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0" yWindow="1215" windowWidth="10005" windowHeight="8925" tabRatio="775" firstSheet="11" activeTab="18"/>
  </bookViews>
  <sheets>
    <sheet name="DAY_0" sheetId="1" r:id="rId1"/>
    <sheet name="DAY_1" sheetId="4" r:id="rId2"/>
    <sheet name="DAY_2" sheetId="6" r:id="rId3"/>
    <sheet name="DAY_3" sheetId="7" r:id="rId4"/>
    <sheet name="DAY_4" sheetId="5" r:id="rId5"/>
    <sheet name="DAY_5" sheetId="8" r:id="rId6"/>
    <sheet name="DAY_6" sheetId="9" r:id="rId7"/>
    <sheet name="DAY_41" sheetId="14" r:id="rId8"/>
    <sheet name="DAY_42" sheetId="15" r:id="rId9"/>
    <sheet name="DAY_43" sheetId="16" r:id="rId10"/>
    <sheet name="DAY_44" sheetId="17" r:id="rId11"/>
    <sheet name="DAY_45" sheetId="18" r:id="rId12"/>
    <sheet name="DAY_46" sheetId="19" r:id="rId13"/>
    <sheet name="DAY_47" sheetId="20" r:id="rId14"/>
    <sheet name="WEEK_1" sheetId="10" r:id="rId15"/>
    <sheet name="WEEK_7" sheetId="21" r:id="rId16"/>
    <sheet name="Error-cases analysis (WEEK_1)" sheetId="12" r:id="rId17"/>
    <sheet name="Error-cases analysis (WEEK_7)" sheetId="22" r:id="rId18"/>
    <sheet name="Error-cases comparison" sheetId="13" r:id="rId19"/>
  </sheets>
  <definedNames>
    <definedName name="_xlnm._FilterDatabase" localSheetId="14" hidden="1">WEEK_1!$L$2:$T$644</definedName>
    <definedName name="_xlnm._FilterDatabase" localSheetId="15" hidden="1">WEEK_7!$A$2:$AE$257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pivotCaches>
    <pivotCache cacheId="0" r:id="rId20"/>
    <pivotCache cacheId="2" r:id="rId21"/>
  </pivotCaches>
</workbook>
</file>

<file path=xl/calcChain.xml><?xml version="1.0" encoding="utf-8"?>
<calcChain xmlns="http://schemas.openxmlformats.org/spreadsheetml/2006/main">
  <c r="H27" i="12" l="1"/>
  <c r="M17" i="12" l="1"/>
  <c r="M18" i="12"/>
  <c r="M19" i="12"/>
  <c r="M16" i="12"/>
  <c r="G15" i="22"/>
  <c r="G16" i="22"/>
  <c r="G9" i="22"/>
  <c r="G10" i="22"/>
  <c r="G7" i="22"/>
  <c r="G6" i="22"/>
  <c r="F16" i="12"/>
  <c r="F17" i="12"/>
  <c r="F7" i="12"/>
  <c r="F8" i="12"/>
  <c r="F10" i="12"/>
  <c r="F11" i="12"/>
  <c r="F14" i="12"/>
  <c r="F18" i="12"/>
  <c r="AA12" i="13" l="1"/>
  <c r="Y12" i="13"/>
  <c r="AH6" i="13"/>
  <c r="AI3" i="13" s="1"/>
  <c r="AJ3" i="13" s="1"/>
  <c r="AI5" i="13" l="1"/>
  <c r="AJ5" i="13" s="1"/>
  <c r="AI4" i="13"/>
  <c r="F9" i="12"/>
  <c r="AJ4" i="13" l="1"/>
  <c r="AI6" i="13"/>
  <c r="R15" i="13"/>
  <c r="R14" i="13"/>
  <c r="R12" i="13"/>
  <c r="R11" i="13"/>
  <c r="R10" i="13"/>
  <c r="R9" i="13"/>
  <c r="R5" i="13"/>
  <c r="R6" i="13"/>
  <c r="R7" i="13"/>
  <c r="R4" i="13"/>
  <c r="S15" i="13"/>
  <c r="T8" i="13" s="1"/>
  <c r="V8" i="13" s="1"/>
  <c r="G29" i="12"/>
  <c r="H29" i="12"/>
  <c r="I28" i="22"/>
  <c r="H27" i="22"/>
  <c r="H28" i="22" s="1"/>
  <c r="I27" i="22"/>
  <c r="H28" i="12"/>
  <c r="G17" i="22"/>
  <c r="G8" i="22"/>
  <c r="G4" i="22"/>
  <c r="G3" i="22"/>
  <c r="F26" i="22"/>
  <c r="G26" i="22" s="1"/>
  <c r="G14" i="22"/>
  <c r="G13" i="22"/>
  <c r="G12" i="22"/>
  <c r="G5" i="22"/>
  <c r="R21" i="13"/>
  <c r="S21" i="13" s="1"/>
  <c r="T256" i="21"/>
  <c r="T244" i="21"/>
  <c r="T240" i="21"/>
  <c r="T209" i="21"/>
  <c r="T196" i="21"/>
  <c r="T184" i="21"/>
  <c r="T173" i="21"/>
  <c r="T170" i="21"/>
  <c r="T166" i="21"/>
  <c r="T154" i="21"/>
  <c r="T146" i="21"/>
  <c r="T138" i="21"/>
  <c r="T119" i="21"/>
  <c r="T113" i="21"/>
  <c r="T93" i="21"/>
  <c r="T92" i="21"/>
  <c r="T89" i="21"/>
  <c r="T80" i="21"/>
  <c r="T56" i="21"/>
  <c r="T55" i="21"/>
  <c r="T45" i="21"/>
  <c r="T6" i="21"/>
  <c r="T257" i="21"/>
  <c r="T255" i="21"/>
  <c r="T254" i="21"/>
  <c r="T253" i="21"/>
  <c r="T251" i="21"/>
  <c r="T250" i="21"/>
  <c r="T249" i="21"/>
  <c r="T248" i="21"/>
  <c r="T247" i="21"/>
  <c r="T245" i="21"/>
  <c r="T243" i="21"/>
  <c r="T233" i="21"/>
  <c r="T223" i="21"/>
  <c r="T221" i="21"/>
  <c r="T220" i="21"/>
  <c r="T218" i="21"/>
  <c r="T215" i="21"/>
  <c r="T210" i="21"/>
  <c r="T208" i="21"/>
  <c r="T205" i="21"/>
  <c r="T204" i="21"/>
  <c r="T201" i="21"/>
  <c r="T195" i="21"/>
  <c r="T192" i="21"/>
  <c r="T189" i="21"/>
  <c r="T187" i="21"/>
  <c r="T186" i="21"/>
  <c r="T185" i="21"/>
  <c r="T182" i="21"/>
  <c r="T181" i="21"/>
  <c r="T178" i="21"/>
  <c r="T174" i="21"/>
  <c r="T164" i="21"/>
  <c r="T163" i="21"/>
  <c r="T162" i="21"/>
  <c r="T161" i="21"/>
  <c r="T147" i="21"/>
  <c r="T145" i="21"/>
  <c r="T141" i="21"/>
  <c r="T136" i="21"/>
  <c r="T134" i="21"/>
  <c r="T132" i="21"/>
  <c r="T131" i="21"/>
  <c r="T130" i="21"/>
  <c r="T129" i="21"/>
  <c r="T127" i="21"/>
  <c r="T123" i="21"/>
  <c r="T120" i="21"/>
  <c r="T111" i="21"/>
  <c r="T108" i="21"/>
  <c r="T106" i="21"/>
  <c r="T98" i="21"/>
  <c r="T94" i="21"/>
  <c r="T90" i="21"/>
  <c r="T86" i="21"/>
  <c r="T85" i="21"/>
  <c r="T81" i="21"/>
  <c r="T76" i="21"/>
  <c r="T75" i="21"/>
  <c r="T74" i="21"/>
  <c r="T72" i="21"/>
  <c r="T70" i="21"/>
  <c r="T69" i="21"/>
  <c r="T68" i="21"/>
  <c r="T67" i="21"/>
  <c r="T66" i="21"/>
  <c r="T65" i="21"/>
  <c r="T63" i="21"/>
  <c r="T59" i="21"/>
  <c r="T57" i="21"/>
  <c r="T53" i="21"/>
  <c r="T52" i="21"/>
  <c r="T51" i="21"/>
  <c r="T49" i="21"/>
  <c r="T47" i="21"/>
  <c r="T46" i="21"/>
  <c r="T43" i="21"/>
  <c r="T41" i="21"/>
  <c r="T39" i="21"/>
  <c r="T36" i="21"/>
  <c r="T35" i="21"/>
  <c r="T34" i="21"/>
  <c r="T33" i="21"/>
  <c r="T31" i="21"/>
  <c r="T30" i="21"/>
  <c r="T29" i="21"/>
  <c r="T26" i="21"/>
  <c r="T24" i="21"/>
  <c r="T23" i="21"/>
  <c r="T21" i="21"/>
  <c r="T16" i="21"/>
  <c r="T15" i="21"/>
  <c r="T13" i="21"/>
  <c r="T10" i="21"/>
  <c r="T9" i="21"/>
  <c r="T8" i="21"/>
  <c r="T7" i="21"/>
  <c r="T5" i="21"/>
  <c r="T3" i="21"/>
  <c r="H26" i="22" l="1"/>
  <c r="T7" i="13"/>
  <c r="V7" i="13" s="1"/>
  <c r="S20" i="13"/>
  <c r="T20" i="13" s="1"/>
  <c r="S19" i="13"/>
  <c r="T19" i="13" s="1"/>
  <c r="T6" i="13"/>
  <c r="T3" i="13"/>
  <c r="V3" i="13" s="1"/>
  <c r="T5" i="13"/>
  <c r="T14" i="13"/>
  <c r="T4" i="13"/>
  <c r="S18" i="13"/>
  <c r="T18" i="13" s="1"/>
  <c r="T13" i="13"/>
  <c r="V13" i="13" s="1"/>
  <c r="T12" i="13"/>
  <c r="T11" i="13"/>
  <c r="T10" i="13"/>
  <c r="T9" i="13"/>
  <c r="G24" i="22"/>
  <c r="G25" i="22" s="1"/>
  <c r="H24" i="22"/>
  <c r="I24" i="22"/>
  <c r="H25" i="22"/>
  <c r="I26" i="22"/>
  <c r="I25" i="22"/>
  <c r="AE4" i="21"/>
  <c r="AE5" i="21"/>
  <c r="AE6" i="21"/>
  <c r="AE7" i="21"/>
  <c r="AE8" i="21"/>
  <c r="AE9" i="21"/>
  <c r="AE10" i="21"/>
  <c r="AE11" i="21"/>
  <c r="AE12" i="21"/>
  <c r="AE13" i="21"/>
  <c r="AE14" i="21"/>
  <c r="AE15" i="21"/>
  <c r="AE16" i="21"/>
  <c r="AE17" i="21"/>
  <c r="AE18" i="21"/>
  <c r="AE19" i="21"/>
  <c r="AE20" i="21"/>
  <c r="AE21" i="21"/>
  <c r="AE22" i="21"/>
  <c r="AE23" i="21"/>
  <c r="AE24" i="21"/>
  <c r="AE25" i="21"/>
  <c r="AE26" i="21"/>
  <c r="AE27" i="21"/>
  <c r="AE28" i="21"/>
  <c r="AE29" i="21"/>
  <c r="AE30" i="21"/>
  <c r="AE31" i="21"/>
  <c r="AE32" i="21"/>
  <c r="AE33" i="21"/>
  <c r="AE34" i="21"/>
  <c r="AE35" i="21"/>
  <c r="AE36" i="21"/>
  <c r="AE37" i="21"/>
  <c r="AE38" i="21"/>
  <c r="AE39" i="21"/>
  <c r="AE40" i="21"/>
  <c r="AE41" i="21"/>
  <c r="AE42" i="21"/>
  <c r="AE43" i="21"/>
  <c r="AE44" i="21"/>
  <c r="AE45" i="21"/>
  <c r="AE46" i="21"/>
  <c r="AE47" i="21"/>
  <c r="AE48" i="21"/>
  <c r="AE49" i="21"/>
  <c r="AE50" i="21"/>
  <c r="AE51" i="21"/>
  <c r="AE52" i="21"/>
  <c r="AE53" i="21"/>
  <c r="AE54" i="21"/>
  <c r="AE55" i="21"/>
  <c r="AE56" i="21"/>
  <c r="AE57" i="21"/>
  <c r="AE58" i="21"/>
  <c r="AE59" i="21"/>
  <c r="AE60" i="21"/>
  <c r="AE61" i="21"/>
  <c r="AE62" i="21"/>
  <c r="AE63" i="21"/>
  <c r="AE64" i="21"/>
  <c r="AE65" i="21"/>
  <c r="AE66" i="21"/>
  <c r="AE67" i="21"/>
  <c r="AE68" i="21"/>
  <c r="AE69" i="21"/>
  <c r="AE70" i="21"/>
  <c r="AE71" i="21"/>
  <c r="AE72" i="21"/>
  <c r="AE73" i="21"/>
  <c r="AE74" i="21"/>
  <c r="AE75" i="21"/>
  <c r="AE76" i="21"/>
  <c r="AE77" i="21"/>
  <c r="AE78" i="21"/>
  <c r="AE79" i="21"/>
  <c r="AE80" i="21"/>
  <c r="AE81" i="21"/>
  <c r="AE82" i="21"/>
  <c r="AE83" i="21"/>
  <c r="AE84" i="21"/>
  <c r="AE85" i="21"/>
  <c r="AE86" i="21"/>
  <c r="AE87" i="21"/>
  <c r="AE88" i="21"/>
  <c r="AE89" i="21"/>
  <c r="AE90" i="21"/>
  <c r="AE91" i="21"/>
  <c r="AE92" i="21"/>
  <c r="AE93" i="21"/>
  <c r="AE94" i="21"/>
  <c r="AE95" i="21"/>
  <c r="AE96" i="21"/>
  <c r="AE97" i="21"/>
  <c r="AE98" i="21"/>
  <c r="AE99" i="21"/>
  <c r="AE100" i="21"/>
  <c r="AE101" i="21"/>
  <c r="AE102" i="21"/>
  <c r="AE103" i="21"/>
  <c r="AE104" i="21"/>
  <c r="AE105" i="21"/>
  <c r="AE106" i="21"/>
  <c r="AE107" i="21"/>
  <c r="AE108" i="21"/>
  <c r="AE109" i="21"/>
  <c r="AE110" i="21"/>
  <c r="AE111" i="21"/>
  <c r="AE112" i="21"/>
  <c r="AE113" i="21"/>
  <c r="AE114" i="21"/>
  <c r="AE115" i="21"/>
  <c r="AE116" i="21"/>
  <c r="AE117" i="21"/>
  <c r="AE118" i="21"/>
  <c r="AE119" i="21"/>
  <c r="AE120" i="21"/>
  <c r="AE121" i="21"/>
  <c r="AE122" i="21"/>
  <c r="AE123" i="21"/>
  <c r="AE124" i="21"/>
  <c r="AE125" i="21"/>
  <c r="AE126" i="21"/>
  <c r="AE127" i="21"/>
  <c r="AE128" i="21"/>
  <c r="AE129" i="21"/>
  <c r="AE130" i="21"/>
  <c r="AE131" i="21"/>
  <c r="AE132" i="21"/>
  <c r="AE133" i="21"/>
  <c r="AE134" i="21"/>
  <c r="AE135" i="21"/>
  <c r="AE136" i="21"/>
  <c r="AE137" i="21"/>
  <c r="AE138" i="21"/>
  <c r="AE139" i="21"/>
  <c r="AE140" i="21"/>
  <c r="AE141" i="21"/>
  <c r="AE142" i="21"/>
  <c r="AE143" i="21"/>
  <c r="AE144" i="21"/>
  <c r="AE145" i="21"/>
  <c r="AE146" i="21"/>
  <c r="AE147" i="21"/>
  <c r="AE148" i="21"/>
  <c r="AE149" i="21"/>
  <c r="AE150" i="21"/>
  <c r="AE151" i="21"/>
  <c r="AE152" i="21"/>
  <c r="AE153" i="21"/>
  <c r="AE154" i="21"/>
  <c r="AE155" i="21"/>
  <c r="AE156" i="21"/>
  <c r="AE157" i="21"/>
  <c r="AE158" i="21"/>
  <c r="AE159" i="21"/>
  <c r="AE160" i="21"/>
  <c r="AE161" i="21"/>
  <c r="AE162" i="21"/>
  <c r="AE163" i="21"/>
  <c r="AE164" i="21"/>
  <c r="AE165" i="21"/>
  <c r="AE166" i="21"/>
  <c r="AE167" i="21"/>
  <c r="AE168" i="21"/>
  <c r="AE169" i="21"/>
  <c r="AE170" i="21"/>
  <c r="AE171" i="21"/>
  <c r="AE172" i="21"/>
  <c r="AE173" i="21"/>
  <c r="AE174" i="21"/>
  <c r="AE175" i="21"/>
  <c r="AE176" i="21"/>
  <c r="AE177" i="21"/>
  <c r="AE178" i="21"/>
  <c r="AE179" i="21"/>
  <c r="AE180" i="21"/>
  <c r="AE181" i="21"/>
  <c r="AE182" i="21"/>
  <c r="AE183" i="21"/>
  <c r="AE184" i="21"/>
  <c r="AE185" i="21"/>
  <c r="AE186" i="21"/>
  <c r="AE187" i="21"/>
  <c r="AE188" i="21"/>
  <c r="AE189" i="21"/>
  <c r="AE190" i="21"/>
  <c r="AE191" i="21"/>
  <c r="AE192" i="21"/>
  <c r="AE193" i="21"/>
  <c r="AE194" i="21"/>
  <c r="AE195" i="21"/>
  <c r="AE196" i="21"/>
  <c r="AE197" i="21"/>
  <c r="AE198" i="21"/>
  <c r="AE199" i="21"/>
  <c r="AE200" i="21"/>
  <c r="AE201" i="21"/>
  <c r="AE202" i="21"/>
  <c r="AE203" i="21"/>
  <c r="AE204" i="21"/>
  <c r="AE205" i="21"/>
  <c r="AE206" i="21"/>
  <c r="AE207" i="21"/>
  <c r="AE208" i="21"/>
  <c r="AE209" i="21"/>
  <c r="AE210" i="21"/>
  <c r="AE211" i="21"/>
  <c r="AE212" i="21"/>
  <c r="AE213" i="21"/>
  <c r="AE214" i="21"/>
  <c r="AE215" i="21"/>
  <c r="AE216" i="21"/>
  <c r="AE217" i="21"/>
  <c r="AE218" i="21"/>
  <c r="AE219" i="21"/>
  <c r="AE220" i="21"/>
  <c r="AE221" i="21"/>
  <c r="AE222" i="21"/>
  <c r="AE223" i="21"/>
  <c r="AE224" i="21"/>
  <c r="AE225" i="21"/>
  <c r="AE226" i="21"/>
  <c r="AE227" i="21"/>
  <c r="AE228" i="21"/>
  <c r="AE229" i="21"/>
  <c r="AE230" i="21"/>
  <c r="AE231" i="21"/>
  <c r="AE232" i="21"/>
  <c r="AE233" i="21"/>
  <c r="AE234" i="21"/>
  <c r="AE235" i="21"/>
  <c r="AE236" i="21"/>
  <c r="AE237" i="21"/>
  <c r="AE238" i="21"/>
  <c r="AE239" i="21"/>
  <c r="AE240" i="21"/>
  <c r="AE241" i="21"/>
  <c r="AE242" i="21"/>
  <c r="AE243" i="21"/>
  <c r="AE244" i="21"/>
  <c r="AE245" i="21"/>
  <c r="AE246" i="21"/>
  <c r="AE247" i="21"/>
  <c r="AE248" i="21"/>
  <c r="AE249" i="21"/>
  <c r="AE250" i="21"/>
  <c r="AE251" i="21"/>
  <c r="AE252" i="21"/>
  <c r="AE253" i="21"/>
  <c r="AE254" i="21"/>
  <c r="AE255" i="21"/>
  <c r="AE256" i="21"/>
  <c r="AE257" i="21"/>
  <c r="AE3" i="21"/>
  <c r="AE3" i="10"/>
  <c r="AE4" i="10"/>
  <c r="AE5" i="10"/>
  <c r="AE6" i="10"/>
  <c r="AE7" i="10"/>
  <c r="AE8" i="10"/>
  <c r="AE9" i="10"/>
  <c r="AE10" i="10"/>
  <c r="AE11" i="10"/>
  <c r="AE12" i="10"/>
  <c r="AE13" i="10"/>
  <c r="AE14" i="10"/>
  <c r="AE15" i="10"/>
  <c r="AE16" i="10"/>
  <c r="AE17" i="10"/>
  <c r="AE18" i="10"/>
  <c r="AE19" i="10"/>
  <c r="AE20" i="10"/>
  <c r="AE21" i="10"/>
  <c r="AE22" i="10"/>
  <c r="AE23" i="10"/>
  <c r="AE24" i="10"/>
  <c r="AE25" i="10"/>
  <c r="AE26" i="10"/>
  <c r="AD4" i="21"/>
  <c r="AD5" i="21"/>
  <c r="AD6" i="21"/>
  <c r="AD7" i="21"/>
  <c r="AD8" i="21"/>
  <c r="AD9" i="21"/>
  <c r="AD10" i="21"/>
  <c r="AD11" i="21"/>
  <c r="AD12" i="21"/>
  <c r="AD13" i="21"/>
  <c r="AD14" i="21"/>
  <c r="AD15" i="21"/>
  <c r="AD16" i="21"/>
  <c r="AD17" i="21"/>
  <c r="AD18" i="21"/>
  <c r="AD19" i="21"/>
  <c r="AD20" i="21"/>
  <c r="AD21" i="21"/>
  <c r="AD22" i="21"/>
  <c r="AD23" i="21"/>
  <c r="AD24" i="21"/>
  <c r="AD25" i="21"/>
  <c r="AD26" i="21"/>
  <c r="AD27" i="21"/>
  <c r="AD28" i="21"/>
  <c r="AD29" i="21"/>
  <c r="AD30" i="21"/>
  <c r="AD31" i="21"/>
  <c r="AD32" i="21"/>
  <c r="AD33" i="21"/>
  <c r="AD34" i="21"/>
  <c r="AD35" i="21"/>
  <c r="AD36" i="21"/>
  <c r="AD37" i="21"/>
  <c r="AD38" i="21"/>
  <c r="AD39" i="21"/>
  <c r="AD40" i="21"/>
  <c r="AD41" i="21"/>
  <c r="AD42" i="21"/>
  <c r="AD43" i="21"/>
  <c r="AD44" i="21"/>
  <c r="AD45" i="21"/>
  <c r="AD46" i="21"/>
  <c r="AD47" i="21"/>
  <c r="AD48" i="21"/>
  <c r="AD49" i="21"/>
  <c r="AD50" i="21"/>
  <c r="AD51" i="21"/>
  <c r="AD52" i="21"/>
  <c r="AD53" i="21"/>
  <c r="AD54" i="21"/>
  <c r="AD55" i="21"/>
  <c r="AD56" i="21"/>
  <c r="AD57" i="21"/>
  <c r="AD58" i="21"/>
  <c r="AD59" i="21"/>
  <c r="AD60" i="21"/>
  <c r="AD61" i="21"/>
  <c r="AD62" i="21"/>
  <c r="AD63" i="21"/>
  <c r="AD64" i="21"/>
  <c r="AD65" i="21"/>
  <c r="AD66" i="21"/>
  <c r="AD67" i="21"/>
  <c r="AD68" i="21"/>
  <c r="AD69" i="21"/>
  <c r="AD70" i="21"/>
  <c r="AD71" i="21"/>
  <c r="AD72" i="21"/>
  <c r="AD73" i="21"/>
  <c r="AD74" i="21"/>
  <c r="AD75" i="21"/>
  <c r="AD76" i="21"/>
  <c r="AD77" i="21"/>
  <c r="AD78" i="21"/>
  <c r="AD79" i="21"/>
  <c r="AD80" i="21"/>
  <c r="AD81" i="21"/>
  <c r="AD82" i="21"/>
  <c r="AD83" i="21"/>
  <c r="AD84" i="21"/>
  <c r="AD85" i="21"/>
  <c r="AD86" i="21"/>
  <c r="AD87" i="21"/>
  <c r="AD88" i="21"/>
  <c r="AD89" i="21"/>
  <c r="AD90" i="21"/>
  <c r="AD91" i="21"/>
  <c r="AD92" i="21"/>
  <c r="AD93" i="21"/>
  <c r="AD94" i="21"/>
  <c r="AD95" i="21"/>
  <c r="AD96" i="21"/>
  <c r="AD97" i="21"/>
  <c r="AD98" i="21"/>
  <c r="AD99" i="21"/>
  <c r="AD100" i="21"/>
  <c r="AD101" i="21"/>
  <c r="AD102" i="21"/>
  <c r="AD103" i="21"/>
  <c r="AD104" i="21"/>
  <c r="AD105" i="21"/>
  <c r="AD106" i="21"/>
  <c r="AD107" i="21"/>
  <c r="AD108" i="21"/>
  <c r="AD109" i="21"/>
  <c r="AD110" i="21"/>
  <c r="AD111" i="21"/>
  <c r="AD112" i="21"/>
  <c r="AD113" i="21"/>
  <c r="AD114" i="21"/>
  <c r="AD115" i="21"/>
  <c r="AD116" i="21"/>
  <c r="AD117" i="21"/>
  <c r="AD118" i="21"/>
  <c r="AD119" i="21"/>
  <c r="AD120" i="21"/>
  <c r="AD121" i="21"/>
  <c r="AD122" i="21"/>
  <c r="AD123" i="21"/>
  <c r="AD124" i="21"/>
  <c r="AD125" i="21"/>
  <c r="AD126" i="21"/>
  <c r="AD127" i="21"/>
  <c r="AD128" i="21"/>
  <c r="AD129" i="21"/>
  <c r="AD130" i="21"/>
  <c r="AD131" i="21"/>
  <c r="AD132" i="21"/>
  <c r="AD133" i="21"/>
  <c r="AD134" i="21"/>
  <c r="AD135" i="21"/>
  <c r="AD136" i="21"/>
  <c r="AD137" i="21"/>
  <c r="AD138" i="21"/>
  <c r="AD139" i="21"/>
  <c r="AD140" i="21"/>
  <c r="AD141" i="21"/>
  <c r="AD142" i="21"/>
  <c r="AD143" i="21"/>
  <c r="AD144" i="21"/>
  <c r="AD145" i="21"/>
  <c r="AD146" i="21"/>
  <c r="AD147" i="21"/>
  <c r="AD148" i="21"/>
  <c r="AD149" i="21"/>
  <c r="AD150" i="21"/>
  <c r="AD151" i="21"/>
  <c r="AD152" i="21"/>
  <c r="AD153" i="21"/>
  <c r="AD154" i="21"/>
  <c r="AD155" i="21"/>
  <c r="AD156" i="21"/>
  <c r="AD157" i="21"/>
  <c r="AD158" i="21"/>
  <c r="AD159" i="21"/>
  <c r="AD160" i="21"/>
  <c r="AD161" i="21"/>
  <c r="AD162" i="21"/>
  <c r="AD163" i="21"/>
  <c r="AD164" i="21"/>
  <c r="AD165" i="21"/>
  <c r="AD166" i="21"/>
  <c r="AD167" i="21"/>
  <c r="AD168" i="21"/>
  <c r="AD169" i="21"/>
  <c r="AD170" i="21"/>
  <c r="AD171" i="21"/>
  <c r="AD172" i="21"/>
  <c r="AD173" i="21"/>
  <c r="AD174" i="21"/>
  <c r="AD175" i="21"/>
  <c r="AD176" i="21"/>
  <c r="AD177" i="21"/>
  <c r="AD178" i="21"/>
  <c r="AD179" i="21"/>
  <c r="AD180" i="21"/>
  <c r="AD181" i="21"/>
  <c r="AD182" i="21"/>
  <c r="AD183" i="21"/>
  <c r="AD184" i="21"/>
  <c r="AD185" i="21"/>
  <c r="AD186" i="21"/>
  <c r="AD187" i="21"/>
  <c r="AD188" i="21"/>
  <c r="AD189" i="21"/>
  <c r="AD190" i="21"/>
  <c r="AD191" i="21"/>
  <c r="AD192" i="21"/>
  <c r="AD193" i="21"/>
  <c r="AD194" i="21"/>
  <c r="AD195" i="21"/>
  <c r="AD196" i="21"/>
  <c r="AD197" i="21"/>
  <c r="AD198" i="21"/>
  <c r="AD199" i="21"/>
  <c r="AD200" i="21"/>
  <c r="AD201" i="21"/>
  <c r="AD202" i="21"/>
  <c r="AD203" i="21"/>
  <c r="AD204" i="21"/>
  <c r="AD205" i="21"/>
  <c r="AD206" i="21"/>
  <c r="AD207" i="21"/>
  <c r="AD208" i="21"/>
  <c r="AD209" i="21"/>
  <c r="AD210" i="21"/>
  <c r="AD211" i="21"/>
  <c r="AD212" i="21"/>
  <c r="AD213" i="21"/>
  <c r="AD214" i="21"/>
  <c r="AD215" i="21"/>
  <c r="AD216" i="21"/>
  <c r="AD217" i="21"/>
  <c r="AD218" i="21"/>
  <c r="AD219" i="21"/>
  <c r="AD220" i="21"/>
  <c r="AD221" i="21"/>
  <c r="AD222" i="21"/>
  <c r="AD223" i="21"/>
  <c r="AD224" i="21"/>
  <c r="AD225" i="21"/>
  <c r="AD226" i="21"/>
  <c r="AD227" i="21"/>
  <c r="AD228" i="21"/>
  <c r="AD229" i="21"/>
  <c r="AD230" i="21"/>
  <c r="AD231" i="21"/>
  <c r="AD232" i="21"/>
  <c r="AD233" i="21"/>
  <c r="AD234" i="21"/>
  <c r="AD235" i="21"/>
  <c r="AD236" i="21"/>
  <c r="AD237" i="21"/>
  <c r="AD238" i="21"/>
  <c r="AD239" i="21"/>
  <c r="AD240" i="21"/>
  <c r="AD241" i="21"/>
  <c r="AD242" i="21"/>
  <c r="AD243" i="21"/>
  <c r="AD244" i="21"/>
  <c r="AD245" i="21"/>
  <c r="AD246" i="21"/>
  <c r="AD247" i="21"/>
  <c r="AD248" i="21"/>
  <c r="AD249" i="21"/>
  <c r="AD250" i="21"/>
  <c r="AD251" i="21"/>
  <c r="AD252" i="21"/>
  <c r="AD253" i="21"/>
  <c r="AD254" i="21"/>
  <c r="AD255" i="21"/>
  <c r="AD256" i="21"/>
  <c r="AD257" i="21"/>
  <c r="AD3" i="21"/>
  <c r="AD3" i="10"/>
  <c r="AC4" i="21"/>
  <c r="AC5" i="21"/>
  <c r="AC6" i="21"/>
  <c r="AC7" i="21"/>
  <c r="AC8" i="21"/>
  <c r="AC9" i="21"/>
  <c r="AC10" i="21"/>
  <c r="AC11" i="21"/>
  <c r="AC12" i="21"/>
  <c r="AC13" i="21"/>
  <c r="AC14" i="21"/>
  <c r="AC15" i="21"/>
  <c r="AC16" i="21"/>
  <c r="AC17" i="21"/>
  <c r="AC18" i="21"/>
  <c r="AC19" i="21"/>
  <c r="AC20" i="21"/>
  <c r="AC21" i="21"/>
  <c r="AC22" i="21"/>
  <c r="AC23" i="21"/>
  <c r="AC24" i="21"/>
  <c r="AC25" i="21"/>
  <c r="AC26" i="21"/>
  <c r="AC27" i="21"/>
  <c r="AC28" i="21"/>
  <c r="AC29" i="21"/>
  <c r="AC30" i="21"/>
  <c r="AC31" i="21"/>
  <c r="AC32" i="21"/>
  <c r="AC33" i="21"/>
  <c r="AC34" i="21"/>
  <c r="AC35" i="21"/>
  <c r="AC36" i="21"/>
  <c r="AC37" i="21"/>
  <c r="AC38" i="21"/>
  <c r="AC39" i="21"/>
  <c r="AC40" i="21"/>
  <c r="AC41" i="21"/>
  <c r="AC42" i="21"/>
  <c r="AC43" i="21"/>
  <c r="AC44" i="21"/>
  <c r="AC45" i="21"/>
  <c r="AC46" i="21"/>
  <c r="AC47" i="21"/>
  <c r="AC48" i="21"/>
  <c r="AC49" i="21"/>
  <c r="AC50" i="21"/>
  <c r="AC51" i="21"/>
  <c r="AC52" i="21"/>
  <c r="AC53" i="21"/>
  <c r="AC54" i="21"/>
  <c r="AC55" i="21"/>
  <c r="AC56" i="21"/>
  <c r="AC57" i="21"/>
  <c r="AC58" i="21"/>
  <c r="AC59" i="21"/>
  <c r="AC60" i="21"/>
  <c r="AC61" i="21"/>
  <c r="AC62" i="21"/>
  <c r="AC63" i="21"/>
  <c r="AC64" i="21"/>
  <c r="AC65" i="21"/>
  <c r="AC66" i="21"/>
  <c r="AC67" i="21"/>
  <c r="AC68" i="21"/>
  <c r="AC69" i="21"/>
  <c r="AC70" i="21"/>
  <c r="AC71" i="21"/>
  <c r="AC72" i="21"/>
  <c r="AC73" i="21"/>
  <c r="AC74" i="21"/>
  <c r="AC75" i="21"/>
  <c r="AC76" i="21"/>
  <c r="AC77" i="21"/>
  <c r="AC78" i="21"/>
  <c r="AC79" i="21"/>
  <c r="AC80" i="21"/>
  <c r="AC81" i="21"/>
  <c r="AC82" i="21"/>
  <c r="AC83" i="21"/>
  <c r="AC84" i="21"/>
  <c r="AC85" i="21"/>
  <c r="AC86" i="21"/>
  <c r="AC87" i="21"/>
  <c r="AC88" i="21"/>
  <c r="AC89" i="21"/>
  <c r="AC90" i="21"/>
  <c r="AC91" i="21"/>
  <c r="AC92" i="21"/>
  <c r="AC93" i="21"/>
  <c r="AC94" i="21"/>
  <c r="AC95" i="21"/>
  <c r="AC96" i="21"/>
  <c r="AC97" i="21"/>
  <c r="AC98" i="21"/>
  <c r="AC99" i="21"/>
  <c r="AC100" i="21"/>
  <c r="AC101" i="21"/>
  <c r="AC102" i="21"/>
  <c r="AC103" i="21"/>
  <c r="AC104" i="21"/>
  <c r="AC105" i="21"/>
  <c r="AC106" i="21"/>
  <c r="AC107" i="21"/>
  <c r="AC108" i="21"/>
  <c r="AC109" i="21"/>
  <c r="AC110" i="21"/>
  <c r="AC111" i="21"/>
  <c r="AC112" i="21"/>
  <c r="AC113" i="21"/>
  <c r="AC114" i="21"/>
  <c r="AC115" i="21"/>
  <c r="AC116" i="21"/>
  <c r="AC117" i="21"/>
  <c r="AC118" i="21"/>
  <c r="AC119" i="21"/>
  <c r="AC120" i="21"/>
  <c r="AC121" i="21"/>
  <c r="AC122" i="21"/>
  <c r="AC123" i="21"/>
  <c r="AC124" i="21"/>
  <c r="AC125" i="21"/>
  <c r="AC126" i="21"/>
  <c r="AC127" i="21"/>
  <c r="AC128" i="21"/>
  <c r="AC129" i="21"/>
  <c r="AC130" i="21"/>
  <c r="AC131" i="21"/>
  <c r="AC132" i="21"/>
  <c r="AC133" i="21"/>
  <c r="AC134" i="21"/>
  <c r="AC135" i="21"/>
  <c r="AC136" i="21"/>
  <c r="AC137" i="21"/>
  <c r="AC138" i="21"/>
  <c r="AC139" i="21"/>
  <c r="AC140" i="21"/>
  <c r="AC141" i="21"/>
  <c r="AC142" i="21"/>
  <c r="AC143" i="21"/>
  <c r="AC144" i="21"/>
  <c r="AC145" i="21"/>
  <c r="AC146" i="21"/>
  <c r="AC147" i="21"/>
  <c r="AC148" i="21"/>
  <c r="AC149" i="21"/>
  <c r="AC150" i="21"/>
  <c r="AC151" i="21"/>
  <c r="AC152" i="21"/>
  <c r="AC153" i="21"/>
  <c r="AC154" i="21"/>
  <c r="AC155" i="21"/>
  <c r="AC156" i="21"/>
  <c r="AC157" i="21"/>
  <c r="AC158" i="21"/>
  <c r="AC159" i="21"/>
  <c r="AC160" i="21"/>
  <c r="AC161" i="21"/>
  <c r="AC162" i="21"/>
  <c r="AC163" i="21"/>
  <c r="AC164" i="21"/>
  <c r="AC165" i="21"/>
  <c r="AC166" i="21"/>
  <c r="AC167" i="21"/>
  <c r="AC168" i="21"/>
  <c r="AC169" i="21"/>
  <c r="AC170" i="21"/>
  <c r="AC171" i="21"/>
  <c r="AC172" i="21"/>
  <c r="AC173" i="21"/>
  <c r="AC174" i="21"/>
  <c r="AC175" i="21"/>
  <c r="AC176" i="21"/>
  <c r="AC177" i="21"/>
  <c r="AC178" i="21"/>
  <c r="AC179" i="21"/>
  <c r="AC180" i="21"/>
  <c r="AC181" i="21"/>
  <c r="AC182" i="21"/>
  <c r="AC183" i="21"/>
  <c r="AC184" i="21"/>
  <c r="AC185" i="21"/>
  <c r="AC186" i="21"/>
  <c r="AC187" i="21"/>
  <c r="AC188" i="21"/>
  <c r="AC189" i="21"/>
  <c r="AC190" i="21"/>
  <c r="AC191" i="21"/>
  <c r="AC192" i="21"/>
  <c r="AC193" i="21"/>
  <c r="AC194" i="21"/>
  <c r="AC195" i="21"/>
  <c r="AC196" i="21"/>
  <c r="AC197" i="21"/>
  <c r="AC198" i="21"/>
  <c r="AC199" i="21"/>
  <c r="AC200" i="21"/>
  <c r="AC201" i="21"/>
  <c r="AC202" i="21"/>
  <c r="AC203" i="21"/>
  <c r="AC204" i="21"/>
  <c r="AC205" i="21"/>
  <c r="AC206" i="21"/>
  <c r="AC207" i="21"/>
  <c r="AC208" i="21"/>
  <c r="AC209" i="21"/>
  <c r="AC210" i="21"/>
  <c r="AC211" i="21"/>
  <c r="AC212" i="21"/>
  <c r="AC213" i="21"/>
  <c r="AC214" i="21"/>
  <c r="AC215" i="21"/>
  <c r="AC216" i="21"/>
  <c r="AC217" i="21"/>
  <c r="AC218" i="21"/>
  <c r="AC219" i="21"/>
  <c r="AC220" i="21"/>
  <c r="AC221" i="21"/>
  <c r="AC222" i="21"/>
  <c r="AC223" i="21"/>
  <c r="AC224" i="21"/>
  <c r="AC225" i="21"/>
  <c r="AC226" i="21"/>
  <c r="AC227" i="21"/>
  <c r="AC228" i="21"/>
  <c r="AC229" i="21"/>
  <c r="AC230" i="21"/>
  <c r="AC231" i="21"/>
  <c r="AC232" i="21"/>
  <c r="AC233" i="21"/>
  <c r="AC234" i="21"/>
  <c r="AC235" i="21"/>
  <c r="AC236" i="21"/>
  <c r="AC237" i="21"/>
  <c r="AC238" i="21"/>
  <c r="AC239" i="21"/>
  <c r="AC240" i="21"/>
  <c r="AC241" i="21"/>
  <c r="AC242" i="21"/>
  <c r="AC243" i="21"/>
  <c r="AC244" i="21"/>
  <c r="AC245" i="21"/>
  <c r="AC246" i="21"/>
  <c r="AC247" i="21"/>
  <c r="AC248" i="21"/>
  <c r="AC249" i="21"/>
  <c r="AC250" i="21"/>
  <c r="AC251" i="21"/>
  <c r="AC252" i="21"/>
  <c r="AC253" i="21"/>
  <c r="AC254" i="21"/>
  <c r="AC255" i="21"/>
  <c r="AC256" i="21"/>
  <c r="AC257" i="21"/>
  <c r="AC3" i="21"/>
  <c r="AC3" i="10"/>
  <c r="AC4" i="10"/>
  <c r="AB4" i="21"/>
  <c r="AB5" i="21"/>
  <c r="AB6" i="21"/>
  <c r="AB7" i="21"/>
  <c r="AB8" i="21"/>
  <c r="AB9" i="21"/>
  <c r="AB10" i="21"/>
  <c r="AB11" i="21"/>
  <c r="AB12" i="21"/>
  <c r="AB13" i="21"/>
  <c r="AB14" i="21"/>
  <c r="AB15" i="21"/>
  <c r="AB16" i="21"/>
  <c r="AB17" i="21"/>
  <c r="AB18" i="21"/>
  <c r="AB19" i="21"/>
  <c r="AB20" i="21"/>
  <c r="AB21" i="21"/>
  <c r="AB22" i="21"/>
  <c r="AB23" i="21"/>
  <c r="AB24" i="21"/>
  <c r="AB25" i="21"/>
  <c r="AB26" i="21"/>
  <c r="AB27" i="21"/>
  <c r="AB28" i="21"/>
  <c r="AB29" i="21"/>
  <c r="AB30" i="21"/>
  <c r="AB31" i="21"/>
  <c r="AB32" i="21"/>
  <c r="AB33" i="21"/>
  <c r="AB34" i="21"/>
  <c r="AB35" i="21"/>
  <c r="AB36" i="21"/>
  <c r="AB37" i="21"/>
  <c r="AB38" i="21"/>
  <c r="AB39" i="21"/>
  <c r="AB40" i="21"/>
  <c r="AB41" i="21"/>
  <c r="AB42" i="21"/>
  <c r="AB43" i="21"/>
  <c r="AB44" i="21"/>
  <c r="AB45" i="21"/>
  <c r="AB46" i="21"/>
  <c r="AB47" i="21"/>
  <c r="AB48" i="21"/>
  <c r="AB49" i="21"/>
  <c r="AB50" i="21"/>
  <c r="AB51" i="21"/>
  <c r="AB52" i="21"/>
  <c r="AB53" i="21"/>
  <c r="AB54" i="21"/>
  <c r="AB55" i="21"/>
  <c r="AB56" i="21"/>
  <c r="AB57" i="21"/>
  <c r="AB58" i="21"/>
  <c r="AB59" i="21"/>
  <c r="AB60" i="21"/>
  <c r="AB61" i="21"/>
  <c r="AB62" i="21"/>
  <c r="AB63" i="21"/>
  <c r="AB64" i="21"/>
  <c r="AB65" i="21"/>
  <c r="AB66" i="21"/>
  <c r="AB67" i="21"/>
  <c r="AB68" i="21"/>
  <c r="AB69" i="21"/>
  <c r="AB70" i="21"/>
  <c r="AB71" i="21"/>
  <c r="AB72" i="21"/>
  <c r="AB73" i="21"/>
  <c r="AB74" i="21"/>
  <c r="AB75" i="21"/>
  <c r="AB76" i="21"/>
  <c r="AB77" i="21"/>
  <c r="AB78" i="21"/>
  <c r="AB79" i="21"/>
  <c r="AB80" i="21"/>
  <c r="AB81" i="21"/>
  <c r="AB82" i="21"/>
  <c r="AB83" i="21"/>
  <c r="AB84" i="21"/>
  <c r="AB85" i="21"/>
  <c r="AB86" i="21"/>
  <c r="AB87" i="21"/>
  <c r="AB88" i="21"/>
  <c r="AB89" i="21"/>
  <c r="AB90" i="21"/>
  <c r="AB91" i="21"/>
  <c r="AB92" i="21"/>
  <c r="AB93" i="21"/>
  <c r="AB94" i="21"/>
  <c r="AB95" i="21"/>
  <c r="AB96" i="21"/>
  <c r="AB97" i="21"/>
  <c r="AB98" i="21"/>
  <c r="AB99" i="21"/>
  <c r="AB100" i="21"/>
  <c r="AB101" i="21"/>
  <c r="AB102" i="21"/>
  <c r="AB103" i="21"/>
  <c r="AB104" i="21"/>
  <c r="AB105" i="21"/>
  <c r="AB106" i="21"/>
  <c r="AB107" i="21"/>
  <c r="AB108" i="21"/>
  <c r="AB109" i="21"/>
  <c r="AB110" i="21"/>
  <c r="AB111" i="21"/>
  <c r="AB112" i="21"/>
  <c r="AB113" i="21"/>
  <c r="AB114" i="21"/>
  <c r="AB115" i="21"/>
  <c r="AB116" i="21"/>
  <c r="AB117" i="21"/>
  <c r="AB118" i="21"/>
  <c r="AB119" i="21"/>
  <c r="AB120" i="21"/>
  <c r="AB121" i="21"/>
  <c r="AB122" i="21"/>
  <c r="AB123" i="21"/>
  <c r="AB124" i="21"/>
  <c r="AB125" i="21"/>
  <c r="AB126" i="21"/>
  <c r="AB127" i="21"/>
  <c r="AB128" i="21"/>
  <c r="AB129" i="21"/>
  <c r="AB130" i="21"/>
  <c r="AB131" i="21"/>
  <c r="AB132" i="21"/>
  <c r="AB133" i="21"/>
  <c r="AB134" i="21"/>
  <c r="AB135" i="21"/>
  <c r="AB136" i="21"/>
  <c r="AB137" i="21"/>
  <c r="AB138" i="21"/>
  <c r="AB139" i="21"/>
  <c r="AB140" i="21"/>
  <c r="AB141" i="21"/>
  <c r="AB142" i="21"/>
  <c r="AB143" i="21"/>
  <c r="AB144" i="21"/>
  <c r="AB145" i="21"/>
  <c r="AB146" i="21"/>
  <c r="AB147" i="21"/>
  <c r="AB148" i="21"/>
  <c r="AB149" i="21"/>
  <c r="AB150" i="21"/>
  <c r="AB151" i="21"/>
  <c r="AB152" i="21"/>
  <c r="AB153" i="21"/>
  <c r="AB154" i="21"/>
  <c r="AB155" i="21"/>
  <c r="AB156" i="21"/>
  <c r="AB157" i="21"/>
  <c r="AB158" i="21"/>
  <c r="AB159" i="21"/>
  <c r="AB160" i="21"/>
  <c r="AB161" i="21"/>
  <c r="AB162" i="21"/>
  <c r="AB163" i="21"/>
  <c r="AB164" i="21"/>
  <c r="AB165" i="21"/>
  <c r="AB166" i="21"/>
  <c r="AB167" i="21"/>
  <c r="AB168" i="21"/>
  <c r="AB169" i="21"/>
  <c r="AB170" i="21"/>
  <c r="AB171" i="21"/>
  <c r="AB172" i="21"/>
  <c r="AB173" i="21"/>
  <c r="AB174" i="21"/>
  <c r="AB175" i="21"/>
  <c r="AB176" i="21"/>
  <c r="AB177" i="21"/>
  <c r="AB178" i="21"/>
  <c r="AB179" i="21"/>
  <c r="AB180" i="21"/>
  <c r="AB181" i="21"/>
  <c r="AB182" i="21"/>
  <c r="AB183" i="21"/>
  <c r="AB184" i="21"/>
  <c r="AB185" i="21"/>
  <c r="AB186" i="21"/>
  <c r="AB187" i="21"/>
  <c r="AB188" i="21"/>
  <c r="AB189" i="21"/>
  <c r="AB190" i="21"/>
  <c r="AB191" i="21"/>
  <c r="AB192" i="21"/>
  <c r="AB193" i="21"/>
  <c r="AB194" i="21"/>
  <c r="AB195" i="21"/>
  <c r="AB196" i="21"/>
  <c r="AB197" i="21"/>
  <c r="AB198" i="21"/>
  <c r="AB199" i="21"/>
  <c r="AB200" i="21"/>
  <c r="AB201" i="21"/>
  <c r="AB202" i="21"/>
  <c r="AB203" i="21"/>
  <c r="AB204" i="21"/>
  <c r="AB205" i="21"/>
  <c r="AB206" i="21"/>
  <c r="AB207" i="21"/>
  <c r="AB208" i="21"/>
  <c r="AB209" i="21"/>
  <c r="AB210" i="21"/>
  <c r="AB211" i="21"/>
  <c r="AB212" i="21"/>
  <c r="AB213" i="21"/>
  <c r="AB214" i="21"/>
  <c r="AB215" i="21"/>
  <c r="AB216" i="21"/>
  <c r="AB217" i="21"/>
  <c r="AB218" i="21"/>
  <c r="AB219" i="21"/>
  <c r="AB220" i="21"/>
  <c r="AB221" i="21"/>
  <c r="AB222" i="21"/>
  <c r="AB223" i="21"/>
  <c r="AB224" i="21"/>
  <c r="AB225" i="21"/>
  <c r="AB226" i="21"/>
  <c r="AB227" i="21"/>
  <c r="AB228" i="21"/>
  <c r="AB229" i="21"/>
  <c r="AB230" i="21"/>
  <c r="AB231" i="21"/>
  <c r="AB232" i="21"/>
  <c r="AB233" i="21"/>
  <c r="AB234" i="21"/>
  <c r="AB235" i="21"/>
  <c r="AB236" i="21"/>
  <c r="AB237" i="21"/>
  <c r="AB238" i="21"/>
  <c r="AB239" i="21"/>
  <c r="AB240" i="21"/>
  <c r="AB241" i="21"/>
  <c r="AB242" i="21"/>
  <c r="AB243" i="21"/>
  <c r="AB244" i="21"/>
  <c r="AB245" i="21"/>
  <c r="AB246" i="21"/>
  <c r="AB247" i="21"/>
  <c r="AB248" i="21"/>
  <c r="AB249" i="21"/>
  <c r="AB250" i="21"/>
  <c r="AB251" i="21"/>
  <c r="AB252" i="21"/>
  <c r="AB253" i="21"/>
  <c r="AB254" i="21"/>
  <c r="AB255" i="21"/>
  <c r="AB256" i="21"/>
  <c r="AB257" i="21"/>
  <c r="AB3" i="21"/>
  <c r="AB3" i="10"/>
  <c r="AB4" i="10"/>
  <c r="AA4" i="21"/>
  <c r="AA5" i="21"/>
  <c r="AA6" i="21"/>
  <c r="AA7" i="21"/>
  <c r="AA8" i="21"/>
  <c r="AA9" i="21"/>
  <c r="AA10" i="21"/>
  <c r="AA11" i="21"/>
  <c r="AA12" i="21"/>
  <c r="AA13" i="21"/>
  <c r="AA14" i="21"/>
  <c r="AA15" i="21"/>
  <c r="AA16" i="21"/>
  <c r="AA17" i="21"/>
  <c r="AA18" i="21"/>
  <c r="AA19" i="21"/>
  <c r="AA20" i="21"/>
  <c r="AA21" i="21"/>
  <c r="AA22" i="21"/>
  <c r="AA23" i="21"/>
  <c r="AA24" i="21"/>
  <c r="AA25" i="21"/>
  <c r="AA26" i="21"/>
  <c r="AA27" i="21"/>
  <c r="AA28" i="21"/>
  <c r="AA29" i="21"/>
  <c r="AA30" i="21"/>
  <c r="AA31" i="21"/>
  <c r="AA32" i="21"/>
  <c r="AA33" i="21"/>
  <c r="AA34" i="21"/>
  <c r="AA35" i="21"/>
  <c r="AA36" i="21"/>
  <c r="AA37" i="21"/>
  <c r="AA38" i="21"/>
  <c r="AA39" i="21"/>
  <c r="AA40" i="21"/>
  <c r="AA41" i="21"/>
  <c r="AA42" i="21"/>
  <c r="AA43" i="21"/>
  <c r="AA44" i="21"/>
  <c r="AA45" i="21"/>
  <c r="AA46" i="21"/>
  <c r="AA47" i="21"/>
  <c r="AA48" i="21"/>
  <c r="AA49" i="21"/>
  <c r="AA50" i="21"/>
  <c r="AA51" i="21"/>
  <c r="AA52" i="21"/>
  <c r="AA53" i="21"/>
  <c r="AA54" i="21"/>
  <c r="AA55" i="21"/>
  <c r="AA56" i="21"/>
  <c r="AA57" i="21"/>
  <c r="AA58" i="21"/>
  <c r="AA59" i="21"/>
  <c r="AA60" i="21"/>
  <c r="AA61" i="21"/>
  <c r="AA62" i="21"/>
  <c r="AA63" i="21"/>
  <c r="AA64" i="21"/>
  <c r="AA65" i="21"/>
  <c r="AA66" i="21"/>
  <c r="AA67" i="21"/>
  <c r="AA68" i="21"/>
  <c r="AA69" i="21"/>
  <c r="AA70" i="21"/>
  <c r="AA71" i="21"/>
  <c r="AA72" i="21"/>
  <c r="AA73" i="21"/>
  <c r="AA74" i="21"/>
  <c r="AA75" i="21"/>
  <c r="AA76" i="21"/>
  <c r="AA77" i="21"/>
  <c r="AA78" i="21"/>
  <c r="AA79" i="21"/>
  <c r="AA80" i="21"/>
  <c r="AA81" i="21"/>
  <c r="AA82" i="21"/>
  <c r="AA83" i="21"/>
  <c r="AA84" i="21"/>
  <c r="AA85" i="21"/>
  <c r="AA86" i="21"/>
  <c r="AA87" i="21"/>
  <c r="AA88" i="21"/>
  <c r="AA89" i="21"/>
  <c r="AA90" i="21"/>
  <c r="AA91" i="21"/>
  <c r="AA92" i="21"/>
  <c r="AA93" i="21"/>
  <c r="AA94" i="21"/>
  <c r="AA95" i="21"/>
  <c r="AA96" i="21"/>
  <c r="AA97" i="21"/>
  <c r="AA98" i="21"/>
  <c r="AA99" i="21"/>
  <c r="AA100" i="21"/>
  <c r="AA101" i="21"/>
  <c r="AA102" i="21"/>
  <c r="AA103" i="21"/>
  <c r="AA104" i="21"/>
  <c r="AA105" i="21"/>
  <c r="AA106" i="21"/>
  <c r="AA107" i="21"/>
  <c r="AA108" i="21"/>
  <c r="AA109" i="21"/>
  <c r="AA110" i="21"/>
  <c r="AA111" i="21"/>
  <c r="AA112" i="21"/>
  <c r="AA113" i="21"/>
  <c r="AA114" i="21"/>
  <c r="AA115" i="21"/>
  <c r="AA116" i="21"/>
  <c r="AA117" i="21"/>
  <c r="AA118" i="21"/>
  <c r="AA119" i="21"/>
  <c r="AA120" i="21"/>
  <c r="AA121" i="21"/>
  <c r="AA122" i="21"/>
  <c r="AA123" i="21"/>
  <c r="AA124" i="21"/>
  <c r="AA125" i="21"/>
  <c r="AA126" i="21"/>
  <c r="AA127" i="21"/>
  <c r="AA128" i="21"/>
  <c r="AA129" i="21"/>
  <c r="AA130" i="21"/>
  <c r="AA131" i="21"/>
  <c r="AA132" i="21"/>
  <c r="AA133" i="21"/>
  <c r="AA134" i="21"/>
  <c r="AA135" i="21"/>
  <c r="AA136" i="21"/>
  <c r="AA137" i="21"/>
  <c r="AA138" i="21"/>
  <c r="AA139" i="21"/>
  <c r="AA140" i="21"/>
  <c r="AA141" i="21"/>
  <c r="AA142" i="21"/>
  <c r="AA143" i="21"/>
  <c r="AA144" i="21"/>
  <c r="AA145" i="21"/>
  <c r="AA146" i="21"/>
  <c r="AA147" i="21"/>
  <c r="AA148" i="21"/>
  <c r="AA149" i="21"/>
  <c r="AA150" i="21"/>
  <c r="AA151" i="21"/>
  <c r="AA152" i="21"/>
  <c r="AA153" i="21"/>
  <c r="AA154" i="21"/>
  <c r="AA155" i="21"/>
  <c r="AA156" i="21"/>
  <c r="AA157" i="21"/>
  <c r="AA158" i="21"/>
  <c r="AA159" i="21"/>
  <c r="AA160" i="21"/>
  <c r="AA161" i="21"/>
  <c r="AA162" i="21"/>
  <c r="AA163" i="21"/>
  <c r="AA164" i="21"/>
  <c r="AA165" i="21"/>
  <c r="AA166" i="21"/>
  <c r="AA167" i="21"/>
  <c r="AA168" i="21"/>
  <c r="AA169" i="21"/>
  <c r="AA170" i="21"/>
  <c r="AA171" i="21"/>
  <c r="AA172" i="21"/>
  <c r="AA173" i="21"/>
  <c r="AA174" i="21"/>
  <c r="AA175" i="21"/>
  <c r="AA176" i="21"/>
  <c r="AA177" i="21"/>
  <c r="AA178" i="21"/>
  <c r="AA179" i="21"/>
  <c r="AA180" i="21"/>
  <c r="AA181" i="21"/>
  <c r="AA182" i="21"/>
  <c r="AA183" i="21"/>
  <c r="AA184" i="21"/>
  <c r="AA185" i="21"/>
  <c r="AA186" i="21"/>
  <c r="AA187" i="21"/>
  <c r="AA188" i="21"/>
  <c r="AA189" i="21"/>
  <c r="AA190" i="21"/>
  <c r="AA191" i="21"/>
  <c r="AA192" i="21"/>
  <c r="AA193" i="21"/>
  <c r="AA194" i="21"/>
  <c r="AA195" i="21"/>
  <c r="AA196" i="21"/>
  <c r="AA197" i="21"/>
  <c r="AA198" i="21"/>
  <c r="AA199" i="21"/>
  <c r="AA200" i="21"/>
  <c r="AA201" i="21"/>
  <c r="AA202" i="21"/>
  <c r="AA203" i="21"/>
  <c r="AA204" i="21"/>
  <c r="AA205" i="21"/>
  <c r="AA206" i="21"/>
  <c r="AA207" i="21"/>
  <c r="AA208" i="21"/>
  <c r="AA209" i="21"/>
  <c r="AA210" i="21"/>
  <c r="AA211" i="21"/>
  <c r="AA212" i="21"/>
  <c r="AA213" i="21"/>
  <c r="AA214" i="21"/>
  <c r="AA215" i="21"/>
  <c r="AA216" i="21"/>
  <c r="AA217" i="21"/>
  <c r="AA218" i="21"/>
  <c r="AA219" i="21"/>
  <c r="AA220" i="21"/>
  <c r="AA221" i="21"/>
  <c r="AA222" i="21"/>
  <c r="AA223" i="21"/>
  <c r="AA224" i="21"/>
  <c r="AA225" i="21"/>
  <c r="AA226" i="21"/>
  <c r="AA227" i="21"/>
  <c r="AA228" i="21"/>
  <c r="AA229" i="21"/>
  <c r="AA230" i="21"/>
  <c r="AA231" i="21"/>
  <c r="AA232" i="21"/>
  <c r="AA233" i="21"/>
  <c r="AA234" i="21"/>
  <c r="AA235" i="21"/>
  <c r="AA236" i="21"/>
  <c r="AA237" i="21"/>
  <c r="AA238" i="21"/>
  <c r="AA239" i="21"/>
  <c r="AA240" i="21"/>
  <c r="AA241" i="21"/>
  <c r="AA242" i="21"/>
  <c r="AA243" i="21"/>
  <c r="AA244" i="21"/>
  <c r="AA245" i="21"/>
  <c r="AA246" i="21"/>
  <c r="AA247" i="21"/>
  <c r="AA248" i="21"/>
  <c r="AA249" i="21"/>
  <c r="AA250" i="21"/>
  <c r="AA251" i="21"/>
  <c r="AA252" i="21"/>
  <c r="AA253" i="21"/>
  <c r="AA254" i="21"/>
  <c r="AA255" i="21"/>
  <c r="AA256" i="21"/>
  <c r="AA257" i="21"/>
  <c r="AA3" i="21"/>
  <c r="AA3" i="10"/>
  <c r="AA4" i="10"/>
  <c r="Z4" i="21"/>
  <c r="Z5" i="21"/>
  <c r="Z6" i="21"/>
  <c r="Z7" i="21"/>
  <c r="Z8" i="21"/>
  <c r="Z9" i="21"/>
  <c r="Z10" i="21"/>
  <c r="Z11" i="21"/>
  <c r="Z12" i="21"/>
  <c r="Z13" i="21"/>
  <c r="Z14" i="21"/>
  <c r="Z15" i="21"/>
  <c r="Z16" i="21"/>
  <c r="Z17" i="21"/>
  <c r="Z18" i="21"/>
  <c r="Z19" i="21"/>
  <c r="Z20" i="21"/>
  <c r="Z21" i="21"/>
  <c r="Z22" i="21"/>
  <c r="Z23" i="21"/>
  <c r="Z24" i="21"/>
  <c r="Z25" i="21"/>
  <c r="Z26" i="21"/>
  <c r="Z27" i="21"/>
  <c r="Z28" i="21"/>
  <c r="Z29" i="21"/>
  <c r="Z30" i="21"/>
  <c r="Z31" i="21"/>
  <c r="Z32" i="21"/>
  <c r="Z33" i="21"/>
  <c r="Z34" i="21"/>
  <c r="Z35" i="21"/>
  <c r="Z36" i="21"/>
  <c r="Z37" i="21"/>
  <c r="Z38" i="21"/>
  <c r="Z39" i="21"/>
  <c r="Z40" i="21"/>
  <c r="Z41" i="21"/>
  <c r="Z42" i="21"/>
  <c r="Z43" i="21"/>
  <c r="Z44" i="21"/>
  <c r="Z45" i="21"/>
  <c r="Z46" i="21"/>
  <c r="Z47" i="21"/>
  <c r="Z48" i="21"/>
  <c r="Z49" i="21"/>
  <c r="Z50" i="21"/>
  <c r="Z51" i="21"/>
  <c r="Z52" i="21"/>
  <c r="Z53" i="21"/>
  <c r="Z54" i="21"/>
  <c r="Z55" i="21"/>
  <c r="Z56" i="21"/>
  <c r="Z57" i="21"/>
  <c r="Z58" i="21"/>
  <c r="Z59" i="21"/>
  <c r="Z60" i="21"/>
  <c r="Z61" i="21"/>
  <c r="Z62" i="21"/>
  <c r="Z63" i="21"/>
  <c r="Z64" i="21"/>
  <c r="Z65" i="21"/>
  <c r="Z66" i="21"/>
  <c r="Z67" i="21"/>
  <c r="Z68" i="21"/>
  <c r="Z69" i="21"/>
  <c r="Z70" i="21"/>
  <c r="Z71" i="21"/>
  <c r="Z72" i="21"/>
  <c r="Z73" i="21"/>
  <c r="Z74" i="21"/>
  <c r="Z75" i="21"/>
  <c r="Z76" i="21"/>
  <c r="Z77" i="21"/>
  <c r="Z78" i="21"/>
  <c r="Z79" i="21"/>
  <c r="Z80" i="21"/>
  <c r="Z81" i="21"/>
  <c r="Z82" i="21"/>
  <c r="Z83" i="21"/>
  <c r="Z84" i="21"/>
  <c r="Z85" i="21"/>
  <c r="Z86" i="21"/>
  <c r="Z87" i="21"/>
  <c r="Z88" i="21"/>
  <c r="Z89" i="21"/>
  <c r="Z90" i="21"/>
  <c r="Z91" i="21"/>
  <c r="Z92" i="21"/>
  <c r="Z93" i="21"/>
  <c r="Z94" i="21"/>
  <c r="Z95" i="21"/>
  <c r="Z96" i="21"/>
  <c r="Z97" i="21"/>
  <c r="Z98" i="21"/>
  <c r="Z99" i="21"/>
  <c r="Z100" i="21"/>
  <c r="Z101" i="21"/>
  <c r="Z102" i="21"/>
  <c r="Z103" i="21"/>
  <c r="Z104" i="21"/>
  <c r="Z105" i="21"/>
  <c r="Z106" i="21"/>
  <c r="Z107" i="21"/>
  <c r="Z108" i="21"/>
  <c r="Z109" i="21"/>
  <c r="Z110" i="21"/>
  <c r="Z111" i="21"/>
  <c r="Z112" i="21"/>
  <c r="Z113" i="21"/>
  <c r="Z114" i="21"/>
  <c r="Z115" i="21"/>
  <c r="Z116" i="21"/>
  <c r="Z117" i="21"/>
  <c r="Z118" i="21"/>
  <c r="Z119" i="21"/>
  <c r="Z120" i="21"/>
  <c r="Z121" i="21"/>
  <c r="Z122" i="21"/>
  <c r="Z123" i="21"/>
  <c r="Z124" i="21"/>
  <c r="Z125" i="21"/>
  <c r="Z126" i="21"/>
  <c r="Z127" i="21"/>
  <c r="Z128" i="21"/>
  <c r="Z129" i="21"/>
  <c r="Z130" i="21"/>
  <c r="Z131" i="21"/>
  <c r="Z132" i="21"/>
  <c r="Z133" i="21"/>
  <c r="Z134" i="21"/>
  <c r="Z135" i="21"/>
  <c r="Z136" i="21"/>
  <c r="Z137" i="21"/>
  <c r="Z138" i="21"/>
  <c r="Z139" i="21"/>
  <c r="Z140" i="21"/>
  <c r="Z141" i="21"/>
  <c r="Z142" i="21"/>
  <c r="Z143" i="21"/>
  <c r="Z144" i="21"/>
  <c r="Z145" i="21"/>
  <c r="Z146" i="21"/>
  <c r="Z147" i="21"/>
  <c r="Z148" i="21"/>
  <c r="Z149" i="21"/>
  <c r="Z150" i="21"/>
  <c r="Z151" i="21"/>
  <c r="Z152" i="21"/>
  <c r="Z153" i="21"/>
  <c r="Z154" i="21"/>
  <c r="Z155" i="21"/>
  <c r="Z156" i="21"/>
  <c r="Z157" i="21"/>
  <c r="Z158" i="21"/>
  <c r="Z159" i="21"/>
  <c r="Z160" i="21"/>
  <c r="Z161" i="21"/>
  <c r="Z162" i="21"/>
  <c r="Z163" i="21"/>
  <c r="Z164" i="21"/>
  <c r="Z165" i="21"/>
  <c r="Z166" i="21"/>
  <c r="Z167" i="21"/>
  <c r="Z168" i="21"/>
  <c r="Z169" i="21"/>
  <c r="Z170" i="21"/>
  <c r="Z171" i="21"/>
  <c r="Z172" i="21"/>
  <c r="Z173" i="21"/>
  <c r="Z174" i="21"/>
  <c r="Z175" i="21"/>
  <c r="Z176" i="21"/>
  <c r="Z177" i="21"/>
  <c r="Z178" i="21"/>
  <c r="Z179" i="21"/>
  <c r="Z180" i="21"/>
  <c r="Z181" i="21"/>
  <c r="Z182" i="21"/>
  <c r="Z183" i="21"/>
  <c r="Z184" i="21"/>
  <c r="Z185" i="21"/>
  <c r="Z186" i="21"/>
  <c r="Z187" i="21"/>
  <c r="Z188" i="21"/>
  <c r="Z189" i="21"/>
  <c r="Z190" i="21"/>
  <c r="Z191" i="21"/>
  <c r="Z192" i="21"/>
  <c r="Z193" i="21"/>
  <c r="Z194" i="21"/>
  <c r="Z195" i="21"/>
  <c r="Z196" i="21"/>
  <c r="Z197" i="21"/>
  <c r="Z198" i="21"/>
  <c r="Z199" i="21"/>
  <c r="Z200" i="21"/>
  <c r="Z201" i="21"/>
  <c r="Z202" i="21"/>
  <c r="Z203" i="21"/>
  <c r="Z204" i="21"/>
  <c r="Z205" i="21"/>
  <c r="Z206" i="21"/>
  <c r="Z207" i="21"/>
  <c r="Z208" i="21"/>
  <c r="Z209" i="21"/>
  <c r="Z210" i="21"/>
  <c r="Z211" i="21"/>
  <c r="Z212" i="21"/>
  <c r="Z213" i="21"/>
  <c r="Z214" i="21"/>
  <c r="Z215" i="21"/>
  <c r="Z216" i="21"/>
  <c r="Z217" i="21"/>
  <c r="Z218" i="21"/>
  <c r="Z219" i="21"/>
  <c r="Z220" i="21"/>
  <c r="Z221" i="21"/>
  <c r="Z222" i="21"/>
  <c r="Z223" i="21"/>
  <c r="Z224" i="21"/>
  <c r="Z225" i="21"/>
  <c r="Z226" i="21"/>
  <c r="Z227" i="21"/>
  <c r="Z228" i="21"/>
  <c r="Z229" i="21"/>
  <c r="Z230" i="21"/>
  <c r="Z231" i="21"/>
  <c r="Z232" i="21"/>
  <c r="Z233" i="21"/>
  <c r="Z234" i="21"/>
  <c r="Z235" i="21"/>
  <c r="Z236" i="21"/>
  <c r="Z237" i="21"/>
  <c r="Z238" i="21"/>
  <c r="Z239" i="21"/>
  <c r="Z240" i="21"/>
  <c r="Z241" i="21"/>
  <c r="Z242" i="21"/>
  <c r="Z243" i="21"/>
  <c r="Z244" i="21"/>
  <c r="Z245" i="21"/>
  <c r="Z246" i="21"/>
  <c r="Z247" i="21"/>
  <c r="Z248" i="21"/>
  <c r="Z249" i="21"/>
  <c r="Z250" i="21"/>
  <c r="Z251" i="21"/>
  <c r="Z252" i="21"/>
  <c r="Z253" i="21"/>
  <c r="Z254" i="21"/>
  <c r="Z255" i="21"/>
  <c r="Z256" i="21"/>
  <c r="Z257" i="21"/>
  <c r="Z3" i="21"/>
  <c r="Z3" i="10"/>
  <c r="Z4" i="10"/>
  <c r="Y4" i="21"/>
  <c r="Y5" i="21"/>
  <c r="Y6" i="21"/>
  <c r="Y7" i="21"/>
  <c r="Y8" i="21"/>
  <c r="Y9" i="21"/>
  <c r="Y10" i="21"/>
  <c r="Y11" i="21"/>
  <c r="Y12" i="21"/>
  <c r="Y13" i="21"/>
  <c r="Y14" i="21"/>
  <c r="Y15" i="21"/>
  <c r="Y16" i="21"/>
  <c r="Y17" i="21"/>
  <c r="Y18" i="21"/>
  <c r="Y19" i="21"/>
  <c r="Y20" i="21"/>
  <c r="Y21" i="21"/>
  <c r="Y22" i="21"/>
  <c r="Y23" i="21"/>
  <c r="Y24" i="21"/>
  <c r="Y25" i="21"/>
  <c r="Y26" i="21"/>
  <c r="Y27" i="21"/>
  <c r="Y28" i="21"/>
  <c r="Y29" i="21"/>
  <c r="Y30" i="21"/>
  <c r="Y31" i="21"/>
  <c r="Y32" i="21"/>
  <c r="Y33" i="21"/>
  <c r="Y34" i="21"/>
  <c r="Y35" i="21"/>
  <c r="Y36" i="21"/>
  <c r="Y37" i="21"/>
  <c r="Y38" i="21"/>
  <c r="Y39" i="21"/>
  <c r="Y40" i="21"/>
  <c r="Y41" i="21"/>
  <c r="Y42" i="21"/>
  <c r="Y43" i="21"/>
  <c r="Y44" i="21"/>
  <c r="Y45" i="21"/>
  <c r="Y46" i="21"/>
  <c r="Y47" i="21"/>
  <c r="Y48" i="21"/>
  <c r="Y49" i="21"/>
  <c r="Y50" i="21"/>
  <c r="Y51" i="21"/>
  <c r="Y52" i="21"/>
  <c r="Y53" i="21"/>
  <c r="Y54" i="21"/>
  <c r="Y55" i="21"/>
  <c r="Y56" i="21"/>
  <c r="Y57" i="21"/>
  <c r="Y58" i="21"/>
  <c r="Y59" i="21"/>
  <c r="Y60" i="21"/>
  <c r="Y61" i="21"/>
  <c r="Y62" i="21"/>
  <c r="Y63" i="21"/>
  <c r="Y64" i="21"/>
  <c r="Y65" i="21"/>
  <c r="Y66" i="21"/>
  <c r="Y67" i="21"/>
  <c r="Y68" i="21"/>
  <c r="Y69" i="21"/>
  <c r="Y70" i="21"/>
  <c r="Y71" i="21"/>
  <c r="Y72" i="21"/>
  <c r="Y73" i="21"/>
  <c r="Y74" i="21"/>
  <c r="Y75" i="21"/>
  <c r="Y76" i="21"/>
  <c r="Y77" i="21"/>
  <c r="Y78" i="21"/>
  <c r="Y79" i="21"/>
  <c r="Y80" i="21"/>
  <c r="Y81" i="21"/>
  <c r="Y82" i="21"/>
  <c r="Y83" i="21"/>
  <c r="Y84" i="21"/>
  <c r="Y85" i="21"/>
  <c r="Y86" i="21"/>
  <c r="Y87" i="21"/>
  <c r="Y88" i="21"/>
  <c r="Y89" i="21"/>
  <c r="Y90" i="21"/>
  <c r="Y91" i="21"/>
  <c r="Y92" i="21"/>
  <c r="Y93" i="21"/>
  <c r="Y94" i="21"/>
  <c r="Y95" i="21"/>
  <c r="Y96" i="21"/>
  <c r="Y97" i="21"/>
  <c r="Y98" i="21"/>
  <c r="Y99" i="21"/>
  <c r="Y100" i="21"/>
  <c r="Y101" i="21"/>
  <c r="Y102" i="21"/>
  <c r="Y103" i="21"/>
  <c r="Y104" i="21"/>
  <c r="Y105" i="21"/>
  <c r="Y106" i="21"/>
  <c r="Y107" i="21"/>
  <c r="Y108" i="21"/>
  <c r="Y109" i="21"/>
  <c r="Y110" i="21"/>
  <c r="Y111" i="21"/>
  <c r="Y112" i="21"/>
  <c r="Y113" i="21"/>
  <c r="Y114" i="21"/>
  <c r="Y115" i="21"/>
  <c r="Y116" i="21"/>
  <c r="Y117" i="21"/>
  <c r="Y118" i="21"/>
  <c r="Y119" i="21"/>
  <c r="Y120" i="21"/>
  <c r="Y121" i="21"/>
  <c r="Y122" i="21"/>
  <c r="Y123" i="21"/>
  <c r="Y124" i="21"/>
  <c r="Y125" i="21"/>
  <c r="Y126" i="21"/>
  <c r="Y127" i="21"/>
  <c r="Y128" i="21"/>
  <c r="Y129" i="21"/>
  <c r="Y130" i="21"/>
  <c r="Y131" i="21"/>
  <c r="Y132" i="21"/>
  <c r="Y133" i="21"/>
  <c r="Y134" i="21"/>
  <c r="Y135" i="21"/>
  <c r="Y136" i="21"/>
  <c r="Y137" i="21"/>
  <c r="Y138" i="21"/>
  <c r="Y139" i="21"/>
  <c r="Y140" i="21"/>
  <c r="Y141" i="21"/>
  <c r="Y142" i="21"/>
  <c r="Y143" i="21"/>
  <c r="Y144" i="21"/>
  <c r="Y145" i="21"/>
  <c r="Y146" i="21"/>
  <c r="Y147" i="21"/>
  <c r="Y148" i="21"/>
  <c r="Y149" i="21"/>
  <c r="Y150" i="21"/>
  <c r="Y151" i="21"/>
  <c r="Y152" i="21"/>
  <c r="Y153" i="21"/>
  <c r="Y154" i="21"/>
  <c r="Y155" i="21"/>
  <c r="Y156" i="21"/>
  <c r="Y157" i="21"/>
  <c r="Y158" i="21"/>
  <c r="Y159" i="21"/>
  <c r="Y160" i="21"/>
  <c r="Y161" i="21"/>
  <c r="Y162" i="21"/>
  <c r="Y163" i="21"/>
  <c r="Y164" i="21"/>
  <c r="Y165" i="21"/>
  <c r="Y166" i="21"/>
  <c r="Y167" i="21"/>
  <c r="Y168" i="21"/>
  <c r="Y169" i="21"/>
  <c r="Y170" i="21"/>
  <c r="Y171" i="21"/>
  <c r="Y172" i="21"/>
  <c r="Y173" i="21"/>
  <c r="Y174" i="21"/>
  <c r="Y175" i="21"/>
  <c r="Y176" i="21"/>
  <c r="Y177" i="21"/>
  <c r="Y178" i="21"/>
  <c r="Y179" i="21"/>
  <c r="Y180" i="21"/>
  <c r="Y181" i="21"/>
  <c r="Y182" i="21"/>
  <c r="Y183" i="21"/>
  <c r="Y184" i="21"/>
  <c r="Y185" i="21"/>
  <c r="Y186" i="21"/>
  <c r="Y187" i="21"/>
  <c r="Y188" i="21"/>
  <c r="Y189" i="21"/>
  <c r="Y190" i="21"/>
  <c r="Y191" i="21"/>
  <c r="Y192" i="21"/>
  <c r="Y193" i="21"/>
  <c r="Y194" i="21"/>
  <c r="Y195" i="21"/>
  <c r="Y196" i="21"/>
  <c r="Y197" i="21"/>
  <c r="Y198" i="21"/>
  <c r="Y199" i="21"/>
  <c r="Y200" i="21"/>
  <c r="Y201" i="21"/>
  <c r="Y202" i="21"/>
  <c r="Y203" i="21"/>
  <c r="Y204" i="21"/>
  <c r="Y205" i="21"/>
  <c r="Y206" i="21"/>
  <c r="Y207" i="21"/>
  <c r="Y208" i="21"/>
  <c r="Y209" i="21"/>
  <c r="Y210" i="21"/>
  <c r="Y211" i="21"/>
  <c r="Y212" i="21"/>
  <c r="Y213" i="21"/>
  <c r="Y214" i="21"/>
  <c r="Y215" i="21"/>
  <c r="Y216" i="21"/>
  <c r="Y217" i="21"/>
  <c r="Y218" i="21"/>
  <c r="Y219" i="21"/>
  <c r="Y220" i="21"/>
  <c r="Y221" i="21"/>
  <c r="Y222" i="21"/>
  <c r="Y223" i="21"/>
  <c r="Y224" i="21"/>
  <c r="Y225" i="21"/>
  <c r="Y226" i="21"/>
  <c r="Y227" i="21"/>
  <c r="Y228" i="21"/>
  <c r="Y229" i="21"/>
  <c r="Y230" i="21"/>
  <c r="Y231" i="21"/>
  <c r="Y232" i="21"/>
  <c r="Y233" i="21"/>
  <c r="Y234" i="21"/>
  <c r="Y235" i="21"/>
  <c r="Y236" i="21"/>
  <c r="Y237" i="21"/>
  <c r="Y238" i="21"/>
  <c r="Y239" i="21"/>
  <c r="Y240" i="21"/>
  <c r="Y241" i="21"/>
  <c r="Y242" i="21"/>
  <c r="Y243" i="21"/>
  <c r="Y244" i="21"/>
  <c r="Y245" i="21"/>
  <c r="Y246" i="21"/>
  <c r="Y247" i="21"/>
  <c r="Y248" i="21"/>
  <c r="Y249" i="21"/>
  <c r="Y250" i="21"/>
  <c r="Y251" i="21"/>
  <c r="Y252" i="21"/>
  <c r="Y253" i="21"/>
  <c r="Y254" i="21"/>
  <c r="Y255" i="21"/>
  <c r="Y256" i="21"/>
  <c r="Y257" i="21"/>
  <c r="Y3" i="21"/>
  <c r="Y3" i="10"/>
  <c r="Y4" i="10"/>
  <c r="Y5" i="10"/>
  <c r="X4" i="2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2" i="21"/>
  <c r="X73" i="21"/>
  <c r="X74" i="21"/>
  <c r="X75" i="21"/>
  <c r="X76" i="21"/>
  <c r="X77" i="21"/>
  <c r="X78" i="21"/>
  <c r="X79" i="21"/>
  <c r="X80" i="21"/>
  <c r="X81" i="21"/>
  <c r="X82" i="21"/>
  <c r="X83" i="21"/>
  <c r="X84" i="21"/>
  <c r="X85" i="21"/>
  <c r="X86" i="21"/>
  <c r="X87" i="21"/>
  <c r="X88" i="21"/>
  <c r="X89" i="21"/>
  <c r="X90" i="21"/>
  <c r="X91" i="21"/>
  <c r="X92" i="21"/>
  <c r="X93" i="21"/>
  <c r="X94" i="21"/>
  <c r="X95" i="21"/>
  <c r="X96" i="21"/>
  <c r="X97" i="21"/>
  <c r="X98" i="21"/>
  <c r="X99" i="21"/>
  <c r="X100" i="21"/>
  <c r="X101" i="21"/>
  <c r="X102" i="21"/>
  <c r="X103" i="21"/>
  <c r="X104" i="21"/>
  <c r="X105" i="21"/>
  <c r="X106" i="21"/>
  <c r="X107" i="21"/>
  <c r="X108" i="21"/>
  <c r="X109" i="21"/>
  <c r="X110" i="21"/>
  <c r="X111" i="21"/>
  <c r="X112" i="21"/>
  <c r="X113" i="21"/>
  <c r="X114" i="21"/>
  <c r="X115" i="21"/>
  <c r="X116" i="21"/>
  <c r="X117" i="21"/>
  <c r="X118" i="21"/>
  <c r="X119" i="21"/>
  <c r="X120" i="21"/>
  <c r="X121" i="21"/>
  <c r="X122" i="21"/>
  <c r="X123" i="21"/>
  <c r="X124" i="21"/>
  <c r="X125" i="21"/>
  <c r="X126" i="21"/>
  <c r="X127" i="21"/>
  <c r="X128" i="21"/>
  <c r="X129" i="21"/>
  <c r="X130" i="21"/>
  <c r="X131" i="21"/>
  <c r="X132" i="21"/>
  <c r="X133" i="21"/>
  <c r="X134" i="21"/>
  <c r="X135" i="21"/>
  <c r="X136" i="21"/>
  <c r="X137" i="21"/>
  <c r="X138" i="21"/>
  <c r="X139" i="21"/>
  <c r="X140" i="21"/>
  <c r="X141" i="21"/>
  <c r="X142" i="21"/>
  <c r="X143" i="21"/>
  <c r="X144" i="21"/>
  <c r="X145" i="21"/>
  <c r="X146" i="21"/>
  <c r="X147" i="21"/>
  <c r="X148" i="21"/>
  <c r="X149" i="21"/>
  <c r="X150" i="21"/>
  <c r="X151" i="21"/>
  <c r="X152" i="21"/>
  <c r="X153" i="21"/>
  <c r="X154" i="21"/>
  <c r="X155" i="21"/>
  <c r="X156" i="21"/>
  <c r="X157" i="21"/>
  <c r="X158" i="21"/>
  <c r="X159" i="21"/>
  <c r="X160" i="21"/>
  <c r="X161" i="21"/>
  <c r="X162" i="21"/>
  <c r="X163" i="21"/>
  <c r="X164" i="21"/>
  <c r="X165" i="21"/>
  <c r="X166" i="21"/>
  <c r="X167" i="21"/>
  <c r="X168" i="21"/>
  <c r="X169" i="21"/>
  <c r="X170" i="21"/>
  <c r="X171" i="21"/>
  <c r="X172" i="21"/>
  <c r="X173" i="21"/>
  <c r="X174" i="21"/>
  <c r="X175" i="21"/>
  <c r="X176" i="21"/>
  <c r="X177" i="21"/>
  <c r="X178" i="21"/>
  <c r="X179" i="21"/>
  <c r="X180" i="21"/>
  <c r="X181" i="21"/>
  <c r="X182" i="21"/>
  <c r="X183" i="21"/>
  <c r="X184" i="21"/>
  <c r="X185" i="21"/>
  <c r="X186" i="21"/>
  <c r="X187" i="21"/>
  <c r="X188" i="21"/>
  <c r="X189" i="21"/>
  <c r="X190" i="21"/>
  <c r="X191" i="21"/>
  <c r="X192" i="21"/>
  <c r="X193" i="21"/>
  <c r="X194" i="21"/>
  <c r="X195" i="21"/>
  <c r="X196" i="21"/>
  <c r="X197" i="21"/>
  <c r="X198" i="21"/>
  <c r="X199" i="21"/>
  <c r="X200" i="21"/>
  <c r="X201" i="21"/>
  <c r="X202" i="21"/>
  <c r="X203" i="21"/>
  <c r="X204" i="21"/>
  <c r="X205" i="21"/>
  <c r="X206" i="21"/>
  <c r="X207" i="21"/>
  <c r="X208" i="21"/>
  <c r="X209" i="21"/>
  <c r="X210" i="21"/>
  <c r="X211" i="21"/>
  <c r="X212" i="21"/>
  <c r="X213" i="21"/>
  <c r="X214" i="21"/>
  <c r="X215" i="21"/>
  <c r="X216" i="21"/>
  <c r="X217" i="21"/>
  <c r="X218" i="21"/>
  <c r="X219" i="21"/>
  <c r="X220" i="21"/>
  <c r="X221" i="21"/>
  <c r="X222" i="21"/>
  <c r="X223" i="21"/>
  <c r="X224" i="21"/>
  <c r="X225" i="21"/>
  <c r="X226" i="21"/>
  <c r="X227" i="21"/>
  <c r="X228" i="21"/>
  <c r="X229" i="21"/>
  <c r="X230" i="21"/>
  <c r="X231" i="21"/>
  <c r="X232" i="21"/>
  <c r="X233" i="21"/>
  <c r="X234" i="21"/>
  <c r="X235" i="21"/>
  <c r="X236" i="21"/>
  <c r="X237" i="21"/>
  <c r="X238" i="21"/>
  <c r="X239" i="21"/>
  <c r="X240" i="21"/>
  <c r="X241" i="21"/>
  <c r="X242" i="21"/>
  <c r="X243" i="21"/>
  <c r="X244" i="21"/>
  <c r="X245" i="21"/>
  <c r="X246" i="21"/>
  <c r="X247" i="21"/>
  <c r="X248" i="21"/>
  <c r="X249" i="21"/>
  <c r="X250" i="21"/>
  <c r="X251" i="21"/>
  <c r="X252" i="21"/>
  <c r="X253" i="21"/>
  <c r="X254" i="21"/>
  <c r="X255" i="21"/>
  <c r="X256" i="21"/>
  <c r="X257" i="21"/>
  <c r="X3" i="21"/>
  <c r="X3" i="10"/>
  <c r="X4" i="10"/>
  <c r="X5" i="10"/>
  <c r="X6" i="10"/>
  <c r="X7" i="10"/>
  <c r="X8" i="10"/>
  <c r="X9" i="10"/>
  <c r="X10" i="10"/>
  <c r="X11" i="10"/>
  <c r="X12" i="10"/>
  <c r="X13" i="10"/>
  <c r="X14" i="10"/>
  <c r="X15" i="10"/>
  <c r="X16" i="10"/>
  <c r="X17" i="10"/>
  <c r="X18" i="10"/>
  <c r="X19" i="10"/>
  <c r="X20" i="10"/>
  <c r="X21" i="10"/>
  <c r="X22" i="10"/>
  <c r="X23" i="10"/>
  <c r="X24" i="10"/>
  <c r="X25" i="10"/>
  <c r="X26" i="10"/>
  <c r="X27" i="10"/>
  <c r="X28" i="10"/>
  <c r="X29" i="10"/>
  <c r="X30" i="10"/>
  <c r="W4" i="21"/>
  <c r="W5" i="21"/>
  <c r="W6" i="21"/>
  <c r="W7" i="21"/>
  <c r="W8" i="21"/>
  <c r="W9" i="21"/>
  <c r="W10" i="21"/>
  <c r="W11" i="21"/>
  <c r="W12" i="21"/>
  <c r="W13" i="21"/>
  <c r="W14" i="21"/>
  <c r="W15" i="21"/>
  <c r="W16" i="21"/>
  <c r="W17" i="21"/>
  <c r="W18" i="21"/>
  <c r="W19" i="21"/>
  <c r="W20" i="21"/>
  <c r="W21" i="21"/>
  <c r="W22" i="21"/>
  <c r="W23" i="21"/>
  <c r="W24" i="21"/>
  <c r="W25" i="21"/>
  <c r="W26" i="21"/>
  <c r="W27" i="21"/>
  <c r="W28" i="21"/>
  <c r="W29" i="21"/>
  <c r="W30" i="21"/>
  <c r="W31" i="21"/>
  <c r="W32" i="21"/>
  <c r="W33" i="21"/>
  <c r="W34" i="21"/>
  <c r="W35" i="21"/>
  <c r="W36" i="21"/>
  <c r="W37" i="21"/>
  <c r="W38" i="21"/>
  <c r="W39" i="21"/>
  <c r="W40" i="21"/>
  <c r="W41" i="21"/>
  <c r="W42" i="21"/>
  <c r="W43" i="21"/>
  <c r="W44" i="21"/>
  <c r="W45" i="21"/>
  <c r="W46" i="21"/>
  <c r="W47" i="21"/>
  <c r="W48" i="21"/>
  <c r="W49" i="21"/>
  <c r="W50" i="21"/>
  <c r="W51" i="21"/>
  <c r="W52" i="21"/>
  <c r="W53" i="21"/>
  <c r="W54" i="21"/>
  <c r="W55" i="21"/>
  <c r="W56" i="21"/>
  <c r="W57" i="21"/>
  <c r="W58" i="21"/>
  <c r="W59" i="21"/>
  <c r="W60" i="21"/>
  <c r="W61" i="21"/>
  <c r="W62" i="21"/>
  <c r="W63" i="21"/>
  <c r="W64" i="21"/>
  <c r="W65" i="21"/>
  <c r="W66" i="21"/>
  <c r="W67" i="21"/>
  <c r="W68" i="21"/>
  <c r="W69" i="21"/>
  <c r="W70" i="21"/>
  <c r="W71" i="21"/>
  <c r="W72" i="21"/>
  <c r="W73" i="21"/>
  <c r="W74" i="21"/>
  <c r="W75" i="21"/>
  <c r="W76" i="21"/>
  <c r="W77" i="21"/>
  <c r="W78" i="21"/>
  <c r="W79" i="21"/>
  <c r="W80" i="21"/>
  <c r="W81" i="21"/>
  <c r="W82" i="21"/>
  <c r="W83" i="21"/>
  <c r="W84" i="21"/>
  <c r="W85" i="21"/>
  <c r="W86" i="21"/>
  <c r="W87" i="21"/>
  <c r="W88" i="21"/>
  <c r="W89" i="21"/>
  <c r="W90" i="21"/>
  <c r="W91" i="21"/>
  <c r="W92" i="21"/>
  <c r="W93" i="21"/>
  <c r="W94" i="21"/>
  <c r="W95" i="21"/>
  <c r="W96" i="21"/>
  <c r="W97" i="21"/>
  <c r="W98" i="21"/>
  <c r="W99" i="21"/>
  <c r="W100" i="21"/>
  <c r="W101" i="21"/>
  <c r="W102" i="21"/>
  <c r="W103" i="21"/>
  <c r="W104" i="21"/>
  <c r="W105" i="21"/>
  <c r="W106" i="21"/>
  <c r="W107" i="21"/>
  <c r="W108" i="21"/>
  <c r="W109" i="21"/>
  <c r="W110" i="21"/>
  <c r="W111" i="21"/>
  <c r="W112" i="21"/>
  <c r="W113" i="21"/>
  <c r="W114" i="21"/>
  <c r="W115" i="21"/>
  <c r="W116" i="21"/>
  <c r="W117" i="21"/>
  <c r="W118" i="21"/>
  <c r="W119" i="21"/>
  <c r="W120" i="21"/>
  <c r="W121" i="21"/>
  <c r="W122" i="21"/>
  <c r="W123" i="21"/>
  <c r="W124" i="21"/>
  <c r="W125" i="21"/>
  <c r="W126" i="21"/>
  <c r="W127" i="21"/>
  <c r="W128" i="21"/>
  <c r="W129" i="21"/>
  <c r="W130" i="21"/>
  <c r="W131" i="21"/>
  <c r="W132" i="21"/>
  <c r="W133" i="21"/>
  <c r="W134" i="21"/>
  <c r="W135" i="21"/>
  <c r="W136" i="21"/>
  <c r="W137" i="21"/>
  <c r="W138" i="21"/>
  <c r="W139" i="21"/>
  <c r="W140" i="21"/>
  <c r="W141" i="21"/>
  <c r="W142" i="21"/>
  <c r="W143" i="21"/>
  <c r="W144" i="21"/>
  <c r="W145" i="21"/>
  <c r="W146" i="21"/>
  <c r="W147" i="21"/>
  <c r="W148" i="21"/>
  <c r="W149" i="21"/>
  <c r="W150" i="21"/>
  <c r="W151" i="21"/>
  <c r="W152" i="21"/>
  <c r="W153" i="21"/>
  <c r="W154" i="21"/>
  <c r="W155" i="21"/>
  <c r="W156" i="21"/>
  <c r="W157" i="21"/>
  <c r="W158" i="21"/>
  <c r="W159" i="21"/>
  <c r="W160" i="21"/>
  <c r="W161" i="21"/>
  <c r="W162" i="21"/>
  <c r="W163" i="21"/>
  <c r="W164" i="21"/>
  <c r="W165" i="21"/>
  <c r="W166" i="21"/>
  <c r="W167" i="21"/>
  <c r="W168" i="21"/>
  <c r="W169" i="21"/>
  <c r="W170" i="21"/>
  <c r="W171" i="21"/>
  <c r="W172" i="21"/>
  <c r="W173" i="21"/>
  <c r="W174" i="21"/>
  <c r="W175" i="21"/>
  <c r="W176" i="21"/>
  <c r="W177" i="21"/>
  <c r="W178" i="21"/>
  <c r="W179" i="21"/>
  <c r="W180" i="21"/>
  <c r="W181" i="21"/>
  <c r="W182" i="21"/>
  <c r="W183" i="21"/>
  <c r="W184" i="21"/>
  <c r="W185" i="21"/>
  <c r="W186" i="21"/>
  <c r="W187" i="21"/>
  <c r="W188" i="21"/>
  <c r="W189" i="21"/>
  <c r="W190" i="21"/>
  <c r="W191" i="21"/>
  <c r="W192" i="21"/>
  <c r="W193" i="21"/>
  <c r="W194" i="21"/>
  <c r="W195" i="21"/>
  <c r="W196" i="21"/>
  <c r="W197" i="21"/>
  <c r="W198" i="21"/>
  <c r="W199" i="21"/>
  <c r="W200" i="21"/>
  <c r="W201" i="21"/>
  <c r="W202" i="21"/>
  <c r="W203" i="21"/>
  <c r="W204" i="21"/>
  <c r="W205" i="21"/>
  <c r="W206" i="21"/>
  <c r="W207" i="21"/>
  <c r="W208" i="21"/>
  <c r="W209" i="21"/>
  <c r="W210" i="21"/>
  <c r="W211" i="21"/>
  <c r="W212" i="21"/>
  <c r="W213" i="21"/>
  <c r="W214" i="21"/>
  <c r="W215" i="21"/>
  <c r="W216" i="21"/>
  <c r="W217" i="21"/>
  <c r="W218" i="21"/>
  <c r="W219" i="21"/>
  <c r="W220" i="21"/>
  <c r="W221" i="21"/>
  <c r="W222" i="21"/>
  <c r="W223" i="21"/>
  <c r="W224" i="21"/>
  <c r="W225" i="21"/>
  <c r="W226" i="21"/>
  <c r="W227" i="21"/>
  <c r="W228" i="21"/>
  <c r="W229" i="21"/>
  <c r="W230" i="21"/>
  <c r="W231" i="21"/>
  <c r="W232" i="21"/>
  <c r="W233" i="21"/>
  <c r="W234" i="21"/>
  <c r="W235" i="21"/>
  <c r="W236" i="21"/>
  <c r="W237" i="21"/>
  <c r="W238" i="21"/>
  <c r="W239" i="21"/>
  <c r="W240" i="21"/>
  <c r="W241" i="21"/>
  <c r="W242" i="21"/>
  <c r="W243" i="21"/>
  <c r="W244" i="21"/>
  <c r="W245" i="21"/>
  <c r="W246" i="21"/>
  <c r="W247" i="21"/>
  <c r="W248" i="21"/>
  <c r="W249" i="21"/>
  <c r="W250" i="21"/>
  <c r="W251" i="21"/>
  <c r="W252" i="21"/>
  <c r="W253" i="21"/>
  <c r="W254" i="21"/>
  <c r="W255" i="21"/>
  <c r="W256" i="21"/>
  <c r="W257" i="21"/>
  <c r="W3" i="21"/>
  <c r="W3" i="10"/>
  <c r="V11" i="13" l="1"/>
  <c r="V14" i="13"/>
  <c r="V10" i="13"/>
  <c r="V6" i="13"/>
  <c r="V12" i="13"/>
  <c r="V4" i="13"/>
  <c r="V9" i="13"/>
  <c r="V5" i="13"/>
  <c r="T15" i="13"/>
  <c r="U14" i="13" s="1"/>
  <c r="E27" i="12"/>
  <c r="B11" i="13"/>
  <c r="F11" i="13" s="1"/>
  <c r="G25" i="12" l="1"/>
  <c r="F27" i="12"/>
  <c r="U4" i="13"/>
  <c r="U15" i="13"/>
  <c r="U7" i="13"/>
  <c r="U5" i="13"/>
  <c r="U6" i="13"/>
  <c r="U9" i="13"/>
  <c r="U10" i="13"/>
  <c r="U12" i="13"/>
  <c r="U11" i="13"/>
  <c r="F25" i="12"/>
  <c r="F26" i="12" s="1"/>
  <c r="G26" i="12"/>
  <c r="H26" i="12"/>
  <c r="G27" i="12"/>
  <c r="H25" i="12"/>
  <c r="B19" i="13"/>
  <c r="F19" i="13" s="1"/>
  <c r="B18" i="13"/>
  <c r="F18" i="13" s="1"/>
  <c r="B17" i="13"/>
  <c r="F17" i="13" s="1"/>
  <c r="B16" i="13"/>
  <c r="F16" i="13" s="1"/>
  <c r="B15" i="13"/>
  <c r="F15" i="13" s="1"/>
  <c r="B14" i="13"/>
  <c r="F14" i="13" s="1"/>
  <c r="B13" i="13"/>
  <c r="F13" i="13" s="1"/>
  <c r="B12" i="13"/>
  <c r="F12" i="13" s="1"/>
  <c r="J8" i="13"/>
  <c r="I8" i="13"/>
  <c r="H8" i="13"/>
  <c r="G8" i="13"/>
  <c r="F8" i="13"/>
  <c r="E8" i="13"/>
  <c r="D8" i="13"/>
  <c r="C8" i="13"/>
  <c r="B8" i="13"/>
  <c r="F13" i="12"/>
  <c r="F4" i="12"/>
  <c r="F15" i="12"/>
  <c r="F6" i="12"/>
  <c r="F5" i="12"/>
  <c r="T11" i="10"/>
  <c r="T29" i="10"/>
  <c r="T30" i="10"/>
  <c r="T31" i="10"/>
  <c r="T32" i="10"/>
  <c r="T34" i="10"/>
  <c r="T36" i="10"/>
  <c r="T41" i="10"/>
  <c r="T42" i="10"/>
  <c r="T44" i="10"/>
  <c r="T46" i="10"/>
  <c r="T50" i="10"/>
  <c r="T52" i="10"/>
  <c r="T54" i="10"/>
  <c r="T58" i="10"/>
  <c r="T63" i="10"/>
  <c r="T64" i="10"/>
  <c r="T65" i="10"/>
  <c r="T77" i="10"/>
  <c r="T78" i="10"/>
  <c r="T82" i="10"/>
  <c r="T85" i="10"/>
  <c r="T88" i="10"/>
  <c r="T89" i="10"/>
  <c r="T94" i="10"/>
  <c r="T96" i="10"/>
  <c r="T101" i="10"/>
  <c r="T105" i="10"/>
  <c r="T108" i="10"/>
  <c r="T111" i="10"/>
  <c r="T112" i="10"/>
  <c r="T114" i="10"/>
  <c r="T116" i="10"/>
  <c r="T117" i="10"/>
  <c r="T121" i="10"/>
  <c r="T123" i="10"/>
  <c r="T127" i="10"/>
  <c r="T128" i="10"/>
  <c r="T129" i="10"/>
  <c r="T131" i="10"/>
  <c r="T136" i="10"/>
  <c r="T147" i="10"/>
  <c r="T152" i="10"/>
  <c r="T154" i="10"/>
  <c r="T174" i="10"/>
  <c r="T176" i="10"/>
  <c r="T189" i="10"/>
  <c r="T190" i="10"/>
  <c r="T196" i="10"/>
  <c r="T199" i="10"/>
  <c r="T204" i="10"/>
  <c r="T212" i="10"/>
  <c r="T214" i="10"/>
  <c r="T220" i="10"/>
  <c r="T222" i="10"/>
  <c r="T226" i="10"/>
  <c r="T231" i="10"/>
  <c r="T232" i="10"/>
  <c r="T234" i="10"/>
  <c r="T237" i="10"/>
  <c r="T245" i="10"/>
  <c r="T249" i="10"/>
  <c r="T250" i="10"/>
  <c r="T251" i="10"/>
  <c r="T252" i="10"/>
  <c r="T254" i="10"/>
  <c r="T261" i="10"/>
  <c r="T267" i="10"/>
  <c r="T270" i="10"/>
  <c r="T283" i="10"/>
  <c r="T290" i="10"/>
  <c r="T292" i="10"/>
  <c r="T293" i="10"/>
  <c r="T294" i="10"/>
  <c r="T296" i="10"/>
  <c r="T297" i="10"/>
  <c r="T299" i="10"/>
  <c r="T302" i="10"/>
  <c r="T303" i="10"/>
  <c r="T304" i="10"/>
  <c r="T311" i="10"/>
  <c r="T313" i="10"/>
  <c r="T316" i="10"/>
  <c r="T317" i="10"/>
  <c r="T318" i="10"/>
  <c r="T322" i="10"/>
  <c r="T323" i="10"/>
  <c r="T325" i="10"/>
  <c r="T328" i="10"/>
  <c r="T331" i="10"/>
  <c r="T332" i="10"/>
  <c r="T336" i="10"/>
  <c r="T338" i="10"/>
  <c r="T341" i="10"/>
  <c r="T348" i="10"/>
  <c r="T349" i="10"/>
  <c r="T351" i="10"/>
  <c r="T363" i="10"/>
  <c r="T375" i="10"/>
  <c r="T377" i="10"/>
  <c r="T384" i="10"/>
  <c r="T395" i="10"/>
  <c r="T398" i="10"/>
  <c r="T401" i="10"/>
  <c r="T402" i="10"/>
  <c r="T404" i="10"/>
  <c r="T405" i="10"/>
  <c r="T409" i="10"/>
  <c r="T412" i="10"/>
  <c r="T413" i="10"/>
  <c r="T414" i="10"/>
  <c r="T419" i="10"/>
  <c r="T425" i="10"/>
  <c r="T427" i="10"/>
  <c r="T430" i="10"/>
  <c r="T431" i="10"/>
  <c r="T432" i="10"/>
  <c r="T434" i="10"/>
  <c r="T438" i="10"/>
  <c r="T441" i="10"/>
  <c r="T443" i="10"/>
  <c r="T444" i="10"/>
  <c r="T445" i="10"/>
  <c r="T448" i="10"/>
  <c r="T453" i="10"/>
  <c r="T456" i="10"/>
  <c r="T458" i="10"/>
  <c r="T459" i="10"/>
  <c r="T462" i="10"/>
  <c r="T464" i="10"/>
  <c r="T465" i="10"/>
  <c r="T466" i="10"/>
  <c r="T467" i="10"/>
  <c r="T468" i="10"/>
  <c r="T469" i="10"/>
  <c r="T470" i="10"/>
  <c r="T472" i="10"/>
  <c r="T475" i="10"/>
  <c r="T476" i="10"/>
  <c r="T479" i="10"/>
  <c r="T484" i="10"/>
  <c r="T485" i="10"/>
  <c r="T487" i="10"/>
  <c r="T491" i="10"/>
  <c r="T496" i="10"/>
  <c r="T499" i="10"/>
  <c r="T500" i="10"/>
  <c r="T502" i="10"/>
  <c r="T506" i="10"/>
  <c r="T507" i="10"/>
  <c r="T508" i="10"/>
  <c r="T514" i="10"/>
  <c r="T515" i="10"/>
  <c r="T519" i="10"/>
  <c r="T521" i="10"/>
  <c r="T522" i="10"/>
  <c r="T523" i="10"/>
  <c r="T524" i="10"/>
  <c r="T525" i="10"/>
  <c r="T526" i="10"/>
  <c r="T528" i="10"/>
  <c r="T529" i="10"/>
  <c r="T531" i="10"/>
  <c r="T534" i="10"/>
  <c r="T537" i="10"/>
  <c r="T540" i="10"/>
  <c r="T542" i="10"/>
  <c r="T543" i="10"/>
  <c r="T545" i="10"/>
  <c r="T546" i="10"/>
  <c r="T548" i="10"/>
  <c r="T549" i="10"/>
  <c r="T552" i="10"/>
  <c r="T553" i="10"/>
  <c r="T556" i="10"/>
  <c r="T558" i="10"/>
  <c r="T560" i="10"/>
  <c r="T562" i="10"/>
  <c r="T563" i="10"/>
  <c r="T565" i="10"/>
  <c r="T566" i="10"/>
  <c r="T567" i="10"/>
  <c r="T570" i="10"/>
  <c r="T573" i="10"/>
  <c r="T574" i="10"/>
  <c r="T576" i="10"/>
  <c r="T581" i="10"/>
  <c r="T582" i="10"/>
  <c r="T585" i="10"/>
  <c r="T586" i="10"/>
  <c r="T590" i="10"/>
  <c r="T591" i="10"/>
  <c r="T592" i="10"/>
  <c r="T596" i="10"/>
  <c r="T599" i="10"/>
  <c r="T600" i="10"/>
  <c r="T602" i="10"/>
  <c r="T603" i="10"/>
  <c r="T608" i="10"/>
  <c r="T609" i="10"/>
  <c r="T610" i="10"/>
  <c r="T613" i="10"/>
  <c r="T615" i="10"/>
  <c r="T616" i="10"/>
  <c r="T619" i="10"/>
  <c r="T626" i="10"/>
  <c r="T627" i="10"/>
  <c r="T630" i="10"/>
  <c r="T631" i="10"/>
  <c r="T632" i="10"/>
  <c r="T633" i="10"/>
  <c r="T634" i="10"/>
  <c r="T635" i="10"/>
  <c r="T636" i="10"/>
  <c r="T639" i="10"/>
  <c r="T640" i="10"/>
  <c r="T641" i="10"/>
  <c r="T644" i="10"/>
  <c r="X642" i="10" l="1"/>
  <c r="Y642" i="10"/>
  <c r="Z642" i="10"/>
  <c r="AA642" i="10"/>
  <c r="AB642" i="10"/>
  <c r="AC642" i="10"/>
  <c r="AD642" i="10"/>
  <c r="AE642" i="10"/>
  <c r="X643" i="10"/>
  <c r="Y643" i="10"/>
  <c r="Z643" i="10"/>
  <c r="AA643" i="10"/>
  <c r="AB643" i="10"/>
  <c r="AC643" i="10"/>
  <c r="AD643" i="10"/>
  <c r="AE643" i="10"/>
  <c r="X644" i="10"/>
  <c r="Y644" i="10"/>
  <c r="Z644" i="10"/>
  <c r="AA644" i="10"/>
  <c r="AB644" i="10"/>
  <c r="AC644" i="10"/>
  <c r="AD644" i="10"/>
  <c r="AE644" i="10"/>
  <c r="X574" i="10"/>
  <c r="Y574" i="10"/>
  <c r="Z574" i="10"/>
  <c r="AA574" i="10"/>
  <c r="AB574" i="10"/>
  <c r="AC574" i="10"/>
  <c r="AD574" i="10"/>
  <c r="AE574" i="10"/>
  <c r="X575" i="10"/>
  <c r="Y575" i="10"/>
  <c r="Z575" i="10"/>
  <c r="AA575" i="10"/>
  <c r="AB575" i="10"/>
  <c r="AC575" i="10"/>
  <c r="AD575" i="10"/>
  <c r="AE575" i="10"/>
  <c r="X576" i="10"/>
  <c r="Y576" i="10"/>
  <c r="Z576" i="10"/>
  <c r="AA576" i="10"/>
  <c r="AB576" i="10"/>
  <c r="AC576" i="10"/>
  <c r="AD576" i="10"/>
  <c r="AE576" i="10"/>
  <c r="X577" i="10"/>
  <c r="Y577" i="10"/>
  <c r="Z577" i="10"/>
  <c r="AA577" i="10"/>
  <c r="AB577" i="10"/>
  <c r="AC577" i="10"/>
  <c r="AD577" i="10"/>
  <c r="AE577" i="10"/>
  <c r="X578" i="10"/>
  <c r="Y578" i="10"/>
  <c r="Z578" i="10"/>
  <c r="AA578" i="10"/>
  <c r="AB578" i="10"/>
  <c r="AC578" i="10"/>
  <c r="AD578" i="10"/>
  <c r="AE578" i="10"/>
  <c r="X579" i="10"/>
  <c r="Y579" i="10"/>
  <c r="Z579" i="10"/>
  <c r="AA579" i="10"/>
  <c r="AB579" i="10"/>
  <c r="AC579" i="10"/>
  <c r="AD579" i="10"/>
  <c r="AE579" i="10"/>
  <c r="X580" i="10"/>
  <c r="Y580" i="10"/>
  <c r="Z580" i="10"/>
  <c r="AA580" i="10"/>
  <c r="AB580" i="10"/>
  <c r="AC580" i="10"/>
  <c r="AD580" i="10"/>
  <c r="AE580" i="10"/>
  <c r="X581" i="10"/>
  <c r="Y581" i="10"/>
  <c r="Z581" i="10"/>
  <c r="AA581" i="10"/>
  <c r="AB581" i="10"/>
  <c r="AC581" i="10"/>
  <c r="AD581" i="10"/>
  <c r="AE581" i="10"/>
  <c r="X582" i="10"/>
  <c r="Y582" i="10"/>
  <c r="Z582" i="10"/>
  <c r="AA582" i="10"/>
  <c r="AB582" i="10"/>
  <c r="AC582" i="10"/>
  <c r="AD582" i="10"/>
  <c r="AE582" i="10"/>
  <c r="X583" i="10"/>
  <c r="Y583" i="10"/>
  <c r="Z583" i="10"/>
  <c r="AA583" i="10"/>
  <c r="AB583" i="10"/>
  <c r="AC583" i="10"/>
  <c r="AD583" i="10"/>
  <c r="AE583" i="10"/>
  <c r="X584" i="10"/>
  <c r="Y584" i="10"/>
  <c r="Z584" i="10"/>
  <c r="AA584" i="10"/>
  <c r="AB584" i="10"/>
  <c r="AC584" i="10"/>
  <c r="AD584" i="10"/>
  <c r="AE584" i="10"/>
  <c r="X585" i="10"/>
  <c r="Y585" i="10"/>
  <c r="Z585" i="10"/>
  <c r="AA585" i="10"/>
  <c r="AB585" i="10"/>
  <c r="AC585" i="10"/>
  <c r="AD585" i="10"/>
  <c r="AE585" i="10"/>
  <c r="X586" i="10"/>
  <c r="Y586" i="10"/>
  <c r="Z586" i="10"/>
  <c r="AA586" i="10"/>
  <c r="AB586" i="10"/>
  <c r="AC586" i="10"/>
  <c r="AD586" i="10"/>
  <c r="AE586" i="10"/>
  <c r="X587" i="10"/>
  <c r="Y587" i="10"/>
  <c r="Z587" i="10"/>
  <c r="AA587" i="10"/>
  <c r="AB587" i="10"/>
  <c r="AC587" i="10"/>
  <c r="AD587" i="10"/>
  <c r="AE587" i="10"/>
  <c r="X588" i="10"/>
  <c r="Y588" i="10"/>
  <c r="Z588" i="10"/>
  <c r="AA588" i="10"/>
  <c r="AB588" i="10"/>
  <c r="AC588" i="10"/>
  <c r="AD588" i="10"/>
  <c r="AE588" i="10"/>
  <c r="X589" i="10"/>
  <c r="Y589" i="10"/>
  <c r="Z589" i="10"/>
  <c r="AA589" i="10"/>
  <c r="AB589" i="10"/>
  <c r="AC589" i="10"/>
  <c r="AD589" i="10"/>
  <c r="AE589" i="10"/>
  <c r="X590" i="10"/>
  <c r="Y590" i="10"/>
  <c r="Z590" i="10"/>
  <c r="AA590" i="10"/>
  <c r="AB590" i="10"/>
  <c r="AC590" i="10"/>
  <c r="AD590" i="10"/>
  <c r="AE590" i="10"/>
  <c r="X591" i="10"/>
  <c r="Y591" i="10"/>
  <c r="Z591" i="10"/>
  <c r="AA591" i="10"/>
  <c r="AB591" i="10"/>
  <c r="AC591" i="10"/>
  <c r="AD591" i="10"/>
  <c r="AE591" i="10"/>
  <c r="X592" i="10"/>
  <c r="Y592" i="10"/>
  <c r="Z592" i="10"/>
  <c r="AA592" i="10"/>
  <c r="AB592" i="10"/>
  <c r="AC592" i="10"/>
  <c r="AD592" i="10"/>
  <c r="AE592" i="10"/>
  <c r="X593" i="10"/>
  <c r="Y593" i="10"/>
  <c r="Z593" i="10"/>
  <c r="AA593" i="10"/>
  <c r="AB593" i="10"/>
  <c r="AC593" i="10"/>
  <c r="AD593" i="10"/>
  <c r="AE593" i="10"/>
  <c r="X594" i="10"/>
  <c r="Y594" i="10"/>
  <c r="Z594" i="10"/>
  <c r="AA594" i="10"/>
  <c r="AB594" i="10"/>
  <c r="AC594" i="10"/>
  <c r="AD594" i="10"/>
  <c r="AE594" i="10"/>
  <c r="X595" i="10"/>
  <c r="Y595" i="10"/>
  <c r="Z595" i="10"/>
  <c r="AA595" i="10"/>
  <c r="AB595" i="10"/>
  <c r="AC595" i="10"/>
  <c r="AD595" i="10"/>
  <c r="AE595" i="10"/>
  <c r="X596" i="10"/>
  <c r="Y596" i="10"/>
  <c r="Z596" i="10"/>
  <c r="AA596" i="10"/>
  <c r="AB596" i="10"/>
  <c r="AC596" i="10"/>
  <c r="AD596" i="10"/>
  <c r="AE596" i="10"/>
  <c r="X597" i="10"/>
  <c r="Y597" i="10"/>
  <c r="Z597" i="10"/>
  <c r="AA597" i="10"/>
  <c r="AB597" i="10"/>
  <c r="AC597" i="10"/>
  <c r="AD597" i="10"/>
  <c r="AE597" i="10"/>
  <c r="X598" i="10"/>
  <c r="Y598" i="10"/>
  <c r="Z598" i="10"/>
  <c r="AA598" i="10"/>
  <c r="AB598" i="10"/>
  <c r="AC598" i="10"/>
  <c r="AD598" i="10"/>
  <c r="AE598" i="10"/>
  <c r="X599" i="10"/>
  <c r="Y599" i="10"/>
  <c r="Z599" i="10"/>
  <c r="AA599" i="10"/>
  <c r="AB599" i="10"/>
  <c r="AC599" i="10"/>
  <c r="AD599" i="10"/>
  <c r="AE599" i="10"/>
  <c r="X600" i="10"/>
  <c r="Y600" i="10"/>
  <c r="Z600" i="10"/>
  <c r="AA600" i="10"/>
  <c r="AB600" i="10"/>
  <c r="AC600" i="10"/>
  <c r="AD600" i="10"/>
  <c r="AE600" i="10"/>
  <c r="X601" i="10"/>
  <c r="Y601" i="10"/>
  <c r="Z601" i="10"/>
  <c r="AA601" i="10"/>
  <c r="AB601" i="10"/>
  <c r="AC601" i="10"/>
  <c r="AD601" i="10"/>
  <c r="AE601" i="10"/>
  <c r="X602" i="10"/>
  <c r="Y602" i="10"/>
  <c r="Z602" i="10"/>
  <c r="AA602" i="10"/>
  <c r="AB602" i="10"/>
  <c r="AC602" i="10"/>
  <c r="AD602" i="10"/>
  <c r="AE602" i="10"/>
  <c r="X603" i="10"/>
  <c r="Y603" i="10"/>
  <c r="Z603" i="10"/>
  <c r="AA603" i="10"/>
  <c r="AB603" i="10"/>
  <c r="AC603" i="10"/>
  <c r="AD603" i="10"/>
  <c r="AE603" i="10"/>
  <c r="X604" i="10"/>
  <c r="Y604" i="10"/>
  <c r="Z604" i="10"/>
  <c r="AA604" i="10"/>
  <c r="AB604" i="10"/>
  <c r="AC604" i="10"/>
  <c r="AD604" i="10"/>
  <c r="AE604" i="10"/>
  <c r="X605" i="10"/>
  <c r="Y605" i="10"/>
  <c r="Z605" i="10"/>
  <c r="AA605" i="10"/>
  <c r="AB605" i="10"/>
  <c r="AC605" i="10"/>
  <c r="AD605" i="10"/>
  <c r="AE605" i="10"/>
  <c r="X606" i="10"/>
  <c r="Y606" i="10"/>
  <c r="Z606" i="10"/>
  <c r="AA606" i="10"/>
  <c r="AB606" i="10"/>
  <c r="AC606" i="10"/>
  <c r="AD606" i="10"/>
  <c r="AE606" i="10"/>
  <c r="X607" i="10"/>
  <c r="Y607" i="10"/>
  <c r="Z607" i="10"/>
  <c r="AA607" i="10"/>
  <c r="AB607" i="10"/>
  <c r="AC607" i="10"/>
  <c r="AD607" i="10"/>
  <c r="AE607" i="10"/>
  <c r="X608" i="10"/>
  <c r="Y608" i="10"/>
  <c r="Z608" i="10"/>
  <c r="AA608" i="10"/>
  <c r="AB608" i="10"/>
  <c r="AC608" i="10"/>
  <c r="AD608" i="10"/>
  <c r="AE608" i="10"/>
  <c r="X609" i="10"/>
  <c r="Y609" i="10"/>
  <c r="Z609" i="10"/>
  <c r="AA609" i="10"/>
  <c r="AB609" i="10"/>
  <c r="AC609" i="10"/>
  <c r="AD609" i="10"/>
  <c r="AE609" i="10"/>
  <c r="X610" i="10"/>
  <c r="Y610" i="10"/>
  <c r="Z610" i="10"/>
  <c r="AA610" i="10"/>
  <c r="AB610" i="10"/>
  <c r="AC610" i="10"/>
  <c r="AD610" i="10"/>
  <c r="AE610" i="10"/>
  <c r="X611" i="10"/>
  <c r="Y611" i="10"/>
  <c r="Z611" i="10"/>
  <c r="AA611" i="10"/>
  <c r="AB611" i="10"/>
  <c r="AC611" i="10"/>
  <c r="AD611" i="10"/>
  <c r="AE611" i="10"/>
  <c r="X612" i="10"/>
  <c r="Y612" i="10"/>
  <c r="Z612" i="10"/>
  <c r="AA612" i="10"/>
  <c r="AB612" i="10"/>
  <c r="AC612" i="10"/>
  <c r="AD612" i="10"/>
  <c r="AE612" i="10"/>
  <c r="X613" i="10"/>
  <c r="Y613" i="10"/>
  <c r="Z613" i="10"/>
  <c r="AA613" i="10"/>
  <c r="AB613" i="10"/>
  <c r="AC613" i="10"/>
  <c r="AD613" i="10"/>
  <c r="AE613" i="10"/>
  <c r="X614" i="10"/>
  <c r="Y614" i="10"/>
  <c r="Z614" i="10"/>
  <c r="AA614" i="10"/>
  <c r="AB614" i="10"/>
  <c r="AC614" i="10"/>
  <c r="AD614" i="10"/>
  <c r="AE614" i="10"/>
  <c r="X615" i="10"/>
  <c r="Y615" i="10"/>
  <c r="Z615" i="10"/>
  <c r="AA615" i="10"/>
  <c r="AB615" i="10"/>
  <c r="AC615" i="10"/>
  <c r="AD615" i="10"/>
  <c r="AE615" i="10"/>
  <c r="X616" i="10"/>
  <c r="Y616" i="10"/>
  <c r="Z616" i="10"/>
  <c r="AA616" i="10"/>
  <c r="AB616" i="10"/>
  <c r="AC616" i="10"/>
  <c r="AD616" i="10"/>
  <c r="AE616" i="10"/>
  <c r="X617" i="10"/>
  <c r="Y617" i="10"/>
  <c r="Z617" i="10"/>
  <c r="AA617" i="10"/>
  <c r="AB617" i="10"/>
  <c r="AC617" i="10"/>
  <c r="AD617" i="10"/>
  <c r="AE617" i="10"/>
  <c r="X618" i="10"/>
  <c r="Y618" i="10"/>
  <c r="Z618" i="10"/>
  <c r="AA618" i="10"/>
  <c r="AB618" i="10"/>
  <c r="AC618" i="10"/>
  <c r="AD618" i="10"/>
  <c r="AE618" i="10"/>
  <c r="X619" i="10"/>
  <c r="Y619" i="10"/>
  <c r="Z619" i="10"/>
  <c r="AA619" i="10"/>
  <c r="AB619" i="10"/>
  <c r="AC619" i="10"/>
  <c r="AD619" i="10"/>
  <c r="AE619" i="10"/>
  <c r="X620" i="10"/>
  <c r="Y620" i="10"/>
  <c r="Z620" i="10"/>
  <c r="AA620" i="10"/>
  <c r="AB620" i="10"/>
  <c r="AC620" i="10"/>
  <c r="AD620" i="10"/>
  <c r="AE620" i="10"/>
  <c r="X621" i="10"/>
  <c r="Y621" i="10"/>
  <c r="Z621" i="10"/>
  <c r="AA621" i="10"/>
  <c r="AB621" i="10"/>
  <c r="AC621" i="10"/>
  <c r="AD621" i="10"/>
  <c r="AE621" i="10"/>
  <c r="X622" i="10"/>
  <c r="Y622" i="10"/>
  <c r="Z622" i="10"/>
  <c r="AA622" i="10"/>
  <c r="AB622" i="10"/>
  <c r="AC622" i="10"/>
  <c r="AD622" i="10"/>
  <c r="AE622" i="10"/>
  <c r="X623" i="10"/>
  <c r="Y623" i="10"/>
  <c r="Z623" i="10"/>
  <c r="AA623" i="10"/>
  <c r="AB623" i="10"/>
  <c r="AC623" i="10"/>
  <c r="AD623" i="10"/>
  <c r="AE623" i="10"/>
  <c r="X624" i="10"/>
  <c r="Y624" i="10"/>
  <c r="Z624" i="10"/>
  <c r="AA624" i="10"/>
  <c r="AB624" i="10"/>
  <c r="AC624" i="10"/>
  <c r="AD624" i="10"/>
  <c r="AE624" i="10"/>
  <c r="X625" i="10"/>
  <c r="Y625" i="10"/>
  <c r="Z625" i="10"/>
  <c r="AA625" i="10"/>
  <c r="AB625" i="10"/>
  <c r="AC625" i="10"/>
  <c r="AD625" i="10"/>
  <c r="AE625" i="10"/>
  <c r="X626" i="10"/>
  <c r="Y626" i="10"/>
  <c r="Z626" i="10"/>
  <c r="AA626" i="10"/>
  <c r="AB626" i="10"/>
  <c r="AC626" i="10"/>
  <c r="AD626" i="10"/>
  <c r="AE626" i="10"/>
  <c r="X627" i="10"/>
  <c r="Y627" i="10"/>
  <c r="Z627" i="10"/>
  <c r="AA627" i="10"/>
  <c r="AB627" i="10"/>
  <c r="AC627" i="10"/>
  <c r="AD627" i="10"/>
  <c r="AE627" i="10"/>
  <c r="X628" i="10"/>
  <c r="Y628" i="10"/>
  <c r="Z628" i="10"/>
  <c r="AA628" i="10"/>
  <c r="AB628" i="10"/>
  <c r="AC628" i="10"/>
  <c r="AD628" i="10"/>
  <c r="AE628" i="10"/>
  <c r="X629" i="10"/>
  <c r="Y629" i="10"/>
  <c r="Z629" i="10"/>
  <c r="AA629" i="10"/>
  <c r="AB629" i="10"/>
  <c r="AC629" i="10"/>
  <c r="AD629" i="10"/>
  <c r="AE629" i="10"/>
  <c r="X630" i="10"/>
  <c r="Y630" i="10"/>
  <c r="Z630" i="10"/>
  <c r="AA630" i="10"/>
  <c r="AB630" i="10"/>
  <c r="AC630" i="10"/>
  <c r="AD630" i="10"/>
  <c r="AE630" i="10"/>
  <c r="X631" i="10"/>
  <c r="Y631" i="10"/>
  <c r="Z631" i="10"/>
  <c r="AA631" i="10"/>
  <c r="AB631" i="10"/>
  <c r="AC631" i="10"/>
  <c r="AD631" i="10"/>
  <c r="AE631" i="10"/>
  <c r="X632" i="10"/>
  <c r="Y632" i="10"/>
  <c r="Z632" i="10"/>
  <c r="AA632" i="10"/>
  <c r="AB632" i="10"/>
  <c r="AC632" i="10"/>
  <c r="AD632" i="10"/>
  <c r="AE632" i="10"/>
  <c r="X633" i="10"/>
  <c r="Y633" i="10"/>
  <c r="Z633" i="10"/>
  <c r="AA633" i="10"/>
  <c r="AB633" i="10"/>
  <c r="AC633" i="10"/>
  <c r="AD633" i="10"/>
  <c r="AE633" i="10"/>
  <c r="X634" i="10"/>
  <c r="Y634" i="10"/>
  <c r="Z634" i="10"/>
  <c r="AA634" i="10"/>
  <c r="AB634" i="10"/>
  <c r="AC634" i="10"/>
  <c r="AD634" i="10"/>
  <c r="AE634" i="10"/>
  <c r="X635" i="10"/>
  <c r="Y635" i="10"/>
  <c r="Z635" i="10"/>
  <c r="AA635" i="10"/>
  <c r="AB635" i="10"/>
  <c r="AC635" i="10"/>
  <c r="AD635" i="10"/>
  <c r="AE635" i="10"/>
  <c r="X636" i="10"/>
  <c r="Y636" i="10"/>
  <c r="Z636" i="10"/>
  <c r="AA636" i="10"/>
  <c r="AB636" i="10"/>
  <c r="AC636" i="10"/>
  <c r="AD636" i="10"/>
  <c r="AE636" i="10"/>
  <c r="X637" i="10"/>
  <c r="Y637" i="10"/>
  <c r="Z637" i="10"/>
  <c r="AA637" i="10"/>
  <c r="AB637" i="10"/>
  <c r="AC637" i="10"/>
  <c r="AD637" i="10"/>
  <c r="AE637" i="10"/>
  <c r="X638" i="10"/>
  <c r="Y638" i="10"/>
  <c r="Z638" i="10"/>
  <c r="AA638" i="10"/>
  <c r="AB638" i="10"/>
  <c r="AC638" i="10"/>
  <c r="AD638" i="10"/>
  <c r="AE638" i="10"/>
  <c r="X639" i="10"/>
  <c r="Y639" i="10"/>
  <c r="Z639" i="10"/>
  <c r="AA639" i="10"/>
  <c r="AB639" i="10"/>
  <c r="AC639" i="10"/>
  <c r="AD639" i="10"/>
  <c r="AE639" i="10"/>
  <c r="X640" i="10"/>
  <c r="Y640" i="10"/>
  <c r="Z640" i="10"/>
  <c r="AA640" i="10"/>
  <c r="AB640" i="10"/>
  <c r="AC640" i="10"/>
  <c r="AD640" i="10"/>
  <c r="AE640" i="10"/>
  <c r="X641" i="10"/>
  <c r="Y641" i="10"/>
  <c r="Z641" i="10"/>
  <c r="AA641" i="10"/>
  <c r="AB641" i="10"/>
  <c r="AC641" i="10"/>
  <c r="AD641" i="10"/>
  <c r="AE641" i="10"/>
  <c r="X499" i="10"/>
  <c r="Y499" i="10"/>
  <c r="Z499" i="10"/>
  <c r="AA499" i="10"/>
  <c r="AB499" i="10"/>
  <c r="AC499" i="10"/>
  <c r="AD499" i="10"/>
  <c r="AE499" i="10"/>
  <c r="X500" i="10"/>
  <c r="Y500" i="10"/>
  <c r="Z500" i="10"/>
  <c r="AA500" i="10"/>
  <c r="AB500" i="10"/>
  <c r="AC500" i="10"/>
  <c r="AD500" i="10"/>
  <c r="AE500" i="10"/>
  <c r="X501" i="10"/>
  <c r="Y501" i="10"/>
  <c r="Z501" i="10"/>
  <c r="AA501" i="10"/>
  <c r="AB501" i="10"/>
  <c r="AC501" i="10"/>
  <c r="AD501" i="10"/>
  <c r="AE501" i="10"/>
  <c r="X502" i="10"/>
  <c r="Y502" i="10"/>
  <c r="Z502" i="10"/>
  <c r="AA502" i="10"/>
  <c r="AB502" i="10"/>
  <c r="AC502" i="10"/>
  <c r="AD502" i="10"/>
  <c r="AE502" i="10"/>
  <c r="X503" i="10"/>
  <c r="Y503" i="10"/>
  <c r="Z503" i="10"/>
  <c r="AA503" i="10"/>
  <c r="AB503" i="10"/>
  <c r="AC503" i="10"/>
  <c r="AD503" i="10"/>
  <c r="AE503" i="10"/>
  <c r="X504" i="10"/>
  <c r="Y504" i="10"/>
  <c r="Z504" i="10"/>
  <c r="AA504" i="10"/>
  <c r="AB504" i="10"/>
  <c r="AC504" i="10"/>
  <c r="AD504" i="10"/>
  <c r="AE504" i="10"/>
  <c r="X505" i="10"/>
  <c r="Y505" i="10"/>
  <c r="Z505" i="10"/>
  <c r="AA505" i="10"/>
  <c r="AB505" i="10"/>
  <c r="AC505" i="10"/>
  <c r="AD505" i="10"/>
  <c r="AE505" i="10"/>
  <c r="X506" i="10"/>
  <c r="Y506" i="10"/>
  <c r="Z506" i="10"/>
  <c r="AA506" i="10"/>
  <c r="AB506" i="10"/>
  <c r="AC506" i="10"/>
  <c r="AD506" i="10"/>
  <c r="AE506" i="10"/>
  <c r="X507" i="10"/>
  <c r="Y507" i="10"/>
  <c r="Z507" i="10"/>
  <c r="AA507" i="10"/>
  <c r="AB507" i="10"/>
  <c r="AC507" i="10"/>
  <c r="AD507" i="10"/>
  <c r="AE507" i="10"/>
  <c r="X508" i="10"/>
  <c r="Y508" i="10"/>
  <c r="Z508" i="10"/>
  <c r="AA508" i="10"/>
  <c r="AB508" i="10"/>
  <c r="AC508" i="10"/>
  <c r="AD508" i="10"/>
  <c r="AE508" i="10"/>
  <c r="X509" i="10"/>
  <c r="Y509" i="10"/>
  <c r="Z509" i="10"/>
  <c r="AA509" i="10"/>
  <c r="AB509" i="10"/>
  <c r="AC509" i="10"/>
  <c r="AD509" i="10"/>
  <c r="AE509" i="10"/>
  <c r="X510" i="10"/>
  <c r="Y510" i="10"/>
  <c r="Z510" i="10"/>
  <c r="AA510" i="10"/>
  <c r="AB510" i="10"/>
  <c r="AC510" i="10"/>
  <c r="AD510" i="10"/>
  <c r="AE510" i="10"/>
  <c r="X511" i="10"/>
  <c r="Y511" i="10"/>
  <c r="Z511" i="10"/>
  <c r="AA511" i="10"/>
  <c r="AB511" i="10"/>
  <c r="AC511" i="10"/>
  <c r="AD511" i="10"/>
  <c r="AE511" i="10"/>
  <c r="X512" i="10"/>
  <c r="Y512" i="10"/>
  <c r="Z512" i="10"/>
  <c r="AA512" i="10"/>
  <c r="AB512" i="10"/>
  <c r="AC512" i="10"/>
  <c r="AD512" i="10"/>
  <c r="AE512" i="10"/>
  <c r="X513" i="10"/>
  <c r="Y513" i="10"/>
  <c r="Z513" i="10"/>
  <c r="AA513" i="10"/>
  <c r="AB513" i="10"/>
  <c r="AC513" i="10"/>
  <c r="AD513" i="10"/>
  <c r="AE513" i="10"/>
  <c r="X514" i="10"/>
  <c r="Y514" i="10"/>
  <c r="Z514" i="10"/>
  <c r="AA514" i="10"/>
  <c r="AB514" i="10"/>
  <c r="AC514" i="10"/>
  <c r="AD514" i="10"/>
  <c r="AE514" i="10"/>
  <c r="X515" i="10"/>
  <c r="Y515" i="10"/>
  <c r="Z515" i="10"/>
  <c r="AA515" i="10"/>
  <c r="AB515" i="10"/>
  <c r="AC515" i="10"/>
  <c r="AD515" i="10"/>
  <c r="AE515" i="10"/>
  <c r="X516" i="10"/>
  <c r="Y516" i="10"/>
  <c r="Z516" i="10"/>
  <c r="AA516" i="10"/>
  <c r="AB516" i="10"/>
  <c r="AC516" i="10"/>
  <c r="AD516" i="10"/>
  <c r="AE516" i="10"/>
  <c r="X517" i="10"/>
  <c r="Y517" i="10"/>
  <c r="Z517" i="10"/>
  <c r="AA517" i="10"/>
  <c r="AB517" i="10"/>
  <c r="AC517" i="10"/>
  <c r="AD517" i="10"/>
  <c r="AE517" i="10"/>
  <c r="X518" i="10"/>
  <c r="Y518" i="10"/>
  <c r="Z518" i="10"/>
  <c r="AA518" i="10"/>
  <c r="AB518" i="10"/>
  <c r="AC518" i="10"/>
  <c r="AD518" i="10"/>
  <c r="AE518" i="10"/>
  <c r="X519" i="10"/>
  <c r="Y519" i="10"/>
  <c r="Z519" i="10"/>
  <c r="AA519" i="10"/>
  <c r="AB519" i="10"/>
  <c r="AC519" i="10"/>
  <c r="AD519" i="10"/>
  <c r="AE519" i="10"/>
  <c r="X520" i="10"/>
  <c r="Y520" i="10"/>
  <c r="Z520" i="10"/>
  <c r="AA520" i="10"/>
  <c r="AB520" i="10"/>
  <c r="AC520" i="10"/>
  <c r="AD520" i="10"/>
  <c r="AE520" i="10"/>
  <c r="X521" i="10"/>
  <c r="Y521" i="10"/>
  <c r="Z521" i="10"/>
  <c r="AA521" i="10"/>
  <c r="AB521" i="10"/>
  <c r="AC521" i="10"/>
  <c r="AD521" i="10"/>
  <c r="AE521" i="10"/>
  <c r="X522" i="10"/>
  <c r="Y522" i="10"/>
  <c r="Z522" i="10"/>
  <c r="AA522" i="10"/>
  <c r="AB522" i="10"/>
  <c r="AC522" i="10"/>
  <c r="AD522" i="10"/>
  <c r="AE522" i="10"/>
  <c r="X523" i="10"/>
  <c r="Y523" i="10"/>
  <c r="Z523" i="10"/>
  <c r="AA523" i="10"/>
  <c r="AB523" i="10"/>
  <c r="AC523" i="10"/>
  <c r="AD523" i="10"/>
  <c r="AE523" i="10"/>
  <c r="X524" i="10"/>
  <c r="Y524" i="10"/>
  <c r="Z524" i="10"/>
  <c r="AA524" i="10"/>
  <c r="AB524" i="10"/>
  <c r="AC524" i="10"/>
  <c r="AD524" i="10"/>
  <c r="AE524" i="10"/>
  <c r="X525" i="10"/>
  <c r="Y525" i="10"/>
  <c r="Z525" i="10"/>
  <c r="AA525" i="10"/>
  <c r="AB525" i="10"/>
  <c r="AC525" i="10"/>
  <c r="AD525" i="10"/>
  <c r="AE525" i="10"/>
  <c r="X526" i="10"/>
  <c r="Y526" i="10"/>
  <c r="Z526" i="10"/>
  <c r="AA526" i="10"/>
  <c r="AB526" i="10"/>
  <c r="AC526" i="10"/>
  <c r="AD526" i="10"/>
  <c r="AE526" i="10"/>
  <c r="X527" i="10"/>
  <c r="Y527" i="10"/>
  <c r="Z527" i="10"/>
  <c r="AA527" i="10"/>
  <c r="AB527" i="10"/>
  <c r="AC527" i="10"/>
  <c r="AD527" i="10"/>
  <c r="AE527" i="10"/>
  <c r="X528" i="10"/>
  <c r="Y528" i="10"/>
  <c r="Z528" i="10"/>
  <c r="AA528" i="10"/>
  <c r="AB528" i="10"/>
  <c r="AC528" i="10"/>
  <c r="AD528" i="10"/>
  <c r="AE528" i="10"/>
  <c r="X529" i="10"/>
  <c r="Y529" i="10"/>
  <c r="Z529" i="10"/>
  <c r="AA529" i="10"/>
  <c r="AB529" i="10"/>
  <c r="AC529" i="10"/>
  <c r="AD529" i="10"/>
  <c r="AE529" i="10"/>
  <c r="X530" i="10"/>
  <c r="Y530" i="10"/>
  <c r="Z530" i="10"/>
  <c r="AA530" i="10"/>
  <c r="AB530" i="10"/>
  <c r="AC530" i="10"/>
  <c r="AD530" i="10"/>
  <c r="AE530" i="10"/>
  <c r="X531" i="10"/>
  <c r="Y531" i="10"/>
  <c r="Z531" i="10"/>
  <c r="AA531" i="10"/>
  <c r="AB531" i="10"/>
  <c r="AC531" i="10"/>
  <c r="AD531" i="10"/>
  <c r="AE531" i="10"/>
  <c r="X532" i="10"/>
  <c r="Y532" i="10"/>
  <c r="Z532" i="10"/>
  <c r="AA532" i="10"/>
  <c r="AB532" i="10"/>
  <c r="AC532" i="10"/>
  <c r="AD532" i="10"/>
  <c r="AE532" i="10"/>
  <c r="X533" i="10"/>
  <c r="Y533" i="10"/>
  <c r="Z533" i="10"/>
  <c r="AA533" i="10"/>
  <c r="AB533" i="10"/>
  <c r="AC533" i="10"/>
  <c r="AD533" i="10"/>
  <c r="AE533" i="10"/>
  <c r="X534" i="10"/>
  <c r="Y534" i="10"/>
  <c r="Z534" i="10"/>
  <c r="AA534" i="10"/>
  <c r="AB534" i="10"/>
  <c r="AC534" i="10"/>
  <c r="AD534" i="10"/>
  <c r="AE534" i="10"/>
  <c r="X535" i="10"/>
  <c r="Y535" i="10"/>
  <c r="Z535" i="10"/>
  <c r="AA535" i="10"/>
  <c r="AB535" i="10"/>
  <c r="AC535" i="10"/>
  <c r="AD535" i="10"/>
  <c r="AE535" i="10"/>
  <c r="X536" i="10"/>
  <c r="Y536" i="10"/>
  <c r="Z536" i="10"/>
  <c r="AA536" i="10"/>
  <c r="AB536" i="10"/>
  <c r="AC536" i="10"/>
  <c r="AD536" i="10"/>
  <c r="AE536" i="10"/>
  <c r="X537" i="10"/>
  <c r="Y537" i="10"/>
  <c r="Z537" i="10"/>
  <c r="AA537" i="10"/>
  <c r="AB537" i="10"/>
  <c r="AC537" i="10"/>
  <c r="AD537" i="10"/>
  <c r="AE537" i="10"/>
  <c r="X538" i="10"/>
  <c r="Y538" i="10"/>
  <c r="Z538" i="10"/>
  <c r="AA538" i="10"/>
  <c r="AB538" i="10"/>
  <c r="AC538" i="10"/>
  <c r="AD538" i="10"/>
  <c r="AE538" i="10"/>
  <c r="X539" i="10"/>
  <c r="Y539" i="10"/>
  <c r="Z539" i="10"/>
  <c r="AA539" i="10"/>
  <c r="AB539" i="10"/>
  <c r="AC539" i="10"/>
  <c r="AD539" i="10"/>
  <c r="AE539" i="10"/>
  <c r="X540" i="10"/>
  <c r="Y540" i="10"/>
  <c r="Z540" i="10"/>
  <c r="AA540" i="10"/>
  <c r="AB540" i="10"/>
  <c r="AC540" i="10"/>
  <c r="AD540" i="10"/>
  <c r="AE540" i="10"/>
  <c r="X541" i="10"/>
  <c r="Y541" i="10"/>
  <c r="Z541" i="10"/>
  <c r="AA541" i="10"/>
  <c r="AB541" i="10"/>
  <c r="AC541" i="10"/>
  <c r="AD541" i="10"/>
  <c r="AE541" i="10"/>
  <c r="X542" i="10"/>
  <c r="Y542" i="10"/>
  <c r="Z542" i="10"/>
  <c r="AA542" i="10"/>
  <c r="AB542" i="10"/>
  <c r="AC542" i="10"/>
  <c r="AD542" i="10"/>
  <c r="AE542" i="10"/>
  <c r="X543" i="10"/>
  <c r="Y543" i="10"/>
  <c r="Z543" i="10"/>
  <c r="AA543" i="10"/>
  <c r="AB543" i="10"/>
  <c r="AC543" i="10"/>
  <c r="AD543" i="10"/>
  <c r="AE543" i="10"/>
  <c r="X544" i="10"/>
  <c r="Y544" i="10"/>
  <c r="Z544" i="10"/>
  <c r="AA544" i="10"/>
  <c r="AB544" i="10"/>
  <c r="AC544" i="10"/>
  <c r="AD544" i="10"/>
  <c r="AE544" i="10"/>
  <c r="X545" i="10"/>
  <c r="Y545" i="10"/>
  <c r="Z545" i="10"/>
  <c r="AA545" i="10"/>
  <c r="AB545" i="10"/>
  <c r="AC545" i="10"/>
  <c r="AD545" i="10"/>
  <c r="AE545" i="10"/>
  <c r="X546" i="10"/>
  <c r="Y546" i="10"/>
  <c r="Z546" i="10"/>
  <c r="AA546" i="10"/>
  <c r="AB546" i="10"/>
  <c r="AC546" i="10"/>
  <c r="AD546" i="10"/>
  <c r="AE546" i="10"/>
  <c r="X547" i="10"/>
  <c r="Y547" i="10"/>
  <c r="Z547" i="10"/>
  <c r="AA547" i="10"/>
  <c r="AB547" i="10"/>
  <c r="AC547" i="10"/>
  <c r="AD547" i="10"/>
  <c r="AE547" i="10"/>
  <c r="X548" i="10"/>
  <c r="Y548" i="10"/>
  <c r="Z548" i="10"/>
  <c r="AA548" i="10"/>
  <c r="AB548" i="10"/>
  <c r="AC548" i="10"/>
  <c r="AD548" i="10"/>
  <c r="AE548" i="10"/>
  <c r="X549" i="10"/>
  <c r="Y549" i="10"/>
  <c r="Z549" i="10"/>
  <c r="AA549" i="10"/>
  <c r="AB549" i="10"/>
  <c r="AC549" i="10"/>
  <c r="AD549" i="10"/>
  <c r="AE549" i="10"/>
  <c r="X550" i="10"/>
  <c r="Y550" i="10"/>
  <c r="Z550" i="10"/>
  <c r="AA550" i="10"/>
  <c r="AB550" i="10"/>
  <c r="AC550" i="10"/>
  <c r="AD550" i="10"/>
  <c r="AE550" i="10"/>
  <c r="X551" i="10"/>
  <c r="Y551" i="10"/>
  <c r="Z551" i="10"/>
  <c r="AA551" i="10"/>
  <c r="AB551" i="10"/>
  <c r="AC551" i="10"/>
  <c r="AD551" i="10"/>
  <c r="AE551" i="10"/>
  <c r="X552" i="10"/>
  <c r="Y552" i="10"/>
  <c r="Z552" i="10"/>
  <c r="AA552" i="10"/>
  <c r="AB552" i="10"/>
  <c r="AC552" i="10"/>
  <c r="AD552" i="10"/>
  <c r="AE552" i="10"/>
  <c r="X553" i="10"/>
  <c r="Y553" i="10"/>
  <c r="Z553" i="10"/>
  <c r="AA553" i="10"/>
  <c r="AB553" i="10"/>
  <c r="AC553" i="10"/>
  <c r="AD553" i="10"/>
  <c r="AE553" i="10"/>
  <c r="X554" i="10"/>
  <c r="Y554" i="10"/>
  <c r="Z554" i="10"/>
  <c r="AA554" i="10"/>
  <c r="AB554" i="10"/>
  <c r="AC554" i="10"/>
  <c r="AD554" i="10"/>
  <c r="AE554" i="10"/>
  <c r="X555" i="10"/>
  <c r="Y555" i="10"/>
  <c r="Z555" i="10"/>
  <c r="AA555" i="10"/>
  <c r="AB555" i="10"/>
  <c r="AC555" i="10"/>
  <c r="AD555" i="10"/>
  <c r="AE555" i="10"/>
  <c r="X556" i="10"/>
  <c r="Y556" i="10"/>
  <c r="Z556" i="10"/>
  <c r="AA556" i="10"/>
  <c r="AB556" i="10"/>
  <c r="AC556" i="10"/>
  <c r="AD556" i="10"/>
  <c r="AE556" i="10"/>
  <c r="X557" i="10"/>
  <c r="Y557" i="10"/>
  <c r="Z557" i="10"/>
  <c r="AA557" i="10"/>
  <c r="AB557" i="10"/>
  <c r="AC557" i="10"/>
  <c r="AD557" i="10"/>
  <c r="AE557" i="10"/>
  <c r="X558" i="10"/>
  <c r="Y558" i="10"/>
  <c r="Z558" i="10"/>
  <c r="AA558" i="10"/>
  <c r="AB558" i="10"/>
  <c r="AC558" i="10"/>
  <c r="AD558" i="10"/>
  <c r="AE558" i="10"/>
  <c r="X559" i="10"/>
  <c r="Y559" i="10"/>
  <c r="Z559" i="10"/>
  <c r="AA559" i="10"/>
  <c r="AB559" i="10"/>
  <c r="AC559" i="10"/>
  <c r="AD559" i="10"/>
  <c r="AE559" i="10"/>
  <c r="X560" i="10"/>
  <c r="Y560" i="10"/>
  <c r="Z560" i="10"/>
  <c r="AA560" i="10"/>
  <c r="AB560" i="10"/>
  <c r="AC560" i="10"/>
  <c r="AD560" i="10"/>
  <c r="AE560" i="10"/>
  <c r="X561" i="10"/>
  <c r="Y561" i="10"/>
  <c r="Z561" i="10"/>
  <c r="AA561" i="10"/>
  <c r="AB561" i="10"/>
  <c r="AC561" i="10"/>
  <c r="AD561" i="10"/>
  <c r="AE561" i="10"/>
  <c r="X562" i="10"/>
  <c r="Y562" i="10"/>
  <c r="Z562" i="10"/>
  <c r="AA562" i="10"/>
  <c r="AB562" i="10"/>
  <c r="AC562" i="10"/>
  <c r="AD562" i="10"/>
  <c r="AE562" i="10"/>
  <c r="X563" i="10"/>
  <c r="Y563" i="10"/>
  <c r="Z563" i="10"/>
  <c r="AA563" i="10"/>
  <c r="AB563" i="10"/>
  <c r="AC563" i="10"/>
  <c r="AD563" i="10"/>
  <c r="AE563" i="10"/>
  <c r="X564" i="10"/>
  <c r="Y564" i="10"/>
  <c r="Z564" i="10"/>
  <c r="AA564" i="10"/>
  <c r="AB564" i="10"/>
  <c r="AC564" i="10"/>
  <c r="AD564" i="10"/>
  <c r="AE564" i="10"/>
  <c r="X565" i="10"/>
  <c r="Y565" i="10"/>
  <c r="Z565" i="10"/>
  <c r="AA565" i="10"/>
  <c r="AB565" i="10"/>
  <c r="AC565" i="10"/>
  <c r="AD565" i="10"/>
  <c r="AE565" i="10"/>
  <c r="X566" i="10"/>
  <c r="Y566" i="10"/>
  <c r="Z566" i="10"/>
  <c r="AA566" i="10"/>
  <c r="AB566" i="10"/>
  <c r="AC566" i="10"/>
  <c r="AD566" i="10"/>
  <c r="AE566" i="10"/>
  <c r="X567" i="10"/>
  <c r="Y567" i="10"/>
  <c r="Z567" i="10"/>
  <c r="AA567" i="10"/>
  <c r="AB567" i="10"/>
  <c r="AC567" i="10"/>
  <c r="AD567" i="10"/>
  <c r="AE567" i="10"/>
  <c r="X568" i="10"/>
  <c r="Y568" i="10"/>
  <c r="Z568" i="10"/>
  <c r="AA568" i="10"/>
  <c r="AB568" i="10"/>
  <c r="AC568" i="10"/>
  <c r="AD568" i="10"/>
  <c r="AE568" i="10"/>
  <c r="X569" i="10"/>
  <c r="Y569" i="10"/>
  <c r="Z569" i="10"/>
  <c r="AA569" i="10"/>
  <c r="AB569" i="10"/>
  <c r="AC569" i="10"/>
  <c r="AD569" i="10"/>
  <c r="AE569" i="10"/>
  <c r="X570" i="10"/>
  <c r="Y570" i="10"/>
  <c r="Z570" i="10"/>
  <c r="AA570" i="10"/>
  <c r="AB570" i="10"/>
  <c r="AC570" i="10"/>
  <c r="AD570" i="10"/>
  <c r="AE570" i="10"/>
  <c r="X571" i="10"/>
  <c r="Y571" i="10"/>
  <c r="Z571" i="10"/>
  <c r="AA571" i="10"/>
  <c r="AB571" i="10"/>
  <c r="AC571" i="10"/>
  <c r="AD571" i="10"/>
  <c r="AE571" i="10"/>
  <c r="X572" i="10"/>
  <c r="Y572" i="10"/>
  <c r="Z572" i="10"/>
  <c r="AA572" i="10"/>
  <c r="AB572" i="10"/>
  <c r="AC572" i="10"/>
  <c r="AD572" i="10"/>
  <c r="AE572" i="10"/>
  <c r="X573" i="10"/>
  <c r="Y573" i="10"/>
  <c r="Z573" i="10"/>
  <c r="AA573" i="10"/>
  <c r="AB573" i="10"/>
  <c r="AC573" i="10"/>
  <c r="AD573" i="10"/>
  <c r="AE573" i="10"/>
  <c r="X305" i="10"/>
  <c r="Y305" i="10"/>
  <c r="Z305" i="10"/>
  <c r="AA305" i="10"/>
  <c r="AB305" i="10"/>
  <c r="AC305" i="10"/>
  <c r="AD305" i="10"/>
  <c r="AE305" i="10"/>
  <c r="X306" i="10"/>
  <c r="Y306" i="10"/>
  <c r="Z306" i="10"/>
  <c r="AA306" i="10"/>
  <c r="AB306" i="10"/>
  <c r="AC306" i="10"/>
  <c r="AD306" i="10"/>
  <c r="AE306" i="10"/>
  <c r="X307" i="10"/>
  <c r="Y307" i="10"/>
  <c r="Z307" i="10"/>
  <c r="AA307" i="10"/>
  <c r="AB307" i="10"/>
  <c r="AC307" i="10"/>
  <c r="AD307" i="10"/>
  <c r="AE307" i="10"/>
  <c r="X308" i="10"/>
  <c r="Y308" i="10"/>
  <c r="Z308" i="10"/>
  <c r="AA308" i="10"/>
  <c r="AB308" i="10"/>
  <c r="AC308" i="10"/>
  <c r="AD308" i="10"/>
  <c r="AE308" i="10"/>
  <c r="X309" i="10"/>
  <c r="Y309" i="10"/>
  <c r="Z309" i="10"/>
  <c r="AA309" i="10"/>
  <c r="AB309" i="10"/>
  <c r="AC309" i="10"/>
  <c r="AD309" i="10"/>
  <c r="AE309" i="10"/>
  <c r="X310" i="10"/>
  <c r="Y310" i="10"/>
  <c r="Z310" i="10"/>
  <c r="AA310" i="10"/>
  <c r="AB310" i="10"/>
  <c r="AC310" i="10"/>
  <c r="AD310" i="10"/>
  <c r="AE310" i="10"/>
  <c r="X311" i="10"/>
  <c r="Y311" i="10"/>
  <c r="Z311" i="10"/>
  <c r="AA311" i="10"/>
  <c r="AB311" i="10"/>
  <c r="AC311" i="10"/>
  <c r="AD311" i="10"/>
  <c r="AE311" i="10"/>
  <c r="X312" i="10"/>
  <c r="Y312" i="10"/>
  <c r="Z312" i="10"/>
  <c r="AA312" i="10"/>
  <c r="AB312" i="10"/>
  <c r="AC312" i="10"/>
  <c r="AD312" i="10"/>
  <c r="AE312" i="10"/>
  <c r="X313" i="10"/>
  <c r="Y313" i="10"/>
  <c r="Z313" i="10"/>
  <c r="AA313" i="10"/>
  <c r="AB313" i="10"/>
  <c r="AC313" i="10"/>
  <c r="AD313" i="10"/>
  <c r="AE313" i="10"/>
  <c r="X314" i="10"/>
  <c r="Y314" i="10"/>
  <c r="Z314" i="10"/>
  <c r="AA314" i="10"/>
  <c r="AB314" i="10"/>
  <c r="AC314" i="10"/>
  <c r="AD314" i="10"/>
  <c r="AE314" i="10"/>
  <c r="X315" i="10"/>
  <c r="Y315" i="10"/>
  <c r="Z315" i="10"/>
  <c r="AA315" i="10"/>
  <c r="AB315" i="10"/>
  <c r="AC315" i="10"/>
  <c r="AD315" i="10"/>
  <c r="AE315" i="10"/>
  <c r="X316" i="10"/>
  <c r="Y316" i="10"/>
  <c r="Z316" i="10"/>
  <c r="AA316" i="10"/>
  <c r="AB316" i="10"/>
  <c r="AC316" i="10"/>
  <c r="AD316" i="10"/>
  <c r="AE316" i="10"/>
  <c r="X317" i="10"/>
  <c r="Y317" i="10"/>
  <c r="Z317" i="10"/>
  <c r="AA317" i="10"/>
  <c r="AB317" i="10"/>
  <c r="AC317" i="10"/>
  <c r="AD317" i="10"/>
  <c r="AE317" i="10"/>
  <c r="X318" i="10"/>
  <c r="Y318" i="10"/>
  <c r="Z318" i="10"/>
  <c r="AA318" i="10"/>
  <c r="AB318" i="10"/>
  <c r="AC318" i="10"/>
  <c r="AD318" i="10"/>
  <c r="AE318" i="10"/>
  <c r="X319" i="10"/>
  <c r="Y319" i="10"/>
  <c r="Z319" i="10"/>
  <c r="AA319" i="10"/>
  <c r="AB319" i="10"/>
  <c r="AC319" i="10"/>
  <c r="AD319" i="10"/>
  <c r="AE319" i="10"/>
  <c r="X320" i="10"/>
  <c r="Y320" i="10"/>
  <c r="Z320" i="10"/>
  <c r="AA320" i="10"/>
  <c r="AB320" i="10"/>
  <c r="AC320" i="10"/>
  <c r="AD320" i="10"/>
  <c r="AE320" i="10"/>
  <c r="X321" i="10"/>
  <c r="Y321" i="10"/>
  <c r="Z321" i="10"/>
  <c r="AA321" i="10"/>
  <c r="AB321" i="10"/>
  <c r="AC321" i="10"/>
  <c r="AD321" i="10"/>
  <c r="AE321" i="10"/>
  <c r="X322" i="10"/>
  <c r="Y322" i="10"/>
  <c r="Z322" i="10"/>
  <c r="AA322" i="10"/>
  <c r="AB322" i="10"/>
  <c r="AC322" i="10"/>
  <c r="AD322" i="10"/>
  <c r="AE322" i="10"/>
  <c r="X323" i="10"/>
  <c r="Y323" i="10"/>
  <c r="Z323" i="10"/>
  <c r="AA323" i="10"/>
  <c r="AB323" i="10"/>
  <c r="AC323" i="10"/>
  <c r="AD323" i="10"/>
  <c r="AE323" i="10"/>
  <c r="X324" i="10"/>
  <c r="Y324" i="10"/>
  <c r="Z324" i="10"/>
  <c r="AA324" i="10"/>
  <c r="AB324" i="10"/>
  <c r="AC324" i="10"/>
  <c r="AD324" i="10"/>
  <c r="AE324" i="10"/>
  <c r="X325" i="10"/>
  <c r="Y325" i="10"/>
  <c r="Z325" i="10"/>
  <c r="AA325" i="10"/>
  <c r="AB325" i="10"/>
  <c r="AC325" i="10"/>
  <c r="AD325" i="10"/>
  <c r="AE325" i="10"/>
  <c r="X326" i="10"/>
  <c r="Y326" i="10"/>
  <c r="Z326" i="10"/>
  <c r="AA326" i="10"/>
  <c r="AB326" i="10"/>
  <c r="AC326" i="10"/>
  <c r="AD326" i="10"/>
  <c r="AE326" i="10"/>
  <c r="X327" i="10"/>
  <c r="Y327" i="10"/>
  <c r="Z327" i="10"/>
  <c r="AA327" i="10"/>
  <c r="AB327" i="10"/>
  <c r="AC327" i="10"/>
  <c r="AD327" i="10"/>
  <c r="AE327" i="10"/>
  <c r="X328" i="10"/>
  <c r="Y328" i="10"/>
  <c r="Z328" i="10"/>
  <c r="AA328" i="10"/>
  <c r="AB328" i="10"/>
  <c r="AC328" i="10"/>
  <c r="AD328" i="10"/>
  <c r="AE328" i="10"/>
  <c r="X329" i="10"/>
  <c r="Y329" i="10"/>
  <c r="Z329" i="10"/>
  <c r="AA329" i="10"/>
  <c r="AB329" i="10"/>
  <c r="AC329" i="10"/>
  <c r="AD329" i="10"/>
  <c r="AE329" i="10"/>
  <c r="X330" i="10"/>
  <c r="Y330" i="10"/>
  <c r="Z330" i="10"/>
  <c r="AA330" i="10"/>
  <c r="AB330" i="10"/>
  <c r="AC330" i="10"/>
  <c r="AD330" i="10"/>
  <c r="AE330" i="10"/>
  <c r="X331" i="10"/>
  <c r="Y331" i="10"/>
  <c r="Z331" i="10"/>
  <c r="AA331" i="10"/>
  <c r="AB331" i="10"/>
  <c r="AC331" i="10"/>
  <c r="AD331" i="10"/>
  <c r="AE331" i="10"/>
  <c r="X332" i="10"/>
  <c r="Y332" i="10"/>
  <c r="Z332" i="10"/>
  <c r="AA332" i="10"/>
  <c r="AB332" i="10"/>
  <c r="AC332" i="10"/>
  <c r="AD332" i="10"/>
  <c r="AE332" i="10"/>
  <c r="X333" i="10"/>
  <c r="Y333" i="10"/>
  <c r="Z333" i="10"/>
  <c r="AA333" i="10"/>
  <c r="AB333" i="10"/>
  <c r="AC333" i="10"/>
  <c r="AD333" i="10"/>
  <c r="AE333" i="10"/>
  <c r="X334" i="10"/>
  <c r="Y334" i="10"/>
  <c r="Z334" i="10"/>
  <c r="AA334" i="10"/>
  <c r="AB334" i="10"/>
  <c r="AC334" i="10"/>
  <c r="AD334" i="10"/>
  <c r="AE334" i="10"/>
  <c r="X335" i="10"/>
  <c r="Y335" i="10"/>
  <c r="Z335" i="10"/>
  <c r="AA335" i="10"/>
  <c r="AB335" i="10"/>
  <c r="AC335" i="10"/>
  <c r="AD335" i="10"/>
  <c r="AE335" i="10"/>
  <c r="X336" i="10"/>
  <c r="Y336" i="10"/>
  <c r="Z336" i="10"/>
  <c r="AA336" i="10"/>
  <c r="AB336" i="10"/>
  <c r="AC336" i="10"/>
  <c r="AD336" i="10"/>
  <c r="AE336" i="10"/>
  <c r="X337" i="10"/>
  <c r="Y337" i="10"/>
  <c r="Z337" i="10"/>
  <c r="AA337" i="10"/>
  <c r="AB337" i="10"/>
  <c r="AC337" i="10"/>
  <c r="AD337" i="10"/>
  <c r="AE337" i="10"/>
  <c r="X338" i="10"/>
  <c r="Y338" i="10"/>
  <c r="Z338" i="10"/>
  <c r="AA338" i="10"/>
  <c r="AB338" i="10"/>
  <c r="AC338" i="10"/>
  <c r="AD338" i="10"/>
  <c r="AE338" i="10"/>
  <c r="X339" i="10"/>
  <c r="Y339" i="10"/>
  <c r="Z339" i="10"/>
  <c r="AA339" i="10"/>
  <c r="AB339" i="10"/>
  <c r="AC339" i="10"/>
  <c r="AD339" i="10"/>
  <c r="AE339" i="10"/>
  <c r="X340" i="10"/>
  <c r="Y340" i="10"/>
  <c r="Z340" i="10"/>
  <c r="AA340" i="10"/>
  <c r="AB340" i="10"/>
  <c r="AC340" i="10"/>
  <c r="AD340" i="10"/>
  <c r="AE340" i="10"/>
  <c r="X341" i="10"/>
  <c r="Y341" i="10"/>
  <c r="Z341" i="10"/>
  <c r="AA341" i="10"/>
  <c r="AB341" i="10"/>
  <c r="AC341" i="10"/>
  <c r="AD341" i="10"/>
  <c r="AE341" i="10"/>
  <c r="X342" i="10"/>
  <c r="Y342" i="10"/>
  <c r="Z342" i="10"/>
  <c r="AA342" i="10"/>
  <c r="AB342" i="10"/>
  <c r="AC342" i="10"/>
  <c r="AD342" i="10"/>
  <c r="AE342" i="10"/>
  <c r="X343" i="10"/>
  <c r="Y343" i="10"/>
  <c r="Z343" i="10"/>
  <c r="AA343" i="10"/>
  <c r="AB343" i="10"/>
  <c r="AC343" i="10"/>
  <c r="AD343" i="10"/>
  <c r="AE343" i="10"/>
  <c r="X344" i="10"/>
  <c r="Y344" i="10"/>
  <c r="Z344" i="10"/>
  <c r="AA344" i="10"/>
  <c r="AB344" i="10"/>
  <c r="AC344" i="10"/>
  <c r="AD344" i="10"/>
  <c r="AE344" i="10"/>
  <c r="X345" i="10"/>
  <c r="Y345" i="10"/>
  <c r="Z345" i="10"/>
  <c r="AA345" i="10"/>
  <c r="AB345" i="10"/>
  <c r="AC345" i="10"/>
  <c r="AD345" i="10"/>
  <c r="AE345" i="10"/>
  <c r="X346" i="10"/>
  <c r="Y346" i="10"/>
  <c r="Z346" i="10"/>
  <c r="AA346" i="10"/>
  <c r="AB346" i="10"/>
  <c r="AC346" i="10"/>
  <c r="AD346" i="10"/>
  <c r="AE346" i="10"/>
  <c r="X347" i="10"/>
  <c r="Y347" i="10"/>
  <c r="Z347" i="10"/>
  <c r="AA347" i="10"/>
  <c r="AB347" i="10"/>
  <c r="AC347" i="10"/>
  <c r="AD347" i="10"/>
  <c r="AE347" i="10"/>
  <c r="X348" i="10"/>
  <c r="Y348" i="10"/>
  <c r="Z348" i="10"/>
  <c r="AA348" i="10"/>
  <c r="AB348" i="10"/>
  <c r="AC348" i="10"/>
  <c r="AD348" i="10"/>
  <c r="AE348" i="10"/>
  <c r="X349" i="10"/>
  <c r="Y349" i="10"/>
  <c r="Z349" i="10"/>
  <c r="AA349" i="10"/>
  <c r="AB349" i="10"/>
  <c r="AC349" i="10"/>
  <c r="AD349" i="10"/>
  <c r="AE349" i="10"/>
  <c r="X350" i="10"/>
  <c r="Y350" i="10"/>
  <c r="Z350" i="10"/>
  <c r="AA350" i="10"/>
  <c r="AB350" i="10"/>
  <c r="AC350" i="10"/>
  <c r="AD350" i="10"/>
  <c r="AE350" i="10"/>
  <c r="X351" i="10"/>
  <c r="Y351" i="10"/>
  <c r="Z351" i="10"/>
  <c r="AA351" i="10"/>
  <c r="AB351" i="10"/>
  <c r="AC351" i="10"/>
  <c r="AD351" i="10"/>
  <c r="AE351" i="10"/>
  <c r="X352" i="10"/>
  <c r="Y352" i="10"/>
  <c r="Z352" i="10"/>
  <c r="AA352" i="10"/>
  <c r="AB352" i="10"/>
  <c r="AC352" i="10"/>
  <c r="AD352" i="10"/>
  <c r="AE352" i="10"/>
  <c r="X353" i="10"/>
  <c r="Y353" i="10"/>
  <c r="Z353" i="10"/>
  <c r="AA353" i="10"/>
  <c r="AB353" i="10"/>
  <c r="AC353" i="10"/>
  <c r="AD353" i="10"/>
  <c r="AE353" i="10"/>
  <c r="X354" i="10"/>
  <c r="Y354" i="10"/>
  <c r="Z354" i="10"/>
  <c r="AA354" i="10"/>
  <c r="AB354" i="10"/>
  <c r="AC354" i="10"/>
  <c r="AD354" i="10"/>
  <c r="AE354" i="10"/>
  <c r="X355" i="10"/>
  <c r="Y355" i="10"/>
  <c r="Z355" i="10"/>
  <c r="AA355" i="10"/>
  <c r="AB355" i="10"/>
  <c r="AC355" i="10"/>
  <c r="AD355" i="10"/>
  <c r="AE355" i="10"/>
  <c r="X356" i="10"/>
  <c r="Y356" i="10"/>
  <c r="Z356" i="10"/>
  <c r="AA356" i="10"/>
  <c r="AB356" i="10"/>
  <c r="AC356" i="10"/>
  <c r="AD356" i="10"/>
  <c r="AE356" i="10"/>
  <c r="X357" i="10"/>
  <c r="Y357" i="10"/>
  <c r="Z357" i="10"/>
  <c r="AA357" i="10"/>
  <c r="AB357" i="10"/>
  <c r="AC357" i="10"/>
  <c r="AD357" i="10"/>
  <c r="AE357" i="10"/>
  <c r="X358" i="10"/>
  <c r="Y358" i="10"/>
  <c r="Z358" i="10"/>
  <c r="AA358" i="10"/>
  <c r="AB358" i="10"/>
  <c r="AC358" i="10"/>
  <c r="AD358" i="10"/>
  <c r="AE358" i="10"/>
  <c r="X359" i="10"/>
  <c r="Y359" i="10"/>
  <c r="Z359" i="10"/>
  <c r="AA359" i="10"/>
  <c r="AB359" i="10"/>
  <c r="AC359" i="10"/>
  <c r="AD359" i="10"/>
  <c r="AE359" i="10"/>
  <c r="X360" i="10"/>
  <c r="Y360" i="10"/>
  <c r="Z360" i="10"/>
  <c r="AA360" i="10"/>
  <c r="AB360" i="10"/>
  <c r="AC360" i="10"/>
  <c r="AD360" i="10"/>
  <c r="AE360" i="10"/>
  <c r="X361" i="10"/>
  <c r="Y361" i="10"/>
  <c r="Z361" i="10"/>
  <c r="AA361" i="10"/>
  <c r="AB361" i="10"/>
  <c r="AC361" i="10"/>
  <c r="AD361" i="10"/>
  <c r="AE361" i="10"/>
  <c r="X362" i="10"/>
  <c r="Y362" i="10"/>
  <c r="Z362" i="10"/>
  <c r="AA362" i="10"/>
  <c r="AB362" i="10"/>
  <c r="AC362" i="10"/>
  <c r="AD362" i="10"/>
  <c r="AE362" i="10"/>
  <c r="X363" i="10"/>
  <c r="Y363" i="10"/>
  <c r="Z363" i="10"/>
  <c r="AA363" i="10"/>
  <c r="AB363" i="10"/>
  <c r="AC363" i="10"/>
  <c r="AD363" i="10"/>
  <c r="AE363" i="10"/>
  <c r="X364" i="10"/>
  <c r="Y364" i="10"/>
  <c r="Z364" i="10"/>
  <c r="AA364" i="10"/>
  <c r="AB364" i="10"/>
  <c r="AC364" i="10"/>
  <c r="AD364" i="10"/>
  <c r="AE364" i="10"/>
  <c r="X365" i="10"/>
  <c r="Y365" i="10"/>
  <c r="Z365" i="10"/>
  <c r="AA365" i="10"/>
  <c r="AB365" i="10"/>
  <c r="AC365" i="10"/>
  <c r="AD365" i="10"/>
  <c r="AE365" i="10"/>
  <c r="X366" i="10"/>
  <c r="Y366" i="10"/>
  <c r="Z366" i="10"/>
  <c r="AA366" i="10"/>
  <c r="AB366" i="10"/>
  <c r="AC366" i="10"/>
  <c r="AD366" i="10"/>
  <c r="AE366" i="10"/>
  <c r="X367" i="10"/>
  <c r="Y367" i="10"/>
  <c r="Z367" i="10"/>
  <c r="AA367" i="10"/>
  <c r="AB367" i="10"/>
  <c r="AC367" i="10"/>
  <c r="AD367" i="10"/>
  <c r="AE367" i="10"/>
  <c r="X368" i="10"/>
  <c r="Y368" i="10"/>
  <c r="Z368" i="10"/>
  <c r="AA368" i="10"/>
  <c r="AB368" i="10"/>
  <c r="AC368" i="10"/>
  <c r="AD368" i="10"/>
  <c r="AE368" i="10"/>
  <c r="X369" i="10"/>
  <c r="Y369" i="10"/>
  <c r="Z369" i="10"/>
  <c r="AA369" i="10"/>
  <c r="AB369" i="10"/>
  <c r="AC369" i="10"/>
  <c r="AD369" i="10"/>
  <c r="AE369" i="10"/>
  <c r="X370" i="10"/>
  <c r="Y370" i="10"/>
  <c r="Z370" i="10"/>
  <c r="AA370" i="10"/>
  <c r="AB370" i="10"/>
  <c r="AC370" i="10"/>
  <c r="AD370" i="10"/>
  <c r="AE370" i="10"/>
  <c r="X371" i="10"/>
  <c r="Y371" i="10"/>
  <c r="Z371" i="10"/>
  <c r="AA371" i="10"/>
  <c r="AB371" i="10"/>
  <c r="AC371" i="10"/>
  <c r="AD371" i="10"/>
  <c r="AE371" i="10"/>
  <c r="X372" i="10"/>
  <c r="Y372" i="10"/>
  <c r="Z372" i="10"/>
  <c r="AA372" i="10"/>
  <c r="AB372" i="10"/>
  <c r="AC372" i="10"/>
  <c r="AD372" i="10"/>
  <c r="AE372" i="10"/>
  <c r="X373" i="10"/>
  <c r="Y373" i="10"/>
  <c r="Z373" i="10"/>
  <c r="AA373" i="10"/>
  <c r="AB373" i="10"/>
  <c r="AC373" i="10"/>
  <c r="AD373" i="10"/>
  <c r="AE373" i="10"/>
  <c r="X374" i="10"/>
  <c r="Y374" i="10"/>
  <c r="Z374" i="10"/>
  <c r="AA374" i="10"/>
  <c r="AB374" i="10"/>
  <c r="AC374" i="10"/>
  <c r="AD374" i="10"/>
  <c r="AE374" i="10"/>
  <c r="X375" i="10"/>
  <c r="Y375" i="10"/>
  <c r="Z375" i="10"/>
  <c r="AA375" i="10"/>
  <c r="AB375" i="10"/>
  <c r="AC375" i="10"/>
  <c r="AD375" i="10"/>
  <c r="AE375" i="10"/>
  <c r="X376" i="10"/>
  <c r="Y376" i="10"/>
  <c r="Z376" i="10"/>
  <c r="AA376" i="10"/>
  <c r="AB376" i="10"/>
  <c r="AC376" i="10"/>
  <c r="AD376" i="10"/>
  <c r="AE376" i="10"/>
  <c r="X377" i="10"/>
  <c r="Y377" i="10"/>
  <c r="Z377" i="10"/>
  <c r="AA377" i="10"/>
  <c r="AB377" i="10"/>
  <c r="AC377" i="10"/>
  <c r="AD377" i="10"/>
  <c r="AE377" i="10"/>
  <c r="X378" i="10"/>
  <c r="Y378" i="10"/>
  <c r="Z378" i="10"/>
  <c r="AA378" i="10"/>
  <c r="AB378" i="10"/>
  <c r="AC378" i="10"/>
  <c r="AD378" i="10"/>
  <c r="AE378" i="10"/>
  <c r="X379" i="10"/>
  <c r="Y379" i="10"/>
  <c r="Z379" i="10"/>
  <c r="AA379" i="10"/>
  <c r="AB379" i="10"/>
  <c r="AC379" i="10"/>
  <c r="AD379" i="10"/>
  <c r="AE379" i="10"/>
  <c r="X380" i="10"/>
  <c r="Y380" i="10"/>
  <c r="Z380" i="10"/>
  <c r="AA380" i="10"/>
  <c r="AB380" i="10"/>
  <c r="AC380" i="10"/>
  <c r="AD380" i="10"/>
  <c r="AE380" i="10"/>
  <c r="X381" i="10"/>
  <c r="Y381" i="10"/>
  <c r="Z381" i="10"/>
  <c r="AA381" i="10"/>
  <c r="AB381" i="10"/>
  <c r="AC381" i="10"/>
  <c r="AD381" i="10"/>
  <c r="AE381" i="10"/>
  <c r="X382" i="10"/>
  <c r="Y382" i="10"/>
  <c r="Z382" i="10"/>
  <c r="AA382" i="10"/>
  <c r="AB382" i="10"/>
  <c r="AC382" i="10"/>
  <c r="AD382" i="10"/>
  <c r="AE382" i="10"/>
  <c r="X383" i="10"/>
  <c r="Y383" i="10"/>
  <c r="Z383" i="10"/>
  <c r="AA383" i="10"/>
  <c r="AB383" i="10"/>
  <c r="AC383" i="10"/>
  <c r="AD383" i="10"/>
  <c r="AE383" i="10"/>
  <c r="X384" i="10"/>
  <c r="Y384" i="10"/>
  <c r="Z384" i="10"/>
  <c r="AA384" i="10"/>
  <c r="AB384" i="10"/>
  <c r="AC384" i="10"/>
  <c r="AD384" i="10"/>
  <c r="AE384" i="10"/>
  <c r="X385" i="10"/>
  <c r="Y385" i="10"/>
  <c r="Z385" i="10"/>
  <c r="AA385" i="10"/>
  <c r="AB385" i="10"/>
  <c r="AC385" i="10"/>
  <c r="AD385" i="10"/>
  <c r="AE385" i="10"/>
  <c r="X386" i="10"/>
  <c r="Y386" i="10"/>
  <c r="Z386" i="10"/>
  <c r="AA386" i="10"/>
  <c r="AB386" i="10"/>
  <c r="AC386" i="10"/>
  <c r="AD386" i="10"/>
  <c r="AE386" i="10"/>
  <c r="X387" i="10"/>
  <c r="Y387" i="10"/>
  <c r="Z387" i="10"/>
  <c r="AA387" i="10"/>
  <c r="AB387" i="10"/>
  <c r="AC387" i="10"/>
  <c r="AD387" i="10"/>
  <c r="AE387" i="10"/>
  <c r="X388" i="10"/>
  <c r="Y388" i="10"/>
  <c r="Z388" i="10"/>
  <c r="AA388" i="10"/>
  <c r="AB388" i="10"/>
  <c r="AC388" i="10"/>
  <c r="AD388" i="10"/>
  <c r="AE388" i="10"/>
  <c r="X389" i="10"/>
  <c r="Y389" i="10"/>
  <c r="Z389" i="10"/>
  <c r="AA389" i="10"/>
  <c r="AB389" i="10"/>
  <c r="AC389" i="10"/>
  <c r="AD389" i="10"/>
  <c r="AE389" i="10"/>
  <c r="X390" i="10"/>
  <c r="Y390" i="10"/>
  <c r="Z390" i="10"/>
  <c r="AA390" i="10"/>
  <c r="AB390" i="10"/>
  <c r="AC390" i="10"/>
  <c r="AD390" i="10"/>
  <c r="AE390" i="10"/>
  <c r="X391" i="10"/>
  <c r="Y391" i="10"/>
  <c r="Z391" i="10"/>
  <c r="AA391" i="10"/>
  <c r="AB391" i="10"/>
  <c r="AC391" i="10"/>
  <c r="AD391" i="10"/>
  <c r="AE391" i="10"/>
  <c r="X392" i="10"/>
  <c r="Y392" i="10"/>
  <c r="Z392" i="10"/>
  <c r="AA392" i="10"/>
  <c r="AB392" i="10"/>
  <c r="AC392" i="10"/>
  <c r="AD392" i="10"/>
  <c r="AE392" i="10"/>
  <c r="X393" i="10"/>
  <c r="Y393" i="10"/>
  <c r="Z393" i="10"/>
  <c r="AA393" i="10"/>
  <c r="AB393" i="10"/>
  <c r="AC393" i="10"/>
  <c r="AD393" i="10"/>
  <c r="AE393" i="10"/>
  <c r="X394" i="10"/>
  <c r="Y394" i="10"/>
  <c r="Z394" i="10"/>
  <c r="AA394" i="10"/>
  <c r="AB394" i="10"/>
  <c r="AC394" i="10"/>
  <c r="AD394" i="10"/>
  <c r="AE394" i="10"/>
  <c r="X395" i="10"/>
  <c r="Y395" i="10"/>
  <c r="Z395" i="10"/>
  <c r="AA395" i="10"/>
  <c r="AB395" i="10"/>
  <c r="AC395" i="10"/>
  <c r="AD395" i="10"/>
  <c r="AE395" i="10"/>
  <c r="X396" i="10"/>
  <c r="Y396" i="10"/>
  <c r="Z396" i="10"/>
  <c r="AA396" i="10"/>
  <c r="AB396" i="10"/>
  <c r="AC396" i="10"/>
  <c r="AD396" i="10"/>
  <c r="AE396" i="10"/>
  <c r="X397" i="10"/>
  <c r="Y397" i="10"/>
  <c r="Z397" i="10"/>
  <c r="AA397" i="10"/>
  <c r="AB397" i="10"/>
  <c r="AC397" i="10"/>
  <c r="AD397" i="10"/>
  <c r="AE397" i="10"/>
  <c r="X398" i="10"/>
  <c r="Y398" i="10"/>
  <c r="Z398" i="10"/>
  <c r="AA398" i="10"/>
  <c r="AB398" i="10"/>
  <c r="AC398" i="10"/>
  <c r="AD398" i="10"/>
  <c r="AE398" i="10"/>
  <c r="X399" i="10"/>
  <c r="Y399" i="10"/>
  <c r="Z399" i="10"/>
  <c r="AA399" i="10"/>
  <c r="AB399" i="10"/>
  <c r="AC399" i="10"/>
  <c r="AD399" i="10"/>
  <c r="AE399" i="10"/>
  <c r="X400" i="10"/>
  <c r="Y400" i="10"/>
  <c r="Z400" i="10"/>
  <c r="AA400" i="10"/>
  <c r="AB400" i="10"/>
  <c r="AC400" i="10"/>
  <c r="AD400" i="10"/>
  <c r="AE400" i="10"/>
  <c r="X401" i="10"/>
  <c r="Y401" i="10"/>
  <c r="Z401" i="10"/>
  <c r="AA401" i="10"/>
  <c r="AB401" i="10"/>
  <c r="AC401" i="10"/>
  <c r="AD401" i="10"/>
  <c r="AE401" i="10"/>
  <c r="X402" i="10"/>
  <c r="Y402" i="10"/>
  <c r="Z402" i="10"/>
  <c r="AA402" i="10"/>
  <c r="AB402" i="10"/>
  <c r="AC402" i="10"/>
  <c r="AD402" i="10"/>
  <c r="AE402" i="10"/>
  <c r="X403" i="10"/>
  <c r="Y403" i="10"/>
  <c r="Z403" i="10"/>
  <c r="AA403" i="10"/>
  <c r="AB403" i="10"/>
  <c r="AC403" i="10"/>
  <c r="AD403" i="10"/>
  <c r="AE403" i="10"/>
  <c r="X404" i="10"/>
  <c r="Y404" i="10"/>
  <c r="Z404" i="10"/>
  <c r="AA404" i="10"/>
  <c r="AB404" i="10"/>
  <c r="AC404" i="10"/>
  <c r="AD404" i="10"/>
  <c r="AE404" i="10"/>
  <c r="X405" i="10"/>
  <c r="Y405" i="10"/>
  <c r="Z405" i="10"/>
  <c r="AA405" i="10"/>
  <c r="AB405" i="10"/>
  <c r="AC405" i="10"/>
  <c r="AD405" i="10"/>
  <c r="AE405" i="10"/>
  <c r="X406" i="10"/>
  <c r="Y406" i="10"/>
  <c r="Z406" i="10"/>
  <c r="AA406" i="10"/>
  <c r="AB406" i="10"/>
  <c r="AC406" i="10"/>
  <c r="AD406" i="10"/>
  <c r="AE406" i="10"/>
  <c r="X407" i="10"/>
  <c r="Y407" i="10"/>
  <c r="Z407" i="10"/>
  <c r="AA407" i="10"/>
  <c r="AB407" i="10"/>
  <c r="AC407" i="10"/>
  <c r="AD407" i="10"/>
  <c r="AE407" i="10"/>
  <c r="X408" i="10"/>
  <c r="Y408" i="10"/>
  <c r="Z408" i="10"/>
  <c r="AA408" i="10"/>
  <c r="AB408" i="10"/>
  <c r="AC408" i="10"/>
  <c r="AD408" i="10"/>
  <c r="AE408" i="10"/>
  <c r="X409" i="10"/>
  <c r="Y409" i="10"/>
  <c r="Z409" i="10"/>
  <c r="AA409" i="10"/>
  <c r="AB409" i="10"/>
  <c r="AC409" i="10"/>
  <c r="AD409" i="10"/>
  <c r="AE409" i="10"/>
  <c r="X410" i="10"/>
  <c r="Y410" i="10"/>
  <c r="Z410" i="10"/>
  <c r="AA410" i="10"/>
  <c r="AB410" i="10"/>
  <c r="AC410" i="10"/>
  <c r="AD410" i="10"/>
  <c r="AE410" i="10"/>
  <c r="X411" i="10"/>
  <c r="Y411" i="10"/>
  <c r="Z411" i="10"/>
  <c r="AA411" i="10"/>
  <c r="AB411" i="10"/>
  <c r="AC411" i="10"/>
  <c r="AD411" i="10"/>
  <c r="AE411" i="10"/>
  <c r="X412" i="10"/>
  <c r="Y412" i="10"/>
  <c r="Z412" i="10"/>
  <c r="AA412" i="10"/>
  <c r="AB412" i="10"/>
  <c r="AC412" i="10"/>
  <c r="AD412" i="10"/>
  <c r="AE412" i="10"/>
  <c r="X413" i="10"/>
  <c r="Y413" i="10"/>
  <c r="Z413" i="10"/>
  <c r="AA413" i="10"/>
  <c r="AB413" i="10"/>
  <c r="AC413" i="10"/>
  <c r="AD413" i="10"/>
  <c r="AE413" i="10"/>
  <c r="X414" i="10"/>
  <c r="Y414" i="10"/>
  <c r="Z414" i="10"/>
  <c r="AA414" i="10"/>
  <c r="AB414" i="10"/>
  <c r="AC414" i="10"/>
  <c r="AD414" i="10"/>
  <c r="AE414" i="10"/>
  <c r="X415" i="10"/>
  <c r="Y415" i="10"/>
  <c r="Z415" i="10"/>
  <c r="AA415" i="10"/>
  <c r="AB415" i="10"/>
  <c r="AC415" i="10"/>
  <c r="AD415" i="10"/>
  <c r="AE415" i="10"/>
  <c r="X416" i="10"/>
  <c r="Y416" i="10"/>
  <c r="Z416" i="10"/>
  <c r="AA416" i="10"/>
  <c r="AB416" i="10"/>
  <c r="AC416" i="10"/>
  <c r="AD416" i="10"/>
  <c r="AE416" i="10"/>
  <c r="X417" i="10"/>
  <c r="Y417" i="10"/>
  <c r="Z417" i="10"/>
  <c r="AA417" i="10"/>
  <c r="AB417" i="10"/>
  <c r="AC417" i="10"/>
  <c r="AD417" i="10"/>
  <c r="AE417" i="10"/>
  <c r="X418" i="10"/>
  <c r="Y418" i="10"/>
  <c r="Z418" i="10"/>
  <c r="AA418" i="10"/>
  <c r="AB418" i="10"/>
  <c r="AC418" i="10"/>
  <c r="AD418" i="10"/>
  <c r="AE418" i="10"/>
  <c r="X419" i="10"/>
  <c r="Y419" i="10"/>
  <c r="Z419" i="10"/>
  <c r="AA419" i="10"/>
  <c r="AB419" i="10"/>
  <c r="AC419" i="10"/>
  <c r="AD419" i="10"/>
  <c r="AE419" i="10"/>
  <c r="X420" i="10"/>
  <c r="Y420" i="10"/>
  <c r="Z420" i="10"/>
  <c r="AA420" i="10"/>
  <c r="AB420" i="10"/>
  <c r="AC420" i="10"/>
  <c r="AD420" i="10"/>
  <c r="AE420" i="10"/>
  <c r="X421" i="10"/>
  <c r="Y421" i="10"/>
  <c r="Z421" i="10"/>
  <c r="AA421" i="10"/>
  <c r="AB421" i="10"/>
  <c r="AC421" i="10"/>
  <c r="AD421" i="10"/>
  <c r="AE421" i="10"/>
  <c r="X422" i="10"/>
  <c r="Y422" i="10"/>
  <c r="Z422" i="10"/>
  <c r="AA422" i="10"/>
  <c r="AB422" i="10"/>
  <c r="AC422" i="10"/>
  <c r="AD422" i="10"/>
  <c r="AE422" i="10"/>
  <c r="X423" i="10"/>
  <c r="Y423" i="10"/>
  <c r="Z423" i="10"/>
  <c r="AA423" i="10"/>
  <c r="AB423" i="10"/>
  <c r="AC423" i="10"/>
  <c r="AD423" i="10"/>
  <c r="AE423" i="10"/>
  <c r="X424" i="10"/>
  <c r="Y424" i="10"/>
  <c r="Z424" i="10"/>
  <c r="AA424" i="10"/>
  <c r="AB424" i="10"/>
  <c r="AC424" i="10"/>
  <c r="AD424" i="10"/>
  <c r="AE424" i="10"/>
  <c r="X425" i="10"/>
  <c r="Y425" i="10"/>
  <c r="Z425" i="10"/>
  <c r="AA425" i="10"/>
  <c r="AB425" i="10"/>
  <c r="AC425" i="10"/>
  <c r="AD425" i="10"/>
  <c r="AE425" i="10"/>
  <c r="X426" i="10"/>
  <c r="Y426" i="10"/>
  <c r="Z426" i="10"/>
  <c r="AA426" i="10"/>
  <c r="AB426" i="10"/>
  <c r="AC426" i="10"/>
  <c r="AD426" i="10"/>
  <c r="AE426" i="10"/>
  <c r="X427" i="10"/>
  <c r="Y427" i="10"/>
  <c r="Z427" i="10"/>
  <c r="AA427" i="10"/>
  <c r="AB427" i="10"/>
  <c r="AC427" i="10"/>
  <c r="AD427" i="10"/>
  <c r="AE427" i="10"/>
  <c r="X428" i="10"/>
  <c r="Y428" i="10"/>
  <c r="Z428" i="10"/>
  <c r="AA428" i="10"/>
  <c r="AB428" i="10"/>
  <c r="AC428" i="10"/>
  <c r="AD428" i="10"/>
  <c r="AE428" i="10"/>
  <c r="X429" i="10"/>
  <c r="Y429" i="10"/>
  <c r="Z429" i="10"/>
  <c r="AA429" i="10"/>
  <c r="AB429" i="10"/>
  <c r="AC429" i="10"/>
  <c r="AD429" i="10"/>
  <c r="AE429" i="10"/>
  <c r="X430" i="10"/>
  <c r="Y430" i="10"/>
  <c r="Z430" i="10"/>
  <c r="AA430" i="10"/>
  <c r="AB430" i="10"/>
  <c r="AC430" i="10"/>
  <c r="AD430" i="10"/>
  <c r="AE430" i="10"/>
  <c r="X431" i="10"/>
  <c r="Y431" i="10"/>
  <c r="Z431" i="10"/>
  <c r="AA431" i="10"/>
  <c r="AB431" i="10"/>
  <c r="AC431" i="10"/>
  <c r="AD431" i="10"/>
  <c r="AE431" i="10"/>
  <c r="X432" i="10"/>
  <c r="Y432" i="10"/>
  <c r="Z432" i="10"/>
  <c r="AA432" i="10"/>
  <c r="AB432" i="10"/>
  <c r="AC432" i="10"/>
  <c r="AD432" i="10"/>
  <c r="AE432" i="10"/>
  <c r="X433" i="10"/>
  <c r="Y433" i="10"/>
  <c r="Z433" i="10"/>
  <c r="AA433" i="10"/>
  <c r="AB433" i="10"/>
  <c r="AC433" i="10"/>
  <c r="AD433" i="10"/>
  <c r="AE433" i="10"/>
  <c r="X434" i="10"/>
  <c r="Y434" i="10"/>
  <c r="Z434" i="10"/>
  <c r="AA434" i="10"/>
  <c r="AB434" i="10"/>
  <c r="AC434" i="10"/>
  <c r="AD434" i="10"/>
  <c r="AE434" i="10"/>
  <c r="X435" i="10"/>
  <c r="Y435" i="10"/>
  <c r="Z435" i="10"/>
  <c r="AA435" i="10"/>
  <c r="AB435" i="10"/>
  <c r="AC435" i="10"/>
  <c r="AD435" i="10"/>
  <c r="AE435" i="10"/>
  <c r="X436" i="10"/>
  <c r="Y436" i="10"/>
  <c r="Z436" i="10"/>
  <c r="AA436" i="10"/>
  <c r="AB436" i="10"/>
  <c r="AC436" i="10"/>
  <c r="AD436" i="10"/>
  <c r="AE436" i="10"/>
  <c r="X437" i="10"/>
  <c r="Y437" i="10"/>
  <c r="Z437" i="10"/>
  <c r="AA437" i="10"/>
  <c r="AB437" i="10"/>
  <c r="AC437" i="10"/>
  <c r="AD437" i="10"/>
  <c r="AE437" i="10"/>
  <c r="X438" i="10"/>
  <c r="Y438" i="10"/>
  <c r="Z438" i="10"/>
  <c r="AA438" i="10"/>
  <c r="AB438" i="10"/>
  <c r="AC438" i="10"/>
  <c r="AD438" i="10"/>
  <c r="AE438" i="10"/>
  <c r="X439" i="10"/>
  <c r="Y439" i="10"/>
  <c r="Z439" i="10"/>
  <c r="AA439" i="10"/>
  <c r="AB439" i="10"/>
  <c r="AC439" i="10"/>
  <c r="AD439" i="10"/>
  <c r="AE439" i="10"/>
  <c r="X440" i="10"/>
  <c r="Y440" i="10"/>
  <c r="Z440" i="10"/>
  <c r="AA440" i="10"/>
  <c r="AB440" i="10"/>
  <c r="AC440" i="10"/>
  <c r="AD440" i="10"/>
  <c r="AE440" i="10"/>
  <c r="X441" i="10"/>
  <c r="Y441" i="10"/>
  <c r="Z441" i="10"/>
  <c r="AA441" i="10"/>
  <c r="AB441" i="10"/>
  <c r="AC441" i="10"/>
  <c r="AD441" i="10"/>
  <c r="AE441" i="10"/>
  <c r="X442" i="10"/>
  <c r="Y442" i="10"/>
  <c r="Z442" i="10"/>
  <c r="AA442" i="10"/>
  <c r="AB442" i="10"/>
  <c r="AC442" i="10"/>
  <c r="AD442" i="10"/>
  <c r="AE442" i="10"/>
  <c r="X443" i="10"/>
  <c r="Y443" i="10"/>
  <c r="Z443" i="10"/>
  <c r="AA443" i="10"/>
  <c r="AB443" i="10"/>
  <c r="AC443" i="10"/>
  <c r="AD443" i="10"/>
  <c r="AE443" i="10"/>
  <c r="X444" i="10"/>
  <c r="Y444" i="10"/>
  <c r="Z444" i="10"/>
  <c r="AA444" i="10"/>
  <c r="AB444" i="10"/>
  <c r="AC444" i="10"/>
  <c r="AD444" i="10"/>
  <c r="AE444" i="10"/>
  <c r="X445" i="10"/>
  <c r="Y445" i="10"/>
  <c r="Z445" i="10"/>
  <c r="AA445" i="10"/>
  <c r="AB445" i="10"/>
  <c r="AC445" i="10"/>
  <c r="AD445" i="10"/>
  <c r="AE445" i="10"/>
  <c r="X446" i="10"/>
  <c r="Y446" i="10"/>
  <c r="Z446" i="10"/>
  <c r="AA446" i="10"/>
  <c r="AB446" i="10"/>
  <c r="AC446" i="10"/>
  <c r="AD446" i="10"/>
  <c r="AE446" i="10"/>
  <c r="X447" i="10"/>
  <c r="Y447" i="10"/>
  <c r="Z447" i="10"/>
  <c r="AA447" i="10"/>
  <c r="AB447" i="10"/>
  <c r="AC447" i="10"/>
  <c r="AD447" i="10"/>
  <c r="AE447" i="10"/>
  <c r="X448" i="10"/>
  <c r="Y448" i="10"/>
  <c r="Z448" i="10"/>
  <c r="AA448" i="10"/>
  <c r="AB448" i="10"/>
  <c r="AC448" i="10"/>
  <c r="AD448" i="10"/>
  <c r="AE448" i="10"/>
  <c r="X449" i="10"/>
  <c r="Y449" i="10"/>
  <c r="Z449" i="10"/>
  <c r="AA449" i="10"/>
  <c r="AB449" i="10"/>
  <c r="AC449" i="10"/>
  <c r="AD449" i="10"/>
  <c r="AE449" i="10"/>
  <c r="X450" i="10"/>
  <c r="Y450" i="10"/>
  <c r="Z450" i="10"/>
  <c r="AA450" i="10"/>
  <c r="AB450" i="10"/>
  <c r="AC450" i="10"/>
  <c r="AD450" i="10"/>
  <c r="AE450" i="10"/>
  <c r="X451" i="10"/>
  <c r="Y451" i="10"/>
  <c r="Z451" i="10"/>
  <c r="AA451" i="10"/>
  <c r="AB451" i="10"/>
  <c r="AC451" i="10"/>
  <c r="AD451" i="10"/>
  <c r="AE451" i="10"/>
  <c r="X452" i="10"/>
  <c r="Y452" i="10"/>
  <c r="Z452" i="10"/>
  <c r="AA452" i="10"/>
  <c r="AB452" i="10"/>
  <c r="AC452" i="10"/>
  <c r="AD452" i="10"/>
  <c r="AE452" i="10"/>
  <c r="X453" i="10"/>
  <c r="Y453" i="10"/>
  <c r="Z453" i="10"/>
  <c r="AA453" i="10"/>
  <c r="AB453" i="10"/>
  <c r="AC453" i="10"/>
  <c r="AD453" i="10"/>
  <c r="AE453" i="10"/>
  <c r="X454" i="10"/>
  <c r="Y454" i="10"/>
  <c r="Z454" i="10"/>
  <c r="AA454" i="10"/>
  <c r="AB454" i="10"/>
  <c r="AC454" i="10"/>
  <c r="AD454" i="10"/>
  <c r="AE454" i="10"/>
  <c r="X455" i="10"/>
  <c r="Y455" i="10"/>
  <c r="Z455" i="10"/>
  <c r="AA455" i="10"/>
  <c r="AB455" i="10"/>
  <c r="AC455" i="10"/>
  <c r="AD455" i="10"/>
  <c r="AE455" i="10"/>
  <c r="X456" i="10"/>
  <c r="Y456" i="10"/>
  <c r="Z456" i="10"/>
  <c r="AA456" i="10"/>
  <c r="AB456" i="10"/>
  <c r="AC456" i="10"/>
  <c r="AD456" i="10"/>
  <c r="AE456" i="10"/>
  <c r="X457" i="10"/>
  <c r="Y457" i="10"/>
  <c r="Z457" i="10"/>
  <c r="AA457" i="10"/>
  <c r="AB457" i="10"/>
  <c r="AC457" i="10"/>
  <c r="AD457" i="10"/>
  <c r="AE457" i="10"/>
  <c r="X458" i="10"/>
  <c r="Y458" i="10"/>
  <c r="Z458" i="10"/>
  <c r="AA458" i="10"/>
  <c r="AB458" i="10"/>
  <c r="AC458" i="10"/>
  <c r="AD458" i="10"/>
  <c r="AE458" i="10"/>
  <c r="X459" i="10"/>
  <c r="Y459" i="10"/>
  <c r="Z459" i="10"/>
  <c r="AA459" i="10"/>
  <c r="AB459" i="10"/>
  <c r="AC459" i="10"/>
  <c r="AD459" i="10"/>
  <c r="AE459" i="10"/>
  <c r="X460" i="10"/>
  <c r="Y460" i="10"/>
  <c r="Z460" i="10"/>
  <c r="AA460" i="10"/>
  <c r="AB460" i="10"/>
  <c r="AC460" i="10"/>
  <c r="AD460" i="10"/>
  <c r="AE460" i="10"/>
  <c r="X461" i="10"/>
  <c r="Y461" i="10"/>
  <c r="Z461" i="10"/>
  <c r="AA461" i="10"/>
  <c r="AB461" i="10"/>
  <c r="AC461" i="10"/>
  <c r="AD461" i="10"/>
  <c r="AE461" i="10"/>
  <c r="X462" i="10"/>
  <c r="Y462" i="10"/>
  <c r="Z462" i="10"/>
  <c r="AA462" i="10"/>
  <c r="AB462" i="10"/>
  <c r="AC462" i="10"/>
  <c r="AD462" i="10"/>
  <c r="AE462" i="10"/>
  <c r="X463" i="10"/>
  <c r="Y463" i="10"/>
  <c r="Z463" i="10"/>
  <c r="AA463" i="10"/>
  <c r="AB463" i="10"/>
  <c r="AC463" i="10"/>
  <c r="AD463" i="10"/>
  <c r="AE463" i="10"/>
  <c r="X464" i="10"/>
  <c r="Y464" i="10"/>
  <c r="Z464" i="10"/>
  <c r="AA464" i="10"/>
  <c r="AB464" i="10"/>
  <c r="AC464" i="10"/>
  <c r="AD464" i="10"/>
  <c r="AE464" i="10"/>
  <c r="X465" i="10"/>
  <c r="Y465" i="10"/>
  <c r="Z465" i="10"/>
  <c r="AA465" i="10"/>
  <c r="AB465" i="10"/>
  <c r="AC465" i="10"/>
  <c r="AD465" i="10"/>
  <c r="AE465" i="10"/>
  <c r="X466" i="10"/>
  <c r="Y466" i="10"/>
  <c r="Z466" i="10"/>
  <c r="AA466" i="10"/>
  <c r="AB466" i="10"/>
  <c r="AC466" i="10"/>
  <c r="AD466" i="10"/>
  <c r="AE466" i="10"/>
  <c r="X467" i="10"/>
  <c r="Y467" i="10"/>
  <c r="Z467" i="10"/>
  <c r="AA467" i="10"/>
  <c r="AB467" i="10"/>
  <c r="AC467" i="10"/>
  <c r="AD467" i="10"/>
  <c r="AE467" i="10"/>
  <c r="X468" i="10"/>
  <c r="Y468" i="10"/>
  <c r="Z468" i="10"/>
  <c r="AA468" i="10"/>
  <c r="AB468" i="10"/>
  <c r="AC468" i="10"/>
  <c r="AD468" i="10"/>
  <c r="AE468" i="10"/>
  <c r="X469" i="10"/>
  <c r="Y469" i="10"/>
  <c r="Z469" i="10"/>
  <c r="AA469" i="10"/>
  <c r="AB469" i="10"/>
  <c r="AC469" i="10"/>
  <c r="AD469" i="10"/>
  <c r="AE469" i="10"/>
  <c r="X470" i="10"/>
  <c r="Y470" i="10"/>
  <c r="Z470" i="10"/>
  <c r="AA470" i="10"/>
  <c r="AB470" i="10"/>
  <c r="AC470" i="10"/>
  <c r="AD470" i="10"/>
  <c r="AE470" i="10"/>
  <c r="X471" i="10"/>
  <c r="Y471" i="10"/>
  <c r="Z471" i="10"/>
  <c r="AA471" i="10"/>
  <c r="AB471" i="10"/>
  <c r="AC471" i="10"/>
  <c r="AD471" i="10"/>
  <c r="AE471" i="10"/>
  <c r="X472" i="10"/>
  <c r="Y472" i="10"/>
  <c r="Z472" i="10"/>
  <c r="AA472" i="10"/>
  <c r="AB472" i="10"/>
  <c r="AC472" i="10"/>
  <c r="AD472" i="10"/>
  <c r="AE472" i="10"/>
  <c r="X473" i="10"/>
  <c r="Y473" i="10"/>
  <c r="Z473" i="10"/>
  <c r="AA473" i="10"/>
  <c r="AB473" i="10"/>
  <c r="AC473" i="10"/>
  <c r="AD473" i="10"/>
  <c r="AE473" i="10"/>
  <c r="X474" i="10"/>
  <c r="Y474" i="10"/>
  <c r="Z474" i="10"/>
  <c r="AA474" i="10"/>
  <c r="AB474" i="10"/>
  <c r="AC474" i="10"/>
  <c r="AD474" i="10"/>
  <c r="AE474" i="10"/>
  <c r="X475" i="10"/>
  <c r="Y475" i="10"/>
  <c r="Z475" i="10"/>
  <c r="AA475" i="10"/>
  <c r="AB475" i="10"/>
  <c r="AC475" i="10"/>
  <c r="AD475" i="10"/>
  <c r="AE475" i="10"/>
  <c r="X476" i="10"/>
  <c r="Y476" i="10"/>
  <c r="Z476" i="10"/>
  <c r="AA476" i="10"/>
  <c r="AB476" i="10"/>
  <c r="AC476" i="10"/>
  <c r="AD476" i="10"/>
  <c r="AE476" i="10"/>
  <c r="X477" i="10"/>
  <c r="Y477" i="10"/>
  <c r="Z477" i="10"/>
  <c r="AA477" i="10"/>
  <c r="AB477" i="10"/>
  <c r="AC477" i="10"/>
  <c r="AD477" i="10"/>
  <c r="AE477" i="10"/>
  <c r="X478" i="10"/>
  <c r="Y478" i="10"/>
  <c r="Z478" i="10"/>
  <c r="AA478" i="10"/>
  <c r="AB478" i="10"/>
  <c r="AC478" i="10"/>
  <c r="AD478" i="10"/>
  <c r="AE478" i="10"/>
  <c r="X479" i="10"/>
  <c r="Y479" i="10"/>
  <c r="Z479" i="10"/>
  <c r="AA479" i="10"/>
  <c r="AB479" i="10"/>
  <c r="AC479" i="10"/>
  <c r="AD479" i="10"/>
  <c r="AE479" i="10"/>
  <c r="X480" i="10"/>
  <c r="Y480" i="10"/>
  <c r="Z480" i="10"/>
  <c r="AA480" i="10"/>
  <c r="AB480" i="10"/>
  <c r="AC480" i="10"/>
  <c r="AD480" i="10"/>
  <c r="AE480" i="10"/>
  <c r="X481" i="10"/>
  <c r="Y481" i="10"/>
  <c r="Z481" i="10"/>
  <c r="AA481" i="10"/>
  <c r="AB481" i="10"/>
  <c r="AC481" i="10"/>
  <c r="AD481" i="10"/>
  <c r="AE481" i="10"/>
  <c r="X482" i="10"/>
  <c r="Y482" i="10"/>
  <c r="Z482" i="10"/>
  <c r="AA482" i="10"/>
  <c r="AB482" i="10"/>
  <c r="AC482" i="10"/>
  <c r="AD482" i="10"/>
  <c r="AE482" i="10"/>
  <c r="X483" i="10"/>
  <c r="Y483" i="10"/>
  <c r="Z483" i="10"/>
  <c r="AA483" i="10"/>
  <c r="AB483" i="10"/>
  <c r="AC483" i="10"/>
  <c r="AD483" i="10"/>
  <c r="AE483" i="10"/>
  <c r="X484" i="10"/>
  <c r="Y484" i="10"/>
  <c r="Z484" i="10"/>
  <c r="AA484" i="10"/>
  <c r="AB484" i="10"/>
  <c r="AC484" i="10"/>
  <c r="AD484" i="10"/>
  <c r="AE484" i="10"/>
  <c r="X485" i="10"/>
  <c r="Y485" i="10"/>
  <c r="Z485" i="10"/>
  <c r="AA485" i="10"/>
  <c r="AB485" i="10"/>
  <c r="AC485" i="10"/>
  <c r="AD485" i="10"/>
  <c r="AE485" i="10"/>
  <c r="X486" i="10"/>
  <c r="Y486" i="10"/>
  <c r="Z486" i="10"/>
  <c r="AA486" i="10"/>
  <c r="AB486" i="10"/>
  <c r="AC486" i="10"/>
  <c r="AD486" i="10"/>
  <c r="AE486" i="10"/>
  <c r="X487" i="10"/>
  <c r="Y487" i="10"/>
  <c r="Z487" i="10"/>
  <c r="AA487" i="10"/>
  <c r="AB487" i="10"/>
  <c r="AC487" i="10"/>
  <c r="AD487" i="10"/>
  <c r="AE487" i="10"/>
  <c r="X488" i="10"/>
  <c r="Y488" i="10"/>
  <c r="Z488" i="10"/>
  <c r="AA488" i="10"/>
  <c r="AB488" i="10"/>
  <c r="AC488" i="10"/>
  <c r="AD488" i="10"/>
  <c r="AE488" i="10"/>
  <c r="X489" i="10"/>
  <c r="Y489" i="10"/>
  <c r="Z489" i="10"/>
  <c r="AA489" i="10"/>
  <c r="AB489" i="10"/>
  <c r="AC489" i="10"/>
  <c r="AD489" i="10"/>
  <c r="AE489" i="10"/>
  <c r="X490" i="10"/>
  <c r="Y490" i="10"/>
  <c r="Z490" i="10"/>
  <c r="AA490" i="10"/>
  <c r="AB490" i="10"/>
  <c r="AC490" i="10"/>
  <c r="AD490" i="10"/>
  <c r="AE490" i="10"/>
  <c r="X491" i="10"/>
  <c r="Y491" i="10"/>
  <c r="Z491" i="10"/>
  <c r="AA491" i="10"/>
  <c r="AB491" i="10"/>
  <c r="AC491" i="10"/>
  <c r="AD491" i="10"/>
  <c r="AE491" i="10"/>
  <c r="X492" i="10"/>
  <c r="Y492" i="10"/>
  <c r="Z492" i="10"/>
  <c r="AA492" i="10"/>
  <c r="AB492" i="10"/>
  <c r="AC492" i="10"/>
  <c r="AD492" i="10"/>
  <c r="AE492" i="10"/>
  <c r="X493" i="10"/>
  <c r="Y493" i="10"/>
  <c r="Z493" i="10"/>
  <c r="AA493" i="10"/>
  <c r="AB493" i="10"/>
  <c r="AC493" i="10"/>
  <c r="AD493" i="10"/>
  <c r="AE493" i="10"/>
  <c r="X494" i="10"/>
  <c r="Y494" i="10"/>
  <c r="Z494" i="10"/>
  <c r="AA494" i="10"/>
  <c r="AB494" i="10"/>
  <c r="AC494" i="10"/>
  <c r="AD494" i="10"/>
  <c r="AE494" i="10"/>
  <c r="X495" i="10"/>
  <c r="Y495" i="10"/>
  <c r="Z495" i="10"/>
  <c r="AA495" i="10"/>
  <c r="AB495" i="10"/>
  <c r="AC495" i="10"/>
  <c r="AD495" i="10"/>
  <c r="AE495" i="10"/>
  <c r="X496" i="10"/>
  <c r="Y496" i="10"/>
  <c r="Z496" i="10"/>
  <c r="AA496" i="10"/>
  <c r="AB496" i="10"/>
  <c r="AC496" i="10"/>
  <c r="AD496" i="10"/>
  <c r="AE496" i="10"/>
  <c r="X497" i="10"/>
  <c r="Y497" i="10"/>
  <c r="Z497" i="10"/>
  <c r="AA497" i="10"/>
  <c r="AB497" i="10"/>
  <c r="AC497" i="10"/>
  <c r="AD497" i="10"/>
  <c r="AE497" i="10"/>
  <c r="X498" i="10"/>
  <c r="Y498" i="10"/>
  <c r="Z498" i="10"/>
  <c r="AA498" i="10"/>
  <c r="AB498" i="10"/>
  <c r="AC498" i="10"/>
  <c r="AD498" i="10"/>
  <c r="AE498"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418" i="10"/>
  <c r="W419" i="10"/>
  <c r="W420" i="10"/>
  <c r="W421" i="10"/>
  <c r="W422" i="10"/>
  <c r="W423" i="10"/>
  <c r="W424" i="10"/>
  <c r="W425" i="10"/>
  <c r="W426" i="10"/>
  <c r="W427" i="10"/>
  <c r="W428" i="10"/>
  <c r="W429" i="10"/>
  <c r="W430" i="10"/>
  <c r="W431" i="10"/>
  <c r="W432" i="10"/>
  <c r="W433" i="10"/>
  <c r="W434" i="10"/>
  <c r="W435" i="10"/>
  <c r="W436" i="10"/>
  <c r="W437" i="10"/>
  <c r="W438" i="10"/>
  <c r="W439" i="10"/>
  <c r="W440" i="10"/>
  <c r="W441" i="10"/>
  <c r="W442" i="10"/>
  <c r="W443" i="10"/>
  <c r="W444" i="10"/>
  <c r="W445" i="10"/>
  <c r="W446" i="10"/>
  <c r="W447" i="10"/>
  <c r="W448" i="10"/>
  <c r="W449" i="10"/>
  <c r="W450" i="10"/>
  <c r="W451" i="10"/>
  <c r="W452" i="10"/>
  <c r="W453" i="10"/>
  <c r="W454" i="10"/>
  <c r="W455" i="10"/>
  <c r="W456" i="10"/>
  <c r="W457" i="10"/>
  <c r="W458" i="10"/>
  <c r="W459" i="10"/>
  <c r="W460" i="10"/>
  <c r="W461" i="10"/>
  <c r="W462" i="10"/>
  <c r="W463" i="10"/>
  <c r="W464" i="10"/>
  <c r="W465" i="10"/>
  <c r="W466" i="10"/>
  <c r="W467" i="10"/>
  <c r="W468" i="10"/>
  <c r="W469" i="10"/>
  <c r="W470" i="10"/>
  <c r="W471" i="10"/>
  <c r="W472" i="10"/>
  <c r="W473" i="10"/>
  <c r="W474" i="10"/>
  <c r="W475" i="10"/>
  <c r="W476" i="10"/>
  <c r="W477" i="10"/>
  <c r="W478" i="10"/>
  <c r="W479" i="10"/>
  <c r="W480" i="10"/>
  <c r="W481" i="10"/>
  <c r="W482" i="10"/>
  <c r="W483" i="10"/>
  <c r="W484" i="10"/>
  <c r="W485" i="10"/>
  <c r="W486" i="10"/>
  <c r="W487" i="10"/>
  <c r="W488" i="10"/>
  <c r="W489" i="10"/>
  <c r="W490" i="10"/>
  <c r="W491" i="10"/>
  <c r="W492" i="10"/>
  <c r="W493" i="10"/>
  <c r="W494" i="10"/>
  <c r="W495" i="10"/>
  <c r="W496" i="10"/>
  <c r="W497" i="10"/>
  <c r="W498" i="10"/>
  <c r="W499" i="10"/>
  <c r="W500" i="10"/>
  <c r="W501" i="10"/>
  <c r="W502" i="10"/>
  <c r="W503" i="10"/>
  <c r="W504" i="10"/>
  <c r="W505" i="10"/>
  <c r="W506" i="10"/>
  <c r="W507" i="10"/>
  <c r="W508" i="10"/>
  <c r="W509" i="10"/>
  <c r="W510" i="10"/>
  <c r="W511" i="10"/>
  <c r="W512" i="10"/>
  <c r="W513" i="10"/>
  <c r="W514" i="10"/>
  <c r="W515" i="10"/>
  <c r="W516" i="10"/>
  <c r="W517" i="10"/>
  <c r="W518" i="10"/>
  <c r="W519" i="10"/>
  <c r="W520" i="10"/>
  <c r="W521" i="10"/>
  <c r="W522" i="10"/>
  <c r="W523" i="10"/>
  <c r="W524" i="10"/>
  <c r="W525" i="10"/>
  <c r="W526" i="10"/>
  <c r="W527" i="10"/>
  <c r="W528" i="10"/>
  <c r="W529" i="10"/>
  <c r="W530" i="10"/>
  <c r="W531" i="10"/>
  <c r="W532" i="10"/>
  <c r="W533" i="10"/>
  <c r="W534" i="10"/>
  <c r="W535" i="10"/>
  <c r="W536" i="10"/>
  <c r="W537" i="10"/>
  <c r="W538" i="10"/>
  <c r="W539" i="10"/>
  <c r="W540" i="10"/>
  <c r="W541" i="10"/>
  <c r="W542" i="10"/>
  <c r="W543" i="10"/>
  <c r="W544" i="10"/>
  <c r="W545" i="10"/>
  <c r="W546" i="10"/>
  <c r="W547" i="10"/>
  <c r="W548" i="10"/>
  <c r="W549" i="10"/>
  <c r="W550" i="10"/>
  <c r="W551" i="10"/>
  <c r="W552" i="10"/>
  <c r="W553" i="10"/>
  <c r="W554" i="10"/>
  <c r="W555" i="10"/>
  <c r="W556" i="10"/>
  <c r="W557" i="10"/>
  <c r="W558" i="10"/>
  <c r="W559" i="10"/>
  <c r="W560" i="10"/>
  <c r="W561" i="10"/>
  <c r="W562" i="10"/>
  <c r="W563" i="10"/>
  <c r="W564" i="10"/>
  <c r="W565" i="10"/>
  <c r="W566" i="10"/>
  <c r="W567" i="10"/>
  <c r="W568" i="10"/>
  <c r="W569" i="10"/>
  <c r="W570" i="10"/>
  <c r="W571" i="10"/>
  <c r="W572" i="10"/>
  <c r="W573" i="10"/>
  <c r="W574" i="10"/>
  <c r="W575" i="10"/>
  <c r="W576" i="10"/>
  <c r="W577" i="10"/>
  <c r="W578" i="10"/>
  <c r="W579" i="10"/>
  <c r="W580" i="10"/>
  <c r="W581" i="10"/>
  <c r="W582" i="10"/>
  <c r="W583" i="10"/>
  <c r="W584" i="10"/>
  <c r="W585" i="10"/>
  <c r="W586" i="10"/>
  <c r="W587" i="10"/>
  <c r="W588" i="10"/>
  <c r="W589" i="10"/>
  <c r="W590" i="10"/>
  <c r="W591" i="10"/>
  <c r="W592" i="10"/>
  <c r="W593" i="10"/>
  <c r="W594" i="10"/>
  <c r="W595" i="10"/>
  <c r="W596" i="10"/>
  <c r="W597" i="10"/>
  <c r="W598" i="10"/>
  <c r="W599" i="10"/>
  <c r="W600" i="10"/>
  <c r="W601" i="10"/>
  <c r="W602" i="10"/>
  <c r="W603" i="10"/>
  <c r="W604" i="10"/>
  <c r="W605" i="10"/>
  <c r="W606" i="10"/>
  <c r="W607" i="10"/>
  <c r="W608" i="10"/>
  <c r="W609" i="10"/>
  <c r="W610" i="10"/>
  <c r="W611" i="10"/>
  <c r="W612" i="10"/>
  <c r="W613" i="10"/>
  <c r="W614" i="10"/>
  <c r="W615" i="10"/>
  <c r="W616" i="10"/>
  <c r="W617" i="10"/>
  <c r="W618" i="10"/>
  <c r="W619" i="10"/>
  <c r="W620" i="10"/>
  <c r="W621" i="10"/>
  <c r="W622" i="10"/>
  <c r="W623" i="10"/>
  <c r="W624" i="10"/>
  <c r="W625" i="10"/>
  <c r="W626" i="10"/>
  <c r="W627" i="10"/>
  <c r="W628" i="10"/>
  <c r="W629" i="10"/>
  <c r="W630" i="10"/>
  <c r="W631" i="10"/>
  <c r="W632" i="10"/>
  <c r="W633" i="10"/>
  <c r="W634" i="10"/>
  <c r="W635" i="10"/>
  <c r="W636" i="10"/>
  <c r="W637" i="10"/>
  <c r="W638" i="10"/>
  <c r="W639" i="10"/>
  <c r="W640" i="10"/>
  <c r="W641" i="10"/>
  <c r="W642" i="10"/>
  <c r="W643" i="10"/>
  <c r="W644" i="10"/>
  <c r="AE304" i="10"/>
  <c r="AD304" i="10"/>
  <c r="AC304" i="10"/>
  <c r="AB304" i="10"/>
  <c r="AA304" i="10"/>
  <c r="Z304" i="10"/>
  <c r="Y304" i="10"/>
  <c r="X304" i="10"/>
  <c r="W304" i="10"/>
  <c r="AE303" i="10"/>
  <c r="AD303" i="10"/>
  <c r="AC303" i="10"/>
  <c r="AB303" i="10"/>
  <c r="AA303" i="10"/>
  <c r="Z303" i="10"/>
  <c r="Y303" i="10"/>
  <c r="X303" i="10"/>
  <c r="W303" i="10"/>
  <c r="AE302" i="10"/>
  <c r="AD302" i="10"/>
  <c r="AC302" i="10"/>
  <c r="AB302" i="10"/>
  <c r="AA302" i="10"/>
  <c r="Z302" i="10"/>
  <c r="Y302" i="10"/>
  <c r="X302" i="10"/>
  <c r="W302" i="10"/>
  <c r="AE301" i="10"/>
  <c r="AD301" i="10"/>
  <c r="AC301" i="10"/>
  <c r="AB301" i="10"/>
  <c r="AA301" i="10"/>
  <c r="Z301" i="10"/>
  <c r="Y301" i="10"/>
  <c r="X301" i="10"/>
  <c r="W301" i="10"/>
  <c r="AE300" i="10"/>
  <c r="AD300" i="10"/>
  <c r="AC300" i="10"/>
  <c r="AB300" i="10"/>
  <c r="AA300" i="10"/>
  <c r="Z300" i="10"/>
  <c r="Y300" i="10"/>
  <c r="X300" i="10"/>
  <c r="W300" i="10"/>
  <c r="AE299" i="10"/>
  <c r="AD299" i="10"/>
  <c r="AC299" i="10"/>
  <c r="AB299" i="10"/>
  <c r="AA299" i="10"/>
  <c r="Z299" i="10"/>
  <c r="Y299" i="10"/>
  <c r="X299" i="10"/>
  <c r="W299" i="10"/>
  <c r="AE298" i="10"/>
  <c r="AD298" i="10"/>
  <c r="AC298" i="10"/>
  <c r="AB298" i="10"/>
  <c r="AA298" i="10"/>
  <c r="Z298" i="10"/>
  <c r="Y298" i="10"/>
  <c r="X298" i="10"/>
  <c r="W298" i="10"/>
  <c r="AE297" i="10"/>
  <c r="AD297" i="10"/>
  <c r="AC297" i="10"/>
  <c r="AB297" i="10"/>
  <c r="AA297" i="10"/>
  <c r="Z297" i="10"/>
  <c r="Y297" i="10"/>
  <c r="X297" i="10"/>
  <c r="W297" i="10"/>
  <c r="AE296" i="10"/>
  <c r="AD296" i="10"/>
  <c r="AC296" i="10"/>
  <c r="AB296" i="10"/>
  <c r="AA296" i="10"/>
  <c r="Z296" i="10"/>
  <c r="Y296" i="10"/>
  <c r="X296" i="10"/>
  <c r="W296" i="10"/>
  <c r="AE295" i="10"/>
  <c r="AD295" i="10"/>
  <c r="AC295" i="10"/>
  <c r="AB295" i="10"/>
  <c r="AA295" i="10"/>
  <c r="Z295" i="10"/>
  <c r="Y295" i="10"/>
  <c r="X295" i="10"/>
  <c r="W295" i="10"/>
  <c r="AE294" i="10"/>
  <c r="AD294" i="10"/>
  <c r="AC294" i="10"/>
  <c r="AB294" i="10"/>
  <c r="AA294" i="10"/>
  <c r="Z294" i="10"/>
  <c r="Y294" i="10"/>
  <c r="X294" i="10"/>
  <c r="W294" i="10"/>
  <c r="AE293" i="10"/>
  <c r="AD293" i="10"/>
  <c r="AC293" i="10"/>
  <c r="AB293" i="10"/>
  <c r="AA293" i="10"/>
  <c r="Z293" i="10"/>
  <c r="Y293" i="10"/>
  <c r="X293" i="10"/>
  <c r="W293" i="10"/>
  <c r="AE292" i="10"/>
  <c r="AD292" i="10"/>
  <c r="AC292" i="10"/>
  <c r="AB292" i="10"/>
  <c r="AA292" i="10"/>
  <c r="Z292" i="10"/>
  <c r="Y292" i="10"/>
  <c r="X292" i="10"/>
  <c r="W292" i="10"/>
  <c r="AE291" i="10"/>
  <c r="AD291" i="10"/>
  <c r="AC291" i="10"/>
  <c r="AB291" i="10"/>
  <c r="AA291" i="10"/>
  <c r="Z291" i="10"/>
  <c r="Y291" i="10"/>
  <c r="X291" i="10"/>
  <c r="W291" i="10"/>
  <c r="AE290" i="10"/>
  <c r="AD290" i="10"/>
  <c r="AC290" i="10"/>
  <c r="AB290" i="10"/>
  <c r="AA290" i="10"/>
  <c r="Z290" i="10"/>
  <c r="Y290" i="10"/>
  <c r="X290" i="10"/>
  <c r="W290" i="10"/>
  <c r="AE289" i="10"/>
  <c r="AD289" i="10"/>
  <c r="AC289" i="10"/>
  <c r="AB289" i="10"/>
  <c r="AA289" i="10"/>
  <c r="Z289" i="10"/>
  <c r="Y289" i="10"/>
  <c r="X289" i="10"/>
  <c r="W289" i="10"/>
  <c r="AE288" i="10"/>
  <c r="AD288" i="10"/>
  <c r="AC288" i="10"/>
  <c r="AB288" i="10"/>
  <c r="AA288" i="10"/>
  <c r="Z288" i="10"/>
  <c r="Y288" i="10"/>
  <c r="X288" i="10"/>
  <c r="W288" i="10"/>
  <c r="AE287" i="10"/>
  <c r="AD287" i="10"/>
  <c r="AC287" i="10"/>
  <c r="AB287" i="10"/>
  <c r="AA287" i="10"/>
  <c r="Z287" i="10"/>
  <c r="Y287" i="10"/>
  <c r="X287" i="10"/>
  <c r="W287" i="10"/>
  <c r="AE286" i="10"/>
  <c r="AD286" i="10"/>
  <c r="AC286" i="10"/>
  <c r="AB286" i="10"/>
  <c r="AA286" i="10"/>
  <c r="Z286" i="10"/>
  <c r="Y286" i="10"/>
  <c r="X286" i="10"/>
  <c r="W286" i="10"/>
  <c r="AE285" i="10"/>
  <c r="AD285" i="10"/>
  <c r="AC285" i="10"/>
  <c r="AB285" i="10"/>
  <c r="AA285" i="10"/>
  <c r="Z285" i="10"/>
  <c r="Y285" i="10"/>
  <c r="X285" i="10"/>
  <c r="W285" i="10"/>
  <c r="AE284" i="10"/>
  <c r="AD284" i="10"/>
  <c r="AC284" i="10"/>
  <c r="AB284" i="10"/>
  <c r="AA284" i="10"/>
  <c r="Z284" i="10"/>
  <c r="Y284" i="10"/>
  <c r="X284" i="10"/>
  <c r="W284" i="10"/>
  <c r="AE283" i="10"/>
  <c r="AD283" i="10"/>
  <c r="AC283" i="10"/>
  <c r="AB283" i="10"/>
  <c r="AA283" i="10"/>
  <c r="Z283" i="10"/>
  <c r="Y283" i="10"/>
  <c r="X283" i="10"/>
  <c r="W283" i="10"/>
  <c r="AE282" i="10"/>
  <c r="AD282" i="10"/>
  <c r="AC282" i="10"/>
  <c r="AB282" i="10"/>
  <c r="AA282" i="10"/>
  <c r="Z282" i="10"/>
  <c r="Y282" i="10"/>
  <c r="X282" i="10"/>
  <c r="W282" i="10"/>
  <c r="AE281" i="10"/>
  <c r="AD281" i="10"/>
  <c r="AC281" i="10"/>
  <c r="AB281" i="10"/>
  <c r="AA281" i="10"/>
  <c r="Z281" i="10"/>
  <c r="Y281" i="10"/>
  <c r="X281" i="10"/>
  <c r="W281" i="10"/>
  <c r="AE280" i="10"/>
  <c r="AD280" i="10"/>
  <c r="AC280" i="10"/>
  <c r="AB280" i="10"/>
  <c r="AA280" i="10"/>
  <c r="Z280" i="10"/>
  <c r="Y280" i="10"/>
  <c r="X280" i="10"/>
  <c r="W280" i="10"/>
  <c r="AE279" i="10"/>
  <c r="AD279" i="10"/>
  <c r="AC279" i="10"/>
  <c r="AB279" i="10"/>
  <c r="AA279" i="10"/>
  <c r="Z279" i="10"/>
  <c r="Y279" i="10"/>
  <c r="X279" i="10"/>
  <c r="W279" i="10"/>
  <c r="AE278" i="10"/>
  <c r="AD278" i="10"/>
  <c r="AC278" i="10"/>
  <c r="AB278" i="10"/>
  <c r="AA278" i="10"/>
  <c r="Z278" i="10"/>
  <c r="Y278" i="10"/>
  <c r="X278" i="10"/>
  <c r="W278" i="10"/>
  <c r="AE277" i="10"/>
  <c r="AD277" i="10"/>
  <c r="AC277" i="10"/>
  <c r="AB277" i="10"/>
  <c r="AA277" i="10"/>
  <c r="Z277" i="10"/>
  <c r="Y277" i="10"/>
  <c r="X277" i="10"/>
  <c r="W277" i="10"/>
  <c r="AE276" i="10"/>
  <c r="AD276" i="10"/>
  <c r="AC276" i="10"/>
  <c r="AB276" i="10"/>
  <c r="AA276" i="10"/>
  <c r="Z276" i="10"/>
  <c r="Y276" i="10"/>
  <c r="X276" i="10"/>
  <c r="W276" i="10"/>
  <c r="AE275" i="10"/>
  <c r="AD275" i="10"/>
  <c r="AC275" i="10"/>
  <c r="AB275" i="10"/>
  <c r="AA275" i="10"/>
  <c r="Z275" i="10"/>
  <c r="Y275" i="10"/>
  <c r="X275" i="10"/>
  <c r="W275" i="10"/>
  <c r="AE274" i="10"/>
  <c r="AD274" i="10"/>
  <c r="AC274" i="10"/>
  <c r="AB274" i="10"/>
  <c r="AA274" i="10"/>
  <c r="Z274" i="10"/>
  <c r="Y274" i="10"/>
  <c r="X274" i="10"/>
  <c r="W274" i="10"/>
  <c r="AE273" i="10"/>
  <c r="AD273" i="10"/>
  <c r="AC273" i="10"/>
  <c r="AB273" i="10"/>
  <c r="AA273" i="10"/>
  <c r="Z273" i="10"/>
  <c r="Y273" i="10"/>
  <c r="X273" i="10"/>
  <c r="W273" i="10"/>
  <c r="AE272" i="10"/>
  <c r="AD272" i="10"/>
  <c r="AC272" i="10"/>
  <c r="AB272" i="10"/>
  <c r="AA272" i="10"/>
  <c r="Z272" i="10"/>
  <c r="Y272" i="10"/>
  <c r="X272" i="10"/>
  <c r="W272" i="10"/>
  <c r="AE271" i="10"/>
  <c r="AD271" i="10"/>
  <c r="AC271" i="10"/>
  <c r="AB271" i="10"/>
  <c r="AA271" i="10"/>
  <c r="Z271" i="10"/>
  <c r="Y271" i="10"/>
  <c r="X271" i="10"/>
  <c r="W271" i="10"/>
  <c r="AE270" i="10"/>
  <c r="AD270" i="10"/>
  <c r="AC270" i="10"/>
  <c r="AB270" i="10"/>
  <c r="AA270" i="10"/>
  <c r="Z270" i="10"/>
  <c r="Y270" i="10"/>
  <c r="X270" i="10"/>
  <c r="W270" i="10"/>
  <c r="AE269" i="10"/>
  <c r="AD269" i="10"/>
  <c r="AC269" i="10"/>
  <c r="AB269" i="10"/>
  <c r="AA269" i="10"/>
  <c r="Z269" i="10"/>
  <c r="Y269" i="10"/>
  <c r="X269" i="10"/>
  <c r="W269" i="10"/>
  <c r="AE268" i="10"/>
  <c r="AD268" i="10"/>
  <c r="AC268" i="10"/>
  <c r="AB268" i="10"/>
  <c r="AA268" i="10"/>
  <c r="Z268" i="10"/>
  <c r="Y268" i="10"/>
  <c r="X268" i="10"/>
  <c r="W268" i="10"/>
  <c r="AE267" i="10"/>
  <c r="AD267" i="10"/>
  <c r="AC267" i="10"/>
  <c r="AB267" i="10"/>
  <c r="AA267" i="10"/>
  <c r="Z267" i="10"/>
  <c r="Y267" i="10"/>
  <c r="X267" i="10"/>
  <c r="W267" i="10"/>
  <c r="AE266" i="10"/>
  <c r="AD266" i="10"/>
  <c r="AC266" i="10"/>
  <c r="AB266" i="10"/>
  <c r="AA266" i="10"/>
  <c r="Z266" i="10"/>
  <c r="Y266" i="10"/>
  <c r="X266" i="10"/>
  <c r="W266" i="10"/>
  <c r="AE265" i="10"/>
  <c r="AD265" i="10"/>
  <c r="AC265" i="10"/>
  <c r="AB265" i="10"/>
  <c r="AA265" i="10"/>
  <c r="Z265" i="10"/>
  <c r="Y265" i="10"/>
  <c r="X265" i="10"/>
  <c r="W265" i="10"/>
  <c r="AE264" i="10"/>
  <c r="AD264" i="10"/>
  <c r="AC264" i="10"/>
  <c r="AB264" i="10"/>
  <c r="AA264" i="10"/>
  <c r="Z264" i="10"/>
  <c r="Y264" i="10"/>
  <c r="X264" i="10"/>
  <c r="W264" i="10"/>
  <c r="AE263" i="10"/>
  <c r="AD263" i="10"/>
  <c r="AC263" i="10"/>
  <c r="AB263" i="10"/>
  <c r="AA263" i="10"/>
  <c r="Z263" i="10"/>
  <c r="Y263" i="10"/>
  <c r="X263" i="10"/>
  <c r="W263" i="10"/>
  <c r="AE262" i="10"/>
  <c r="AD262" i="10"/>
  <c r="AC262" i="10"/>
  <c r="AB262" i="10"/>
  <c r="AA262" i="10"/>
  <c r="Z262" i="10"/>
  <c r="Y262" i="10"/>
  <c r="X262" i="10"/>
  <c r="W262" i="10"/>
  <c r="AE261" i="10"/>
  <c r="AD261" i="10"/>
  <c r="AC261" i="10"/>
  <c r="AB261" i="10"/>
  <c r="AA261" i="10"/>
  <c r="Z261" i="10"/>
  <c r="Y261" i="10"/>
  <c r="X261" i="10"/>
  <c r="W261" i="10"/>
  <c r="AE260" i="10"/>
  <c r="AD260" i="10"/>
  <c r="AC260" i="10"/>
  <c r="AB260" i="10"/>
  <c r="AA260" i="10"/>
  <c r="Z260" i="10"/>
  <c r="Y260" i="10"/>
  <c r="X260" i="10"/>
  <c r="W260" i="10"/>
  <c r="AE259" i="10"/>
  <c r="AD259" i="10"/>
  <c r="AC259" i="10"/>
  <c r="AB259" i="10"/>
  <c r="AA259" i="10"/>
  <c r="Z259" i="10"/>
  <c r="Y259" i="10"/>
  <c r="X259" i="10"/>
  <c r="W259" i="10"/>
  <c r="AE258" i="10"/>
  <c r="AD258" i="10"/>
  <c r="AC258" i="10"/>
  <c r="AB258" i="10"/>
  <c r="AA258" i="10"/>
  <c r="Z258" i="10"/>
  <c r="Y258" i="10"/>
  <c r="X258" i="10"/>
  <c r="W258" i="10"/>
  <c r="AE257" i="10"/>
  <c r="AD257" i="10"/>
  <c r="AC257" i="10"/>
  <c r="AB257" i="10"/>
  <c r="AA257" i="10"/>
  <c r="Z257" i="10"/>
  <c r="Y257" i="10"/>
  <c r="X257" i="10"/>
  <c r="W257" i="10"/>
  <c r="AE256" i="10"/>
  <c r="AD256" i="10"/>
  <c r="AC256" i="10"/>
  <c r="AB256" i="10"/>
  <c r="AA256" i="10"/>
  <c r="Z256" i="10"/>
  <c r="Y256" i="10"/>
  <c r="X256" i="10"/>
  <c r="W256" i="10"/>
  <c r="AE255" i="10"/>
  <c r="AD255" i="10"/>
  <c r="AC255" i="10"/>
  <c r="AB255" i="10"/>
  <c r="AA255" i="10"/>
  <c r="Z255" i="10"/>
  <c r="Y255" i="10"/>
  <c r="X255" i="10"/>
  <c r="W255" i="10"/>
  <c r="AE254" i="10"/>
  <c r="AD254" i="10"/>
  <c r="AC254" i="10"/>
  <c r="AB254" i="10"/>
  <c r="AA254" i="10"/>
  <c r="Z254" i="10"/>
  <c r="Y254" i="10"/>
  <c r="X254" i="10"/>
  <c r="W254" i="10"/>
  <c r="AE253" i="10"/>
  <c r="AD253" i="10"/>
  <c r="AC253" i="10"/>
  <c r="AB253" i="10"/>
  <c r="AA253" i="10"/>
  <c r="Z253" i="10"/>
  <c r="Y253" i="10"/>
  <c r="X253" i="10"/>
  <c r="W253" i="10"/>
  <c r="AE252" i="10"/>
  <c r="AD252" i="10"/>
  <c r="AC252" i="10"/>
  <c r="AB252" i="10"/>
  <c r="AA252" i="10"/>
  <c r="Z252" i="10"/>
  <c r="Y252" i="10"/>
  <c r="X252" i="10"/>
  <c r="W252" i="10"/>
  <c r="AE251" i="10"/>
  <c r="AD251" i="10"/>
  <c r="AC251" i="10"/>
  <c r="AB251" i="10"/>
  <c r="AA251" i="10"/>
  <c r="Z251" i="10"/>
  <c r="Y251" i="10"/>
  <c r="X251" i="10"/>
  <c r="W251" i="10"/>
  <c r="AE250" i="10"/>
  <c r="AD250" i="10"/>
  <c r="AC250" i="10"/>
  <c r="AB250" i="10"/>
  <c r="AA250" i="10"/>
  <c r="Z250" i="10"/>
  <c r="Y250" i="10"/>
  <c r="X250" i="10"/>
  <c r="W250" i="10"/>
  <c r="AE249" i="10"/>
  <c r="AD249" i="10"/>
  <c r="AC249" i="10"/>
  <c r="AB249" i="10"/>
  <c r="AA249" i="10"/>
  <c r="Z249" i="10"/>
  <c r="Y249" i="10"/>
  <c r="X249" i="10"/>
  <c r="W249" i="10"/>
  <c r="AE248" i="10"/>
  <c r="AD248" i="10"/>
  <c r="AC248" i="10"/>
  <c r="AB248" i="10"/>
  <c r="AA248" i="10"/>
  <c r="Z248" i="10"/>
  <c r="Y248" i="10"/>
  <c r="X248" i="10"/>
  <c r="W248" i="10"/>
  <c r="AE247" i="10"/>
  <c r="AD247" i="10"/>
  <c r="AC247" i="10"/>
  <c r="AB247" i="10"/>
  <c r="AA247" i="10"/>
  <c r="Z247" i="10"/>
  <c r="Y247" i="10"/>
  <c r="X247" i="10"/>
  <c r="W247" i="10"/>
  <c r="AE246" i="10"/>
  <c r="AD246" i="10"/>
  <c r="AC246" i="10"/>
  <c r="AB246" i="10"/>
  <c r="AA246" i="10"/>
  <c r="Z246" i="10"/>
  <c r="Y246" i="10"/>
  <c r="X246" i="10"/>
  <c r="W246" i="10"/>
  <c r="AE245" i="10"/>
  <c r="AD245" i="10"/>
  <c r="AC245" i="10"/>
  <c r="AB245" i="10"/>
  <c r="AA245" i="10"/>
  <c r="Z245" i="10"/>
  <c r="Y245" i="10"/>
  <c r="X245" i="10"/>
  <c r="W245" i="10"/>
  <c r="AE244" i="10"/>
  <c r="AD244" i="10"/>
  <c r="AC244" i="10"/>
  <c r="AB244" i="10"/>
  <c r="AA244" i="10"/>
  <c r="Z244" i="10"/>
  <c r="Y244" i="10"/>
  <c r="X244" i="10"/>
  <c r="W244" i="10"/>
  <c r="AE243" i="10"/>
  <c r="AD243" i="10"/>
  <c r="AC243" i="10"/>
  <c r="AB243" i="10"/>
  <c r="AA243" i="10"/>
  <c r="Z243" i="10"/>
  <c r="Y243" i="10"/>
  <c r="X243" i="10"/>
  <c r="W243" i="10"/>
  <c r="AE242" i="10"/>
  <c r="AD242" i="10"/>
  <c r="AC242" i="10"/>
  <c r="AB242" i="10"/>
  <c r="AA242" i="10"/>
  <c r="Z242" i="10"/>
  <c r="Y242" i="10"/>
  <c r="X242" i="10"/>
  <c r="W242" i="10"/>
  <c r="AE241" i="10"/>
  <c r="AD241" i="10"/>
  <c r="AC241" i="10"/>
  <c r="AB241" i="10"/>
  <c r="AA241" i="10"/>
  <c r="Z241" i="10"/>
  <c r="Y241" i="10"/>
  <c r="X241" i="10"/>
  <c r="W241" i="10"/>
  <c r="AE240" i="10"/>
  <c r="AD240" i="10"/>
  <c r="AC240" i="10"/>
  <c r="AB240" i="10"/>
  <c r="AA240" i="10"/>
  <c r="Z240" i="10"/>
  <c r="Y240" i="10"/>
  <c r="X240" i="10"/>
  <c r="W240" i="10"/>
  <c r="AE239" i="10"/>
  <c r="AD239" i="10"/>
  <c r="AC239" i="10"/>
  <c r="AB239" i="10"/>
  <c r="AA239" i="10"/>
  <c r="Z239" i="10"/>
  <c r="Y239" i="10"/>
  <c r="X239" i="10"/>
  <c r="W239" i="10"/>
  <c r="AE238" i="10"/>
  <c r="AD238" i="10"/>
  <c r="AC238" i="10"/>
  <c r="AB238" i="10"/>
  <c r="AA238" i="10"/>
  <c r="Z238" i="10"/>
  <c r="Y238" i="10"/>
  <c r="X238" i="10"/>
  <c r="W238" i="10"/>
  <c r="AE237" i="10"/>
  <c r="AD237" i="10"/>
  <c r="AC237" i="10"/>
  <c r="AB237" i="10"/>
  <c r="AA237" i="10"/>
  <c r="Z237" i="10"/>
  <c r="Y237" i="10"/>
  <c r="X237" i="10"/>
  <c r="W237" i="10"/>
  <c r="AE236" i="10"/>
  <c r="AD236" i="10"/>
  <c r="AC236" i="10"/>
  <c r="AB236" i="10"/>
  <c r="AA236" i="10"/>
  <c r="Z236" i="10"/>
  <c r="Y236" i="10"/>
  <c r="X236" i="10"/>
  <c r="W236" i="10"/>
  <c r="AE235" i="10"/>
  <c r="AD235" i="10"/>
  <c r="AC235" i="10"/>
  <c r="AB235" i="10"/>
  <c r="AA235" i="10"/>
  <c r="Z235" i="10"/>
  <c r="Y235" i="10"/>
  <c r="X235" i="10"/>
  <c r="W235" i="10"/>
  <c r="AE234" i="10"/>
  <c r="AD234" i="10"/>
  <c r="AC234" i="10"/>
  <c r="AB234" i="10"/>
  <c r="AA234" i="10"/>
  <c r="Z234" i="10"/>
  <c r="Y234" i="10"/>
  <c r="X234" i="10"/>
  <c r="W234" i="10"/>
  <c r="AE233" i="10"/>
  <c r="AD233" i="10"/>
  <c r="AC233" i="10"/>
  <c r="AB233" i="10"/>
  <c r="AA233" i="10"/>
  <c r="Z233" i="10"/>
  <c r="Y233" i="10"/>
  <c r="X233" i="10"/>
  <c r="W233" i="10"/>
  <c r="AE232" i="10"/>
  <c r="AD232" i="10"/>
  <c r="AC232" i="10"/>
  <c r="AB232" i="10"/>
  <c r="AA232" i="10"/>
  <c r="Z232" i="10"/>
  <c r="Y232" i="10"/>
  <c r="X232" i="10"/>
  <c r="W232" i="10"/>
  <c r="AE231" i="10"/>
  <c r="AD231" i="10"/>
  <c r="AC231" i="10"/>
  <c r="AB231" i="10"/>
  <c r="AA231" i="10"/>
  <c r="Z231" i="10"/>
  <c r="Y231" i="10"/>
  <c r="X231" i="10"/>
  <c r="W231" i="10"/>
  <c r="AE230" i="10"/>
  <c r="AD230" i="10"/>
  <c r="AC230" i="10"/>
  <c r="AB230" i="10"/>
  <c r="AA230" i="10"/>
  <c r="Z230" i="10"/>
  <c r="Y230" i="10"/>
  <c r="X230" i="10"/>
  <c r="W230" i="10"/>
  <c r="AE229" i="10"/>
  <c r="AD229" i="10"/>
  <c r="AC229" i="10"/>
  <c r="AB229" i="10"/>
  <c r="AA229" i="10"/>
  <c r="Z229" i="10"/>
  <c r="Y229" i="10"/>
  <c r="X229" i="10"/>
  <c r="W229" i="10"/>
  <c r="AE228" i="10"/>
  <c r="AD228" i="10"/>
  <c r="AC228" i="10"/>
  <c r="AB228" i="10"/>
  <c r="AA228" i="10"/>
  <c r="Z228" i="10"/>
  <c r="Y228" i="10"/>
  <c r="X228" i="10"/>
  <c r="W228" i="10"/>
  <c r="AE227" i="10"/>
  <c r="AD227" i="10"/>
  <c r="AC227" i="10"/>
  <c r="AB227" i="10"/>
  <c r="AA227" i="10"/>
  <c r="Z227" i="10"/>
  <c r="Y227" i="10"/>
  <c r="X227" i="10"/>
  <c r="W227" i="10"/>
  <c r="AE226" i="10"/>
  <c r="AD226" i="10"/>
  <c r="AC226" i="10"/>
  <c r="AB226" i="10"/>
  <c r="AA226" i="10"/>
  <c r="Z226" i="10"/>
  <c r="Y226" i="10"/>
  <c r="X226" i="10"/>
  <c r="W226" i="10"/>
  <c r="AE225" i="10"/>
  <c r="AD225" i="10"/>
  <c r="AC225" i="10"/>
  <c r="AB225" i="10"/>
  <c r="AA225" i="10"/>
  <c r="Z225" i="10"/>
  <c r="Y225" i="10"/>
  <c r="X225" i="10"/>
  <c r="W225" i="10"/>
  <c r="AE224" i="10"/>
  <c r="AD224" i="10"/>
  <c r="AC224" i="10"/>
  <c r="AB224" i="10"/>
  <c r="AA224" i="10"/>
  <c r="Z224" i="10"/>
  <c r="Y224" i="10"/>
  <c r="X224" i="10"/>
  <c r="W224" i="10"/>
  <c r="AE223" i="10"/>
  <c r="AD223" i="10"/>
  <c r="AC223" i="10"/>
  <c r="AB223" i="10"/>
  <c r="AA223" i="10"/>
  <c r="Z223" i="10"/>
  <c r="Y223" i="10"/>
  <c r="X223" i="10"/>
  <c r="W223" i="10"/>
  <c r="AE222" i="10"/>
  <c r="AD222" i="10"/>
  <c r="AC222" i="10"/>
  <c r="AB222" i="10"/>
  <c r="AA222" i="10"/>
  <c r="Z222" i="10"/>
  <c r="Y222" i="10"/>
  <c r="X222" i="10"/>
  <c r="W222" i="10"/>
  <c r="AE221" i="10"/>
  <c r="AD221" i="10"/>
  <c r="AC221" i="10"/>
  <c r="AB221" i="10"/>
  <c r="AA221" i="10"/>
  <c r="Z221" i="10"/>
  <c r="Y221" i="10"/>
  <c r="X221" i="10"/>
  <c r="W221" i="10"/>
  <c r="AE220" i="10"/>
  <c r="AD220" i="10"/>
  <c r="AC220" i="10"/>
  <c r="AB220" i="10"/>
  <c r="AA220" i="10"/>
  <c r="Z220" i="10"/>
  <c r="Y220" i="10"/>
  <c r="X220" i="10"/>
  <c r="W220" i="10"/>
  <c r="AE219" i="10"/>
  <c r="AD219" i="10"/>
  <c r="AC219" i="10"/>
  <c r="AB219" i="10"/>
  <c r="AA219" i="10"/>
  <c r="Z219" i="10"/>
  <c r="Y219" i="10"/>
  <c r="X219" i="10"/>
  <c r="W219" i="10"/>
  <c r="AE218" i="10"/>
  <c r="AD218" i="10"/>
  <c r="AC218" i="10"/>
  <c r="AB218" i="10"/>
  <c r="AA218" i="10"/>
  <c r="Z218" i="10"/>
  <c r="Y218" i="10"/>
  <c r="X218" i="10"/>
  <c r="W218" i="10"/>
  <c r="AE217" i="10"/>
  <c r="AD217" i="10"/>
  <c r="AC217" i="10"/>
  <c r="AB217" i="10"/>
  <c r="AA217" i="10"/>
  <c r="Z217" i="10"/>
  <c r="Y217" i="10"/>
  <c r="X217" i="10"/>
  <c r="W217" i="10"/>
  <c r="AE216" i="10"/>
  <c r="AD216" i="10"/>
  <c r="AC216" i="10"/>
  <c r="AB216" i="10"/>
  <c r="AA216" i="10"/>
  <c r="Z216" i="10"/>
  <c r="Y216" i="10"/>
  <c r="X216" i="10"/>
  <c r="W216" i="10"/>
  <c r="AE215" i="10"/>
  <c r="AD215" i="10"/>
  <c r="AC215" i="10"/>
  <c r="AB215" i="10"/>
  <c r="AA215" i="10"/>
  <c r="Z215" i="10"/>
  <c r="Y215" i="10"/>
  <c r="X215" i="10"/>
  <c r="W215" i="10"/>
  <c r="AE214" i="10"/>
  <c r="AD214" i="10"/>
  <c r="AC214" i="10"/>
  <c r="AB214" i="10"/>
  <c r="AA214" i="10"/>
  <c r="Z214" i="10"/>
  <c r="Y214" i="10"/>
  <c r="X214" i="10"/>
  <c r="W214" i="10"/>
  <c r="AE213" i="10"/>
  <c r="AD213" i="10"/>
  <c r="AC213" i="10"/>
  <c r="AB213" i="10"/>
  <c r="AA213" i="10"/>
  <c r="Z213" i="10"/>
  <c r="Y213" i="10"/>
  <c r="X213" i="10"/>
  <c r="W213" i="10"/>
  <c r="AE212" i="10"/>
  <c r="AD212" i="10"/>
  <c r="AC212" i="10"/>
  <c r="AB212" i="10"/>
  <c r="AA212" i="10"/>
  <c r="Z212" i="10"/>
  <c r="Y212" i="10"/>
  <c r="X212" i="10"/>
  <c r="W212" i="10"/>
  <c r="AE211" i="10"/>
  <c r="AD211" i="10"/>
  <c r="AC211" i="10"/>
  <c r="AB211" i="10"/>
  <c r="AA211" i="10"/>
  <c r="Z211" i="10"/>
  <c r="Y211" i="10"/>
  <c r="X211" i="10"/>
  <c r="W211" i="10"/>
  <c r="AE210" i="10"/>
  <c r="AD210" i="10"/>
  <c r="AC210" i="10"/>
  <c r="AB210" i="10"/>
  <c r="AA210" i="10"/>
  <c r="Z210" i="10"/>
  <c r="Y210" i="10"/>
  <c r="X210" i="10"/>
  <c r="W210" i="10"/>
  <c r="AE209" i="10"/>
  <c r="AD209" i="10"/>
  <c r="AC209" i="10"/>
  <c r="AB209" i="10"/>
  <c r="AA209" i="10"/>
  <c r="Z209" i="10"/>
  <c r="Y209" i="10"/>
  <c r="X209" i="10"/>
  <c r="W209" i="10"/>
  <c r="AE208" i="10"/>
  <c r="AD208" i="10"/>
  <c r="AC208" i="10"/>
  <c r="AB208" i="10"/>
  <c r="AA208" i="10"/>
  <c r="Z208" i="10"/>
  <c r="Y208" i="10"/>
  <c r="X208" i="10"/>
  <c r="W208" i="10"/>
  <c r="AE207" i="10"/>
  <c r="AD207" i="10"/>
  <c r="AC207" i="10"/>
  <c r="AB207" i="10"/>
  <c r="AA207" i="10"/>
  <c r="Z207" i="10"/>
  <c r="Y207" i="10"/>
  <c r="X207" i="10"/>
  <c r="W207" i="10"/>
  <c r="AE206" i="10"/>
  <c r="AD206" i="10"/>
  <c r="AC206" i="10"/>
  <c r="AB206" i="10"/>
  <c r="AA206" i="10"/>
  <c r="Z206" i="10"/>
  <c r="Y206" i="10"/>
  <c r="X206" i="10"/>
  <c r="W206" i="10"/>
  <c r="AE205" i="10"/>
  <c r="AD205" i="10"/>
  <c r="AC205" i="10"/>
  <c r="AB205" i="10"/>
  <c r="AA205" i="10"/>
  <c r="Z205" i="10"/>
  <c r="Y205" i="10"/>
  <c r="X205" i="10"/>
  <c r="W205" i="10"/>
  <c r="AE204" i="10"/>
  <c r="AD204" i="10"/>
  <c r="AC204" i="10"/>
  <c r="AB204" i="10"/>
  <c r="AA204" i="10"/>
  <c r="Z204" i="10"/>
  <c r="Y204" i="10"/>
  <c r="X204" i="10"/>
  <c r="W204" i="10"/>
  <c r="AE203" i="10"/>
  <c r="AD203" i="10"/>
  <c r="AC203" i="10"/>
  <c r="AB203" i="10"/>
  <c r="AA203" i="10"/>
  <c r="Z203" i="10"/>
  <c r="Y203" i="10"/>
  <c r="X203" i="10"/>
  <c r="W203" i="10"/>
  <c r="AE202" i="10"/>
  <c r="AD202" i="10"/>
  <c r="AC202" i="10"/>
  <c r="AB202" i="10"/>
  <c r="AA202" i="10"/>
  <c r="Z202" i="10"/>
  <c r="Y202" i="10"/>
  <c r="X202" i="10"/>
  <c r="W202" i="10"/>
  <c r="AE201" i="10"/>
  <c r="AD201" i="10"/>
  <c r="AC201" i="10"/>
  <c r="AB201" i="10"/>
  <c r="AA201" i="10"/>
  <c r="Z201" i="10"/>
  <c r="Y201" i="10"/>
  <c r="X201" i="10"/>
  <c r="W201" i="10"/>
  <c r="AE200" i="10"/>
  <c r="AD200" i="10"/>
  <c r="AC200" i="10"/>
  <c r="AB200" i="10"/>
  <c r="AA200" i="10"/>
  <c r="Z200" i="10"/>
  <c r="Y200" i="10"/>
  <c r="X200" i="10"/>
  <c r="W200" i="10"/>
  <c r="AE199" i="10"/>
  <c r="AD199" i="10"/>
  <c r="AC199" i="10"/>
  <c r="AB199" i="10"/>
  <c r="AA199" i="10"/>
  <c r="Z199" i="10"/>
  <c r="Y199" i="10"/>
  <c r="X199" i="10"/>
  <c r="W199" i="10"/>
  <c r="AE198" i="10"/>
  <c r="AD198" i="10"/>
  <c r="AC198" i="10"/>
  <c r="AB198" i="10"/>
  <c r="AA198" i="10"/>
  <c r="Z198" i="10"/>
  <c r="Y198" i="10"/>
  <c r="X198" i="10"/>
  <c r="W198" i="10"/>
  <c r="AE197" i="10"/>
  <c r="AD197" i="10"/>
  <c r="AC197" i="10"/>
  <c r="AB197" i="10"/>
  <c r="AA197" i="10"/>
  <c r="Z197" i="10"/>
  <c r="Y197" i="10"/>
  <c r="X197" i="10"/>
  <c r="W197" i="10"/>
  <c r="AE196" i="10"/>
  <c r="AD196" i="10"/>
  <c r="AC196" i="10"/>
  <c r="AB196" i="10"/>
  <c r="AA196" i="10"/>
  <c r="Z196" i="10"/>
  <c r="Y196" i="10"/>
  <c r="X196" i="10"/>
  <c r="W196" i="10"/>
  <c r="AE195" i="10"/>
  <c r="AD195" i="10"/>
  <c r="AC195" i="10"/>
  <c r="AB195" i="10"/>
  <c r="AA195" i="10"/>
  <c r="Z195" i="10"/>
  <c r="Y195" i="10"/>
  <c r="X195" i="10"/>
  <c r="W195" i="10"/>
  <c r="AE194" i="10"/>
  <c r="AD194" i="10"/>
  <c r="AC194" i="10"/>
  <c r="AB194" i="10"/>
  <c r="AA194" i="10"/>
  <c r="Z194" i="10"/>
  <c r="Y194" i="10"/>
  <c r="X194" i="10"/>
  <c r="W194" i="10"/>
  <c r="AE193" i="10"/>
  <c r="AD193" i="10"/>
  <c r="AC193" i="10"/>
  <c r="AB193" i="10"/>
  <c r="AA193" i="10"/>
  <c r="Z193" i="10"/>
  <c r="Y193" i="10"/>
  <c r="X193" i="10"/>
  <c r="W193" i="10"/>
  <c r="AE192" i="10"/>
  <c r="AD192" i="10"/>
  <c r="AC192" i="10"/>
  <c r="AB192" i="10"/>
  <c r="AA192" i="10"/>
  <c r="Z192" i="10"/>
  <c r="Y192" i="10"/>
  <c r="X192" i="10"/>
  <c r="W192" i="10"/>
  <c r="AE191" i="10"/>
  <c r="AD191" i="10"/>
  <c r="AC191" i="10"/>
  <c r="AB191" i="10"/>
  <c r="AA191" i="10"/>
  <c r="Z191" i="10"/>
  <c r="Y191" i="10"/>
  <c r="X191" i="10"/>
  <c r="W191" i="10"/>
  <c r="AE190" i="10"/>
  <c r="AD190" i="10"/>
  <c r="AC190" i="10"/>
  <c r="AB190" i="10"/>
  <c r="AA190" i="10"/>
  <c r="Z190" i="10"/>
  <c r="Y190" i="10"/>
  <c r="X190" i="10"/>
  <c r="W190" i="10"/>
  <c r="AE189" i="10"/>
  <c r="AD189" i="10"/>
  <c r="AC189" i="10"/>
  <c r="AB189" i="10"/>
  <c r="AA189" i="10"/>
  <c r="Z189" i="10"/>
  <c r="Y189" i="10"/>
  <c r="X189" i="10"/>
  <c r="W189" i="10"/>
  <c r="AE188" i="10"/>
  <c r="AD188" i="10"/>
  <c r="AC188" i="10"/>
  <c r="AB188" i="10"/>
  <c r="AA188" i="10"/>
  <c r="Z188" i="10"/>
  <c r="Y188" i="10"/>
  <c r="X188" i="10"/>
  <c r="W188" i="10"/>
  <c r="AE187" i="10"/>
  <c r="AD187" i="10"/>
  <c r="AC187" i="10"/>
  <c r="AB187" i="10"/>
  <c r="AA187" i="10"/>
  <c r="Z187" i="10"/>
  <c r="Y187" i="10"/>
  <c r="X187" i="10"/>
  <c r="W187" i="10"/>
  <c r="AE186" i="10"/>
  <c r="AD186" i="10"/>
  <c r="AC186" i="10"/>
  <c r="AB186" i="10"/>
  <c r="AA186" i="10"/>
  <c r="Z186" i="10"/>
  <c r="Y186" i="10"/>
  <c r="X186" i="10"/>
  <c r="W186" i="10"/>
  <c r="AE185" i="10"/>
  <c r="AD185" i="10"/>
  <c r="AC185" i="10"/>
  <c r="AB185" i="10"/>
  <c r="AA185" i="10"/>
  <c r="Z185" i="10"/>
  <c r="Y185" i="10"/>
  <c r="X185" i="10"/>
  <c r="W185" i="10"/>
  <c r="AE184" i="10"/>
  <c r="AD184" i="10"/>
  <c r="AC184" i="10"/>
  <c r="AB184" i="10"/>
  <c r="AA184" i="10"/>
  <c r="Z184" i="10"/>
  <c r="Y184" i="10"/>
  <c r="X184" i="10"/>
  <c r="W184" i="10"/>
  <c r="AE183" i="10"/>
  <c r="AD183" i="10"/>
  <c r="AC183" i="10"/>
  <c r="AB183" i="10"/>
  <c r="AA183" i="10"/>
  <c r="Z183" i="10"/>
  <c r="Y183" i="10"/>
  <c r="X183" i="10"/>
  <c r="W183" i="10"/>
  <c r="AE182" i="10"/>
  <c r="AD182" i="10"/>
  <c r="AC182" i="10"/>
  <c r="AB182" i="10"/>
  <c r="AA182" i="10"/>
  <c r="Z182" i="10"/>
  <c r="Y182" i="10"/>
  <c r="X182" i="10"/>
  <c r="W182" i="10"/>
  <c r="AE181" i="10"/>
  <c r="AD181" i="10"/>
  <c r="AC181" i="10"/>
  <c r="AB181" i="10"/>
  <c r="AA181" i="10"/>
  <c r="Z181" i="10"/>
  <c r="Y181" i="10"/>
  <c r="X181" i="10"/>
  <c r="W181" i="10"/>
  <c r="AE180" i="10"/>
  <c r="AD180" i="10"/>
  <c r="AC180" i="10"/>
  <c r="AB180" i="10"/>
  <c r="AA180" i="10"/>
  <c r="Z180" i="10"/>
  <c r="Y180" i="10"/>
  <c r="X180" i="10"/>
  <c r="W180" i="10"/>
  <c r="AE179" i="10"/>
  <c r="AD179" i="10"/>
  <c r="AC179" i="10"/>
  <c r="AB179" i="10"/>
  <c r="AA179" i="10"/>
  <c r="Z179" i="10"/>
  <c r="Y179" i="10"/>
  <c r="X179" i="10"/>
  <c r="W179" i="10"/>
  <c r="AE178" i="10"/>
  <c r="AD178" i="10"/>
  <c r="AC178" i="10"/>
  <c r="AB178" i="10"/>
  <c r="AA178" i="10"/>
  <c r="Z178" i="10"/>
  <c r="Y178" i="10"/>
  <c r="X178" i="10"/>
  <c r="W178" i="10"/>
  <c r="AE177" i="10"/>
  <c r="AD177" i="10"/>
  <c r="AC177" i="10"/>
  <c r="AB177" i="10"/>
  <c r="AA177" i="10"/>
  <c r="Z177" i="10"/>
  <c r="Y177" i="10"/>
  <c r="X177" i="10"/>
  <c r="W177" i="10"/>
  <c r="AE176" i="10"/>
  <c r="AD176" i="10"/>
  <c r="AC176" i="10"/>
  <c r="AB176" i="10"/>
  <c r="AA176" i="10"/>
  <c r="Z176" i="10"/>
  <c r="Y176" i="10"/>
  <c r="X176" i="10"/>
  <c r="W176" i="10"/>
  <c r="AE175" i="10"/>
  <c r="AD175" i="10"/>
  <c r="AC175" i="10"/>
  <c r="AB175" i="10"/>
  <c r="AA175" i="10"/>
  <c r="Z175" i="10"/>
  <c r="Y175" i="10"/>
  <c r="X175" i="10"/>
  <c r="W175" i="10"/>
  <c r="AE174" i="10"/>
  <c r="AD174" i="10"/>
  <c r="AC174" i="10"/>
  <c r="AB174" i="10"/>
  <c r="AA174" i="10"/>
  <c r="Z174" i="10"/>
  <c r="Y174" i="10"/>
  <c r="X174" i="10"/>
  <c r="W174" i="10"/>
  <c r="AE173" i="10"/>
  <c r="AD173" i="10"/>
  <c r="AC173" i="10"/>
  <c r="AB173" i="10"/>
  <c r="AA173" i="10"/>
  <c r="Z173" i="10"/>
  <c r="Y173" i="10"/>
  <c r="X173" i="10"/>
  <c r="W173" i="10"/>
  <c r="AE172" i="10"/>
  <c r="AD172" i="10"/>
  <c r="AC172" i="10"/>
  <c r="AB172" i="10"/>
  <c r="AA172" i="10"/>
  <c r="Z172" i="10"/>
  <c r="Y172" i="10"/>
  <c r="X172" i="10"/>
  <c r="W172" i="10"/>
  <c r="AE171" i="10"/>
  <c r="AD171" i="10"/>
  <c r="AC171" i="10"/>
  <c r="AB171" i="10"/>
  <c r="AA171" i="10"/>
  <c r="Z171" i="10"/>
  <c r="Y171" i="10"/>
  <c r="X171" i="10"/>
  <c r="W171" i="10"/>
  <c r="AE170" i="10"/>
  <c r="AD170" i="10"/>
  <c r="AC170" i="10"/>
  <c r="AB170" i="10"/>
  <c r="AA170" i="10"/>
  <c r="Z170" i="10"/>
  <c r="Y170" i="10"/>
  <c r="X170" i="10"/>
  <c r="W170" i="10"/>
  <c r="AE169" i="10"/>
  <c r="AD169" i="10"/>
  <c r="AC169" i="10"/>
  <c r="AB169" i="10"/>
  <c r="AA169" i="10"/>
  <c r="Z169" i="10"/>
  <c r="Y169" i="10"/>
  <c r="X169" i="10"/>
  <c r="W169" i="10"/>
  <c r="AE168" i="10"/>
  <c r="AD168" i="10"/>
  <c r="AC168" i="10"/>
  <c r="AB168" i="10"/>
  <c r="AA168" i="10"/>
  <c r="Z168" i="10"/>
  <c r="Y168" i="10"/>
  <c r="X168" i="10"/>
  <c r="W168" i="10"/>
  <c r="AE167" i="10"/>
  <c r="AD167" i="10"/>
  <c r="AC167" i="10"/>
  <c r="AB167" i="10"/>
  <c r="AA167" i="10"/>
  <c r="Z167" i="10"/>
  <c r="Y167" i="10"/>
  <c r="X167" i="10"/>
  <c r="W167" i="10"/>
  <c r="AE166" i="10"/>
  <c r="AD166" i="10"/>
  <c r="AC166" i="10"/>
  <c r="AB166" i="10"/>
  <c r="AA166" i="10"/>
  <c r="Z166" i="10"/>
  <c r="Y166" i="10"/>
  <c r="X166" i="10"/>
  <c r="W166" i="10"/>
  <c r="AE165" i="10"/>
  <c r="AD165" i="10"/>
  <c r="AC165" i="10"/>
  <c r="AB165" i="10"/>
  <c r="AA165" i="10"/>
  <c r="Z165" i="10"/>
  <c r="Y165" i="10"/>
  <c r="X165" i="10"/>
  <c r="W165" i="10"/>
  <c r="AE164" i="10"/>
  <c r="AD164" i="10"/>
  <c r="AC164" i="10"/>
  <c r="AB164" i="10"/>
  <c r="AA164" i="10"/>
  <c r="Z164" i="10"/>
  <c r="Y164" i="10"/>
  <c r="X164" i="10"/>
  <c r="W164" i="10"/>
  <c r="AE163" i="10"/>
  <c r="AD163" i="10"/>
  <c r="AC163" i="10"/>
  <c r="AB163" i="10"/>
  <c r="AA163" i="10"/>
  <c r="Z163" i="10"/>
  <c r="Y163" i="10"/>
  <c r="X163" i="10"/>
  <c r="W163" i="10"/>
  <c r="AE162" i="10"/>
  <c r="AD162" i="10"/>
  <c r="AC162" i="10"/>
  <c r="AB162" i="10"/>
  <c r="AA162" i="10"/>
  <c r="Z162" i="10"/>
  <c r="Y162" i="10"/>
  <c r="X162" i="10"/>
  <c r="W162" i="10"/>
  <c r="AE161" i="10"/>
  <c r="AD161" i="10"/>
  <c r="AC161" i="10"/>
  <c r="AB161" i="10"/>
  <c r="AA161" i="10"/>
  <c r="Z161" i="10"/>
  <c r="Y161" i="10"/>
  <c r="X161" i="10"/>
  <c r="W161" i="10"/>
  <c r="AE160" i="10"/>
  <c r="AD160" i="10"/>
  <c r="AC160" i="10"/>
  <c r="AB160" i="10"/>
  <c r="AA160" i="10"/>
  <c r="Z160" i="10"/>
  <c r="Y160" i="10"/>
  <c r="X160" i="10"/>
  <c r="W160" i="10"/>
  <c r="AE159" i="10"/>
  <c r="AD159" i="10"/>
  <c r="AC159" i="10"/>
  <c r="AB159" i="10"/>
  <c r="AA159" i="10"/>
  <c r="Z159" i="10"/>
  <c r="Y159" i="10"/>
  <c r="X159" i="10"/>
  <c r="W159" i="10"/>
  <c r="AE158" i="10"/>
  <c r="AD158" i="10"/>
  <c r="AC158" i="10"/>
  <c r="AB158" i="10"/>
  <c r="AA158" i="10"/>
  <c r="Z158" i="10"/>
  <c r="Y158" i="10"/>
  <c r="X158" i="10"/>
  <c r="W158" i="10"/>
  <c r="AE157" i="10"/>
  <c r="AD157" i="10"/>
  <c r="AC157" i="10"/>
  <c r="AB157" i="10"/>
  <c r="AA157" i="10"/>
  <c r="Z157" i="10"/>
  <c r="Y157" i="10"/>
  <c r="X157" i="10"/>
  <c r="W157" i="10"/>
  <c r="AE156" i="10"/>
  <c r="AD156" i="10"/>
  <c r="AC156" i="10"/>
  <c r="AB156" i="10"/>
  <c r="AA156" i="10"/>
  <c r="Z156" i="10"/>
  <c r="Y156" i="10"/>
  <c r="X156" i="10"/>
  <c r="W156" i="10"/>
  <c r="AE155" i="10"/>
  <c r="AD155" i="10"/>
  <c r="AC155" i="10"/>
  <c r="AB155" i="10"/>
  <c r="AA155" i="10"/>
  <c r="Z155" i="10"/>
  <c r="Y155" i="10"/>
  <c r="X155" i="10"/>
  <c r="W155" i="10"/>
  <c r="AE154" i="10"/>
  <c r="AD154" i="10"/>
  <c r="AC154" i="10"/>
  <c r="AB154" i="10"/>
  <c r="AA154" i="10"/>
  <c r="Z154" i="10"/>
  <c r="Y154" i="10"/>
  <c r="X154" i="10"/>
  <c r="W154" i="10"/>
  <c r="AE153" i="10"/>
  <c r="AD153" i="10"/>
  <c r="AC153" i="10"/>
  <c r="AB153" i="10"/>
  <c r="AA153" i="10"/>
  <c r="Z153" i="10"/>
  <c r="Y153" i="10"/>
  <c r="X153" i="10"/>
  <c r="W153" i="10"/>
  <c r="AE152" i="10"/>
  <c r="AD152" i="10"/>
  <c r="AC152" i="10"/>
  <c r="AB152" i="10"/>
  <c r="AA152" i="10"/>
  <c r="Z152" i="10"/>
  <c r="Y152" i="10"/>
  <c r="X152" i="10"/>
  <c r="W152" i="10"/>
  <c r="AE151" i="10"/>
  <c r="AD151" i="10"/>
  <c r="AC151" i="10"/>
  <c r="AB151" i="10"/>
  <c r="AA151" i="10"/>
  <c r="Z151" i="10"/>
  <c r="Y151" i="10"/>
  <c r="X151" i="10"/>
  <c r="W151" i="10"/>
  <c r="AE150" i="10"/>
  <c r="AD150" i="10"/>
  <c r="AC150" i="10"/>
  <c r="AB150" i="10"/>
  <c r="AA150" i="10"/>
  <c r="Z150" i="10"/>
  <c r="Y150" i="10"/>
  <c r="X150" i="10"/>
  <c r="W150" i="10"/>
  <c r="AE149" i="10"/>
  <c r="AD149" i="10"/>
  <c r="AC149" i="10"/>
  <c r="AB149" i="10"/>
  <c r="AA149" i="10"/>
  <c r="Z149" i="10"/>
  <c r="Y149" i="10"/>
  <c r="X149" i="10"/>
  <c r="W149" i="10"/>
  <c r="AE148" i="10"/>
  <c r="AD148" i="10"/>
  <c r="AC148" i="10"/>
  <c r="AB148" i="10"/>
  <c r="AA148" i="10"/>
  <c r="Z148" i="10"/>
  <c r="Y148" i="10"/>
  <c r="X148" i="10"/>
  <c r="W148" i="10"/>
  <c r="AE147" i="10"/>
  <c r="AD147" i="10"/>
  <c r="AC147" i="10"/>
  <c r="AB147" i="10"/>
  <c r="AA147" i="10"/>
  <c r="Z147" i="10"/>
  <c r="Y147" i="10"/>
  <c r="X147" i="10"/>
  <c r="W147" i="10"/>
  <c r="AE146" i="10"/>
  <c r="AD146" i="10"/>
  <c r="AC146" i="10"/>
  <c r="AB146" i="10"/>
  <c r="AA146" i="10"/>
  <c r="Z146" i="10"/>
  <c r="Y146" i="10"/>
  <c r="X146" i="10"/>
  <c r="W146" i="10"/>
  <c r="AE145" i="10"/>
  <c r="AD145" i="10"/>
  <c r="AC145" i="10"/>
  <c r="AB145" i="10"/>
  <c r="AA145" i="10"/>
  <c r="Z145" i="10"/>
  <c r="Y145" i="10"/>
  <c r="X145" i="10"/>
  <c r="W145" i="10"/>
  <c r="AE144" i="10"/>
  <c r="AD144" i="10"/>
  <c r="AC144" i="10"/>
  <c r="AB144" i="10"/>
  <c r="AA144" i="10"/>
  <c r="Z144" i="10"/>
  <c r="Y144" i="10"/>
  <c r="X144" i="10"/>
  <c r="W144" i="10"/>
  <c r="AE143" i="10"/>
  <c r="AD143" i="10"/>
  <c r="AC143" i="10"/>
  <c r="AB143" i="10"/>
  <c r="AA143" i="10"/>
  <c r="Z143" i="10"/>
  <c r="Y143" i="10"/>
  <c r="X143" i="10"/>
  <c r="W143" i="10"/>
  <c r="AE142" i="10"/>
  <c r="AD142" i="10"/>
  <c r="AC142" i="10"/>
  <c r="AB142" i="10"/>
  <c r="AA142" i="10"/>
  <c r="Z142" i="10"/>
  <c r="Y142" i="10"/>
  <c r="X142" i="10"/>
  <c r="W142" i="10"/>
  <c r="AE141" i="10"/>
  <c r="AD141" i="10"/>
  <c r="AC141" i="10"/>
  <c r="AB141" i="10"/>
  <c r="AA141" i="10"/>
  <c r="Z141" i="10"/>
  <c r="Y141" i="10"/>
  <c r="X141" i="10"/>
  <c r="W141" i="10"/>
  <c r="AE140" i="10"/>
  <c r="AD140" i="10"/>
  <c r="AC140" i="10"/>
  <c r="AB140" i="10"/>
  <c r="AA140" i="10"/>
  <c r="Z140" i="10"/>
  <c r="Y140" i="10"/>
  <c r="X140" i="10"/>
  <c r="W140" i="10"/>
  <c r="AE139" i="10"/>
  <c r="AD139" i="10"/>
  <c r="AC139" i="10"/>
  <c r="AB139" i="10"/>
  <c r="AA139" i="10"/>
  <c r="Z139" i="10"/>
  <c r="Y139" i="10"/>
  <c r="X139" i="10"/>
  <c r="W139" i="10"/>
  <c r="AE138" i="10"/>
  <c r="AD138" i="10"/>
  <c r="AC138" i="10"/>
  <c r="AB138" i="10"/>
  <c r="AA138" i="10"/>
  <c r="Z138" i="10"/>
  <c r="Y138" i="10"/>
  <c r="X138" i="10"/>
  <c r="W138" i="10"/>
  <c r="AE137" i="10"/>
  <c r="AD137" i="10"/>
  <c r="AC137" i="10"/>
  <c r="AB137" i="10"/>
  <c r="AA137" i="10"/>
  <c r="Z137" i="10"/>
  <c r="Y137" i="10"/>
  <c r="X137" i="10"/>
  <c r="W137" i="10"/>
  <c r="AE136" i="10"/>
  <c r="AD136" i="10"/>
  <c r="AC136" i="10"/>
  <c r="AB136" i="10"/>
  <c r="AA136" i="10"/>
  <c r="Z136" i="10"/>
  <c r="Y136" i="10"/>
  <c r="X136" i="10"/>
  <c r="W136" i="10"/>
  <c r="AE135" i="10"/>
  <c r="AD135" i="10"/>
  <c r="AC135" i="10"/>
  <c r="AB135" i="10"/>
  <c r="AA135" i="10"/>
  <c r="Z135" i="10"/>
  <c r="Y135" i="10"/>
  <c r="X135" i="10"/>
  <c r="W135" i="10"/>
  <c r="AE134" i="10"/>
  <c r="AD134" i="10"/>
  <c r="AC134" i="10"/>
  <c r="AB134" i="10"/>
  <c r="AA134" i="10"/>
  <c r="Z134" i="10"/>
  <c r="Y134" i="10"/>
  <c r="X134" i="10"/>
  <c r="W134" i="10"/>
  <c r="AE133" i="10"/>
  <c r="AD133" i="10"/>
  <c r="AC133" i="10"/>
  <c r="AB133" i="10"/>
  <c r="AA133" i="10"/>
  <c r="Z133" i="10"/>
  <c r="Y133" i="10"/>
  <c r="X133" i="10"/>
  <c r="W133" i="10"/>
  <c r="AE132" i="10"/>
  <c r="AD132" i="10"/>
  <c r="AC132" i="10"/>
  <c r="AB132" i="10"/>
  <c r="AA132" i="10"/>
  <c r="Z132" i="10"/>
  <c r="Y132" i="10"/>
  <c r="X132" i="10"/>
  <c r="W132" i="10"/>
  <c r="AE131" i="10"/>
  <c r="AD131" i="10"/>
  <c r="AC131" i="10"/>
  <c r="AB131" i="10"/>
  <c r="AA131" i="10"/>
  <c r="Z131" i="10"/>
  <c r="Y131" i="10"/>
  <c r="X131" i="10"/>
  <c r="W131" i="10"/>
  <c r="AE130" i="10"/>
  <c r="AD130" i="10"/>
  <c r="AC130" i="10"/>
  <c r="AB130" i="10"/>
  <c r="AA130" i="10"/>
  <c r="Z130" i="10"/>
  <c r="Y130" i="10"/>
  <c r="X130" i="10"/>
  <c r="W130" i="10"/>
  <c r="AE129" i="10"/>
  <c r="AD129" i="10"/>
  <c r="AC129" i="10"/>
  <c r="AB129" i="10"/>
  <c r="AA129" i="10"/>
  <c r="Z129" i="10"/>
  <c r="Y129" i="10"/>
  <c r="X129" i="10"/>
  <c r="W129" i="10"/>
  <c r="AE128" i="10"/>
  <c r="AD128" i="10"/>
  <c r="AC128" i="10"/>
  <c r="AB128" i="10"/>
  <c r="AA128" i="10"/>
  <c r="Z128" i="10"/>
  <c r="Y128" i="10"/>
  <c r="X128" i="10"/>
  <c r="W128" i="10"/>
  <c r="AE127" i="10"/>
  <c r="AD127" i="10"/>
  <c r="AC127" i="10"/>
  <c r="AB127" i="10"/>
  <c r="AA127" i="10"/>
  <c r="Z127" i="10"/>
  <c r="Y127" i="10"/>
  <c r="X127" i="10"/>
  <c r="W127" i="10"/>
  <c r="AE126" i="10"/>
  <c r="AD126" i="10"/>
  <c r="AC126" i="10"/>
  <c r="AB126" i="10"/>
  <c r="AA126" i="10"/>
  <c r="Z126" i="10"/>
  <c r="Y126" i="10"/>
  <c r="X126" i="10"/>
  <c r="W126" i="10"/>
  <c r="AE125" i="10"/>
  <c r="AD125" i="10"/>
  <c r="AC125" i="10"/>
  <c r="AB125" i="10"/>
  <c r="AA125" i="10"/>
  <c r="Z125" i="10"/>
  <c r="Y125" i="10"/>
  <c r="X125" i="10"/>
  <c r="W125" i="10"/>
  <c r="AE124" i="10"/>
  <c r="AD124" i="10"/>
  <c r="AC124" i="10"/>
  <c r="AB124" i="10"/>
  <c r="AA124" i="10"/>
  <c r="Z124" i="10"/>
  <c r="Y124" i="10"/>
  <c r="X124" i="10"/>
  <c r="W124" i="10"/>
  <c r="AE123" i="10"/>
  <c r="AD123" i="10"/>
  <c r="AC123" i="10"/>
  <c r="AB123" i="10"/>
  <c r="AA123" i="10"/>
  <c r="Z123" i="10"/>
  <c r="Y123" i="10"/>
  <c r="X123" i="10"/>
  <c r="W123" i="10"/>
  <c r="AE122" i="10"/>
  <c r="AD122" i="10"/>
  <c r="AC122" i="10"/>
  <c r="AB122" i="10"/>
  <c r="AA122" i="10"/>
  <c r="Z122" i="10"/>
  <c r="Y122" i="10"/>
  <c r="X122" i="10"/>
  <c r="W122" i="10"/>
  <c r="AE121" i="10"/>
  <c r="AD121" i="10"/>
  <c r="AC121" i="10"/>
  <c r="AB121" i="10"/>
  <c r="AA121" i="10"/>
  <c r="Z121" i="10"/>
  <c r="Y121" i="10"/>
  <c r="X121" i="10"/>
  <c r="W121" i="10"/>
  <c r="AE120" i="10"/>
  <c r="AD120" i="10"/>
  <c r="AC120" i="10"/>
  <c r="AB120" i="10"/>
  <c r="AA120" i="10"/>
  <c r="Z120" i="10"/>
  <c r="Y120" i="10"/>
  <c r="X120" i="10"/>
  <c r="W120" i="10"/>
  <c r="AE119" i="10"/>
  <c r="AD119" i="10"/>
  <c r="AC119" i="10"/>
  <c r="AB119" i="10"/>
  <c r="AA119" i="10"/>
  <c r="Z119" i="10"/>
  <c r="Y119" i="10"/>
  <c r="X119" i="10"/>
  <c r="W119" i="10"/>
  <c r="AE118" i="10"/>
  <c r="AD118" i="10"/>
  <c r="AC118" i="10"/>
  <c r="AB118" i="10"/>
  <c r="AA118" i="10"/>
  <c r="Z118" i="10"/>
  <c r="Y118" i="10"/>
  <c r="X118" i="10"/>
  <c r="W118" i="10"/>
  <c r="AE117" i="10"/>
  <c r="AD117" i="10"/>
  <c r="AC117" i="10"/>
  <c r="AB117" i="10"/>
  <c r="AA117" i="10"/>
  <c r="Z117" i="10"/>
  <c r="Y117" i="10"/>
  <c r="X117" i="10"/>
  <c r="W117" i="10"/>
  <c r="AE116" i="10"/>
  <c r="AD116" i="10"/>
  <c r="AC116" i="10"/>
  <c r="AB116" i="10"/>
  <c r="AA116" i="10"/>
  <c r="Z116" i="10"/>
  <c r="Y116" i="10"/>
  <c r="X116" i="10"/>
  <c r="W116" i="10"/>
  <c r="AE115" i="10"/>
  <c r="AD115" i="10"/>
  <c r="AC115" i="10"/>
  <c r="AB115" i="10"/>
  <c r="AA115" i="10"/>
  <c r="Z115" i="10"/>
  <c r="Y115" i="10"/>
  <c r="X115" i="10"/>
  <c r="W115" i="10"/>
  <c r="AE114" i="10"/>
  <c r="AD114" i="10"/>
  <c r="AC114" i="10"/>
  <c r="AB114" i="10"/>
  <c r="AA114" i="10"/>
  <c r="Z114" i="10"/>
  <c r="Y114" i="10"/>
  <c r="X114" i="10"/>
  <c r="W114" i="10"/>
  <c r="AE113" i="10"/>
  <c r="AD113" i="10"/>
  <c r="AC113" i="10"/>
  <c r="AB113" i="10"/>
  <c r="AA113" i="10"/>
  <c r="Z113" i="10"/>
  <c r="Y113" i="10"/>
  <c r="X113" i="10"/>
  <c r="W113" i="10"/>
  <c r="AE112" i="10"/>
  <c r="AD112" i="10"/>
  <c r="AC112" i="10"/>
  <c r="AB112" i="10"/>
  <c r="AA112" i="10"/>
  <c r="Z112" i="10"/>
  <c r="Y112" i="10"/>
  <c r="X112" i="10"/>
  <c r="W112" i="10"/>
  <c r="AE111" i="10"/>
  <c r="AD111" i="10"/>
  <c r="AC111" i="10"/>
  <c r="AB111" i="10"/>
  <c r="AA111" i="10"/>
  <c r="Z111" i="10"/>
  <c r="Y111" i="10"/>
  <c r="X111" i="10"/>
  <c r="W111" i="10"/>
  <c r="AE110" i="10"/>
  <c r="AD110" i="10"/>
  <c r="AC110" i="10"/>
  <c r="AB110" i="10"/>
  <c r="AA110" i="10"/>
  <c r="Z110" i="10"/>
  <c r="Y110" i="10"/>
  <c r="X110" i="10"/>
  <c r="W110" i="10"/>
  <c r="AE109" i="10"/>
  <c r="AD109" i="10"/>
  <c r="AC109" i="10"/>
  <c r="AB109" i="10"/>
  <c r="AA109" i="10"/>
  <c r="Z109" i="10"/>
  <c r="Y109" i="10"/>
  <c r="X109" i="10"/>
  <c r="W109" i="10"/>
  <c r="AE108" i="10"/>
  <c r="AD108" i="10"/>
  <c r="AC108" i="10"/>
  <c r="AB108" i="10"/>
  <c r="AA108" i="10"/>
  <c r="Z108" i="10"/>
  <c r="Y108" i="10"/>
  <c r="X108" i="10"/>
  <c r="W108" i="10"/>
  <c r="AE107" i="10"/>
  <c r="AD107" i="10"/>
  <c r="AC107" i="10"/>
  <c r="AB107" i="10"/>
  <c r="AA107" i="10"/>
  <c r="Z107" i="10"/>
  <c r="Y107" i="10"/>
  <c r="X107" i="10"/>
  <c r="W107" i="10"/>
  <c r="AE106" i="10"/>
  <c r="AD106" i="10"/>
  <c r="AC106" i="10"/>
  <c r="AB106" i="10"/>
  <c r="AA106" i="10"/>
  <c r="Z106" i="10"/>
  <c r="Y106" i="10"/>
  <c r="X106" i="10"/>
  <c r="W106" i="10"/>
  <c r="AE105" i="10"/>
  <c r="AD105" i="10"/>
  <c r="AC105" i="10"/>
  <c r="AB105" i="10"/>
  <c r="AA105" i="10"/>
  <c r="Z105" i="10"/>
  <c r="Y105" i="10"/>
  <c r="X105" i="10"/>
  <c r="W105" i="10"/>
  <c r="AE104" i="10"/>
  <c r="AD104" i="10"/>
  <c r="AC104" i="10"/>
  <c r="AB104" i="10"/>
  <c r="AA104" i="10"/>
  <c r="Z104" i="10"/>
  <c r="Y104" i="10"/>
  <c r="X104" i="10"/>
  <c r="W104" i="10"/>
  <c r="AE103" i="10"/>
  <c r="AD103" i="10"/>
  <c r="AC103" i="10"/>
  <c r="AB103" i="10"/>
  <c r="AA103" i="10"/>
  <c r="Z103" i="10"/>
  <c r="Y103" i="10"/>
  <c r="X103" i="10"/>
  <c r="W103" i="10"/>
  <c r="AE102" i="10"/>
  <c r="AD102" i="10"/>
  <c r="AC102" i="10"/>
  <c r="AB102" i="10"/>
  <c r="AA102" i="10"/>
  <c r="Z102" i="10"/>
  <c r="Y102" i="10"/>
  <c r="X102" i="10"/>
  <c r="W102" i="10"/>
  <c r="AE101" i="10"/>
  <c r="AD101" i="10"/>
  <c r="AC101" i="10"/>
  <c r="AB101" i="10"/>
  <c r="AA101" i="10"/>
  <c r="Z101" i="10"/>
  <c r="Y101" i="10"/>
  <c r="X101" i="10"/>
  <c r="W101" i="10"/>
  <c r="AE100" i="10"/>
  <c r="AD100" i="10"/>
  <c r="AC100" i="10"/>
  <c r="AB100" i="10"/>
  <c r="AA100" i="10"/>
  <c r="Z100" i="10"/>
  <c r="Y100" i="10"/>
  <c r="X100" i="10"/>
  <c r="W100" i="10"/>
  <c r="AE99" i="10"/>
  <c r="AD99" i="10"/>
  <c r="AC99" i="10"/>
  <c r="AB99" i="10"/>
  <c r="AA99" i="10"/>
  <c r="Z99" i="10"/>
  <c r="Y99" i="10"/>
  <c r="X99" i="10"/>
  <c r="W99" i="10"/>
  <c r="AE98" i="10"/>
  <c r="AD98" i="10"/>
  <c r="AC98" i="10"/>
  <c r="AB98" i="10"/>
  <c r="AA98" i="10"/>
  <c r="Z98" i="10"/>
  <c r="Y98" i="10"/>
  <c r="X98" i="10"/>
  <c r="W98" i="10"/>
  <c r="AE97" i="10"/>
  <c r="AD97" i="10"/>
  <c r="AC97" i="10"/>
  <c r="AB97" i="10"/>
  <c r="AA97" i="10"/>
  <c r="Z97" i="10"/>
  <c r="Y97" i="10"/>
  <c r="X97" i="10"/>
  <c r="W97" i="10"/>
  <c r="AE96" i="10"/>
  <c r="AD96" i="10"/>
  <c r="AC96" i="10"/>
  <c r="AB96" i="10"/>
  <c r="AA96" i="10"/>
  <c r="Z96" i="10"/>
  <c r="Y96" i="10"/>
  <c r="X96" i="10"/>
  <c r="W96" i="10"/>
  <c r="AE95" i="10"/>
  <c r="AD95" i="10"/>
  <c r="AC95" i="10"/>
  <c r="AB95" i="10"/>
  <c r="AA95" i="10"/>
  <c r="Z95" i="10"/>
  <c r="Y95" i="10"/>
  <c r="X95" i="10"/>
  <c r="W95" i="10"/>
  <c r="AE94" i="10"/>
  <c r="AD94" i="10"/>
  <c r="AC94" i="10"/>
  <c r="AB94" i="10"/>
  <c r="AA94" i="10"/>
  <c r="Z94" i="10"/>
  <c r="Y94" i="10"/>
  <c r="X94" i="10"/>
  <c r="W94" i="10"/>
  <c r="AE93" i="10"/>
  <c r="AD93" i="10"/>
  <c r="AC93" i="10"/>
  <c r="AB93" i="10"/>
  <c r="AA93" i="10"/>
  <c r="Z93" i="10"/>
  <c r="Y93" i="10"/>
  <c r="X93" i="10"/>
  <c r="W93" i="10"/>
  <c r="AE92" i="10"/>
  <c r="AD92" i="10"/>
  <c r="AC92" i="10"/>
  <c r="AB92" i="10"/>
  <c r="AA92" i="10"/>
  <c r="Z92" i="10"/>
  <c r="Y92" i="10"/>
  <c r="X92" i="10"/>
  <c r="W92" i="10"/>
  <c r="AE91" i="10"/>
  <c r="AD91" i="10"/>
  <c r="AC91" i="10"/>
  <c r="AB91" i="10"/>
  <c r="AA91" i="10"/>
  <c r="Z91" i="10"/>
  <c r="Y91" i="10"/>
  <c r="X91" i="10"/>
  <c r="W91" i="10"/>
  <c r="AE90" i="10"/>
  <c r="AD90" i="10"/>
  <c r="AC90" i="10"/>
  <c r="AB90" i="10"/>
  <c r="AA90" i="10"/>
  <c r="Z90" i="10"/>
  <c r="Y90" i="10"/>
  <c r="X90" i="10"/>
  <c r="W90" i="10"/>
  <c r="AE89" i="10"/>
  <c r="AD89" i="10"/>
  <c r="AC89" i="10"/>
  <c r="AB89" i="10"/>
  <c r="AA89" i="10"/>
  <c r="Z89" i="10"/>
  <c r="Y89" i="10"/>
  <c r="X89" i="10"/>
  <c r="W89" i="10"/>
  <c r="AE88" i="10"/>
  <c r="AD88" i="10"/>
  <c r="AC88" i="10"/>
  <c r="AB88" i="10"/>
  <c r="AA88" i="10"/>
  <c r="Z88" i="10"/>
  <c r="Y88" i="10"/>
  <c r="X88" i="10"/>
  <c r="W88" i="10"/>
  <c r="AE87" i="10"/>
  <c r="AD87" i="10"/>
  <c r="AC87" i="10"/>
  <c r="AB87" i="10"/>
  <c r="AA87" i="10"/>
  <c r="Z87" i="10"/>
  <c r="Y87" i="10"/>
  <c r="X87" i="10"/>
  <c r="W87" i="10"/>
  <c r="AE86" i="10"/>
  <c r="AD86" i="10"/>
  <c r="AC86" i="10"/>
  <c r="AB86" i="10"/>
  <c r="AA86" i="10"/>
  <c r="Z86" i="10"/>
  <c r="Y86" i="10"/>
  <c r="X86" i="10"/>
  <c r="W86" i="10"/>
  <c r="AE85" i="10"/>
  <c r="AD85" i="10"/>
  <c r="AC85" i="10"/>
  <c r="AB85" i="10"/>
  <c r="AA85" i="10"/>
  <c r="Z85" i="10"/>
  <c r="Y85" i="10"/>
  <c r="X85" i="10"/>
  <c r="W85" i="10"/>
  <c r="AE84" i="10"/>
  <c r="AD84" i="10"/>
  <c r="AC84" i="10"/>
  <c r="AB84" i="10"/>
  <c r="AA84" i="10"/>
  <c r="Z84" i="10"/>
  <c r="Y84" i="10"/>
  <c r="X84" i="10"/>
  <c r="W84" i="10"/>
  <c r="AE83" i="10"/>
  <c r="AD83" i="10"/>
  <c r="AC83" i="10"/>
  <c r="AB83" i="10"/>
  <c r="AA83" i="10"/>
  <c r="Z83" i="10"/>
  <c r="Y83" i="10"/>
  <c r="X83" i="10"/>
  <c r="W83" i="10"/>
  <c r="AE82" i="10"/>
  <c r="AD82" i="10"/>
  <c r="AC82" i="10"/>
  <c r="AB82" i="10"/>
  <c r="AA82" i="10"/>
  <c r="Z82" i="10"/>
  <c r="Y82" i="10"/>
  <c r="X82" i="10"/>
  <c r="W82" i="10"/>
  <c r="AE81" i="10"/>
  <c r="AD81" i="10"/>
  <c r="AC81" i="10"/>
  <c r="AB81" i="10"/>
  <c r="AA81" i="10"/>
  <c r="Z81" i="10"/>
  <c r="Y81" i="10"/>
  <c r="X81" i="10"/>
  <c r="W81" i="10"/>
  <c r="AE80" i="10"/>
  <c r="AD80" i="10"/>
  <c r="AC80" i="10"/>
  <c r="AB80" i="10"/>
  <c r="AA80" i="10"/>
  <c r="Z80" i="10"/>
  <c r="Y80" i="10"/>
  <c r="X80" i="10"/>
  <c r="W80" i="10"/>
  <c r="AE79" i="10"/>
  <c r="AD79" i="10"/>
  <c r="AC79" i="10"/>
  <c r="AB79" i="10"/>
  <c r="AA79" i="10"/>
  <c r="Z79" i="10"/>
  <c r="Y79" i="10"/>
  <c r="X79" i="10"/>
  <c r="W79" i="10"/>
  <c r="AE78" i="10"/>
  <c r="AD78" i="10"/>
  <c r="AC78" i="10"/>
  <c r="AB78" i="10"/>
  <c r="AA78" i="10"/>
  <c r="Z78" i="10"/>
  <c r="Y78" i="10"/>
  <c r="X78" i="10"/>
  <c r="W78" i="10"/>
  <c r="AE77" i="10"/>
  <c r="AD77" i="10"/>
  <c r="AC77" i="10"/>
  <c r="AB77" i="10"/>
  <c r="AA77" i="10"/>
  <c r="Z77" i="10"/>
  <c r="Y77" i="10"/>
  <c r="X77" i="10"/>
  <c r="W77" i="10"/>
  <c r="AE76" i="10"/>
  <c r="AD76" i="10"/>
  <c r="AC76" i="10"/>
  <c r="AB76" i="10"/>
  <c r="AA76" i="10"/>
  <c r="Z76" i="10"/>
  <c r="Y76" i="10"/>
  <c r="X76" i="10"/>
  <c r="W76" i="10"/>
  <c r="AE75" i="10"/>
  <c r="AD75" i="10"/>
  <c r="AC75" i="10"/>
  <c r="AB75" i="10"/>
  <c r="AA75" i="10"/>
  <c r="Z75" i="10"/>
  <c r="Y75" i="10"/>
  <c r="X75" i="10"/>
  <c r="W75" i="10"/>
  <c r="AE74" i="10"/>
  <c r="AD74" i="10"/>
  <c r="AC74" i="10"/>
  <c r="AB74" i="10"/>
  <c r="AA74" i="10"/>
  <c r="Z74" i="10"/>
  <c r="Y74" i="10"/>
  <c r="X74" i="10"/>
  <c r="W74" i="10"/>
  <c r="AE73" i="10"/>
  <c r="AD73" i="10"/>
  <c r="AC73" i="10"/>
  <c r="AB73" i="10"/>
  <c r="AA73" i="10"/>
  <c r="Z73" i="10"/>
  <c r="Y73" i="10"/>
  <c r="X73" i="10"/>
  <c r="W73" i="10"/>
  <c r="AE72" i="10"/>
  <c r="AD72" i="10"/>
  <c r="AC72" i="10"/>
  <c r="AB72" i="10"/>
  <c r="AA72" i="10"/>
  <c r="Z72" i="10"/>
  <c r="Y72" i="10"/>
  <c r="X72" i="10"/>
  <c r="W72" i="10"/>
  <c r="AE71" i="10"/>
  <c r="AD71" i="10"/>
  <c r="AC71" i="10"/>
  <c r="AB71" i="10"/>
  <c r="AA71" i="10"/>
  <c r="Z71" i="10"/>
  <c r="Y71" i="10"/>
  <c r="X71" i="10"/>
  <c r="W71" i="10"/>
  <c r="AE70" i="10"/>
  <c r="AD70" i="10"/>
  <c r="AC70" i="10"/>
  <c r="AB70" i="10"/>
  <c r="AA70" i="10"/>
  <c r="Z70" i="10"/>
  <c r="Y70" i="10"/>
  <c r="X70" i="10"/>
  <c r="W70" i="10"/>
  <c r="AE69" i="10"/>
  <c r="AD69" i="10"/>
  <c r="AC69" i="10"/>
  <c r="AB69" i="10"/>
  <c r="AA69" i="10"/>
  <c r="Z69" i="10"/>
  <c r="Y69" i="10"/>
  <c r="X69" i="10"/>
  <c r="W69" i="10"/>
  <c r="AE68" i="10"/>
  <c r="AD68" i="10"/>
  <c r="AC68" i="10"/>
  <c r="AB68" i="10"/>
  <c r="AA68" i="10"/>
  <c r="Z68" i="10"/>
  <c r="Y68" i="10"/>
  <c r="X68" i="10"/>
  <c r="W68" i="10"/>
  <c r="AE67" i="10"/>
  <c r="AD67" i="10"/>
  <c r="AC67" i="10"/>
  <c r="AB67" i="10"/>
  <c r="AA67" i="10"/>
  <c r="Z67" i="10"/>
  <c r="Y67" i="10"/>
  <c r="X67" i="10"/>
  <c r="W67" i="10"/>
  <c r="AE66" i="10"/>
  <c r="AD66" i="10"/>
  <c r="AC66" i="10"/>
  <c r="AB66" i="10"/>
  <c r="AA66" i="10"/>
  <c r="Z66" i="10"/>
  <c r="Y66" i="10"/>
  <c r="X66" i="10"/>
  <c r="W66" i="10"/>
  <c r="AE65" i="10"/>
  <c r="AD65" i="10"/>
  <c r="AC65" i="10"/>
  <c r="AB65" i="10"/>
  <c r="AA65" i="10"/>
  <c r="Z65" i="10"/>
  <c r="Y65" i="10"/>
  <c r="X65" i="10"/>
  <c r="W65" i="10"/>
  <c r="AE64" i="10"/>
  <c r="AD64" i="10"/>
  <c r="AC64" i="10"/>
  <c r="AB64" i="10"/>
  <c r="AA64" i="10"/>
  <c r="Z64" i="10"/>
  <c r="Y64" i="10"/>
  <c r="X64" i="10"/>
  <c r="W64" i="10"/>
  <c r="AE63" i="10"/>
  <c r="AD63" i="10"/>
  <c r="AC63" i="10"/>
  <c r="AB63" i="10"/>
  <c r="AA63" i="10"/>
  <c r="Z63" i="10"/>
  <c r="Y63" i="10"/>
  <c r="X63" i="10"/>
  <c r="W63" i="10"/>
  <c r="AE62" i="10"/>
  <c r="AD62" i="10"/>
  <c r="AC62" i="10"/>
  <c r="AB62" i="10"/>
  <c r="AA62" i="10"/>
  <c r="Z62" i="10"/>
  <c r="Y62" i="10"/>
  <c r="X62" i="10"/>
  <c r="W62" i="10"/>
  <c r="AE61" i="10"/>
  <c r="AD61" i="10"/>
  <c r="AC61" i="10"/>
  <c r="AB61" i="10"/>
  <c r="AA61" i="10"/>
  <c r="Z61" i="10"/>
  <c r="Y61" i="10"/>
  <c r="X61" i="10"/>
  <c r="W61" i="10"/>
  <c r="AE60" i="10"/>
  <c r="AD60" i="10"/>
  <c r="AC60" i="10"/>
  <c r="AB60" i="10"/>
  <c r="AA60" i="10"/>
  <c r="Z60" i="10"/>
  <c r="Y60" i="10"/>
  <c r="X60" i="10"/>
  <c r="W60" i="10"/>
  <c r="AE59" i="10"/>
  <c r="AD59" i="10"/>
  <c r="AC59" i="10"/>
  <c r="AB59" i="10"/>
  <c r="AA59" i="10"/>
  <c r="Z59" i="10"/>
  <c r="Y59" i="10"/>
  <c r="X59" i="10"/>
  <c r="W59" i="10"/>
  <c r="AE58" i="10"/>
  <c r="AD58" i="10"/>
  <c r="AC58" i="10"/>
  <c r="AB58" i="10"/>
  <c r="AA58" i="10"/>
  <c r="Z58" i="10"/>
  <c r="Y58" i="10"/>
  <c r="X58" i="10"/>
  <c r="W58" i="10"/>
  <c r="AE57" i="10"/>
  <c r="AD57" i="10"/>
  <c r="AC57" i="10"/>
  <c r="AB57" i="10"/>
  <c r="AA57" i="10"/>
  <c r="Z57" i="10"/>
  <c r="Y57" i="10"/>
  <c r="X57" i="10"/>
  <c r="W57" i="10"/>
  <c r="AE56" i="10"/>
  <c r="AD56" i="10"/>
  <c r="AC56" i="10"/>
  <c r="AB56" i="10"/>
  <c r="AA56" i="10"/>
  <c r="Z56" i="10"/>
  <c r="Y56" i="10"/>
  <c r="X56" i="10"/>
  <c r="W56" i="10"/>
  <c r="AE55" i="10"/>
  <c r="AD55" i="10"/>
  <c r="AC55" i="10"/>
  <c r="AB55" i="10"/>
  <c r="AA55" i="10"/>
  <c r="Z55" i="10"/>
  <c r="Y55" i="10"/>
  <c r="X55" i="10"/>
  <c r="W55" i="10"/>
  <c r="AE54" i="10"/>
  <c r="AD54" i="10"/>
  <c r="AC54" i="10"/>
  <c r="AB54" i="10"/>
  <c r="AA54" i="10"/>
  <c r="Z54" i="10"/>
  <c r="Y54" i="10"/>
  <c r="X54" i="10"/>
  <c r="W54" i="10"/>
  <c r="AE53" i="10"/>
  <c r="AD53" i="10"/>
  <c r="AC53" i="10"/>
  <c r="AB53" i="10"/>
  <c r="AA53" i="10"/>
  <c r="Z53" i="10"/>
  <c r="Y53" i="10"/>
  <c r="X53" i="10"/>
  <c r="W53" i="10"/>
  <c r="AE52" i="10"/>
  <c r="AD52" i="10"/>
  <c r="AC52" i="10"/>
  <c r="AB52" i="10"/>
  <c r="AA52" i="10"/>
  <c r="Z52" i="10"/>
  <c r="Y52" i="10"/>
  <c r="X52" i="10"/>
  <c r="W52" i="10"/>
  <c r="AE51" i="10"/>
  <c r="AD51" i="10"/>
  <c r="AC51" i="10"/>
  <c r="AB51" i="10"/>
  <c r="AA51" i="10"/>
  <c r="Z51" i="10"/>
  <c r="Y51" i="10"/>
  <c r="X51" i="10"/>
  <c r="W51" i="10"/>
  <c r="AE50" i="10"/>
  <c r="AD50" i="10"/>
  <c r="AC50" i="10"/>
  <c r="AB50" i="10"/>
  <c r="AA50" i="10"/>
  <c r="Z50" i="10"/>
  <c r="Y50" i="10"/>
  <c r="X50" i="10"/>
  <c r="W50" i="10"/>
  <c r="AE49" i="10"/>
  <c r="AD49" i="10"/>
  <c r="AC49" i="10"/>
  <c r="AB49" i="10"/>
  <c r="AA49" i="10"/>
  <c r="Z49" i="10"/>
  <c r="Y49" i="10"/>
  <c r="X49" i="10"/>
  <c r="W49" i="10"/>
  <c r="AE48" i="10"/>
  <c r="AD48" i="10"/>
  <c r="AC48" i="10"/>
  <c r="AB48" i="10"/>
  <c r="AA48" i="10"/>
  <c r="Z48" i="10"/>
  <c r="Y48" i="10"/>
  <c r="X48" i="10"/>
  <c r="W48" i="10"/>
  <c r="AE47" i="10"/>
  <c r="AD47" i="10"/>
  <c r="AC47" i="10"/>
  <c r="AB47" i="10"/>
  <c r="AA47" i="10"/>
  <c r="Z47" i="10"/>
  <c r="Y47" i="10"/>
  <c r="X47" i="10"/>
  <c r="W47" i="10"/>
  <c r="AE46" i="10"/>
  <c r="AD46" i="10"/>
  <c r="AC46" i="10"/>
  <c r="AB46" i="10"/>
  <c r="AA46" i="10"/>
  <c r="Z46" i="10"/>
  <c r="Y46" i="10"/>
  <c r="X46" i="10"/>
  <c r="W46" i="10"/>
  <c r="AE45" i="10"/>
  <c r="AD45" i="10"/>
  <c r="AC45" i="10"/>
  <c r="AB45" i="10"/>
  <c r="AA45" i="10"/>
  <c r="Z45" i="10"/>
  <c r="Y45" i="10"/>
  <c r="X45" i="10"/>
  <c r="W45" i="10"/>
  <c r="AE44" i="10"/>
  <c r="AD44" i="10"/>
  <c r="AC44" i="10"/>
  <c r="AB44" i="10"/>
  <c r="AA44" i="10"/>
  <c r="Z44" i="10"/>
  <c r="Y44" i="10"/>
  <c r="X44" i="10"/>
  <c r="W44" i="10"/>
  <c r="AE43" i="10"/>
  <c r="AD43" i="10"/>
  <c r="AC43" i="10"/>
  <c r="AB43" i="10"/>
  <c r="AA43" i="10"/>
  <c r="Z43" i="10"/>
  <c r="Y43" i="10"/>
  <c r="X43" i="10"/>
  <c r="W43" i="10"/>
  <c r="AE42" i="10"/>
  <c r="AD42" i="10"/>
  <c r="AC42" i="10"/>
  <c r="AB42" i="10"/>
  <c r="AA42" i="10"/>
  <c r="Z42" i="10"/>
  <c r="Y42" i="10"/>
  <c r="X42" i="10"/>
  <c r="W42" i="10"/>
  <c r="AE41" i="10"/>
  <c r="AD41" i="10"/>
  <c r="AC41" i="10"/>
  <c r="AB41" i="10"/>
  <c r="AA41" i="10"/>
  <c r="Z41" i="10"/>
  <c r="Y41" i="10"/>
  <c r="X41" i="10"/>
  <c r="W41" i="10"/>
  <c r="AE40" i="10"/>
  <c r="AD40" i="10"/>
  <c r="AC40" i="10"/>
  <c r="AB40" i="10"/>
  <c r="AA40" i="10"/>
  <c r="Z40" i="10"/>
  <c r="Y40" i="10"/>
  <c r="X40" i="10"/>
  <c r="W40" i="10"/>
  <c r="AE39" i="10"/>
  <c r="AD39" i="10"/>
  <c r="AC39" i="10"/>
  <c r="AB39" i="10"/>
  <c r="AA39" i="10"/>
  <c r="Z39" i="10"/>
  <c r="Y39" i="10"/>
  <c r="X39" i="10"/>
  <c r="W39" i="10"/>
  <c r="AE38" i="10"/>
  <c r="AD38" i="10"/>
  <c r="AC38" i="10"/>
  <c r="AB38" i="10"/>
  <c r="AA38" i="10"/>
  <c r="Z38" i="10"/>
  <c r="Y38" i="10"/>
  <c r="X38" i="10"/>
  <c r="W38" i="10"/>
  <c r="AE37" i="10"/>
  <c r="AD37" i="10"/>
  <c r="AC37" i="10"/>
  <c r="AB37" i="10"/>
  <c r="AA37" i="10"/>
  <c r="Z37" i="10"/>
  <c r="Y37" i="10"/>
  <c r="X37" i="10"/>
  <c r="W37" i="10"/>
  <c r="AE36" i="10"/>
  <c r="AD36" i="10"/>
  <c r="AC36" i="10"/>
  <c r="AB36" i="10"/>
  <c r="AA36" i="10"/>
  <c r="Z36" i="10"/>
  <c r="Y36" i="10"/>
  <c r="X36" i="10"/>
  <c r="W36" i="10"/>
  <c r="AE35" i="10"/>
  <c r="AD35" i="10"/>
  <c r="AC35" i="10"/>
  <c r="AB35" i="10"/>
  <c r="AA35" i="10"/>
  <c r="Z35" i="10"/>
  <c r="Y35" i="10"/>
  <c r="X35" i="10"/>
  <c r="W35" i="10"/>
  <c r="AE34" i="10"/>
  <c r="AD34" i="10"/>
  <c r="AC34" i="10"/>
  <c r="AB34" i="10"/>
  <c r="AA34" i="10"/>
  <c r="Z34" i="10"/>
  <c r="Y34" i="10"/>
  <c r="X34" i="10"/>
  <c r="W34" i="10"/>
  <c r="AE33" i="10"/>
  <c r="AD33" i="10"/>
  <c r="AC33" i="10"/>
  <c r="AB33" i="10"/>
  <c r="AA33" i="10"/>
  <c r="Z33" i="10"/>
  <c r="Y33" i="10"/>
  <c r="X33" i="10"/>
  <c r="W33" i="10"/>
  <c r="AE32" i="10"/>
  <c r="AD32" i="10"/>
  <c r="AC32" i="10"/>
  <c r="AB32" i="10"/>
  <c r="AA32" i="10"/>
  <c r="Z32" i="10"/>
  <c r="Y32" i="10"/>
  <c r="X32" i="10"/>
  <c r="W32" i="10"/>
  <c r="AE31" i="10"/>
  <c r="AD31" i="10"/>
  <c r="AC31" i="10"/>
  <c r="AB31" i="10"/>
  <c r="AA31" i="10"/>
  <c r="Z31" i="10"/>
  <c r="Y31" i="10"/>
  <c r="X31" i="10"/>
  <c r="W31" i="10"/>
  <c r="AE30" i="10"/>
  <c r="AD30" i="10"/>
  <c r="AC30" i="10"/>
  <c r="AB30" i="10"/>
  <c r="AA30" i="10"/>
  <c r="Z30" i="10"/>
  <c r="Y30" i="10"/>
  <c r="W30" i="10"/>
  <c r="AE29" i="10"/>
  <c r="AD29" i="10"/>
  <c r="AC29" i="10"/>
  <c r="AB29" i="10"/>
  <c r="AA29" i="10"/>
  <c r="Z29" i="10"/>
  <c r="Y29" i="10"/>
  <c r="W29" i="10"/>
  <c r="AE28" i="10"/>
  <c r="AD28" i="10"/>
  <c r="AC28" i="10"/>
  <c r="AB28" i="10"/>
  <c r="AA28" i="10"/>
  <c r="Z28" i="10"/>
  <c r="Y28" i="10"/>
  <c r="W28" i="10"/>
  <c r="AE27" i="10"/>
  <c r="AD27" i="10"/>
  <c r="AC27" i="10"/>
  <c r="AB27" i="10"/>
  <c r="AA27" i="10"/>
  <c r="Z27" i="10"/>
  <c r="Y27" i="10"/>
  <c r="W27" i="10"/>
  <c r="AD26" i="10"/>
  <c r="AC26" i="10"/>
  <c r="AB26" i="10"/>
  <c r="AA26" i="10"/>
  <c r="Z26" i="10"/>
  <c r="Y26" i="10"/>
  <c r="W26" i="10"/>
  <c r="AD25" i="10"/>
  <c r="AC25" i="10"/>
  <c r="AB25" i="10"/>
  <c r="AA25" i="10"/>
  <c r="Z25" i="10"/>
  <c r="Y25" i="10"/>
  <c r="W25" i="10"/>
  <c r="AD24" i="10"/>
  <c r="AC24" i="10"/>
  <c r="AB24" i="10"/>
  <c r="AA24" i="10"/>
  <c r="Z24" i="10"/>
  <c r="Y24" i="10"/>
  <c r="W24" i="10"/>
  <c r="AD23" i="10"/>
  <c r="AC23" i="10"/>
  <c r="AB23" i="10"/>
  <c r="AA23" i="10"/>
  <c r="Z23" i="10"/>
  <c r="Y23" i="10"/>
  <c r="W23" i="10"/>
  <c r="AD22" i="10"/>
  <c r="AC22" i="10"/>
  <c r="AB22" i="10"/>
  <c r="AA22" i="10"/>
  <c r="Z22" i="10"/>
  <c r="Y22" i="10"/>
  <c r="W22" i="10"/>
  <c r="AD21" i="10"/>
  <c r="AC21" i="10"/>
  <c r="AB21" i="10"/>
  <c r="AA21" i="10"/>
  <c r="Z21" i="10"/>
  <c r="Y21" i="10"/>
  <c r="W21" i="10"/>
  <c r="AD20" i="10"/>
  <c r="AC20" i="10"/>
  <c r="AB20" i="10"/>
  <c r="AA20" i="10"/>
  <c r="Z20" i="10"/>
  <c r="Y20" i="10"/>
  <c r="W20" i="10"/>
  <c r="AD19" i="10"/>
  <c r="AC19" i="10"/>
  <c r="AB19" i="10"/>
  <c r="AA19" i="10"/>
  <c r="Z19" i="10"/>
  <c r="Y19" i="10"/>
  <c r="W19" i="10"/>
  <c r="AD18" i="10"/>
  <c r="AC18" i="10"/>
  <c r="AB18" i="10"/>
  <c r="AA18" i="10"/>
  <c r="Z18" i="10"/>
  <c r="Y18" i="10"/>
  <c r="W18" i="10"/>
  <c r="AD17" i="10"/>
  <c r="AC17" i="10"/>
  <c r="AB17" i="10"/>
  <c r="AA17" i="10"/>
  <c r="Z17" i="10"/>
  <c r="Y17" i="10"/>
  <c r="W17" i="10"/>
  <c r="AD16" i="10"/>
  <c r="AC16" i="10"/>
  <c r="AB16" i="10"/>
  <c r="AA16" i="10"/>
  <c r="Z16" i="10"/>
  <c r="Y16" i="10"/>
  <c r="W16" i="10"/>
  <c r="AD15" i="10"/>
  <c r="AC15" i="10"/>
  <c r="AB15" i="10"/>
  <c r="AA15" i="10"/>
  <c r="Z15" i="10"/>
  <c r="Y15" i="10"/>
  <c r="W15" i="10"/>
  <c r="AD14" i="10"/>
  <c r="AC14" i="10"/>
  <c r="AB14" i="10"/>
  <c r="AA14" i="10"/>
  <c r="Z14" i="10"/>
  <c r="Y14" i="10"/>
  <c r="W14" i="10"/>
  <c r="AD13" i="10"/>
  <c r="AC13" i="10"/>
  <c r="AB13" i="10"/>
  <c r="AA13" i="10"/>
  <c r="Z13" i="10"/>
  <c r="Y13" i="10"/>
  <c r="W13" i="10"/>
  <c r="AD12" i="10"/>
  <c r="AC12" i="10"/>
  <c r="AB12" i="10"/>
  <c r="AA12" i="10"/>
  <c r="Z12" i="10"/>
  <c r="Y12" i="10"/>
  <c r="W12" i="10"/>
  <c r="AD11" i="10"/>
  <c r="AC11" i="10"/>
  <c r="AB11" i="10"/>
  <c r="AA11" i="10"/>
  <c r="Z11" i="10"/>
  <c r="Y11" i="10"/>
  <c r="W11" i="10"/>
  <c r="AD10" i="10"/>
  <c r="AC10" i="10"/>
  <c r="AB10" i="10"/>
  <c r="AA10" i="10"/>
  <c r="Z10" i="10"/>
  <c r="Y10" i="10"/>
  <c r="W10" i="10"/>
  <c r="AD9" i="10"/>
  <c r="AC9" i="10"/>
  <c r="AB9" i="10"/>
  <c r="AA9" i="10"/>
  <c r="Z9" i="10"/>
  <c r="Y9" i="10"/>
  <c r="W9" i="10"/>
  <c r="AD8" i="10"/>
  <c r="AC8" i="10"/>
  <c r="AB8" i="10"/>
  <c r="AA8" i="10"/>
  <c r="Z8" i="10"/>
  <c r="Y8" i="10"/>
  <c r="W8" i="10"/>
  <c r="AD7" i="10"/>
  <c r="AC7" i="10"/>
  <c r="AB7" i="10"/>
  <c r="AA7" i="10"/>
  <c r="Z7" i="10"/>
  <c r="Y7" i="10"/>
  <c r="W7" i="10"/>
  <c r="AD6" i="10"/>
  <c r="AC6" i="10"/>
  <c r="AB6" i="10"/>
  <c r="AA6" i="10"/>
  <c r="Z6" i="10"/>
  <c r="Y6" i="10"/>
  <c r="W6" i="10"/>
  <c r="AD5" i="10"/>
  <c r="AC5" i="10"/>
  <c r="AB5" i="10"/>
  <c r="AA5" i="10"/>
  <c r="Z5" i="10"/>
  <c r="W5" i="10"/>
  <c r="AD4" i="10"/>
  <c r="W4" i="10"/>
  <c r="F3" i="13" l="1"/>
  <c r="F4" i="13" s="1"/>
  <c r="G3" i="13"/>
  <c r="G4" i="13" s="1"/>
  <c r="H3" i="13"/>
  <c r="H4" i="13" s="1"/>
  <c r="J3" i="13"/>
  <c r="J4" i="13" s="1"/>
  <c r="C3" i="13"/>
  <c r="C4" i="13" s="1"/>
  <c r="D3" i="13"/>
  <c r="D4" i="13" s="1"/>
  <c r="B3" i="13"/>
  <c r="B4" i="13" s="1"/>
  <c r="E3" i="13"/>
  <c r="E4" i="13" s="1"/>
  <c r="I3" i="13" l="1"/>
  <c r="I4" i="13" s="1"/>
</calcChain>
</file>

<file path=xl/sharedStrings.xml><?xml version="1.0" encoding="utf-8"?>
<sst xmlns="http://schemas.openxmlformats.org/spreadsheetml/2006/main" count="18883" uniqueCount="3288">
  <si>
    <t>created_at</t>
  </si>
  <si>
    <t>uuid</t>
  </si>
  <si>
    <t>exception_class</t>
  </si>
  <si>
    <t>exception_message</t>
  </si>
  <si>
    <t>Message Type</t>
  </si>
  <si>
    <t>content</t>
  </si>
  <si>
    <t>source_history_type</t>
  </si>
  <si>
    <t>code</t>
  </si>
  <si>
    <t>source_files.id</t>
  </si>
  <si>
    <t>m.id</t>
  </si>
  <si>
    <t>Category</t>
  </si>
  <si>
    <t>2013-06-12 14:23:17</t>
  </si>
  <si>
    <t>6280bf80-807b-4fba-8106-8cc70c11638c</t>
  </si>
  <si>
    <t>java.lang.ArrayIndexOutOfBoundsException</t>
  </si>
  <si>
    <t>ArrayIndexOutOfBoundsException(+)</t>
  </si>
  <si>
    <t>import java.util.Scanner;
/**
 */
public class Adivina
{
    public static void main(String[] args) {
        //Random r = new Random();
        Integer[] interno = new Integer[5];
        //interno[0] = 1;
        //System.out.println(interno[0]);
        /* generamos los 5 numeros aleatorios */
        double r;
        for (int i = 0; i &lt; interno.length; i++) {
            r = Math.random()*100;
            interno[i] = (int)r;
            System.out.println(interno[i]);
        }
        Integer[] usuario = new Integer[5];
        Scanner sc = new Scanner(System.in);
        for (int i = 0; i &lt; usuario.length; i++) {
            System.out.println("Ingresa el numero a adivinar: ");
            usuario[i]=sc.nextInt();
        }
        /* Comparacion de los datos del usuario y sistema */
        String texto = "Los numeros a adivinar eran ";
        for (int i = 0; i &lt; interno.length; i++) {
            for (int j = 0; i &lt; usuario.length; j++) {
                if(interno[i].equals(usuario[j])){
                    System.out.println("Has adivinado el "+interno[i]);
                    break; // no hace falta seguir avanzando en el array usuario.
                }
            }
            texto+=interno[i]+" ";
        }
        System.out.println(texto);
    }
}</t>
  </si>
  <si>
    <t>complete</t>
  </si>
  <si>
    <t>Adivina.main({ })</t>
  </si>
  <si>
    <t>FENCEPOST</t>
  </si>
  <si>
    <t>2013-06-15 11:05:21</t>
  </si>
  <si>
    <t>9237732e-ed12-4b78-aefc-b57ee7c7c537</t>
  </si>
  <si>
    <t>Test.main({ })</t>
  </si>
  <si>
    <t>2013-06-17 16:41:50</t>
  </si>
  <si>
    <t>9f8bfb5b-489d-403e-b8c8-10217c39deff</t>
  </si>
  <si>
    <t>ArrayIndexOutOfBoundsException(0)</t>
  </si>
  <si>
    <t>Armstrong.main({ })</t>
  </si>
  <si>
    <t>2013-07-05 21:14:08</t>
  </si>
  <si>
    <t>be728352-a576-4668-ab97-1cf365a45e22</t>
  </si>
  <si>
    <t>helloworld.main({ })</t>
  </si>
  <si>
    <t>2013-07-14 16:59:39</t>
  </si>
  <si>
    <t>f2ef52b2-d1bb-4680-9bad-abfe41c72b72</t>
  </si>
  <si>
    <t>Merge.main({ })</t>
  </si>
  <si>
    <t>2013-08-06 23:35:06</t>
  </si>
  <si>
    <t>9f493fe1-c7e4-449c-a17c-7e57509949ad</t>
  </si>
  <si>
    <t>Circunferencia.main({ })</t>
  </si>
  <si>
    <t>2013-08-15 05:01:38</t>
  </si>
  <si>
    <t>98e33f92-a982-4ba9-b67f-05db80a514ec</t>
  </si>
  <si>
    <t>Array.main({ })</t>
  </si>
  <si>
    <t>2013-08-24 01:12:13</t>
  </si>
  <si>
    <t>d709bd1d-ecd8-43c4-a9ff-ccb5e3d960a9</t>
  </si>
  <si>
    <t>P1E.main({ })</t>
  </si>
  <si>
    <t>public class Circunferencia
{
    public static void main (String [] args)
    {
        int radio = Integer.valueOf(args[0]);
        double pi = 3.14;
        double perimetro = 2 * pi * radio;
        System.out.println ("El perimetro es:" + perimetro);
    }
}</t>
  </si>
  <si>
    <t>import java.util.*;
class Array
{
    public static  void  main(String args[])
    {
        Scanner obj=new Scanner(System.in);
        System.out.println("Enter  the number of rows");
        int  row=obj.nextInt();
        System.out.println("Enter the number of columns");
        int column=obj.nextInt();
        int array[][]=new  int[row][column];
        System.out.println("Enter the array element");
        for(int i=0;i&lt;row;i++)
        {
            for( int j=0;j&lt;column;j++)
            {
                array[i][j]=obj.nextInt();
            }
        }
        System.out.println("The array is");
        for(int i=0;i&lt;row;i++)
        {
            for(int j=0;j&lt;column;j++)
            {
                System.out.print(array[i][j]);
            }
            System.out.println();
        }
        Mirrorimage(array,row,column);
    }
    public  static  void Mirrorimage(int  array[][],int row,int column)
    {
        System.out.println("The mirror image is");
        for(int m=0;m&lt;row;m++)
        {
            for(int n=column;n&gt;0;n--)
            {
                System.out.print(array[m][n]);
            }
            System.out.println();
        }
    }
}</t>
  </si>
  <si>
    <t>public class P1E
{
    public static void main (String[] args)
    {
        String[] Movies = new String[3];
        Movies[0] = new String ("Super Hero Movie");
        Movies[1] = new String ("WALL-E");
        Movies[2] = new String ("Kill Bill");
        String[] Songs = new String[3];
        Songs[0] = new String ("Best of You");
        Songs[1] = new String ("Down From the Sky");
        Songs[2] = new String ("Come as you are");
        for(int index = 0; index &lt;= Movies.length; index++)
        {
            System.out.println (Movies[index] + "\n" + "\n");
            int index2 = -1;
            while(index2 &lt;= Songs.length)
            {
                index2++;
                System.out.print(Songs[index2] + ", ");
            }
        }
    }
}</t>
  </si>
  <si>
    <t>2013-09-03 15:42:06</t>
  </si>
  <si>
    <t>7034b8bd-ab83-47e3-84b5-c52d94452a26</t>
  </si>
  <si>
    <t>image.main({{4,6,2},{5,6,2},{7,9,8}})</t>
  </si>
  <si>
    <t>2013-09-05 03:53:56</t>
  </si>
  <si>
    <t>03e62ce8-fff1-45d9-8c95-8326460559cb</t>
  </si>
  <si>
    <t>ArgumentHandling.main({ })</t>
  </si>
  <si>
    <t>2013-09-09 13:38:04</t>
  </si>
  <si>
    <t>216ba47b-3bab-4b3c-a6f9-0781cf926bbf</t>
  </si>
  <si>
    <t>Q7.main({ })</t>
  </si>
  <si>
    <t>public class ArgumentHandling {
    public static void main(String[] args)
    {
        System.out.println("number of args " + args.length);
        System.out.println("Argument 1 is " + args[0]);
        //       System.out.println(“Argument 2 is " + args[1]);
        System.out.println("Argument 3 is " + args[2]);
        System.out.println("Argument 4 is " + args[3]);
        System.out.println("Argument 5 is " + args[4]);
        System.out.println("Argument 6 is " + args[5]);
    }
}</t>
  </si>
  <si>
    <t>import java.io.*;
class Q7
{
    public static void main(String args[])throws IOException
    {
       InputStreamReader read=new InputStreamReader(System.in);
       BufferedReader in=new BufferedReader(read);
       String n[]=new String[20];
       int no[]=new int[20];
       int max=0;int z=1;String st="";
       System.out.println("Enter the name with marks");
       for(int i=0;i&lt;5;i++)
       {
            n[i]=in.readLine();
            no[i]=Integer.parseInt(in.readLine());
       }
       for(int i=0;i&lt;5;i++)
       {
           if(no[i]&gt;max)
           {
               max=no[i];
               st=n[i];
           }
       }
       System.out.println(st+"\t"+max);
       for(int i=max-1;i&gt;=no[i];i--)
       {
           for(int j=0;j&lt;5;j++)
           {
               if(no[j]==max-z)
               System.out.println(n[i]+"\t"+no[i]);
            }
        }
    }
}</t>
  </si>
  <si>
    <t>2013-09-19 11:03:44</t>
  </si>
  <si>
    <t>eb48865b-a346-4bd3-bb3c-af0525ba0dfd</t>
  </si>
  <si>
    <t>merge.main({ })</t>
  </si>
  <si>
    <t>ArrayIndexOutOfBoundsException(-)</t>
  </si>
  <si>
    <t>2013-09-29 11:36:41</t>
  </si>
  <si>
    <t>80b9cd4a-4a23-4882-a9c3-71c2db2214c1</t>
  </si>
  <si>
    <t>anhang.main({"0;1;2;3;4;5;6;7;8;9" })</t>
  </si>
  <si>
    <t>2013-09-30 14:31:09</t>
  </si>
  <si>
    <t>1bc75c07-6b32-4a0e-8e1d-7f1209ec6107</t>
  </si>
  <si>
    <t>test.main({ })</t>
  </si>
  <si>
    <t>2013-10-10 11:52:54</t>
  </si>
  <si>
    <t>f65f5ba6-990f-4110-a61a-1c15cb3a7944</t>
  </si>
  <si>
    <t>FindPrimes.main({ })</t>
  </si>
  <si>
    <t>2013-10-15 04:40:41</t>
  </si>
  <si>
    <t>87342ffd-d303-4b1a-bc79-1bacb952095c</t>
  </si>
  <si>
    <t>Gradebook_1D.main({ })</t>
  </si>
  <si>
    <t>2013-10-17 07:09:18</t>
  </si>
  <si>
    <t>be0ac947-3050-476a-9972-2a1d239a1ba5</t>
  </si>
  <si>
    <t>Q1.main({ })</t>
  </si>
  <si>
    <t>2013-10-23 01:52:01</t>
  </si>
  <si>
    <t>2b23ce65-aae6-437c-88e4-79f4a07661cc</t>
  </si>
  <si>
    <t>exercise.main({ })</t>
  </si>
  <si>
    <t>2013-10-27 10:52:44</t>
  </si>
  <si>
    <t>9da3f4cc-9924-40c7-a3bf-4354ddc3d228</t>
  </si>
  <si>
    <t>Matrice.main({ })</t>
  </si>
  <si>
    <t>import java.util.Arrays;
import java.util.*;
public class Matrice
{
   public static void main(String[] args)
    {  int m[][] =new int[3][3];
       int i,j;
      Scanner input = new Scanner(System.in);
       int s=0;
       for(i=0;i&lt;3;i++)
        {for(j=0;j&lt;3;j++)
         { System.out.println("Introduceti elementele matricii: ");
            s+=m[i][j];
           }}
        System.out.println("Suma elementelor ="+s);
    }
}</t>
  </si>
  <si>
    <t>2013-11-02 19:44:52</t>
  </si>
  <si>
    <t>35cfb1b3-5804-4342-9523-600c33291f46</t>
  </si>
  <si>
    <t>GeldWechsel.main({ })</t>
  </si>
  <si>
    <t>2013-11-05 15:21:29</t>
  </si>
  <si>
    <t>6f028ee6-0b12-46c1-8c1c-b1f02990a25d</t>
  </si>
  <si>
    <t>UseArgument.main({ })</t>
  </si>
  <si>
    <t>public class GeldWechsel {
    static int betrag [] = {1, 2, 5, 10, 50, 100, 200, 500};
    // Muenz-Nummern :      0  1  2   3   4    5    6    7
    static long Tab [][];
    public static long w (int G, int i){ // auf wieviele Arten kann
        // man den Betrag G mit Muenzen bis zur Nummer &lt;= i herausgeben ?
        if (G &lt; 0) return 0;
        if (i == 0) return 1;
        if (Tab [G][i] == 0) Tab [G][i] = w (G,i-1) + w (G-betrag[i],i);
        return Tab [G][i];
    }
    public static void main (String[] args){
        int G = Integer.parseInt (args[0]);
        Tab = new long [G+1][8];
        System.out.println("Den Betrag von "+G+" kann man auf "+
            w (G,7)+ " verschiedene Arten herausgeben.");
    }
}</t>
  </si>
  <si>
    <t>2013-11-07 02:40:36</t>
  </si>
  <si>
    <t>a88df37f-b235-4852-8e39-c66148d12a46</t>
  </si>
  <si>
    <t>project7.main({ })</t>
  </si>
  <si>
    <t>2013-11-07 13:34:58</t>
  </si>
  <si>
    <t>12a0bef4-02f6-4608-9689-244f0d492ecd</t>
  </si>
  <si>
    <t>HorseRacing.main({ })</t>
  </si>
  <si>
    <t>2013-11-08 20:38:58</t>
  </si>
  <si>
    <t>3b07e919-fb5f-4715-8da2-96e7efb20d4a</t>
  </si>
  <si>
    <t>Kreisberechnung2.main({ })</t>
  </si>
  <si>
    <t>2013-11-10 21:58:32</t>
  </si>
  <si>
    <t>10506e24-554e-42e7-825b-f4782c81cb19</t>
  </si>
  <si>
    <t>Mega_Millions_Lottery_Project_Adren_Tran.main({ })</t>
  </si>
  <si>
    <t>import javax.swing.JOptionPane;
public class Kreisberechnung2
{
/**
 * Berechnung von Umfang und Fläche für einen Kreis mit variablem Radius
 */
    public static void main(String[] args)
    {
        //Radius festlegen
        String sradius = JOptionPane.showInputDialog("Eingabe Kreisradius");
        double radius = Double.parseDouble(args[0]);
        System.out.println("Radius: "+radius+ "[cm]");
        //Umfang berechen
        double umfang = 2.*3.1415926*radius;
        System.out.println("Umfang: " +umfang+ "[cm]");
        //Fläche berechnen
        double flaeche = 3.1415926*radius*radius;
        System.out.println("Fläche: " +flaeche+ "[cm²]");
    }
}</t>
  </si>
  <si>
    <t xml:space="preserve">import java.util.Scanner;
public class Mega_Millions_Lottery_Project_Adren_Tran
{
    public static int getRandomNumberInRange(int Min, int Max)
    {
        return Min + (int)(Math.random() * ((Max - Min) + 1));
    }
    public static void main(String args[])
    {
        int counter;
        counter = 0;
        int x;
        int Lotrand[] = new int [4];
        for (int i=0;i&lt;Lotrand.length;i++)
        {
            {
                boolean Notsame;
                Notsame = true;
                while(Notsame)
                {
                    Lotrand[i] = getRandomNumberInRange(1,59);
                    if (counter&gt;0){
                        if (Lotrand[i] == Lotrand[i-1]);
                        Notsame = false;
                    }
                    counter++ ;
                }
            }
            //System.out.println(Lotrand[i]);
            /**boolean loop;
            loop = true;
            while (loop)
            if (Lotrand[i] == Lotrand [i+1]||Lotrand[i] == Lotrand [i+2]||Lotrand[i] == Lotrand [i+3])
            System.out.println("Program not working");*/
        }
        int Usernum[] = new int [4];
        Scanner kbd = new Scanner(System.in);
        int input;
        counter = 0;
        for (int i=0;i&lt;Usernum.length;i++)
        {
            {
                boolean Notsame;
                Notsame = true;
                while(Notsame)
                {
                    System.out.println("Please type a lottery number " + (i + 1) + "." ); 
                    input = kbd.nextInt();
                    Usernum [i] = input;
                    if (counter&gt;0){
                        if (Usernum[i] == Usernum[i-1]);
                        Notsame = false;
                    }
                    counter++ ;
                }
            }
        }
    }
}
/*
while (nPick&lt;vtix.length)
{
S.O.P("enter number;" + (npick + 1)+ " ; " );
num = kbd.nextint();
if ((number&gt;=1&amp;&amp;num &lt;=59) &amp;&amp;
(!islnArray(utix,num)))
{
utix[nPick]=num;
nPick++;
}
else
{
S.O.P("invalid number");
}
 */
</t>
  </si>
  <si>
    <t>2013-11-14 19:54:13</t>
  </si>
  <si>
    <t>245c5b85-6578-402b-86f7-22c706fffd31</t>
  </si>
  <si>
    <t>TwoDimarray.main({ })</t>
  </si>
  <si>
    <t>2013-11-19 17:25:14</t>
  </si>
  <si>
    <t>48cb2d8c-98d7-426b-8f2c-522af8f52129</t>
  </si>
  <si>
    <t>switchThem.main({ })</t>
  </si>
  <si>
    <t>2013-12-02 19:46:12</t>
  </si>
  <si>
    <t>27de0456-09f5-43da-bf7d-427367ac2a1b</t>
  </si>
  <si>
    <t>clase.main({ })</t>
  </si>
  <si>
    <t>2013-12-05 05:13:25</t>
  </si>
  <si>
    <t>6d2921c1-6cd1-46da-abbd-38eb834e5fd0</t>
  </si>
  <si>
    <t>MagicSquare.main({ })</t>
  </si>
  <si>
    <t>2013-12-12 02:39:15</t>
  </si>
  <si>
    <t>347f8908-2138-4dde-9252-422051d99ba8</t>
  </si>
  <si>
    <t>MyTester.main({ })</t>
  </si>
  <si>
    <t>2013-12-13 09:29:55</t>
  </si>
  <si>
    <t>e67a7e95-69dc-413c-a385-48d40c820480</t>
  </si>
  <si>
    <t>vettori.main({ })</t>
  </si>
  <si>
    <t>import java.io.*;
public class vettori {
    public static void main( String[] args ) {
        int vettore[]={37,11,67,98,77,98,55};
        int i=0;
        int maxi=7;
        int k=0;
        int j=0;
        final int MAXVETTORE=maxi/2;
        int v1[] = new int [MAXVETTORE];
        final int MAXVETTORE1=maxi/2;
        int v2[] = new int [MAXVETTORE1];
        for (i=0;i&lt;maxi;i=i+2)
        {
            v1[k]=vettore[i];
            k=k+1;
            System.out.println( " vettore posto " +k+ " valore " + v1[k]);
        }
        for (i=1;i&lt;maxi;i=i+2)
        {
            v2[j]=vettore[i];
            j=j+1;
            System.out.println( " vettore posto " +j+ " valore " + v2[j]);
        }
    }
}</t>
  </si>
  <si>
    <t>2013-12-17 11:49:42</t>
  </si>
  <si>
    <t>8193bca4-cd1d-433a-a8ed-64dea60287da</t>
  </si>
  <si>
    <t>sorting.main({ "a","s","t"})</t>
  </si>
  <si>
    <t>2013-12-20 21:50:31</t>
  </si>
  <si>
    <t>c444f968-9c44-4554-8a4c-9ef3a071bf60</t>
  </si>
  <si>
    <t>Studenti.main({ })</t>
  </si>
  <si>
    <t>import java.io.*;
import java.lang.*;
class sorting
{
    public static void main(String args[]) throws IOException
    {
        int i,j;
        for(i=0;i&lt;args.length;i++)
        {
            for(j=i+1;j&lt;args.length;i++)
            {
                if(args[i].compareTo(args[j])&gt;0)
                {
                    String temp;
                    temp=args[i];
                    args[i]=args[j];
                    args[j]=temp;
                }
            }
        }
        for(i=0;i&lt;args.length;i++)
        {
            System.out.println(args[i]);
        }
    }
}</t>
  </si>
  <si>
    <t>import java.io.*;
class Studenti{
    public static void main(String[] args)
    {
        String[] anArray;
        anArray = new String [3];
        anArray[0] = "Marco Ciccio";
        anArray[1] = "Giovanni Mara";
        anArray[2] = "Abba Babba";
        anArray[3] = "Rabba Shrabba";
        System.out.println("Element at index 0: "
            + anArray[0]);
        System.out.println("Element at index 1: "
            + anArray[1]);
        System.out.println("Element at index 2: "
            + anArray[2]);
        System.out.println("Element at index 3: "
            + anArray[3]);
    }
}</t>
  </si>
  <si>
    <t>2013-12-26 06:55:48</t>
  </si>
  <si>
    <t>c031202f-1970-416d-ab09-fdd41e82002b</t>
  </si>
  <si>
    <t>shak.main({ })</t>
  </si>
  <si>
    <t>2013-12-28 08:56:52</t>
  </si>
  <si>
    <t>1d0ea82a-83df-46ad-9099-3ce875c681d6</t>
  </si>
  <si>
    <t>decimal.main({ })</t>
  </si>
  <si>
    <t>class decimal
{
    public static void main(String args[])
    {
        int a;
        int i = 0;
        int b[] = new int[10];
        a = Integer.parseInt(args[0]);
        while (a != 0)
        {
            i++;
            b[i] = a % 2;
            a = a / 2;
        }
        for (int j = i; j &gt; 0; j--)
        {
            System.out.print(b[j]);
        }
    }
}</t>
  </si>
  <si>
    <t>2014-01-12 13:10:06</t>
  </si>
  <si>
    <t>3aea4694-0680-4b5f-acd3-953f8cf7a0b2</t>
  </si>
  <si>
    <t>CountryCapitalQuiz.main({ })</t>
  </si>
  <si>
    <t>2014-01-14 09:10:16</t>
  </si>
  <si>
    <t>eaa41f32-201d-48b3-96e5-554ae7fa3d08</t>
  </si>
  <si>
    <t>Luminance.main({ })</t>
  </si>
  <si>
    <t>2014-01-15 01:26:35</t>
  </si>
  <si>
    <t>f0d44830-4995-4ae5-ab2f-bf5ce6a57dbc</t>
  </si>
  <si>
    <t>GUI.main({ })</t>
  </si>
  <si>
    <t>import java.io.*;
public class CountryCapitalQuiz
{
    public static void main( String args[]) throws IOException
    {
        InputStreamReader obj= new InputStreamReader(System.in);
        BufferedReader in= new BufferedReader(obj);
        String [] con={"India","Japan","Russia","Germany","Mexico"};
        String [] cap={"New Delhi","Tokyo","Moscow","Berlin","Mexico City"};
        int score=0;
        for(int i=0; i&lt;6;i++)
        {
            int no=i+1;
            System.out.println("Q."+no+" What is the Capital of "+con[i]+" ?");
            String s= in.readLine();
            if(s.equalsIgnoreCase(cap[i]))
            {
                score++;
                System.out.println("Correct Answer,your Score="+score);
                System.out.println("Do you wish to play more? (y/n)");
                String a= in.readLine();
                String y="y";
                String n="n";
                if(a.equalsIgnoreCase(y))
                    continue;
                else if(a.equalsIgnoreCase(y) &amp;&amp; s.equalsIgnoreCase(cap[5]))
                {
                    System.out.println("Sorry, cannot continue, End of Quiz");
                    break;
                }
                else if(a.equalsIgnoreCase(n))
                    break;
            }
            else
            {
                score--;
                System.out.println("Wrong Answer,your Score="+score);
                System.out.println("Do you wish to play more? (y/n)");
                String a= in.readLine();
                String y="y";
                String n="n";
                if(a.equalsIgnoreCase(y))
                    continue;
                else if(a.equalsIgnoreCase(y) &amp;&amp; s.equalsIgnoreCase(cap[5]))
                {
                    System.out.println("Sorry, cannot continue, End of Quiz");
                    break;
                }
                else if(a.equalsIgnoreCase(n))
                    break;
            }
        }
    }
}</t>
  </si>
  <si>
    <t>import java.util.Random;
public class GUI
{
    private static int randomNumber;
    private static int index = 0;
    private static int bearNum;
    private static int fishNum;
    private static String[] river = new String[99];
    public static void main(String[] args)
    {
        Random randomGenerator = new Random();
        do
        {
            //if(index == 0)
            //{
            //}
            if(river[(index - 1)] == null)
            {
                randomNumber = randomGenerator.nextInt(3);
                if(randomNumber == 0)
                {
                    river[index] = null;
                }
                else if(randomNumber == 1)
                {
                    river[index] = "bear";
                    bearNum += 1;
                }
                else if(randomNumber == 2)
                {
                    river[index] = "fish";
                    fishNum += 1;
                }
                else
                {
                    System.out.println("ERROR");
                    break;
                }
            }
            index += 1;
        }
        while(index &lt; 100);
        System.out.println("Bears: " + bearNum);
        System.out.println("Fish: " + fishNum);
    }
}</t>
  </si>
  <si>
    <t>2014-01-16 08:16:53</t>
  </si>
  <si>
    <t>baec19e5-f614-4978-a479-578c73567f15</t>
  </si>
  <si>
    <t>sort.main({ })</t>
  </si>
  <si>
    <t>2014-01-16 17:06:06</t>
  </si>
  <si>
    <t>af0b5ba9-2571-4435-a37c-0bb3c72f947e</t>
  </si>
  <si>
    <t>Arregñp.main({ })</t>
  </si>
  <si>
    <t xml:space="preserve">import java.io.*;
import java.text.*;
public class Arregñp
{
    public static void main(String args[]) throws IOException
    {
        String numbuq,numero[];
        int i,j,z,numar,resp=1,cont=1,opc=1;
        BufferedReader lec = new BufferedReader(new InputStreamReader(System.in));
        while(resp==1)
        {
            opc=1;
            DecimalFormat dec = new DecimalFormat("#.#");
            System.out.println("Cuantos Numeros Va A Ingresar:");
            numar = Integer.parseInt(lec.readLine());
            numero = new String[numar];
            for(j = 0; j&lt;numar; j++)
            {
                System.out.println("\nIngrese El Numero " + (j+1) + " : " );
                numero[j] = lec.readLine();
            }
            for(i=0; i&lt;numar; i++)
            {
                System.out.println(numero[i]);
            }
            Boolean existe=false;
            String posiciones="",muestraArreglo="";
            System.out.println("Que Numero Desea Buscar:");
            numbuq = lec.readLine();
            for(z=1;z&lt;10;z++)
            { /*RECORRE EL ARREGLO POSICION X POSICION*/
                muestraArreglo += " " + numero[z]; /*ALMACENA EL NUMERO EN LA VARIABLE DE TEXTO PARA MOSTRAR DESPUES EL ARREGLO*/
                if(numero[i] == numbuq)
                { /*VALIDA SI EL NUMERO INGRESADO ES IGUAL A LA POSICION ACTUAL DEL ARREGLO*/
                    posiciones += i + ", "; /*GUARDA LA POSICION DE LA UBICACION DEL NUMERO*/
                    existe = true; /*ME ACTUALIZA LA INFORMACION PARA SABER SI EXISTE*/
                }
            }
            while(opc == 1)
            {
                System.out.println("\nDesea Ingresar Mas Calificaciones");
                System.out.println("1 = Si 2 = No\n");
                opc = Integer.parseInt(lec.readLine());
                if(opc == 1)
                {
                    cont += 1;
                    opc = 2;
                }
                else
                {
                    if(opc == 2)
                    {
                        resp = 2;
                    }
                    else
                    {
                        if(opc!=1 &amp;&amp; opc!=2)
                        {
                            System.out.println("Opcion Incorrecta ");
                            resp = 1;
                        }
                    }
                }
            }
        }
    }
}
</t>
  </si>
  <si>
    <t xml:space="preserve">public class sort
{
    // instance variables - replace the example below with your own
    /**
     * Constructor for objects of class sort
     */
    public static int[] sort1(int []arr)
    {
        int m=0;
        int count=0;
        int str[]=new int[11];
        int frq[]=new int[8];
        for(int i=0;i&lt;arr.length;i++)
        {
            for(int j=i;j&lt;arr.length;j++)
            {if(arr[i]==arr[j])
                {
                    str[m]=j;
                    count++;
                    m=m+1;
                }
            }
            frq[i]=count;
        }
        for(int i=0;i&lt;8;i++)
        {
            if(frq[i]&lt;frq[i+1])
            {
                int temp=frq[i];
                frq[i]=frq[i+1];
                frq[i+1]=temp;
                m=str[i];
                str[i]=str[i+1];
                str[i+1]=m;
            }
        }
        System.out.println("sorted-----");
        return str;
    }
    /**
     * An example of a method - replace this comment with your own
     *
     * @param  y   a sample parameter for a method
     * @return     the sum of x and y
     */
    public static void main(String args[])
    {
        int arr[]={3,5,9,12,3,5,10};
        int tr[]=sort1(arr);
        for(int i=0;i&lt;tr.length;i++)
        {
            System.out.print(arr[tr[i]]+" ");
        }
    }
}
</t>
  </si>
  <si>
    <t>2014-01-22 14:21:23</t>
  </si>
  <si>
    <t>a83db0dd-a635-452d-b1c3-5c76db7eacb5</t>
  </si>
  <si>
    <t>Sqrt.main({ })</t>
  </si>
  <si>
    <t>public class Sqrt {
    public static void main(String[] args) {
        // read in the command-line argument
        double c = Double.parseDouble(args[0]);
        double epsilon = 1e-15;    // relative error tolerance
        double t = c;              // estimate of the square root of c
        // repeatedly apply Newton update step until desired precision is achieved
        while (Math.abs(t - c/t) &gt; epsilon*t) {
            t = (c/t + t) / 2.0;
        }
        // print out the estimate of the square root of c
        System.out.println(t);
    }
}</t>
  </si>
  <si>
    <t>2014-01-28 09:33:56</t>
  </si>
  <si>
    <t>41805368-abb7-4cf4-8cd2-9cbb58a9e2e1</t>
  </si>
  <si>
    <t>Hobbits.main({ })</t>
  </si>
  <si>
    <t>2014-01-28 13:22:05</t>
  </si>
  <si>
    <t>a7b1ce13-7ebd-418c-b312-8cc9b6e5ecae</t>
  </si>
  <si>
    <t>RelativisticDynamicsFourVectorCalculator.main({ })</t>
  </si>
  <si>
    <t>2014-01-28 18:30:00</t>
  </si>
  <si>
    <t>1c0cff28-74f7-45af-88cd-8b55eea30730</t>
  </si>
  <si>
    <t>arrays2.main({ })</t>
  </si>
  <si>
    <t>2014-01-29 01:47:19</t>
  </si>
  <si>
    <t>0b51426f-5a6a-47c6-bce4-305ffcd9e6bf</t>
  </si>
  <si>
    <t>FileWriteExample.main({ })</t>
  </si>
  <si>
    <t>2014-01-31 12:08:51</t>
  </si>
  <si>
    <t>346333c5-ad79-4019-9625-7d0d2b6f10b3</t>
  </si>
  <si>
    <t>Average.main({ })</t>
  </si>
  <si>
    <t>class Hobbits {
    String name;
    public static void main(String [] args) {
        Hobbits[] h = new Hobbits[3];
        int z = 0;
        while (z &lt; 3) {
            z = z + 1;
            h[z] = new Hobbits();
            if (z == 1) {
                h[z].name = "Bilbo";
            }
            if (z == 2) {
                h[z].name = "Frodo";
            }
            if (z == 3) {
                h[z].name = "Sam";
            }
            System.out.println(h[z].name + " ist ein guter Hobbit-Name.");
        }
    }
}</t>
  </si>
  <si>
    <t xml:space="preserve">
import java.io.*;
public class RelativisticDynamicsFourVectorCalculator
{
    static BufferedReader keyboard = new
        BufferedReader (new InputStreamReader(System.in));
    static PrintWriter screen = new PrintWriter(System.out,true);
    public static void main (String [] args) throws IOException
    {
        // all variables are in units MeV (energy), MeVc^-1 (momentum), MeVc^-2 (mass), ms^-1c^-1 (velocity)
        // holder contains all four vectors in rows, forming a 2D array
        double holder[][] = new double[4][2];
        // the momenta and masses are contained in two more arrays
        double momenta[] = new double[2];
        double masses[] = new double[2];
        // the total four vector is stored in it's own array
        double totalVector[] = new double[4];
        // a loop is carred out for each particle
        for (int i=0; i&lt;=1; i++)
        {
            // the user is prompted for each value in the four vector
            screen.println("FOR PARTICLE " + (i+1) + "\nDefine the energy of the particle (in MeV):");
            holder[0][i] = new Double(keyboard.readLine()).doubleValue();
            screen.println("Define the x-momentum of the particle (in MeVc^-1):");
            holder[1][i] = new Double(keyboard.readLine()).doubleValue();
            screen.println("Define the y-momentum of the particle (in MeVc^-1):");
            holder[2][i] = new Double(keyboard.readLine()).doubleValue();
            screen.println("Define the z-momentum of the particle (in MeVc^-1):");
            holder[3][i] = new Double(keyboard.readLine()).doubleValue();
            // the absolute momentum and particle mass is calculated
            momenta[i] = Math.sqrt(Math.pow(holder[1][i],2)+Math.pow(holder[2][i],2)+Math.pow(holder[3][i],2));
            screen.println("The absolute momentum of particle " + (i+1) + " is: " + momenta[i]);
            masses[i] = Math.sqrt(Math.pow(holder[0][i],2)-Math.pow(momenta[i],2));
            screen.println("The mass of particle " + (i+1) + " is: " + masses[i] + "\n");
            // the four vectors are summed into the final vector
            for (int j=0; i&lt;=3; i++)
            {
                totalVector[j] += holder[j][i];
            }
        }
        // the total four vector is printed
        screen.println("The total four vector of the system is (" + totalVector[0] + "," + totalVector[1] + "," + totalVector[2] + "," + totalVector[3] + ")");
    }
}
</t>
  </si>
  <si>
    <t xml:space="preserve">public class arrays2
{
    public static void main(String[] args)
    {
        int[][] table = new int[3][4];
        for(int row = 0; row &lt; table.length; row++)
        {
            for(int col = 0; row &lt; table[0].length; col++)
            {
                table[row][col] =(int)(Math.random());
            }
        }
        for(int row = 0; row &lt; table.length; row++)
        {
            for(int col = 0; row &lt; table[0].length; col++)
            {
                System.out.print(table[row][col] + "\t ");
            }
            System.out.println();
        }
    }
}
</t>
  </si>
  <si>
    <t>import java.io.*;
/**
 *###########: #### ####### ##### ### ## #### # #### #### ## #######-#### ######## ### ##### ### *########.
 *#### ##: ###### ###
 */
public class FileWriteExample
{
    public static void main(String[] args){
        File newFile = new File(args[0]);
        try{
            BufferedReader dataln = new BufferedReader(new InputStreamReader(System.in));
            PrintWriter outText = new PrintWriter(new FileWriter(newFile));
            String StringInput;
            System.out.println("Input yor text to be written to the file:");
            System.out.println("Press CTRL+Z or CTRL+D to end.");
            while((StringInput=dataln.readLine())!=null){
                outText.println(StringInput);
            }
            dataln.close();
            outText.close();
        }
        catch (IOException ioex){
            ioex.printStackTrace();
        }
    }
}</t>
  </si>
  <si>
    <t xml:space="preserve">import java.util.*;
class Average{
    public static void main (String args[])
    {
        Scanner sc=new Scanner(System.in);
        int choice;
        int a=0, min=0, max=0, x,n;
        System.out.println("1-Sum");
        System.out.println("2-Avg");
        System.out.println("3-Min");
        System.out.println("4-Max");
        System.out.println("Enter Your Choice");
        choice=sc.nextInt();
        System.out.println("Plz Enter total numbers");
        n=sc.nextInt();
        for (int i=0; i&lt;n; i++)
        {
            a=a+Integer.parseInt(args[i]);
        }
        switch (choice)
        {
            case 1:System.out.println("The sum is:"+a);
            break;
            case 2:System.out.println("The average:"+a/n);
            break;
            case 3:for(int i=0; i&lt;n-1; i++)
            {
                x=Integer.parseInt(args[i]);
                if (x&lt;Integer.parseInt(args[i+1]))
                    min=x;
                else min=Integer.parseInt(args[i+1]);
            }
            System.out.println("The Minimum is:"+min);
            break;
            case 4:
            for (int i=0; i&lt;n-1; i++)
            {
                x=Integer.parseInt(args[i]);
                if(x&gt;Integer.parseInt(args[i+1]))
                    max=x;
                else
                    max=Integer.parseInt(args[i+1]);
            }
            System.out.println("The maximum is:"+max);
            break;
        }
    }
}
</t>
  </si>
  <si>
    <t>2014-02-04 16:06:29</t>
  </si>
  <si>
    <t>e23b2397-7cac-4372-a871-44c3e59c8ba4</t>
  </si>
  <si>
    <t>AreaCalculation.main({"2","3","4","60" })</t>
  </si>
  <si>
    <t>2014-02-05 16:47:17</t>
  </si>
  <si>
    <t>606b2194-c7d6-4edf-81d4-aff32e97666c</t>
  </si>
  <si>
    <t>IfElseIfExample.main({ })</t>
  </si>
  <si>
    <t>2014-02-05 23:41:05</t>
  </si>
  <si>
    <t>e1b98ed0-4fec-4752-9821-6fcc535ade7b</t>
  </si>
  <si>
    <t>GroceryCheckout.main({ })</t>
  </si>
  <si>
    <t xml:space="preserve">/*************************
//#######: ##########
//######: ###### #. #####
//########## ####: #/#/#### ## ## #######
//##### ####: # ###### #### #### ####### ########## ## ### ####### ####.
//# #### ######## ## #### ## ############# ### ######### ## #######
 ***************************/
import java.util.Scanner;
public class AreaCalculation
{
    public static void main(String[] args)
    {
        double ar, pr, dr, as, ps, ds, ac, cc, ase, pi; // This initializes all of these 10 variables
        double w = Double.parseDouble(args[0]); // first command line argument
        double h = Double.parseDouble(args[1]); // second command line argument
        double s = Double.parseDouble(args[2]); // third command line argument
        double r = Double.parseDouble(args[3]); // fourth command line argument
        double a = Double.parseDouble(args[4]); // fifth command line argument
        pi = 3.14; // this is the value of pie
        ar = w*h; // equation for the area of a rectangle
        System.out.println("Area of Rectangle is: " +ar); // outputs the area of a rectangle
        pr = (2*w + 2*h); // equation for the perimeter of a rectangle
        System.out.println("Perimeter of Rectangle is: " +pr); // outputs the perimeter of a square
        dr = Math.sqrt(Math.pow(w,2)+ Math.pow(h,2)); // equation for the diagonals of a rectangle
        System.out.println("Diagonals of Rectangles is: " +dr); // outputs the diagonals of a rectangle
        as = Math.pow(s,2); // equation for the area of a square
        System.out.println("Area of Square is: " +as); // outputs the area of a square
        ps = s + s + s + s; // equation for the perimeter of the square
        System.out.println("Perimeter of Square is: " +ps); // outputs the perimeter of a square
        ds = Math.sqrt(Math.pow(s,2) * 2);// equation for the diagonals of a square
        System.out.println("Diagonals of Square is: " +ds); // outputs the diagonals of a square
        ac = (pi * Math.pow(r,2)); // equation for the area of a circle
        System.out.println("Area of circle is: " +ac); // outputs the area of a circle
        cc = 2*pi*r; // equation for the circumference of a circle
        System.out.println("Circumference of circle is: " +cc); // outputs the circumference of a circle
        ase = (a/360)*pi*(Math.pow(r,2)); // equation for the area of a sector
        System.out.println("Area of Sector is: " +ase); // outputs the area of the sector
    }
}
</t>
  </si>
  <si>
    <t xml:space="preserve">/**
 * ####### ## ##-####-##
 * ##### ###### ####### ######## ## ### ## ### ####### ####
 * ##### ###########, #.#.
 *
 * #### ############### #
 *
 * @###### ######## #########
 * @####### #.#
 */
public class IfElseIfExample
{
    public static void main( String[] args ) {
        int year = Integer.parseInt(args[0]);
        System.out.println("If-else-if, with curly brackets");
        if ((year&gt;1969) &amp;&amp; (year &lt;1980)) {
            System.out.println("The Clash");
        }
        else if ((year&gt;1979) &amp;&amp; (year &lt;1990)) {
            System.out.println("The Cult");
        }
        else if ((year&gt;1989) &amp;&amp; (year &lt;2000)) {
            System.out.println("Orbital");
        }
        else {
            System.out.println("Not my year");
        }
        System.out.println(
            "If-else-if without curly brackets (only legal as only one statement for each condition)"
        );
        if ((year&gt;1969) &amp;&amp; (year &lt;1980)) System.out.println("The Clash");
        else if ((year&gt;1979) &amp;&amp; (year &lt;1990)) System.out.println("The Cult");
        else if ((year&gt;1989) &amp;&amp; (year &lt;2000))  System.out.println("Orbital");
        else System.out.println("Not my year");
    }
}
</t>
  </si>
  <si>
    <t xml:space="preserve">import java.util.Scanner;
/**
 * ##### ############### ###### # ######## ####### ## # #####
 *
 * @###### (#### ####)
 * @####### (# ####### ###### ## # ####)
 */
public class GroceryCheckout
{
    public static void main(String [] args)
    {
        Scanner keyboard = new Scanner(System.in);
        int numItems;
        System.out.println("\fHow many items? ");
        numItems = keyboard.nextInt();
        String [] names = new String[numItems];
        double [] prices = new double[numItems];
        double total = 0.0, average;
        // For loop that repeats numItems times
        // Ask user to enter name and price
        // Input name and store into next cell of name array
        // Input cost and store into next cell of cost array
        // add current cost to total
        for(int i = 0; i &lt; numItems; i++){
            System.out.println("Enter next item and price: ");
            names[i] = keyboard.next();
            prices[i] = keyboard.nextDouble();
            total = total + prices[i];
        }
        System.out.println("Thank you.");
        // print thank you
        // for loop that traverses the arrays backward
        for(int i = numItems; i &gt; -1; i--){
            System.out.println(names[i] + " " + prices[i]);
        }
    }
}
</t>
  </si>
  <si>
    <t>2014-02-06 22:06:10</t>
  </si>
  <si>
    <t>bd43a727-870f-461c-bfdf-6c399992483e</t>
  </si>
  <si>
    <t>Dim2array.main({ })</t>
  </si>
  <si>
    <t>2014-02-09 15:13:22</t>
  </si>
  <si>
    <t>2b2d3b38-fd11-48d6-9191-0e5368e07ccb</t>
  </si>
  <si>
    <t>loop.main({ })</t>
  </si>
  <si>
    <t xml:space="preserve">public class Dim2array
{
    public static void main(String[]arg_I_am_a_pirate)
    {
        int[][] nums = new int[3][4];
        nums[1][3] = 19;
        nums[2][1] = 3;
        nums[0][0] = 3;
        for(int r = 0, c = 0; c*r &lt; 12; c++)
        {
            System.out.print(nums[r][c]);
            if(c / 4 == 1)
            {
                r++;
                System.out.println();
            }
        }
    }
}
</t>
  </si>
  <si>
    <t xml:space="preserve">public class loop
{
    public static void main(String ar[])
    {
        System.out.println("Repeating Sentence");
        String a=ar[0];
        String b=ar[1];
        String c=ar[2];
        String d=" ";
        String m=a+d+b+d+c;
        int i;
        for(i=1;i&lt;=10;i++)
        {
            System.out.println("m");
        }
    }
}
</t>
  </si>
  <si>
    <t>2014-02-12 19:50:37</t>
  </si>
  <si>
    <t>d2696f11-497e-40aa-9af8-a84880dcc3b8</t>
  </si>
  <si>
    <t>SentencesNew1.main({ })</t>
  </si>
  <si>
    <t>2014-02-14 10:12:53</t>
  </si>
  <si>
    <t>e82f1794-1110-4f87-b4f9-3c1350449e59</t>
  </si>
  <si>
    <t>Transpose.main({ })</t>
  </si>
  <si>
    <t>2014-02-17 12:08:46</t>
  </si>
  <si>
    <t>d258c70d-489b-4cb2-b657-c1e8952098f1</t>
  </si>
  <si>
    <t>Pierwszy.main({ })</t>
  </si>
  <si>
    <t>import java.util.Random;
public class SentencesNew1
{
    public static void main( String args[])
    {
        Random generator = new Random();
        String article[]={"the","a", "one", "some", "any"};
        String noun[]={"boy","dog","car","bicycle"};
        String verb[]={"ran","jumped","sang","moves"};
        String preposition[]={"away","towards","around","near"};
        for (int j=0; j&lt;20; j++)
        {
            int article1 = generator.nextInt(article.length);
            int noun1 = generator.nextInt(article.length);
            int verb1 = generator.nextInt(article.length);
            int preposition1 = generator.nextInt(article.length);
            int article2 = generator.nextInt(article.length);
            int noun2 = generator.nextInt(article.length);
            StringBuilder buffer = new StringBuilder();
            buffer.append(article[article1]).append(noun[noun1]).append
            (verb[verb1]).append(preposition[preposition1]).append
            (article[article2]).append(noun[noun2]).append( ".\n");
            buffer.setCharAt(0, Character.toUpperCase(buffer.charAt(0)));
            System.out.println(buffer.toString());
        }
    }
}</t>
  </si>
  <si>
    <t xml:space="preserve">import java.io.*;
public class Transpose
{
    public static void main(String args[])throws IOException
    {
        //Declering data Input stream
        DataInputStream in=new DataInputStream(System.in);
        //Declaring array to stroe the the value of ten integers
        int[] arr=new int[5];
        //Intiating for loop for reading 10 valuse and assign to the array
        for(int i=0;i&lt;=5;i++)
        {
            //Notification to the screen for entring the number
            System.out.print("Enter the number of"+ i +":");
            //Reading the string form the screen and converting the string to int and storing the value in array variable
            arr[i]=Integer.parseInt(in.readLine());
        }
        for(int i=0;i&lt;=5;i++)
        {
            if(i==2)
            {
                System.out.println(arr[i]);
            }
            else
            {
                System.out.print(arr[i]);
            }
        }
        for(int i=0;i&lt;5;i++) {}
    }
}
</t>
  </si>
  <si>
    <t xml:space="preserve">/**
 * ##### # ########### ## ##### ######## ####.
 *
 * @###### (#### ####)
 * @####### (# ####### ###### ## # ####)
 */
public class Pierwszy
{
    public static void main(String args[])
    {
        String sNapis = args[0];
        String sNapis2 = args[1];
        String sNapis3 = new String ("coś");
        String sNapis4 = new String ("bla");
        System.out.println(sNapis3 + sNapis4);
    }
}
</t>
  </si>
  <si>
    <t>2014-02-19 10:51:18</t>
  </si>
  <si>
    <t>73dc4516-a72a-4d3e-9ea1-e327927432fa</t>
  </si>
  <si>
    <t>Store.main({ })</t>
  </si>
  <si>
    <t>1d07b761-86aa-4ba1-b784-bfc26d4e5135</t>
  </si>
  <si>
    <t>Aula1.main({ })</t>
  </si>
  <si>
    <t>2014-02-21 01:58:23</t>
  </si>
  <si>
    <t xml:space="preserve">import java.io.*;
import java.util.*;
class Store{
    public static void main(String[] args) throws IOException {
        Scanner sc = new Scanner(System.in);
        int[][] valueWeight = new int[10][3];
        int count = 1;
        InputStreamReader ir = new InputStreamReader(System.in);
        BufferedReader in = new BufferedReader(ir);
        for(int i = 0; i &lt; 10 ; i++){
            for(int j = 0; j &lt; 10; j++){
                System.out.println("Please enter value and wieght of thing: " + count++);
                valueWeight[i][j] = sc.nextInt();
            }
        }
        for(int i = 0; i &lt; 10 ; i++){
            System.out.println(valueWeight[i]);
        }
    }
}
</t>
  </si>
  <si>
    <t>import java.util.*;
public class Aula1
{
    public static void main (String []args){
        Scanner sc;
        double sal, newsal;
        try{
            System.out.println("Ql o salário do indi = ");
            sal = Double.parseDouble(args[0]);
            if(sal&lt;1000){
                sal *= 1.115f;
                //newsal = ((sal * 11.5f)/100 + sal);// sal *= 1.115f;
            }
            else if(sal&lt;2000){
                sal *= 1.107f;
                //newsal = ((sal * 10.7f)/100 + sal);//sal *= 1.107f;
            }
            else
                sal *= 1.0908;
            //newsal = ((sal * 9.08f)/100 + sal);//sal *= 1.0908:
            System.out.printf("O novo salário sera = %.2f", sal);
        }
        catch(NumberFormatException erro){
            System.out.printf("\nErro na entrada de dados");
        }
    }
}</t>
  </si>
  <si>
    <t>2014-02-27 14:32:40</t>
  </si>
  <si>
    <t>7599952b-954d-4d86-a6e6-25f11c7d67e9</t>
  </si>
  <si>
    <t>TestEx.main({ })</t>
  </si>
  <si>
    <t>2014-02-27 16:34:42</t>
  </si>
  <si>
    <t>06dd0b13-7ec5-4c72-b7aa-7f001fd45ea5</t>
  </si>
  <si>
    <t>ex35_p36_Book2.main({ })</t>
  </si>
  <si>
    <t>2014-03-01 16:02:10</t>
  </si>
  <si>
    <t>33aee3c2-1b53-4463-9038-697e90dc2b7d</t>
  </si>
  <si>
    <t>Lab3.main({ })</t>
  </si>
  <si>
    <t>public class TestEx
{
    public static void main(String[] args)
    {
        int[] arr = {1,2,3};
        System.out.println(arr[4]);
    }
}</t>
  </si>
  <si>
    <t xml:space="preserve">import java.util.*;
class ex35_p36_Book2
{
    static Scanner reader=new Scanner (System.in);
    static final int N=5;
    public static void main (String [] args)
    {
        int []floor=new int[N];
        int i=0,j=0,max=0,min_floor=1000,bigest_office_floor,numofworkers=0,min_level=0;
        int biggest_office=0;
        System.out.println();
        //
        for (i=0;i&lt;=N;i++)
        {
            for(j=0;j&lt;=3;j++)
            {
                System.out.print( " הכנס את מספר העובדים");
                numofworkers=reader.nextInt();
                if (max&lt;numofworkers)
                {
                    max=numofworkers;
                    bigest_office_floor=i;
                    biggest_office=j;
                }
            }
            if (min_floor&gt;floor[i])
            {
                min_level=i;
                min_floor=floor[i+1];
            }
        }
        System.out.println();
        // הדפסת המערכים
        for (i=0;i&lt;N;i++)
        {
            System.out.print(floor[i] + " ");
        }
        System.out.println();
        System.out.println();
    }
}
</t>
  </si>
  <si>
    <t xml:space="preserve">import java.util.Scanner;
public class Lab3
{
    public static void main(String args[])
    {
        printArray();
        scaleArray(0);
        Scanner myScanner = new Scanner(System.in);
        System.out.println("Please enter the number of elements in your array : ");
        int myArrayLength = myScanner.nextInt();
        System.out.println("Your array has a length of: " + myArrayLength);
        System.out.println("Please enter the initial value of the array element : ");
        int myNumber = myScanner.nextInt();
        System.out.println("you entered the number " + myNumber);
        int[] numbers = new int[myArrayLength];
        for (int i=0; i&lt;=myArrayLength; i++)
        {
            int n = (int)(Math.random()*9 + 1);
            numbers[i] = n;
            System.out.println(numbers[i] + " ");
        }
    }
    public static void printArray()
    {
        int[] data = {7,9,2,1,6,4,3,8,0,2};
        for(int i=0; i&lt;data.length; i++)
        {
            System.out.println("The value in data[ "+i+" ] is : " + data[i]);
        }
    }
    public static void scaleArray(int j)
    {
        int[] data = {7,9,2,1,6,4,3,8,0,2};
        for(int i=0; i&lt;data.length; i++)
        {
            System.out.println("The value in data[ "+i+" ] is : " + data[i] * j);
        }
    }
}
</t>
  </si>
  <si>
    <t>uninitialized variable</t>
  </si>
  <si>
    <t>2014-03-02 22:22:43</t>
  </si>
  <si>
    <t>ee2a69d5-5026-435e-93a8-d61adc4cbe72</t>
  </si>
  <si>
    <t>q2.main({ })</t>
  </si>
  <si>
    <t>652f967d-b0b9-42c0-8735-a96dde5423b8</t>
  </si>
  <si>
    <t>randomy.main({ })</t>
  </si>
  <si>
    <t>2014-03-03 13:04:21</t>
  </si>
  <si>
    <t>2014-03-07 02:45:17</t>
  </si>
  <si>
    <t>5127656e-57a3-4907-a3e1-1af442ea0ac4</t>
  </si>
  <si>
    <t>Gambler.main({ })</t>
  </si>
  <si>
    <t>2014-03-07 17:52:09</t>
  </si>
  <si>
    <t>da82cb6a-2619-4a4c-8c5a-42afa2b465d2</t>
  </si>
  <si>
    <t>array.euromilhoes()</t>
  </si>
  <si>
    <t xml:space="preserve">import java.util.Scanner;
import java.util.Random;
public class q2
{
    public static void main(String [] args)
    {
        Scanner scan= new Scanner(System.in);
        System.out.println("Please enter the number of elements in your array:");
        int elements= scan.nextInt();
        System.out.println("Please enter the initial value of the array element:");
        int firstvalue= scan.nextInt();
        int [] test= new int[elements];
        for(int i=1;i&lt;(elements);i++)
        {
            test[i]= firstvalue;
        }
        int [] data= {7,9,2,1,6,4,3,8,0,2};
        printArray(data);
        scaleArray(data, 4);
        printArray(data);
        int small= smallestNumber(data);
        System.out.println(small+ " is the smallest number in the array.");
        boolean print= findOddNumber(data);
        System.out.println(print +" was the returned value");
        double average=calculateAverage(data);
        System.out.println(average + " is the average of the elements of this array.");
        /* to do with 9
         *
         */
        int rows=4;
        int columns=5;
        int [][] array= new int [rows][columns];
        for(int i=0; i&lt;=rows;i++)
        {
            for(int j=0;j&lt;=columns;j++)
            {
                array[i][j]=42;
            }
        }
        printtwodArray(array);
    }
    /**
     * This takes an array reference from the main method
     * and print outs the content of the array.
     * @param an array value
     * @return void
     */
    public static void printArray(int [] use)
    {
        for(int i=0; i&lt;=use.length-1;i++)
        {
            System.out.println("data element ["+i+"] is " + use[i]);
        }
    }
    /**
     * This takes an array reference from the main method
     * and print outs the content of the array.
     * @param an array value
     * @return void
     */
    public static void printtwodArray(int [][] use)
    {
        for(int i=0; i&lt;=use.length-1;i++)
        {
            for(int j=0; j&lt;=use.length-1;j++)
            {
                System.out.println("data element ["+i+j+"] is " + use[i][j]);
            }
        }
    }
    /**
     * This takes an array reference and integer parameter from the main method
     * and multiplies the array value by the integer given.
     *
     * @param an array value and integere value
     * @return void
     */
    public static void scaleArray(int [] use, int scale)
    {
        for(int i=0; i&lt;=use.length-1;i++)
        {
            use[i]= use[i]*scale;
        }
    }
    /**
     * This takes an array reference from the main method and runs through the array with
     * a for loop in order to determine the smallest number. the value
     * is returned to the main method where it is printed.
     * @param an array value
     * @return int
     */
    public static int smallestNumber(int [] use)
    {
        int result=use[0];
        for(int i=0; i&lt;=use.length-1;i++)
        {
            if(use[i]&lt;result)
            {
                result=use[i];
            }
        }
        return result;
    }
    /**
     * This takes an array reference and integer parameter from the main method
     * and multiplies the array value by the integr given.
     *
     */
    public static void printAllEven(int [] use, int scale)
    {
        for(int i=0; i&lt;=use.length-1;i++)
        {
            use[i]= use[i]*scale;
        }
    }
    /**
     * this array is called by the main method in order to and determine if there is an odd number in
     * the given array.
     *
     * @param an array value
     * @return boolean
     *
     */
    public static boolean findOddNumber(int [] use)
    {
        boolean toReturn=false;
        for(int i=0; i&lt;=use.length-1;i++)
        {
            if(use[i]%2!=0)
            {
                toReturn= true;
            }
        }
        if(toReturn==true)
        {
            System.out.println("There is an odd number.");
        }
        else
        {
            System.out.println("There is no odd number.");
        }
        return toReturn;
    }
    /**
     * this array is called by the main method in order to and determine if there is an odd number in
     * the given array.
     *
     * @param an array value
     * @return boolean
     */
    public static double calculateAverage(int [] use)
    {
        int sum= 0;
        for(int i=0; i&lt;=use.length-1;i++)
        {
            sum += use[i];
        }
        double average= sum/use.length-1;
        return average;
    }
}
</t>
  </si>
  <si>
    <t xml:space="preserve">import java.util.Random;
public class randomy
{
    public static void main(String args[])
    {
        int [] tab = new int[5];
        Random r = new Random();
        for(int i=1; i&lt;=6; i++){
            tab[i]=r.nextInt();
            System.out.println(tab[i]);
            for(int j=3; j&lt;=6; j++)
                tab[j]=i;
        }
    }
}
</t>
  </si>
  <si>
    <t xml:space="preserve">public class Gambler {
    public static void main(String[] args) {
        int stake = Integer.parseInt(args[0]);    // gambler's stating bankroll
        int goal  = Integer.parseInt(args[1]);    // gambler's desired bankroll
        int T     = Integer.parseInt(args[2]);    // number of trials to perform
        int bets = 0;        // total number of bets made
        int wins = 0;        // total number of games won
        // repeat N times
        for (int t = 0; t &lt; T; t++) {
            // do one gambler's ruin simulation
            int cash = stake;
            while (cash &gt; 0 &amp;&amp; cash &lt; goal) {
                bets++;
                if (Math.random() &lt; 0.5) cash++;     // win $1
                else                     cash--;     // lose $1
            }
            if (cash == goal) wins++;                // did gambler go achieve desired goal?
        }
        // print results
        System.out.println(wins + " wins of " + T);
        System.out.println("Percent of games won = " + 100.0 * wins / T);
        System.out.println("Avg # bets           = " + 1.0 * bets / T);
    }
}
</t>
  </si>
  <si>
    <t xml:space="preserve">import java.util.Arrays;
import java.util.Scanner;
import java.lang.Math;
/* #. ### ## ######### ## #####/////
 * @######  (#### ####)
 * @####### (# ####### ###### ## # ####)
 */
public class array {
 public static void Lerarray() {
  int i;
  int lista[] = { 1, 2, 3 };
  int comp = lista.length;
  for (i = 0; i &lt; comp; i++)
   System.out.println(lista[i]);
 }
 /**
  * 2. Dar n elementos para um array e lê-los.
  */
 public static void nElems() {
  int n, i, j, max, pos;
  max = pos = 5000;
  Scanner ler = new Scanner(System.in);
  System.out.println("Quantos inteiros quer introduzir?");
  n = ler.nextInt();
  int vec[] = new int[n];
  for (i = 0, j = n; i &lt; vec.length; i++, j--) {
   System.out.println("Comece a escrever os inteiros (faltam " + j + "): ");
   vec[i] = ler.nextInt();
   if (vec[i] &gt; max) {
    max = vec[i];
    pos = i + 1;
   }
  }
  System.out.println(Arrays.toString(vec));
  System.out.println("O maiot elemento é " + max + " e encontra-se na posição " + pos + " .");
 }
 // 9) Euromilhões
 public static void euromilhoes() {
  int i, j;
  Scanner ler = new Scanner(System.in);
  int chaves[] = new int[5];
  int estrelas[] = new int[2];
  int chave_utilizada[] = new int[5];
  int estrela_utilizada[] = new int[2];
  for (i = 0; i &lt; 5; i++)
   chaves[i] = (int) (Math.random() * 50);
  for (i = 0; i &lt; 2; i++)
   estrelas[i] = (int) (Math.random() * 9);
  for (i = 0, j = 5; i &lt; 5; i++, j--) {
   System.out.println("Digite as chaves (faltam " + j + ") :");
   chave_utilizada[i] = ler.nextInt();
  }
  for (i = 0, j = 2; i &lt; 2; i++, j--) {
   System.out.println("Digite as estrelas que entraram pelo rabiosque do cortez, enfiadas pelo Reis (faltam "
     + j + ") :");
   estrela_utilizada[i] = ler.nextInt();
  }
  System.out.println("As putas das chaves são: " + Arrays.toString(chaves) + "");
  System.out.println("As putas das estrelas são: " + Arrays.toString(estrelas) + "");
 }
}
</t>
  </si>
  <si>
    <t>2014-02-15 10:18:08</t>
  </si>
  <si>
    <t>579be585-9cb6-4b03-8e4d-73a114d51817</t>
  </si>
  <si>
    <t>HatsuneMiku.VivaHappy()</t>
  </si>
  <si>
    <t xml:space="preserve">import java.util.*;
class HatsuneMiku
{
    public static int[] Scissorsroid(int places)
    {
        Scanner reader=new Scanner(System.in);
        int going;
        int []a= new int[3];
        while(places&gt;0)
        {
            System.out.println("Where are you going?");
            going=reader.nextInt();
            a[going]++;
            places=places-1;
        }
        return a;
    }
    public static int TripleBaka (int []a, int num)
    {
        Scanner reader=new Scanner(System.in);
        if (a[num]&lt;40)
            return 1;
        else
            return 2;
    }
    public static void VivaHappy ()
    {
        Scanner reader=new Scanner(System.in);
        int kids, rooms=0, nyan;
        int []a= new int[3];
        System.out.println("How many came today?");
        kids= reader.nextInt();
        a=Scissorsroid(kids);
        for(int i=0; i&lt;3; i++)
        {
            nyan=TripleBaka(a,kids);
            rooms=rooms+nyan;
        }
        System.out.println(rooms+" rooms");
    }
}
</t>
  </si>
  <si>
    <t>sessions</t>
  </si>
  <si>
    <t>2013-11-13 23:07:43</t>
  </si>
  <si>
    <t>626927ce-259a-45d5-94a0-d3af4edeaf2d</t>
  </si>
  <si>
    <t>Auf_13.increaseArray({5}, 10)</t>
  </si>
  <si>
    <t>public class Auf_13{
    public static int[]generateArray(int start, int end){
        int[] t;
        t=new int [end];
        int viel=start,i=1,j=0;
        while(viel&lt;=end){
            viel =start *i;
            t[j]=viel;
            i=i+1;
            j=j+1;
            // system.out.print(t[j-1]);
        }
        /*
        int[] t;
        t=new int [j];
        viel=start;
        i=1;
        j=0;
        while(viel&lt;end){
        viel =start *i;
        t[j]=viel;
        i=i+1;
        j=j+1;
        }
         */
        return t ;
    }
    public static int []increaseArray(int []t,int val){
        for(int i=0;i&lt;=t.length;i++){
            t[i]=t[i]+val;
        }
        return t;
    }
}</t>
  </si>
  <si>
    <t>2013-10-14 20:57:52</t>
  </si>
  <si>
    <t>5df81516-e1d5-4f69-8751-477031e20f65</t>
  </si>
  <si>
    <t>theQuiz.MinPos({-1,-2,-3,1,2,3})</t>
  </si>
  <si>
    <t>2013-10-14 21:10:25</t>
  </si>
  <si>
    <t>52430a7f-0c0f-4fe2-b6a8-54958b6d862d</t>
  </si>
  <si>
    <t>Quiz.posint({-1,-2,-3,1,2,3})</t>
  </si>
  <si>
    <t>2013-10-02 20:31:35</t>
  </si>
  <si>
    <t>e8c36cff-51cd-4d57-a55c-8c283c7d1f86</t>
  </si>
  <si>
    <t>arrays.printOldManSong()</t>
  </si>
  <si>
    <t>2014-03-08 03:42:18</t>
  </si>
  <si>
    <t>2681acb2-97d3-49d9-8dbc-5925cc46044b</t>
  </si>
  <si>
    <t>samp2.main({ })</t>
  </si>
  <si>
    <t>2014-03-10 04:48:37</t>
  </si>
  <si>
    <t>2fea1d62-272e-4f2c-a234-9b44b2edd2c2</t>
  </si>
  <si>
    <t>lar.main({ })</t>
  </si>
  <si>
    <t>2014-03-11 04:00:51</t>
  </si>
  <si>
    <t>433a0814-a036-44ac-9937-5a83b3f96a75</t>
  </si>
  <si>
    <t>offsetTester.main({ })</t>
  </si>
  <si>
    <t>2014-03-12 15:24:48</t>
  </si>
  <si>
    <t>cb2be174-6b78-4efe-8269-b19c65ed7457</t>
  </si>
  <si>
    <t>Search.gLinearSearch(-10, {3,5,7,9})</t>
  </si>
  <si>
    <t>2014-03-14 16:37:41</t>
  </si>
  <si>
    <t>af134245-570f-4149-81c6-ffcbc4e4fa09</t>
  </si>
  <si>
    <t>HolaJava2.main({},juan)</t>
  </si>
  <si>
    <t>public class samp2
{
    public static void main(String args[])
    {
        int count=0;int i=0;
        String s;
        count=args.length;
        System.out.println("no of arguments= " + count);
        while(i&lt;=count)
        {
            s=args[i];
            i=i+1;
            System.out.println(i + ":java is "+ s+ "!");
        }
    }
}</t>
  </si>
  <si>
    <t>import java.io.*;
public class lar
{
    public static void main(String args[])
    {
        int a=Integer.parseInt(args[0]);
        int b=Integer.parseInt(args[1]);
        int c=Integer.parseInt(args[2]);
        if(a&gt;b &amp;&amp; a&gt;c)
        {
            System.out.println(a+" is gratest among"+a+" " +b+ " "+c);
        }
        else if(b&gt;c)
        {
            System.out.println(b+" is gratest among"+a+" " +b+ " "+c);
        }
        else
        {
            System.out.println(c+" is gratest among"+a+" " +b+ " "+c);
        }
    }
}</t>
  </si>
  <si>
    <t>Java.util.Arrays Class</t>
  </si>
  <si>
    <t xml:space="preserve">/**
 * ####### #### ### #### #### ### ####### ####### ### ####### ####### #### ### ######.
 *
 * @####### ######
 * @#/##/##
 * ####.####.#####
 */
import java.util.Scanner;
import java.util.Arrays;
public class offsetTester
{
    public static void main(String[] args)
    {
        Scanner in= new Scanner(System.in);
        System.out.println("Please enter the system page size: ");
        int size = in.nextInt();
        int val = 512;
        int i= 0;
        int[] anArray= new int[10];
        // prompts user for page size and stores input
        while( anArray[i] &lt; 16384)//loads an array with valid page sizes
        {
            anArray[i] = val;
            val= val*2;
            i++;
        }
        if(Arrays.binarySearch(anArray, size)&gt;=0)//verifies that the page size is valid
        {
            System.out.println("Please enter the virtual address: ");
            int add = in.nextInt();
            // prompts user for virtual address and stores input
            int page = add / size;
            // calculates page number by determining the integer value of
            // the quotient of the virtual address divided by the page size
            int offset= add%size;
            // calculates the offset by finding the remainder of the
            // virtual address divided by the page size
            System.out.println("This address is in virtual page: " +page);
            System.out.println("At offset: " +offset);
            // prints virtual page and address.
        }
        else
            System.out.println("Invalid page size");
    }
}
</t>
  </si>
  <si>
    <t>public class Search
{
    public static int bLinearSearch(int num, int[] array)
    {
        for(int i = 0; i &lt; array.length; i++)
        {
            if(num == array[i])
                return i;
        }
        return -1;
    }
    public static int gLinearSearch(int num, int[] array)
    {
        for(int i = 0; i &lt; array.length; i+=3)
        {
            if(array[i] == num)
                return i;
            else if(array[i] &gt; num)
            {
                for(int x = i - 1; x &gt; i - 3; x--)
                    if(array[x] == num)
                        return x;
            }
        }
        return -1;
    }
}</t>
  </si>
  <si>
    <t xml:space="preserve">public class HolaJava2
{
    static public void main (String args[])
    {
        System.out.println("hola");
        System.out.println(args[0]);  //con args[0] se esta usando el primer parámetro, con args[1] seria el segundo,etc..
        System.out.println(args[0] + args[1]);
    }
}
</t>
  </si>
  <si>
    <t>2014-03-19 15:37:32</t>
  </si>
  <si>
    <t>8cb6ebf6-190a-4b8f-88f9-596dcad52ea1</t>
  </si>
  <si>
    <t>BankAccount.main({ })</t>
  </si>
  <si>
    <t xml:space="preserve">import java.util.*;
public class BankAccount
{
    public static void main(String[] args) {
        int[ ] factorials = new int[ 10 ];
        for (int i = 1; i &lt;= 10; i++) {
            if (i == 0) factorials[i] = 1;  // 0! = 1 definition.
            else factorials[i] = factorials[i - i] * i;
        }
        for (int i = 0; i &lt; 10; i++)
            System.out.println(i + "! = " + factorials[i]);
    }
}
</t>
  </si>
  <si>
    <t>calculate factorial</t>
  </si>
  <si>
    <t>2014-03-22 12:17:14</t>
  </si>
  <si>
    <t>a7106080-22ab-4c77-9e9b-2c3bbc56aa5d</t>
  </si>
  <si>
    <t>reversearray.main()</t>
  </si>
  <si>
    <t>2014-03-22 19:29:08</t>
  </si>
  <si>
    <t>5e9aa5b5-aaf1-44f2-bd1c-9ffd0d16d58f</t>
  </si>
  <si>
    <t>MergeSort.main({1,2,3})</t>
  </si>
  <si>
    <t>2014-03-23 23:30:06</t>
  </si>
  <si>
    <t>2dc2d16e-b0cd-4161-8cb6-515b81a7bbb0</t>
  </si>
  <si>
    <t>RecursiveFib.main({ })</t>
  </si>
  <si>
    <t>ArrayWork.main({ })</t>
  </si>
  <si>
    <t>2014-03-24 19:41:49</t>
  </si>
  <si>
    <t>1e9136d1-79f4-4e18-908f-436fb8363563</t>
  </si>
  <si>
    <t>CiaoMondo.main({ })</t>
  </si>
  <si>
    <t>Calendar.main({ })</t>
  </si>
  <si>
    <t>2014-03-26 05:19:39</t>
  </si>
  <si>
    <t>795cff75-b3e9-4984-aceb-81c652228f1f</t>
  </si>
  <si>
    <t>2014-03-27 11:54:02</t>
  </si>
  <si>
    <t>4a615a31-af17-4eaa-8ec3-0aeff40abcb0</t>
  </si>
  <si>
    <t>abc.main()</t>
  </si>
  <si>
    <t>Miscalculated Bound</t>
  </si>
  <si>
    <t>import java.io.*;
class reversearray
{
    public static void main ()throws IOException
    {
        InputStreamReader isr=new InputStreamReader (System.in);
        BufferedReader br=new BufferedReader (isr);
        //dlecaering variables
        int i,j=5;
        int org[]=new int[5];
        int rev[]=new int[5];
        for(i=0;i&lt;5;i++)
        {
            System.out.print("enter value"+(i+1)+":");
            org[i]=Integer.parseInt(br.readLine());
            rev[j--]=org[i];
        }
        System.out.println("original array");
        for(i=0;i&lt;5;i++)
        {
            System.out.print(org[i]+",");
        }
        System.out.println("reversed array");
        for(i=0;i&lt;10;i++)
        {
            System.out.print(rev+",");
        }
    }
}</t>
  </si>
  <si>
    <t xml:space="preserve">/**
 * ##### # ########### ## ##### ######### ####.
 *
 * @###### (#### ####)
 * @####### (# ####### ###### ## # ####)
 */
public class MergeSort
{
    public static int mayoritario(int[] r, int i, int j){
        if (i &gt; j) return 0; // secuencia vacía
        else if (i == j) return r[i]; // sec. con 1 elemento
        else { // caso general
            int m = (i+j)/2;
            int x = mayoritario(r,i,m);
            int y = mayoritario(r,m+1,j);
            if (x==y) return x; // x=y=0 o ambos son mayoritarios
            if (x &gt; 0) // x es mayoritario en la 1a mitad
                if ( contador(r,i,j,x) &gt; (j-i+1)/2 ) return x;
            if (y &gt; 0) // y es mayoritario en la 2a mitad
                if ( contador(r,i,j,y) &gt; (j-i+1)/2 ) return y;
            return 0;
        }
    }
    public static int contador(int [] v,int l, int j, int x){
        int cont = 0;
        for(int i=0; i&lt;v.length; i++){if(v[i]==x)cont++;}
        return cont;
    }
    public static int main(int [] args){
        return sumatorio (args);
    }
    //ORDENADOS Y SIN REPETIR
    public static int igualMitad(int [] v){
        return igualMitad(v, 0, v.length);
    }
    public static int igualMitad(int []v, int ini, int fin){
        if (ini&lt;=fin){
            int mitad = (ini+fin)/2;
            if(v[mitad]==mitad) return mitad;
            if(mitad&gt;v[mitad]){return igualMitad(v, mitad+1, fin);}
            if(mitad&lt;v[mitad]){return igualMitad(v, ini, mitad-1);}
        }
        return -1;
    }
    public static int sumatorio (int [] v){
        return sumatorio(v, 0 ,v.length);
    }
    public static int sumatorio(int v[], int i, int j){
        if ( i&gt;j )return 0;
        else{
            int medio = ( i + j )/2;
            int n1 = sumatorio(v, i, medio-1);
            int n2 = sumatorio(v, medio+1, j);
            return n1+v[medio]+n2;
        }
    }
}
</t>
  </si>
  <si>
    <t xml:space="preserve">import java.util.*;
public class RecursiveFib {
    public static void main(String[] args) {
        Scanner in = new Scanner(System.in);
        System.out.print("Enter n: ");
        int n = in.nextInt();
        for(int i = 1; i &lt;= n; i++) {
            long f = fib(i);
            System.out.println("fib(" + i + ") = " + f);
        }
    }
    public static long fib(int n) {
        long[] oldValues = new long[n + 1];
        if (n &lt;= 2) {
            return 1;
        }
        else {
            //ArrayList&lt;Long&gt; oldValues = new ArrayList&lt;Long&gt;();
            //oldValues.add(fib(n));
            for (int i = 3; i &lt; n; i++) {
                oldValues[i] = oldValues[i-1] + oldValues[1-2];
            }
            return oldValues[n];
        }
    }
}
</t>
  </si>
  <si>
    <t>class CiaoMondo
{
    public static void main(String[] args)
    {
        System.out.print ("Ciao mondo, sono il primo programma in Java ");
        System.out.println ("di " + args[0] + " " + args[1]);
    }
}</t>
  </si>
  <si>
    <t>command args[]</t>
  </si>
  <si>
    <t>import java.util.*;
import java.io.*;
public class ExcersiseNested
{
    static Random random = new Random(9);
    static int rand = random.nextInt();
    public static void main(String[] args){
        int grid[][] = new int[3][4];
        for(int i=0; i&lt;=3; i++){
            for(int j =0; j&lt;=4; j++){
                grid[i][j] = rand;
                System.out.print("x");
            }
            System.out.println("\n");
        }
        printArray(grid);
    }
    public static void printArray(int[][] grid){
        for(int i=0; i&lt;grid.length; i++){
            System.out.print("\n"+ grid[i][i]);
            for(int j=0; j&lt;grid.length;j++){
                System.out.print(grid[i][j]);
            }
        }
    }
}</t>
  </si>
  <si>
    <t>public class abc {
 public static void main() {
  int a[] = { 10, 11, 12, 13, 14 };
  int i, s = 0;
  {
   for (i = 0; i &lt; 5; i++)
    System.out.println(a[i]);
   s = s + a[i];
   if (i == 5)
    System.out.println(s);
  }
 }
}</t>
  </si>
  <si>
    <t>2014-03-28 15:42:18</t>
  </si>
  <si>
    <t>f534dae9-fe1d-45bd-8239-6e3c4c6e68c2</t>
  </si>
  <si>
    <t xml:space="preserve">
import java.util.*;
/**
 * ##### # ########### ## ##### ######### ####.
 *
 * @###### (#### ####)
 * @####### (# ####### ###### ## # ####)
 */
public class ArrayWork
{
    public static void main (String [] args)
    {
        Scanner input = new Scanner(System.in);
        int[] array = {1, 2, 3, 4, 5, 6, 7, 8, 9, 10};
        System.out.println("Print array");
        for(int i = 0; i &lt; array.length; i++)
        {
            System.out.println(array[i]);
        }
        System.out.println("Print array backwards");
        for(int i = 9; i &gt;= 0; i--)
        {
            System.out.println(array[i]);
        }
        System.out.println("Print every other element");
        for(int i = 0; i &lt; array.length; i += 2)
        {
            System.out.println(array[i]);
        }
        System.out.println("Switch biggest with smallest");
        for(int i = 0; i &lt; array.length; i++)
        {
            if (array[i] == 1)
            {
                System.out.println(array[9]);
            }
            else if (array[i] == 10)
            {
                System.out.println(array[0]);
            }
            else
            {
                System.out.println(array[i]);
            }
        }
        System.out.println("Remove 5th element and ad 0");
        for(int i = 4; i &lt; array.length; i++)
        {
            array[i] = array[i+1];
        }
        array[9] = 0;
        for(int i = 0; i &lt; array.length; i++)
        {
            System.out.println(array[i]);
        }
    }
}
</t>
  </si>
  <si>
    <t>2014-04-01 06:43:49</t>
  </si>
  <si>
    <t>0de0fb51-fc9a-44b4-a5a8-edf940ab24b4</t>
  </si>
  <si>
    <t>einmaleins.main({ })</t>
  </si>
  <si>
    <t>2014-04-02 13:54:36</t>
  </si>
  <si>
    <t>4b4e71a1-cf48-45cc-ab04-d5151ba9737d</t>
  </si>
  <si>
    <t>TimeSorts.main({ })</t>
  </si>
  <si>
    <t>2014-04-02 15:56:19</t>
  </si>
  <si>
    <t>2253f968-7274-4134-945a-b797fdc21b51</t>
  </si>
  <si>
    <t>2014-04-03 18:21:56</t>
  </si>
  <si>
    <t>34080adb-269f-41ce-9005-1f2975d27ad2</t>
  </si>
  <si>
    <t>aaaa.main({ })</t>
  </si>
  <si>
    <t>2014-04-04 02:46:28</t>
  </si>
  <si>
    <t>0159135b-7d3d-4b3c-9266-5b8e898fe186</t>
  </si>
  <si>
    <t>RomantoDec.main({ })</t>
  </si>
  <si>
    <t>847a65bd-fed0-45d2-ab7d-3bc4cc4b35d9</t>
  </si>
  <si>
    <t>AP_CS_SearchReview.main({ })</t>
  </si>
  <si>
    <t>2014-04-06 21:29:42</t>
  </si>
  <si>
    <t>2014-04-07 22:52:05</t>
  </si>
  <si>
    <t>2dd50e9b-84af-4426-9cdf-560b6641cbf0</t>
  </si>
  <si>
    <t>LecDemo.main({ })</t>
  </si>
  <si>
    <t>2014-04-08 17:51:13</t>
  </si>
  <si>
    <t>0f6564fd-9757-4ec5-a5e2-97c8805d1cf7</t>
  </si>
  <si>
    <t>asdfg.main()</t>
  </si>
  <si>
    <t>2014-04-09 17:06:35</t>
  </si>
  <si>
    <t>f64bd1a3-58f5-438d-9b8b-647f9d90820f</t>
  </si>
  <si>
    <t>Aufgabe2.main(21)</t>
  </si>
  <si>
    <t>public class einmaleins
{
    public static void main(String[] args)
    {
        int [][] feld = new int [10][10];
        System.out.println("Hallo");
        for(int i=0;i&lt;11;i++)
        {
            for (int j=0;j&lt;11;j++)
            {
                feld [i][j]=i*j;
                System.out.println("Feld"+i+","+j+"mit"+feld[i][j]);
            }
        }
    }
}</t>
  </si>
  <si>
    <t xml:space="preserve">import java.util.*;
/**
 * #### ####### ##### ### ##### ## #### #### ### #### ########. #### ## ##### ## ### #### #### ####
 * ##### ## #### ####### ## # ######### #####.
 *
 * @###### (#### ########)
 * @####### (# ####### ###### ## # ####)
 */
public class TimeSorts
{
    private static long timeElapsed;
    public static void main(String[] args)
    {
        //Scanner input = new Scanner(System.in);
        //System.out.print("Please enter the number of elements: ");
        //int[] values = new int[num];
        System.out.printf("%-20s %-20s %20s %-10s %10s\n", "Array size", "Selection Sort", "Bubble Sort", "Radix Sort", "Quick Sort");
        for(int i = 25000; i &lt; 150001; i+=25000)
        {
            int[] values = new int[i];
            selectionSort(values, i);
            System.out.print(values[i] + " " + timeElapsed + "         ");
            bubbleSort(values, i);
            System.out.print(timeElapsed + "               ");
            radixSort(values);
            System.out.print(timeElapsed + "               ");
            quickSort(values, 1, 1000);
            System.out.print(timeElapsed + " \n");
        }
    }
    public static void selectionSort(int array[], int n){
        long startTime = System.nanoTime();
        for(int x=0; x&lt;n; x++){
            int index_of_min = x;
            for(int y=x; y&lt;n; y++){
                if(array[index_of_min]&lt;array[y]){
                    index_of_min = y;
                }
            }
            int temp = array[x];
            array[x] = array[index_of_min];
            array[index_of_min] = temp;
        }
        long endTime = System.nanoTime();
        timeElapsed = (endTime - startTime);
    }
    public static void bubbleSort( int a[], int n ){
        long startTime = System.nanoTime();
        int i, j,t=0;
        for(i = 0; i &lt; n; i++){
            for(j = 1; j &lt; (n-i); j++){
                if(a[j-1] &gt; a[j]){
                    t = a[j-1];
                    a[j-1]=a[j];
                    a[j]=t;
                }
            }
        }
        long endTime = System.nanoTime();
        timeElapsed = (endTime - startTime);
    }
    public static void radixSort (int [ ] data) {
        long startTime = System.nanoTime();
        boolean flag = true;
        int divisor = 1;
        Queue [ ] buckets = new Queue[10];
        for (int i = 0; i &lt; 10; i++)
            buckets[i] = new LinkedList();
        while (flag) {
            flag = false;
            // first copy the values into buckets
            for (int i = 0; i &lt; data.length; i++) {
                int hashIndex = (data[i] / divisor) % 10;
                if (hashIndex &gt; 0) flag = true;
                buckets[hashIndex].add(new Integer(data[i]));
            }
            // then copy the values back into vector
            divisor *= 10;
            int i = 0;
            for (int j = 0; j &lt; 10; j++) {
                while (! buckets[j].isEmpty()) {
                    Integer ival = (Integer) buckets[j].remove();
                    data[i++] = ival.intValue();
                }
            }
        }
        long endTime = System.nanoTime();
        timeElapsed = (endTime - startTime);
    }
    private static void quickSort(int[] numbers, int low, int high) {
        int i = low, j = high;
        int pivot = numbers[low + (high-low)/2];
        long startTime = System.nanoTime();
        while (i &lt;= j) {
            while (numbers[i] &lt; pivot) {
                i++;
            }
            while (numbers[j] &gt; pivot) {
                j--;
            }
            if (i &lt;= j) {
                int temp = numbers[i];
                numbers[i] = numbers[j];
                numbers[j] = temp;
                i++;
                j--;
            }
        }
        if (low &lt; j)
            quickSort(numbers, low, j);
        if (i &lt; high)
            quickSort(numbers, i, high);
        long endTime = System.nanoTime();
        timeElapsed = (endTime - startTime);
    }
}
</t>
  </si>
  <si>
    <t>public class UseArgument {
    public static void main(String[] args) {
        System.out.print("Hi, ");
        System.out.print(args[0]);
        System.out.println(". How are you?");
    }
}</t>
  </si>
  <si>
    <t xml:space="preserve">import java.util.Scanner;
public class aaaa
{
    public static void main(String[] args)
    {
        int[] a = {7, 8, 8, 3, 4, 9, 8, 7};
        int key = 8;
        int i;
        System.out.printf("{");
        for(i=0; i&lt;a.length;i++){
            if(a[i] == key){
                System.out.printf(i+", ");
            }
        }
        if(a.length&gt;0){
            System.out.println(a[i]);
        }
        System.out.printf("}");
    }
}
</t>
  </si>
  <si>
    <t xml:space="preserve">import java.util.*;
public class RomanToDec {
    public static void main(String[] args){
        int M=1000,D=500,C=100,L=50,X=10,V=5,I=1;
        int decimal=0;
        String roman = args[0];
        String romanNumeral = roman.toUpperCase();
        String comRom[] ={"IV","IX","XL","XC","CD","CM"};
        String genRom[] = new String[romanNumeral.length()-1];
        for(int i=0,j=1;i&lt;romanNumeral.length() &amp;&amp;j&lt;romanNumeral.length();i++,j++){
            genRom[i]= Character.toString(romanNumeral.charAt(i)) + Character.toString(romanNumeral.charAt(j));
        }
        for(int k=0;k&lt;genRom.length;k++){
            //System.out.print(genRom[k]+"\t");
            String romo=genRom[k];
            if(romo.equals("IV")){
                decimal += V-I;
                decimal = decimal-I;
                decimal = decimal-V;
            }
            if(romo.equals("IX")){
                decimal += X-I;
                decimal = decimal-I;
                decimal = decimal-X;
            }
            if(romo.equals("XL")){
                decimal += L-X;
                decimal = decimal-X;
                decimal = decimal-L;
            }
            if(romo.equals("XC")){
                decimal += C-X;
                decimal = decimal-X;
                decimal = decimal-C;
            }
            if(romo.equals("CD")){
                decimal += D-C;
                decimal = decimal-C;
                decimal = decimal-D;
            }
            if(romo.equals("CM")){
                decimal += M-C;
                decimal = decimal-C;
                decimal = decimal-M;
            }
            //}
        }
        int x = 0;
        do {
            char convertToDecimal = romanNumeral.charAt(x);
            switch (convertToDecimal) {
                case 'M':
                decimal += M;
                break;
                case 'D':
                decimal += D;
                break;
                case 'C':
                decimal += C;
                break;
                case 'L':
                decimal += L;
                break;
                case 'X':
                decimal += X;
                break;
                case 'V':
                decimal += V;
                break;
                case 'I':
                decimal += I;
                break;
            }
            x++;
        } while (x &lt; romanNumeral.length());
        System.out.println("Decimal Number is: " + decimal);
    }
}
</t>
  </si>
  <si>
    <t xml:space="preserve">public class AP_CS_SearchReview
{
    /*int save = a[secondary];
    a[secondary] = a[initial];
    a[initial] = save;
     */
    public static int minimum(int[] array)
    {
        int minimum = 0;
        for(int i = 1; i&lt;array.length; i++)
        {
            if(array[i] &lt; array[i-1])
            {
                minimum = array[i];
            }
        }
        return minimum;
    }
    public static int maximum(int[] array)
    {
        int maximum = 0;
        for(int i = 1; i &lt; array.length; i++)
        {
            if(array[i] &gt; array[i-1])
            {
                maximum = array[i];
            }
        }
        return maximum;
    }
    public static void insertionSort(int[] array)
    {
        for(int i = 0; i &lt; array.length; i++)
        {
            for(int x = i; x &lt; array.length; x++)
            {
                if(array[x] &lt; array[i])
                {
                    int save = array[x];
                    array[x] = array[i];
                    array[i] = save;
                }
            }
        }
        for(int i = 0; i &lt; array.length; i++)
        {
            System.out.println(array[i]);
        }
    }
    public static void insertionSort(String[] array)
    {
        for( int i = 0; i &lt; array.length; i++)
        {
            for(int x  = i; x &lt; array.length; x++)
            {
                if(array[i-1].compareTo(array[x-1]) &lt; 0)
                {
                    String save = array[i];
                    array[i] = array[x];
                    array[x] = save;
                }
            }
        }
    }
    public static void main(String[] args)
    {
        int[] array = new int[10];
        int[] a = new int[10];
        String[] b = new String[10];
        for(int i = array.length-1; i &gt; 0; i--)
        {
            array[i] = i*2;
        }
        for(int x = 0; x &lt;a.length; x++)
        {
            a[x] = x;
        }
        for(int y = array.length-1; y &gt; 0; y--)
        {
            b[y] = Integer.toString(y);
            System.out.println(b[y]);
        }
        System.out.println(minimum(array));
        System.out.println(maximum(a));
        insertionSort(array);
        insertionSort(b);
    }
}
</t>
  </si>
  <si>
    <t xml:space="preserve">public class LecDemo
{
    public static void main(String [] args)
    {
        System.out.println("\f" + "Hello world");
        countDown(10);
        countUp(10);
        System.out.println("Sum from 1 to 4 is " + sumOf(4));
        int []arr = {23,45,67,89};
        displayArray(arr, 0 ,arr.length);
        displayArray(arr, 0, 3);
        displayArray2(arr, 0, 3);
    }
    public static void countDown(int n)
    {
        System.out.println( n );
        if (n &gt; 1)
            countDown(n-1);
    }
    public static void countUp(int n)
    {
        System.out.println(n);
        if (n &gt; 1)
        {
            countUp(n-1);
            System.out.println(n);
        }
    }
    public static int sumOf(int n)
    {
        int sum;
        if (n == 1)
            sum = 1; // base case
        else
            sum = sumOf(n - 1) + n; // recursive call
        return sum;
    } // end sumOf
    public static void displayArray(int array[], int first, int last)
    { // display an array using recursion
        //    print the first item in array,
        //    if we haven't finished printing,
        if(first &lt; last)
        {
            displayArray2(array, first + 1, last - 1);
        }
        //        do recursive call on the rest
        System.out.println(array[last] + " ");
    }
    public static void displayArray2(int array[], int first, int last)
    {  // display an array using recursion
        //   invoke recursive call FIRST, then do the end of array
        //  if we haven't finished printing all the items
        //    print all items up to but not including the last one
        //  then print the last one
        System.out.println(array[last] + " ");
    }
    public static void displayArray3(int array[], int first, int last)
    { // uses a midpoint algorithm to divide up the array in half
        // then invokes itself again on both the lower half and the upper half
        //   this is somewhat similar to how the binarySearch algorithm works
        //   and other recursive algorithms such as QuickSort and MergeSort
        // if the first and last indices are the same, print that index
        System.out.println(array[first] + " ");
        // otherwise,
        //   find the midpoint between first and last
        //   display the array recursively from first to mid
        //   display the array recursively from mid+1 to last
    }
    public static void solveTowers(int numDisks, char startPole,
    char endPole, char tempPole)
    {
        if (numDisks == 1)
            System.out.println("Move a disk from pole " + startPole + " to pole " + endPole);
    }
}
</t>
  </si>
  <si>
    <t xml:space="preserve">import java.util.*;
import java.io.*;
public class asdfg
{
    public static void main()throws Exception
    {
        BufferedReader teclado=new BufferedReader (new InputStreamReader (System.in));
        float [] notas = new float [10];
        int i=0;
        System.out.println("Introduzca 10 notas");
        for (i=0; i&lt;notas.length; i++)
        {
            notas[i]=Float.parseFloat(teclado.readLine());
        }
        Arrays.sort(notas);
        System.out.printf("La nota más alta es %.2f\nLa nota más baja es %.2f\nLa nota media es", notas[0], notas[notas.length]);
    }
}
</t>
  </si>
  <si>
    <t>sort</t>
  </si>
  <si>
    <t>search</t>
  </si>
  <si>
    <t xml:space="preserve">public class Aufgabe2{
    public static void main (int z){
        int [] teiler = new int[z/2];
        for(int i=z/2 ; i&gt;=0 ; i--){
            teiler[(z/2)-i]= i;
        }
        for(int i=0 ; i&lt;=0 ; i++){
            System.out.println(teiler[i]+" ");
        }
    }
}
</t>
  </si>
  <si>
    <t>2014-04-12 23:25:22</t>
  </si>
  <si>
    <t>71c809de-8f8f-4a98-ab85-8bac6531404f</t>
  </si>
  <si>
    <t>problema2.numMayor({2.2,3.0,2.2,2.2,4.5,8.9,9}, 2.2, 1)</t>
  </si>
  <si>
    <t>2014-04-14 15:27:54</t>
  </si>
  <si>
    <t>b52a697f-90ff-4e56-bd08-c011763f07f8</t>
  </si>
  <si>
    <t>NO1.main({ })</t>
  </si>
  <si>
    <t>2014-04-15 03:42:12</t>
  </si>
  <si>
    <t>90d435e7-67b9-40a7-b90a-117c521d6011</t>
  </si>
  <si>
    <t>main.main({ })</t>
  </si>
  <si>
    <t xml:space="preserve">public class problema2
{
    public static int numMayor(double []a, double x, int pos){
        int cont=0;
        if(pos&gt;a.length){return cont;}
        else if(a[pos]==x){
            cont++;
            return numMayor(a,x,pos+1);}
        else{return numMayor(a,x,pos+1);}
    }
}
</t>
  </si>
  <si>
    <t>public class NO1
{
    public static void main (String args[])
    {
        int a=Integer.parseInt(args[0]);
        int b=Integer.parseInt(args[1]);
        int i, sum=0;
        for (i=a;i&lt;=b;i++)
        {
            sum=sum+i;
        }
        System.out.println("總和="+sum);
    }
}</t>
  </si>
  <si>
    <t xml:space="preserve">import  java.util.ArrayList;
public class main
{
    // instance variables - replace the example below with your own
    public static void main(String[] args) {
        int[] anArray = {1,2};
        for(int i=0; i&lt;10000; i++)
        {
            anArray[i] = anArray[i]+anArray[i++];
            System.out.println(anArray[i]);
        }
    }
}
</t>
  </si>
  <si>
    <t>2014-04-22 23:45:29</t>
  </si>
  <si>
    <t>1e295b6c-7e4d-470d-aa12-077c4aeb2960</t>
  </si>
  <si>
    <t>Tablouri.main({ })</t>
  </si>
  <si>
    <t>2014-04-24 12:23:50</t>
  </si>
  <si>
    <t>1c41548c-ea20-4a70-be1a-708fbc1feeab</t>
  </si>
  <si>
    <t>Div.main({ })</t>
  </si>
  <si>
    <t>a748688a-eed1-4bf3-9815-db14e391811a</t>
  </si>
  <si>
    <t>2014-04-29 10:35:37</t>
  </si>
  <si>
    <t>Main.fib(3)</t>
  </si>
  <si>
    <t xml:space="preserve">public class Tablouri{
    public static void main(String [] args){
        int [] x= new int [20];
        int i=0;
        x[i]=i;
        for(i=0;i&lt;21;i++){
            System.out.println(x[i]);
        }
    }
} </t>
  </si>
  <si>
    <t>import javax.swing.*;
class Div{
    public static void main(String args[])
    {
        int nr=Integer.parseInt(args[0]);
        for(int i=0;i&lt;nr;i++)
        {
            if(nr%i==0)
                System.out.println(i);
        }
    }
}</t>
  </si>
  <si>
    <t xml:space="preserve">import java.util.*;
public class Main
{
    int n;
    static int fib(int n){
        int result=n;
        if (n&lt;=1)return n;
        int []mas=new int[n];
        mas[0]=0;
        mas[1]=1;
        for (int i=0;i&lt;n;i++){
            mas[n]= mas[n-1]+mas[n-2];
            result=mas[n];
        }
        return result;
    }
    public static void main (String[]args){
        Scanner output=new Scanner(System.in);
        int a=output.nextInt();
        System.out.println(fib(a));
    }
}
</t>
  </si>
  <si>
    <t>2014-05-01 18:46:27</t>
  </si>
  <si>
    <t>f6e2f3f4-8187-40c3-8d47-d0d715fc0988</t>
  </si>
  <si>
    <t>asdf.main({ })</t>
  </si>
  <si>
    <t>import java.util.*;
public class asdf
{
    public static void main (String args[])
    {
        char ab[] = {'m', 'n', 'o', 'p', 'q', 'r', 's', 't', 'u'};
        char cd[] = {'t', 'u', 'v', 'w', 'x', 'y', 'z'};
        int []ii = new int[] {10, 20, 30, 40, 50};
        int jj[] = new int[5];
        jj[0] = 10;
        jj[1] = 20;
        jj[2] = 30;
        jj[3] = 40;
        jj[4] = 50;
        System.out.println( ii[ ii[0]/2 ] );
    }
}</t>
  </si>
  <si>
    <t>2014-05-15 14:42:41</t>
  </si>
  <si>
    <t>2960ac17-d24e-4e4f-8cf4-ebada2484ce1</t>
  </si>
  <si>
    <t>Connect_Four.main({ })</t>
  </si>
  <si>
    <t xml:space="preserve">import java.io.*;
public class Connect_Four{
    public static void main (String args[])
    throws java.io.IOException
    {
        BufferedReader br=new BufferedReader(new InputStreamReader(System.in));
        int a,b,a2,b2,x,y,row=6,column=7,play=0;
        char board[][]=new char[7][6];
        boolean playagain=true;
        while(playagain==true)
        {
            for(column=0;column&lt;6;column=column+1)
            {
                for(row=0;row&lt;7;row=row+1)
                {
                    board[row][column]='O';
                }
            }
            {
                for(column=0;column&lt;6;column=column+1)
                {
                    for(row=0;row&lt;7;row=row+1)
                    {
                        System.out.print(board[row][column]+" ");
                    }
                    System.out.println();
                }
                int count;
                for(count=0;count&lt;21;count++){
                    for(x=1;x&lt;=7;x=x+1){
                        for(y=1;y&lt;=6;y=y+1){
                            System.out.println("Player 1: Enter an x coordinate.");
                            a=Integer.parseInt(br.readLine());
                            System.out.println("Enter a y coordinate.");
                            b=Integer.parseInt(br.readLine());
                            a=a-1;
                            b=6-b;
                            board[a-1][6-b]='1';
                            {
                                for(column=0;column&lt;6;column=column+1)
                                {
                                    for(row=0;row&lt;7;row=row+1)
                                    {
                                        System.out.print(board[row][column]+" ");
                                        board[a-1][6-b]='1';
                                    }
                                    System.out.println();
                                }
                                System.out.println("Player 2: Enter an x coordinate.");
                                a2=Integer.parseInt(br.readLine());
                                System.out.println("Enter a y coordinate.");
                                b2=Integer.parseInt(br.readLine());
                                a2=a2-1;
                                b2=6-b2;
                                board[a2-1][6-b2]='2';
                                {
                                }
                                for(column=0;column&lt;6;column=column+1)
                                {
                                    for(row=0;row&lt;7;row=row+1)
                                    {
                                        System.out.print(board[row][column]+" ");
                                        board[a-1][6-b]='1';
                                        board[a2-1][6-b2]='2';
                                    }
                                    System.out.println();
                                    {if((board[a][b]=='1'&amp;&amp;board[a+1][b]=='1'&amp;&amp;board[a+2][b]=='1'&amp;&amp;board[a+3][b]=='1')||(board[a][b]=='1'&amp;&amp;board[a-1][b]=='1'&amp;&amp;board[a+1][b]=='1'&amp;&amp;board[a-2][b]=='1')||(board[a][b]=='1'&amp;&amp;board[a-1][b]=='1'&amp;&amp;board[a+1][b]=='1'&amp;&amp;board[a+2][b]=='1')||(board[a][b]=='1'&amp;&amp;board[a-1][b]=='1'&amp;&amp;board[a-2][b]=='1'&amp;&amp;board[a-3][b]=='1')||(board[a][b]=='1'&amp;&amp;board[a+1][b+1]=='1'&amp;&amp;board[a+2][b+2]=='1'&amp;&amp;board[a+3][b+3]=='1')||(board[a][b]=='1'&amp;&amp;board[a-1][b-1]=='1'&amp;&amp;board[a+1][b+1]=='1'&amp;&amp;board[a-2][b-2]=='1')||(board[a][b]=='1'&amp;&amp;board[a-1][b-1]=='1'&amp;&amp;board[a+1][b+1]=='1'&amp;&amp;board[a+2][b+2]=='1')||(board[a][b]=='1'&amp;&amp;board[a-1][b-1]=='1'&amp;&amp;board[a-2][b-2]=='1'&amp;&amp;board[a-3][b-3]=='1')||(board[a][b]=='1'&amp;&amp;board[a][b+1]=='1'&amp;&amp;board[a][b+2]=='1'&amp;&amp;board[a][b+3]=='1')||(board[a][b]=='1'&amp;&amp;board[a][b-1]=='1'&amp;&amp;board[a][b+1]=='1'&amp;&amp;board[a][b-2]=='1')||(board[a][b]=='1'&amp;&amp;board[a][b-1]=='1'&amp;&amp;board[a][b+1]=='1'&amp;&amp;board[a][b+2]=='1')||(board[a][b]=='1'&amp;&amp;board[a][b-1]=='1'&amp;&amp;board[a][b-2]=='1'&amp;&amp;board[a][b-3]=='1'))
                                        {
                                            System.out.println("Player 1 WINS!");
                                            {if((board[a2][b2]=='2'&amp;&amp;board[a2+1][b2]=='2'&amp;&amp;board[a2+2][b2]=='2'&amp;&amp;board[a2+3][b2]=='2')||(board[a2][b2]=='2'&amp;&amp;board[a2-1][b2]=='2'&amp;&amp;board[a2+1][b2]=='2'&amp;&amp;board[a2-2][b2]=='2')||(board[a2][b2]=='2'&amp;&amp;board[a2-1][b2]=='2'&amp;&amp;board[a2+1][b2]=='2'&amp;&amp;board[a2+2][b2]=='2')||(board[a2][b2]=='2'&amp;&amp;board[a2-1][b2]=='2'&amp;&amp;board[a2-2][b2]=='2'&amp;&amp;board[a2-3][b2]=='2')||(board[a2][b2]=='2'&amp;&amp;board[a2+1][b2+1]=='2'&amp;&amp;board[a2+2][b2+2]=='2'&amp;&amp;board[a2+3][b2+3]=='2')||(board[a2][b2]=='2'&amp;&amp;board[a2-1][b2-1]=='2'&amp;&amp;board[a2+1][b2+1]=='2'&amp;&amp;board[a2-2][b2-2]=='2')||(board[a2][b2]=='2'&amp;&amp;board[a2-1][b2-1]=='2'&amp;&amp;board[a2+1][b2+1]=='2'&amp;&amp;board[a2+2][b2+2]=='2')||(board[a2][b2]=='2'&amp;&amp;board[a2-1][b2-1]=='2'&amp;&amp;board[a2-2][b2-2]=='2'&amp;&amp;board[a2-3][b2-3]=='2')||(board[a2][b2]=='2'&amp;&amp;board[a2][b2+1]=='2'&amp;&amp;board[a2][b2+2]=='2'&amp;&amp;board[a2][b2+3]=='2')||(board[a2][b2]=='2'&amp;&amp;board[a2][b2-1]=='2'&amp;&amp;board[a2][b2+1]=='2'&amp;&amp;board[a2][b2-2]=='2')||(board[a2][b2]=='2'&amp;&amp;board[a2][b2-1]=='2'&amp;&amp;board[a2][b2+1]=='2'&amp;&amp;board[a2][b2+2]=='2')||(board[a2][b2]=='2'&amp;&amp;board[a2][b2-1]=='2'&amp;&amp;board[a2][b2-2]=='2'&amp;&amp;board[a2][b2-3]=='2'))
                                                {
                                                    System.out.println("Player 2 WINS!");
                                                }
                                            }
                                        }
                                    }
                                }
                            }
                        }
                    }
                }
            }
        }
    }
}
</t>
  </si>
  <si>
    <t>2014-05-16 17:14:52</t>
  </si>
  <si>
    <t>84df1b00-ef91-48a0-a35f-c0500bb35188</t>
  </si>
  <si>
    <t>Exercise1.main({ })</t>
  </si>
  <si>
    <t>2014-05-16 20:34:13</t>
  </si>
  <si>
    <t>bc55ff2a-b3e1-4530-9d8a-32e2cddcd00e</t>
  </si>
  <si>
    <t>Exercise4.main({ })</t>
  </si>
  <si>
    <t xml:space="preserve">import java.util.Arrays;
public class Exercise1 {
    //Notice that in this main, each of the functions have been called for you
    public static void main(String[] args) {
        int[] data = {1,3,5,4,7,9,1,3};
        int[] output = new int[data.length];
        System.out.println("Does our array contain a '1':"+contains(data, 1)); //true
        System.out.println("Does our array contain a '0':"+contains(data, 0)); //false
        System.out.println("What is the index of '4'? " + indexOf(data, 4));   //3
        System.out.println("The number of occurrences of '1'? " + count(data, 1));      //2
        duplicates(data, output);
        System.out.println("After removing duplicates from data:");
        System.out.println(Arrays.toString(output));
    }
    public static boolean contains(int[] input, int target) {
        for ( int i=0; i&lt;= input.length; i++)//todo: see lab
        {
            if (input[i] == target)
            {
                return true;
            }
            else
            {
                return false;
            }
        }
        return false;
    }
    public static int indexOf(int[] input, int target) {
        //todo: only find the indexOf a target if we contain() it
        for ( int i=0; i&lt;= input.length; i++)//todo: see lab
        {
            while (input[i] == target)
            {
                return i;
            }
        }
        return -1;
    }
    public static int count(int[] input, int target){
        int retVal = 0;
        int count = 0;
        //todo: only try to count a number that we contain()
        for ( int i=0; i&lt;= input.length; i++)//todo: see lab
        {
            if (input[i] == target)
            {
                count++;
            }
        }
        return retVal;
    }
    public static void duplicates(int[] input, int[] output) {
        //todo: Transfer items once from the arrays:input and output.
        //Transfer items from input to the output array IF:
        //      only if newArray.count(target) == 0 //ie, we haven't put this in yet
        //      only if newArray.indexOf(target) == -1 //not found in newArray, or
        //      only if newArray.contains(target) == false //does not exist in the new array
    }
}
</t>
  </si>
  <si>
    <t xml:space="preserve">import java.util.Arrays;
public class Exercise4 {
    public static void main(String[] args) {
        int[] data = {3,9,2,0,0,0};  //a six-element array with only three values so far
        int[] data2 = {1,5,3,2,9,6};  //a six-element array filled with values.
        System.out.print("Data set 1 is: ");
        for (int i = 0; i &lt; data.length; i++) {
            System.out.print(data[i] + ", ");
        }
        System.out.println("");
        System.out.print("Data set 2 is: ");
        for (int i = 0; i &lt; data2.length; i++) {
            System.out.print(data2[i] + ", ");
        }
        System.out.println("");
        arrayShiftLeft(data);
        arrayShiftRight(data2);
        //...do the same for data2
        System.out.print("Data set 1 after shift left is: ");
        for (int i = 0; i &lt; data.length; i++) {
            System.out.print(data[i] + ", ");
        }
        System.out.println("");
        System.out.print("Data set 2 after shift right is: ");
        for (int i = 0; i &lt; data2.length; i++) {
            System.out.print(data2[i] + ", ");
        }
        System.out.println("");
        //      for(int i = 0; i &lt; data.length...
        //print out each element in data2 here (see for loop above)
        //TODO: following the pattern above for arrayShiftLeft,
        //add code to main to call arrayShiftRight and then print out arrays
    }
    public static void arrayShiftLeft(int[] input) {
        for(int i = 0; i &lt; input.length - 1; i++) {  //why -1 here?
            input[i] = input[i+1];
        }
    }
    public static void arrayShiftRight(int[] input) {
        for(int i = (input.length - 1); i &gt; 0 ; i--) {
            input[i-1] = input[i-2];
        }
    }
    //public static void arrayShiftRight(int[] input) {
    //optional - for extra challenge -
    //public static void rotateLeft(int[] input) {
    //hint: use arrayShiftLeft inside rotateLeft
    //public static void rotateRight(int[] input) {
    //hint: use arrayShiftRight inside rotateRight
}
</t>
  </si>
  <si>
    <t>2014-06-02 16:41:54</t>
  </si>
  <si>
    <t>78093496-ccb6-482f-bb76-b8c81b5c680a</t>
  </si>
  <si>
    <t>Connect4.main({ })</t>
  </si>
  <si>
    <t xml:space="preserve">import java.util.Scanner;
public class Connect4
{
    public static void main(String[] args)
    {
        String[][]gameBoard =  {{" ", " ", " ", " ", " ", " ", " "},
                {" ", " ", " ", " ", " ", " ", " "},
                {" ", " ", " ", " ", " ", " ", " "},
                {" ", " ", " ", " ", " ", " ", " "},
                {" ", " ", " ", " ", " ", " ", " "},
                {" ", " ", " ", " ", " ", " ", " "}};
        int turn = 1;
        while(checkHorizontal(gameBoard) == "sweg" &amp;&amp; checkVertical(gameBoard) == "sweg") //while CheckWinner is not null
        {
            printBoard(gameBoard);
            if(turn%2 == 1)
            {
                p1Drop(gameBoard);
                printBoard(gameBoard);
                turn++;
            }
            p2Drop(gameBoard);
            turn++;
        }
    }
    public static void printBoard(String[][] board)
    {
        for(int x = 0; x &lt; 6; x++)
        {
            System.out.print("|");
            for(int y = 0; y &lt; 7; y++)
            {
                System.out.print(board[x][y] + "|");
            }
            System.out.println();
        }
        System.out.println(" 0 1 2 3 4 5 6");
    }
    public static void p1Drop(String[][] board)
    {
        System.out.print("Player 1, choose a column (0-6): ");
        Scanner scan = new Scanner (System.in);
        int col = scan.nextInt();
        for (int row = 5; row &gt;= 0; row--)
        {
            if (board[row][col] == " ")
            {
                board[row][col] = "1";
                break;
            }
        }
    }
    public static void p2Drop(String[][] board)
    {
        System.out.print("Player 2, choose a column(0-6): ");
        Scanner scan = new Scanner (System.in);
        int col = scan.nextInt();
        for (int row = 5; row &gt;= 0; row--)
        {
            {
                board[row][col] = "2";
                break;
            }
        }
    }
    public static String checkHorizontal(String[][] board)
    {
        for(int col = 0; col &lt; 7; col++)
        {
            int i = 0;
            for(int row = 0; row &lt; 6; row++)
            {
                if(board[row][col] != " " &amp;&amp; board[row][col] == board[row][col - 1])
                {
                    i++;
                }
                else
                {
                    i = 1;
                }
                if(i &gt; 3)
                {
                    return board[row][col]; //returns player 1 or 2
                }
            }
        }
        return "sweg";
    }
    public static String checkVertical(String[][] board)
    {
        for(int row = 0; row &lt; 7; row++)
        {
            int i = 0;
            for(int col = 0; col &lt; 6; col++)
            {
                if(board[row][col] != " " &amp;&amp; board[row][col] == board [row - 1][col])
                {
                    i++;
                }
                else
                {
                    i = 1;
                }
                if(i &gt; 3)
                {
                    return board[row][col]; //returns player 1 or 2
                }
            }
        }
        return "sweg";
    }
}
</t>
  </si>
  <si>
    <t>2014-06-08 22:36:16</t>
  </si>
  <si>
    <t>19165a4b-be96-4774-a233-95d04428d68b</t>
  </si>
  <si>
    <t>Final.main({ })</t>
  </si>
  <si>
    <t xml:space="preserve">import java.util.Scanner;
public class Final{
    public static void main(String args[]){
        Scanner scanner = new Scanner(System.in);
        char Board[][] = new char[6][7];
        String Set[][] = new String[6][7];
        int choice,player = 0,X,counter = 1;
        boolean Winner = false;
        for(int A = 0; A &lt; Set.length; A++)
            for(int B = 0; B &lt; Set[A].length; B++)
                Set[A][B] = "empty";
        BoardSet(Set,Board);
        boardPrint(Board);
        while(Winner == false){
            player = 1;
            System.out.println("Player One What Row: ");
            choice = scanner.nextInt();
            if(choice &gt; 7){
                System.out.println("That is not a spot");
                System.out.println("Player One What Row: ");
                choice = scanner.nextInt();
            }
            if(Set[0][choice-1].equals("XPiece") || Set[0][choice-1].equals("OPiece")){
                System.out.println("That row is filled, please pick another spot");
                System.out.println("Player One What Row: ");
                choice = scanner.nextInt();
            }
            X = Config(choice);
            choiceConfig(X,Set,player);
            BoardSet(Set,Board);
            boardPrint(Board);
            counter++;
            System.out.println(counter);
            player = 2;
            System.out.println("Player Two What Row: ");
            choice = scanner.nextInt();
            if(choice &gt; 7){
                System.out.println("That is not a spot");
                System.out.println("Player Two What Row: ");
                choice = scanner.nextInt();
            }
            if(Set[0][choice-1].equals("XPiece") || Set[0][choice-1].equals("OPiece")){
                System.out.println("That row is filled, please pick another spot");
                System.out.println("Player Two What Row: ");
                choice = scanner.nextInt();
            }
            X = Config(choice);
            choiceConfig(X,Set,player);
            BoardSet(Set,Board);
            boardPrint(Board);
            counter++;
            System.out.println(counter);
            if(counter == 42){
                Winner = true;
                player = 0;
            }
        }
    }
    public static int Config(int X){
        if(X == 1)
            X = 0;
        if(X == 2)
            X = 1;
        if(X == 3)
            X = 2;
        if(X == 4)
            X = 3;
        if(X == 5)
            X = 4;
        if(X == 6)
            X = 5;
        if(X == 7)
            X = 6;
        return X;
    }
    public static void boardPrint(char Board[][]){
        System.out.print("\f");
        System.out.println("1 2 3 4 5 6 7");
        for(int E = 0; E &lt; Board.length; E++){
            for(int F = 0; F &lt; Board.length; F++){
                System.out.print(Board[E][F]+" ");
            }
            System.out.print("\n");
        }
    }
    public static void BoardSet(String Set[][],char Board[][]){
        for(int C = 0; C &lt; Set.length; C++){
            for(int D = 0; D &lt; Set[C].length; D++){
                if(Set[C][D].equals("empty"))
                    Board[C][D] = ' ';
                if(Set[C][D].equals("XPiece"))
                    Board[C][D] = 'X';
                if(Set[C][D].equals("OPiece"))
                    Board[C][D] = 'O';
            }
        }
    }
    public static void choiceConfig(int X,String Set[][],int player){
        boolean placed = false;
        for(int G = 6; G &gt;= 0; G--){
            for(int H = 8; H &gt;= 0; H--){
                if(Set[G][X].equals("empty") &amp;&amp; player == 1){
                    Set[G][X] = "XPiece";
                    placed = true;
                }
                if(Set[G][X].equals("empty") &amp;&amp; player == 2){
                    Set[G][X] = "OPiece";
                    placed = true;
                }
            }
            if(placed == true)
                break;
        }
        placed = false;
    }
}
</t>
  </si>
  <si>
    <t>2014-06-18 05:10:50</t>
  </si>
  <si>
    <t>65628402-abb2-4a16-ac09-ff06bb56119d</t>
  </si>
  <si>
    <t>Main.main({ })</t>
  </si>
  <si>
    <t xml:space="preserve">public class Main
{
    public static void main(String[] args)
    {
        print(args[0]);
    }
    public static void print(String s)
    {
        System.out.println(s);
    }
}
</t>
  </si>
  <si>
    <t>2014-07-02 04:45:59</t>
  </si>
  <si>
    <t>c8ecedc6-0d1f-4e6d-a3e8-26c13af8179e</t>
  </si>
  <si>
    <t>Selection_Sort.main({ })</t>
  </si>
  <si>
    <t>2014-07-04 23:43:43</t>
  </si>
  <si>
    <t>af148d0e-36c0-4e42-93b1-48af9affb40f</t>
  </si>
  <si>
    <t>menor_mayor.main()</t>
  </si>
  <si>
    <t>2014-07-10 08:30:28</t>
  </si>
  <si>
    <t>9c7b75a4-a984-46fd-8ab2-d6d6512b39cf</t>
  </si>
  <si>
    <t>Example.main({ })</t>
  </si>
  <si>
    <t xml:space="preserve">import java.io.*;
public class Selection_Sort
{
    public static void main(String args[])throws IOException
    {
        InputStreamReader read=new InputStreamReader(System.in);
        BufferedReader in=new BufferedReader(read);
        int i,j,t,min=0;
        int m[]=new int[5];
        for(i=0;i&lt;5;i++)
        {
            System.out.print("Enter the Number-");
            m[i]=Integer.parseInt(in.readLine());
        }
        for(i=0;i&lt;4;i++)
        {
            min=i;
            for(j=i+1;j&lt;5;j++)
            {
                if(m[j]&lt;m[min])
                    min=j;
            }
            t=m[j];
            m[i]=m[min];
            m[min]=t;
        }
        System.out.print("The numbers are arranged in the ascending order");
        for(i=0;i&lt;5;i++)
            System.out.println(m[i]);
    }
}
</t>
  </si>
  <si>
    <t xml:space="preserve">import javax.swing.JOptionPane;
public class menor_mayor
{
    public static void main()
    {
        int num[] = {2, 4, 12, 45, 78, 234, 3, 54, 23, 10};
        int menor=0, mayor=0;
        for(int x = 0; x &lt;= num.length; x++)
        {
            if (num[x] &gt; mayor)
            {
                mayor = num[x];
            }
            if (num[x] &lt; menor)
            {
                menor = num[x];
            }
        }
        JOptionPane.showMessageDialog(null,"El número mayor es: " + mayor + "El menor es: " + menor, "Resultado", JOptionPane.PLAIN_MESSAGE);
    }
}
</t>
  </si>
  <si>
    <t>class Example {
    public static void main(String[] args) {
        char[] matrix = new char[] {'H', 'e', 'l', 'l', 'o'};
        System.out.println(matrix);
        /* Print each letter of the char array in a separate line. */
        for(int i = 0; i &lt;= matrix.length; ++i) {
            System.out.println(matrix[i]);
        }
    }
}</t>
  </si>
  <si>
    <t>2014-07-11 19:35:43</t>
  </si>
  <si>
    <t>e5abb73c-e23c-4236-b95a-2c3bad60d5f1</t>
  </si>
  <si>
    <t>Tester.main({ })</t>
  </si>
  <si>
    <t>2014-07-20 04:05:02</t>
  </si>
  <si>
    <t>6b218574-b06a-408f-b18f-f76acb474ff7</t>
  </si>
  <si>
    <t>TestClient.main({ })</t>
  </si>
  <si>
    <t>public class Tester
{
    public static void main(String args [])
    {
        int grade[] = {97, 62, 85, 26};
        System.out.println(grade[4]);
    }
}</t>
  </si>
  <si>
    <t>import java.net.*;
import java.io.*;
public class TestClient
{
    public static void main(String [] args)
    {
        String serverName = args[0];
        int port = Integer.parseInt(args[1]);
        try
        {
            System.out.println("Connecting to " + serverName
                + " on port " + port);
            Socket client = new Socket(serverName, port);
            System.out.println("Just connected to "
                + client.getRemoteSocketAddress());
            OutputStream outToServer = client.getOutputStream();
            DataOutputStream out =
                new DataOutputStream(outToServer);
            out.writeUTF("Hello from "
                + client.getLocalSocketAddress());
            InputStream inFromServer = client.getInputStream();
            DataInputStream in =
                new DataInputStream(inFromServer);
            System.out.println("Server says " + in.readUTF());
            client.close();
        }catch(IOException e)
        {
            e.printStackTrace();
        }
    }
}</t>
  </si>
  <si>
    <t>2014-07-21 13:31:27</t>
  </si>
  <si>
    <t>1873c1f0-087f-4401-aa24-3956fe5ba8f6</t>
  </si>
  <si>
    <t>delete.main({ })</t>
  </si>
  <si>
    <t>2014-07-22 01:24:40</t>
  </si>
  <si>
    <t>c0155461-37fd-44f8-a9a2-9a01997b3469</t>
  </si>
  <si>
    <t>ejercicio3.main({ })</t>
  </si>
  <si>
    <t xml:space="preserve">import java.util.*;
class delete
{
    public static void main (String args[])
    {
        Scanner sc =new Scanner(System.in);
        int a[]=new int[4];
        int i,p;
        for(i=0;i&lt;=3;i++)
        {
            System.out.println("Enter the number");
            a[i]=sc.nextInt();
        }
        System.out.println("Enter the position of the number to be deleted");
        p=sc.nextInt();
        for(i=p;i&lt;=3;i++)
        {
            a[i]=a[i+1];
        }
        a[3]=0;
        System.out.println("Values after deletion");
        for(i=0;i&lt;=3;i++)
        {
            System.out.println(a[i]);
        }
    }
}
</t>
  </si>
  <si>
    <t>public class ejercicio3
{
    public static void main(String [] args)
    {
        int [] numerodecoches = new int[10];
        int r;
        int y=1;
        for (r=0;r&lt;=9;r++)
        {
            numerodecoches [r] = y;
            System.out.print("el numero de coches en la hora " + r + " fue " + numerodecoches [y] );
            System.out.println();
            y=y+r
    }
}</t>
  </si>
  <si>
    <t>2014-08-03 15:06:54</t>
  </si>
  <si>
    <t>7b7559e8-ca10-4894-bdb0-4611b275b81e</t>
  </si>
  <si>
    <t>city_names.main()</t>
  </si>
  <si>
    <t>2014-08-05 13:13:30</t>
  </si>
  <si>
    <t>0e677c9c-b466-4ee6-90c7-1e02798e3670</t>
  </si>
  <si>
    <t>Circle.main({ })</t>
  </si>
  <si>
    <t>2014-08-07 01:29:31</t>
  </si>
  <si>
    <t>10d84f1a-67ef-4225-a900-549675aaf0e0</t>
  </si>
  <si>
    <t>move_right.main()</t>
  </si>
  <si>
    <t>2014-08-07 13:21:34</t>
  </si>
  <si>
    <t>26ba9b30-7fc4-4b0c-b35a-ef1061922b41</t>
  </si>
  <si>
    <t>TopTwo.main({ })</t>
  </si>
  <si>
    <t>2014-08-08 11:10:27</t>
  </si>
  <si>
    <t>25a12c35-3d0a-486f-83e9-1b6bbb5ce57d</t>
  </si>
  <si>
    <t>PowersOfTwo.main({ })</t>
  </si>
  <si>
    <t xml:space="preserve">import java.io.*;
class city_names
{
    public static void main()throws IOException
    {
        InputStreamReader isr=new InputStreamReader(System.in);
        BufferedReader br=new BufferedReader(isr);
        String s[]=new String[5];
        int n[]=new int[10];
        int i,j,temp1;
        String temp;
        System.out.println("\t\t\tCITY NAMES");
        for(i=0;i&lt;s.length;i++)
        {
            System.out.println("Please enter name of city "+(i+1));
            s[i]=br.readLine();
            System.out.println("Please enter population of city "+(i+1));
            n[i]=Integer.parseInt(br.readLine());
        }
        for(i=0;i&lt;s.length-1;i++)
        {
            for(j=i+1;j&lt;s.length;j++)
            {
                if(s[i].compareTo(s[j])&gt;0)
                {
                    temp=s[i];
                    s[i]=s[j];
                    s[j]=temp;
                    temp1=n[i];
                    n[i]=n[j];
                    n[j]=temp1;
                    System.out.println("\t\t\tSorted as follows:-");
                    for(i=0;i&lt;5;i++)
                        System.out.println("City: "+s[i]+"\nPopulation: "+n[i]);
                }
            }
        }
    }
}
</t>
  </si>
  <si>
    <t xml:space="preserve">import java.io.*
;public class Circle
{
    public static void main(String[] args)
    {
        int radius;
        double area;
        radius = Integer.parseInt(args[0]);
        area = 3.14159 * (radius * radius);
        System.out.println("A circle of radius " +args[0]+ " has area of " +area);
    }
}
</t>
  </si>
  <si>
    <t>public class move_right
{
    public static void main()
    {
        int []change={1,2,3};
        int temp=0;
        int i=0;
        temp= change[2];
        change[2] =change[1];
        change[1]=change[0];
        change[0] =temp;
        while (1&lt;2)
        {
            System.out.print(change[i]+"  ");
            i++;
        }
    }
}</t>
  </si>
  <si>
    <t>import java.util.*; ////////////////////
public class TopTwo {
    public static void main (String [] args){
        Scanner sc = new Scanner(System.in);
        String rawInput = "";
        String[] splitInput = rawInput.split(" ");
        int[] intInput = new int[6];
        System.out.print("Enter the values of the 6 integers: ");
        rawInput = sc.nextLine();
        for (int i=1; i&lt;=6; i++){
            //intInput[i] = Integer.parseInt(splitInput[i]);
            System.out.println(splitInput[i].toString());
            System.out.println(intInput[i]);
        }
    }
}</t>
  </si>
  <si>
    <t xml:space="preserve">public class PowersOfTwo {
    public static void main(String[] args) {
        // read in one command-line argument
        int N = Integer.parseInt(args[0]);
        int i = 0;                // count from 0 to N-1
        int powerOfTwo = 1;       // the ith power of two
        // repeat until i equals N
        while (i &lt;= N) {
            System.out.println(i + " " + powerOfTwo);   // print out the power of two
            powerOfTwo = 2 * powerOfTwo;                // double to get the next one
            i = i + 1;
        }
    }
}
</t>
  </si>
  <si>
    <t>2014-08-13 10:14:34</t>
  </si>
  <si>
    <t>5a6fb7b5-39d3-4705-976e-8f30033153f5</t>
  </si>
  <si>
    <t>ThreeNumbers.main()</t>
  </si>
  <si>
    <t>2014-08-13 12:27:03</t>
  </si>
  <si>
    <t>4d2f289b-606f-4299-a0c4-4573eb757bc6</t>
  </si>
  <si>
    <t>arraybegins.main({ })</t>
  </si>
  <si>
    <t>2014-08-17 09:22:37</t>
  </si>
  <si>
    <t>9125afb6-cf65-4c04-9462-e19fa97c8558</t>
  </si>
  <si>
    <t>SwitchStatement.main({ })</t>
  </si>
  <si>
    <t>2014-08-19 18:15:48</t>
  </si>
  <si>
    <t>30c01d71-83c5-45b0-a881-a7bdaec14ef4</t>
  </si>
  <si>
    <t>Greetings.main({ })</t>
  </si>
  <si>
    <t>2014-08-19 18:16:30</t>
  </si>
  <si>
    <t>13df0657-4761-4250-b291-01a7110a0a28</t>
  </si>
  <si>
    <t>GreetingServer.main({ })</t>
  </si>
  <si>
    <t xml:space="preserve">import java.util.Scanner;
class ThreeNumbers
{
    /**
     * This class asks the user to input three integers, then outputs
     * the sum and average. For example:
     *
     *     enter the first number: 4
     *     enter the second number: 5
     *     enter the third number: 7
     *
     *     the first number was 4
     *     the second number was 5
     *     the third number was 7
     *     sum is 16
     *     average is 5.333333333333333
     *
     * Note: In the Week 3 Mastery Test, you *must* store the three numbers
     *       in an array called "num" before calculating the sum and average.
     *
     * @author Raymond Lister
     * @version Draft of Week 3 Mastery Test, Spring 2014, Thursday August 6
     */
    public static void main() {
        int sum;
        int [] num = {0,0,0};
        double average;
        Scanner keyboard = new Scanner(System.in);
        System.out.print("enter the first number: ");
        num[0] = keyboard.nextInt();
        System.out.print("enter the second number: ");
        num[1] = keyboard.nextInt();
        System.out.print("enter the third number: ");
        num[2] = keyboard.nextInt();
        sum = num[0] + num[1] + num[2];
        average = sum / 3;
        System.out.println();
        System.out.println("the first number is " + num[0]);
        System.out.println("the second number is " + num[1]);
        System.out.println("the third number is " + num[3]);
        System.out.println("sum is " + sum);
        System.out.println("average is " + average);
    } // method main
} // class ThreeNumbers
</t>
  </si>
  <si>
    <t>calculate fibonacci</t>
  </si>
  <si>
    <t>public class arraybegins
{
    public static void main(String args[])//throws IOException
    {
        //BufferedReader in=new BufferedReader(new InputStreamReader(System.in));
        // System.out.println("******ENTER THE NUMBERS OF THE ARRAY******");
        int A[]={1,2,3,5,6},i,b;
        for(i=0;i&lt;=5;i++)
        {
            b=A[i];
            System.out.println(b);
        }
    }
}</t>
  </si>
  <si>
    <t xml:space="preserve">public class SwitchStatement{
    public static void main(String args[]){
        char grade = args[0].charAt(0);
        switch(grade)
        {
            case'A':
            System.out.println("Excellent!");
            break;
            case'B':
            case'C':
            System.out.println("Well done");
            break;
            case'D':
            System.out.println("You passed");
            case'F':
            System.out.println("Better try again");
            break;
            default:
            System.out.println("Invalid grade");
        }
        System.out.println("Your grade is "+ grade);
    }
}
</t>
  </si>
  <si>
    <t>public class Greetings
{
    public static void main (String [] args)
    {
        String firstName = args [0];
        String lastName = args[1];
        System.out.println("Hello, " +firstName + "" + lastName);
        System.out.println("Congratulations on your second program!") ;
    }
}</t>
  </si>
  <si>
    <t xml:space="preserve">import java.net.*;
import java.io.*;
public class GreetingServer extends Thread
{
    private ServerSocket serverSocket;
    public GreetingServer(int port) throws IOException
    {
        serverSocket = new ServerSocket(port);
        serverSocket.setSoTimeout(10000);
    }
    public void run()
    {
        while(true)
        {
            try
            {
                System.out.println("Waiting for client on port " +
                    serverSocket.getLocalPort() + "...");
                Socket server = serverSocket.accept();
                System.out.println("Just connected to "
                    + server.getRemoteSocketAddress());
                DataInputStream in =
                    new DataInputStream(server.getInputStream());
                System.out.println(in.readUTF());
                DataOutputStream out =
                    new DataOutputStream(server.getOutputStream());
                out.writeUTF("Thank you for connecting to "
                    + server.getLocalSocketAddress() + "\nGoodbye!");
                server.close();
            }catch(SocketTimeoutException s)
            {
                System.out.println("Socket timed out!");
                break;
            }catch(IOException e)
            {
                e.printStackTrace();
                break;
            }
        }
    }
    public static void main(String [] args)
    {
        int port = Integer.parseInt(args[0]);
        try
        {
            Thread t = new GreetingServer(port);
            t.start();
        }catch(IOException e)
        {
            e.printStackTrace();
        }
    }
}
</t>
  </si>
  <si>
    <t>0</t>
  </si>
  <si>
    <t>2014-08-21 04:20:13</t>
  </si>
  <si>
    <t>67535958-7886-490d-9166-a320a4c6106f</t>
  </si>
  <si>
    <t>8</t>
  </si>
  <si>
    <t>Q2.main()</t>
  </si>
  <si>
    <t>9138703</t>
  </si>
  <si>
    <t>317679361</t>
  </si>
  <si>
    <t>2014-08-24 05:13:03</t>
  </si>
  <si>
    <t>b91e7fca-5b04-4793-b9ac-70a090dbafa7</t>
  </si>
  <si>
    <t>4</t>
  </si>
  <si>
    <t>SimpleCart.main()</t>
  </si>
  <si>
    <t>9194849</t>
  </si>
  <si>
    <t>319580108</t>
  </si>
  <si>
    <t>1</t>
  </si>
  <si>
    <t>2014-08-26 18:31:12</t>
  </si>
  <si>
    <t>e79ea7ae-bd4b-4c00-878a-2469c5df1fd0</t>
  </si>
  <si>
    <t>31</t>
  </si>
  <si>
    <t>ejer2.main({ })</t>
  </si>
  <si>
    <t>9249716</t>
  </si>
  <si>
    <t>321357034</t>
  </si>
  <si>
    <t>2014-08-29 21:35:22</t>
  </si>
  <si>
    <t>e2366b4f-9601-4eca-850b-e2f9734ab75e</t>
  </si>
  <si>
    <t>3</t>
  </si>
  <si>
    <t>9338215</t>
  </si>
  <si>
    <t>324546769</t>
  </si>
  <si>
    <t xml:space="preserve">import java.io.*;
public class Q2{
    public static void main() throws IOException
    {
        BufferedReader ob=new BufferedReader (new InputStreamReader(System.in));
        //System.out.println("Enter String");
        //String str=ob.readLine();
        System.out.println("Enter number");
        int n=Integer.parseInt(ob.readLine());
        //int l=str.length();
        int r=(int)Math.pow(2,n);
        int c=n;
        int x=0;
        int i,j;
        int a[][]=new int[r][c];
        while(x&lt;=r){
            i=0;
            j=n-1;
            int y=x;
            while(j&gt;=0)
            {
                a[i][j]=y%2;
                j--;
                y=y/2;
            }
            x++;
            i++;
        }
        for(i=0;i&lt;r;i++){
            for(j=0;j&lt;c;j++){
                System.out.print(a[r][c]);
            }
            System.out.println();
        }
    }
}
</t>
  </si>
  <si>
    <t xml:space="preserve">import java.util.*;
public class SimpleCart {
    public static void main () {
        Scanner input = new Scanner(System.in);
        boolean check = true;
        System.out.print("Enter:");
        String palindrome = input.next();
        char[] chars=palindrome.toCharArray();
        for (int i = 0; i &lt; (chars.length/2); i++) {
            while(check = true){
                int charcheck = chars.length - i;
                if (chars[i] == chars[charcheck]){
                    check = true;
                } else {
                    check = false;
                }
            }
        }
        System.out.println(check);
    }
}
</t>
  </si>
  <si>
    <t>2013-06-14 22:54:20</t>
  </si>
  <si>
    <t>6dc26558-0ba5-44a5-8042-366ed44895a0</t>
  </si>
  <si>
    <t>LeerArchivo.main({ })</t>
  </si>
  <si>
    <t>9938</t>
  </si>
  <si>
    <t>157871</t>
  </si>
  <si>
    <t>import java.io.FileNotFoundException;</t>
  </si>
  <si>
    <t>import java.util.NoSuchElementException;</t>
  </si>
  <si>
    <t>import java.util.Scanner;</t>
  </si>
  <si>
    <t>import javax.swing.JOptionPane;</t>
  </si>
  <si>
    <t xml:space="preserve">import java.io.File;
import java.io.FileNotFoundException;
import java.util.NoSuchElementException;
import java.util.Scanner;
import javax.swing.JOptionPane;
public class LeerArchivo {
    static Album [] lista;
    static int i=0;
    static int j=5;
    //  public void crea(){
    public static void main(String [] FD){
        String q=JOptionPane.showInputDialog("Nombre del archivo a buscar"+"\nEjemplo: NombreArchivo.txt");
        try{
            File C= new File(q);
            Scanner leer = new Scanner (C);
            String linea;
            while(true==true){
                try{
                    if((linea=leer.nextLine())!=null){
                        System.out.println(linea);
                        lista= new Album[j];
                        String [] partes = linea.split (",");
                        lista [i]= new Album (partes [0],partes[1],partes[2],partes[3],Integer.parseInt(partes[4]));
                        System.out.println(lista[i].toString () );
                        i++;
                        j++;}
                    else
                        break;}
                catch(NoSuchElementException d){
                }
            }
        }catch (FileNotFoundException e){
            System.out.println("No se encuentra el archivo");}
    }
}
</t>
  </si>
  <si>
    <t>Arrays of Objects</t>
  </si>
  <si>
    <t>2013-07-31 16:06:40</t>
  </si>
  <si>
    <t>47f379d6-41d2-4b7d-a09f-23ef267cb2b0</t>
  </si>
  <si>
    <t>RegistroDeVentas.main({ })</t>
  </si>
  <si>
    <t>217149</t>
  </si>
  <si>
    <t>4941442</t>
  </si>
  <si>
    <t xml:space="preserve">import javax.swing.*;
/**
 * ##### # ########### ## ##### ################ ####.
 *
 * @###### (#### ####)
 * @####### (# ####### ###### ## # ####)
 */
public class RegistroDeVentas
{
    // instance variables - replace the example below with your own
    public static void main (String [] args)
    {
        Farmacia far[];
        int n = 0 ,i = 0;
        double vM,vA,vF;
        String descripcion;
        far = new Farmacia[n];
        double prom;
        int  mayor = 0,menor = 0;
        n = Integer.parseInt(JOptionPane.showInputDialog(null,"Dame el numero de farmacias "));
        while(n &lt; 0)
        {
            descripcion = JOptionPane.showInputDialog(null,"Descripcion:");
            vM = Double.parseDouble(JOptionPane.showInputDialog(null,"Ventas de medicinas:"));
            vA = Double.parseDouble(JOptionPane.showInputDialog(null,"Ventas de abarrotes"));
            vF = Double.parseDouble(JOptionPane.showInputDialog(null,"Ventas de fotografias:"));
            far[i] = new Farmacia(descripcion, vM, vA, vF);
            i++;
            n = Integer.parseInt(JOptionPane.showInputDialog(null,"Dame el numero de farmacias "));
        }
        for (i = 0; i &lt; far.length; i++)
        {
            prom = far[i].calcularVentasTotales()/n;
            System.out.println("Ventas mayores al promedio");
            if (far[i].calcularVentasTotales() &gt; prom)
            {
                System.out.println(far[i].toString());
            }
        }
        for ( i = 0; i &lt; n ; i++)
        {
            if (far[i].getVentasFotografias() &gt; far[mayor].getVentasFotografias())
            {
                mayor = i;
            }
        }
        System.out.println("La mayor venta por fotografia es: " + far[mayor].getVentasFotografias());
        for (i = 0; i &lt; n ; i++)
        {
            if (far[i].getVentasAbarrotes() &lt; far[menor].getVentasAbarrotes())
            {
                menor = i;
            }
        }
        System.out.println("La menor venta de abarrotes es: " + far[menor].getVentasFotografias());
    }
}
</t>
  </si>
  <si>
    <t>class image
{
    public static void main (int a[ ] [ ])
    {
        int i=0;
        int b[ ] [ ]= new int [3][3];
        for ( i =0;i&lt;3;i++)
        {
            int k=0;
            for(int j=2;j&gt;=0;j--)
            {
                b[i][k]=a[i][j];
                k++;
            }
        }
        for( i=0;i&lt;3;i++);
        {
            for(int j=0;j&lt;3;j++)
            {
                System.out.print(b[i][j]+' ');
            }
            System.out.println( ) ;
        }
    }
}</t>
  </si>
  <si>
    <t>import java.io.*;
public class merge
{
public static void main(String args[])throws IOException
{
    InputStreamReader read=new InputStreamReader(System.in);
    BufferedReader in=new BufferedReader(read);
    {
        int i,n;
        int x[]=new int[4];
        int y[]=new int[6];
        int z[]=new int[10];
            for(i=0;i&lt;4;i++)
            {
                System.out.println("enter the number");
                x[i]=Integer.parseInt(in.readLine());
            }
            for(i=0;i&lt;6;i++)
            {
                System.out.println("enter the number");
                y[i]=Integer.parseInt(in.readLine());
            }
            for(i=0;i&lt;4;i++);
            {
                z[i]=x[i];
            }
            n=0;
            for(i=4;i&lt;10;i++)
            {
                z[i]=y[n];
                n=n+1;
            }
            for(i=0;i&lt;10;i++)
            {
                System.out.println(z[i]);
            }
        }
    }
}</t>
  </si>
  <si>
    <t>public class anhang
{
    // Instanzvariablen - ersetzen Sie das folgende Beispiel mit Ihren Variablen
    private int x;
    /**
     * Konstruktor für Objekte der Klasse anhang
     */
    public anhang()
    {
        // Instanzvariable initialisieren
        x = 0;
    }
    /**
     * Ein Beispiel einer Methode - ersetzen Sie diesen Kommentar mit Ihrem eigenen
     *
     * @param  y    ein Beispielparameter für eine Methode
     * @return        die Summe aus x und y
     */
    public int beispielMethode(int y)
    {
        // tragen Sie hier den Code ein
        return x + y;
    }
    public static void main(String[] eingabe) {
        // Ausgabe von "Hello World!"
        System.out.print(eingabe[0-9]);
    }
}</t>
  </si>
  <si>
    <t>public class test
{
    public static void main(String[]args){
        String [] x = {"Adam", "Bob", "Cat", "Dog"};
        String [] y = {"Aem", "Bad", "Cat", "Dead", "Eggs"};
        int i = 0;
        int j = 0;
        String [] newarray = new String[x.length+y.length];
        for(int k = 0; k&lt;newarray.length;k++){
            if(x[i].compareTo(y[j])&lt;=0){
                newarray[k] = x[i];
                i++;
            }
            else if(y[j].compareTo(x[i])&lt;0){
                newarray[k]=y[j];
                j++;
            }
        }
    }
}</t>
  </si>
  <si>
    <t>public class arrays
{
    public static void printArray (int[] a){
        for(int i:a){
            System.out.println(i);
        }}
    public static double sumArray(int[] a){
        double sum=0; //accumulating variable
        //variable
        for(int i:a) {//loop
            sum=i+sum;
        }
        return sum;
    }
    public static double arrayAverage(int [] a){
        return sumArray(a)/a.length;
    }
    public static int endsInThree(int [] a){
        int count=0;
        for(int i:a){
            if(i %10==3){
                count++;
            }
        }
        return count;
    }
    public static void printArrayStrings (String[] a){
        for(int z=0; z&lt;a.length; z++){
            String i=a[z];
        }
        for(String i:a){
            System.out.println(i);
        }}
    public static boolean containsword (String[] a, String word){
        for(int z=0; z&lt;a.length; z++){
            String i=a[z];
            if(i.equals(word)){
                return true;
            }
        }
        return false;
    }
    public static int domainCounter(String [] a){
        int count=0;
        for(String i:a) {
            if(i.endsWith(".edu")){
                count++;
            }
        }
        return count;
    }
    public static void printOldManSong(){
        String [] things={"thumb", "shoe", "tree", "door", "hive", "sticks", "heaven", "gate", "spine", "hen",};
        for(int i=0; i&lt;=10; i++){
            printOldManVerse(i, things[i]);
        }
    }
    public static void printOldManVerse(int number, String thing){
        System.out.println("This old man; he played "+number);
        System.out.println("He played knick knack on my " +thing);
        System.out.println("With a knick knack paddywhack, give the dog a bone");
        System.out.println("This old man came rolling home");
    }
}</t>
  </si>
  <si>
    <t>import java.util.ArrayList;
/////////////////////////////////////////////////////////////////
public class FindPrimes {
    private static ArrayList&lt;Integer&gt; find(int n) {
        ArrayList&lt;Integer&gt; primeList = new ArrayList&lt;Integer&gt;();
        int[] list = new int[n-1];
        for (int i = 0; i &lt; list.length; i++) {
            list[i] = i + 2;   // create a list starting from 2 to n
        }
        // for every prime p, we mark all numbers from the list
        // that are divisible by p (set value to zero);
        // copy all numbers that are not marked to primeList
        int p = 0;
        for (int i = 0; i &lt; list.length; i++) {
            if (list[i] &gt; 0) {
                p = list[i];
                //System.out.print(p + " ");
                primeList.add(p);
            }
            else {
                continue;
            }
            for (int j = 2*p; j &lt;= n; j = j + p) {
                list[j-2] = 0;
            }
        }
        return primeList;
    }
    public static void main(String[] args) {
        int n = Integer.parseInt(args[0]);
        ArrayList&lt;Integer&gt; list = find(n);
        long startTime  = System.currentTimeMillis();
        for (int i = 0; i &lt; list.size(); i++) {
            System.out.println(list.get(i));
        }
        long   endTime   = System.currentTimeMillis();
        double sec       = (endTime - startTime) / 1000.0;
        System.out.println();
        System.out.println();
        System.out.println("Sieve of Eratosthenes");
        System.out.println("Time for " + n + ": " + sec + " seconds");
        System.out.println();
        System.out.println();
    }
}</t>
  </si>
  <si>
    <t>public class theQuiz
{
    public static int MinPos(int [] a){
        int theMinPos=0;
        for (int i:a){
            for (int j:a){
                if (a[i]&gt;0 &amp;&amp; a[j]&gt;0 &amp;&amp; a[i]&lt;a[j]){
                    theMinPos=a[i];
                }
            }
        }
        return theMinPos;
    }
}</t>
  </si>
  <si>
    <t>public class Quiz
{
    public static int posint(int [] a){
        int number=0;
        int temp=-1;
        for(int i:a){
            int b=0;
            int c=0;
            if(number&gt;0){
                a[temp]=a[b];
                a[b]=a[c];
                a[c]=a[temp];
            }
            else{
                number=-2;
            }
        }
        return a[temp];
    }
}</t>
  </si>
  <si>
    <t>import java.util.Scanner;
public class Gradebook_1D
{
    //Declare fixed values
    public static void main(String[]args)
    {
        //Declare variables
        Scanner input = new Scanner(System.in);
        int numberOfStudents = 0;
        String[] arrayID = new String[numberOfStudents];
        int[] arrayQuiz1 = new int[numberOfStudents];
        int[] arrayQuiz2 = new int[numberOfStudents];
        int[] arrayQuiz3 = new int[numberOfStudents];
        int[] arrayTotal = new int[numberOfStudents];
        double [] arrayAverage = new double[numberOfStudents];
        int sumTotal = 0;
        //Declare program purpose
        System.out.println("Hello User,\nThis program will take your student's scores and average them");
        //Ask for number of students
        System.out.print("Please enter the number of students: ");
        numberOfStudents = input.nextInt();
        //ask user to input the array values
        for (int i = 1; i &lt; numberOfStudents; i++)
        {
            System.out.print("Please input the student #" + i +"'s ID number: ");
            arrayID[i] = input.nextLine();
        }
        String dummy = input.nextLine();
        //Ask for user to input quiz scores
        //quiz 1
        for (int i = 1; i &lt; numberOfStudents; i++)
        {
            System.out.print("Please input the student "+ arrayID[i] + "'s quiz 1 score: ");
            arrayQuiz1[i] = input.nextInt();
            sumTotal += arrayQuiz1[i];
        }
        //quiz 2
        for (int i = 1; i &lt; numberOfStudents; i++)
        {
            System.out.print("Please input the student "+ arrayID[i] + "'s quiz 2 score: ");
            arrayQuiz2[i] = input.nextInt();
            sumTotal += arrayQuiz2[i];
        }
        //quiz 3
        for (int i = 1; i &lt; numberOfStudents; i++)
        {
            System.out.print("Please input the student "+ arrayID[i] + "'s quiz 3 score: ");
            arrayQuiz3[i] = input.nextInt();
            sumTotal += arrayQuiz3[i];
        }
        //Process input
        for (int i = 1; i &lt; numberOfStudents; i++)
        {
            arrayTotal[i] = arrayQuiz1[i] + arrayQuiz2[i] + arrayQuiz3[i];
            arrayAverage[i] = arrayTotal[i] / 3.0;
        }
        double averageTotal = sumTotal/(numberOfStudents * 3.0);
        //output each student's average and total
        for (int i = 1; i &lt; numberOfStudents; i++)
            System.out.printf("Student " + arrayID[i] + "'s total is " + arrayTotal[i] + " and their average is %.2f.%n", arrayTotal[i]);
        //output class total
        System.out.printf("The average of the whole class is %.2f.%n", averageTotal);
        System.out.println("Thank you for using this program");
    }
}</t>
  </si>
  <si>
    <t>public class Q1
{
    // instance variables - replace the example below with your own
    public static void main(String [] args) {
        int numb1;
        int numb2;
        int numb3;
        int count = 0;
        int count1 = 0;
        int count2= 0;
        int count3 = 0;
        int count4 = 0;
        int g,i,j,k,l,m,n;
        int numb [][] = {{0,1,2,3,4,5,6},{2,3,4,5,4,4,3}};
        for (m=0;m&lt;7;m++){
            for (n=0;n&lt;7;n++) {
                System.out.println (numb[n]);
            }
        }
        for (l=0;l&lt;7;l++) {
            if (numb[0][l] == 1) {
                count++;
            }
        }
        System.out.println ("1 : " + count);
        for (g=0;g&lt;7;g++) {
            if (numb[0][g] == 2) {
                count++;
            }
        }
        System.out.println ("2 : " + count);
        for (i=0;i&lt;7;i++) {
            if (numb[0][i] == 3) {
                count1++;
            }
        }
        System.out.println ("3 : " + count1);
        for (j=0;j&lt;7;j++) {
            if (numb[0][j] == 4) {
                count2++;
            }
        }
        System.out.println ("4 : " + count2);
        for (k=0;k&lt;7;k++) {
            if (numb[0][k] == 5) {
                count3++;
            }
        }
        System.out.println ("5 : " + count3);
    }
}</t>
  </si>
  <si>
    <t>public class exercise
{
    public static void main(String[] args){
        double[] array = new double[10];
        for(int a=0; a&lt;11;a++){
            array[a]=a+1;
        }
        for(int a=0; a&lt;11;a++){
            System.out.print(array[a]);
        }
    }
}</t>
  </si>
  <si>
    <t>public class UseArgument {
    public static void main(String[] args) {
        System.out.print("Hi, ");
        System.out.print(args[0]);
        System.out.println(". How are you?");
    }
}</t>
  </si>
  <si>
    <t>import java.util.*;
public class project7
{
    public static void main(String[] args)
    {
        String companies[] = new String[5];
        Scanner input = new Scanner(System.in);
        int i,n = 5;
        for(i=0;i&lt;5;i++)
        {
            System.out.print("Enter the 5 major car companies: ");
            companies[i] = input.nextLine();
        }
        print(companies);
        insert(companies, n);
        bubble(companies);
    }
    public static void print(String[] companies)
    {
        System.out.println(Arrays.toString(companies));
    }
    public static void insert(String[] companies, int n)
    {
        for(int i= 1; i&lt;n;i++)
        {
            insertionsort(companies, i);
        }
        print(companies);
    }
    public static void insertionsort(String[] companies, int i)
    {
        String temp = companies[i];
        int j = i-1;
        while(j &gt;= 0 &amp;&amp; companies[j].compareToIgnoreCase(temp)  &gt; 0)
        {
            companies[j+1] = companies[j];
            j--;
        }
        companies[j+1] = temp;
    }
    public static void bubble(String[] companies)
    {
        String temp;
        int passnum,i,result;
        for(passnum=1; passnum&lt;=4; passnum++)
        {
            for(i=1; i&lt;=(4-passnum);i--)
            {
                result = companies[i].compareToIgnoreCase(companies[i+1]);
                if(result&lt;0)
                {
                    temp = companies[i];
                    companies[i] = companies[i-1];
                    companies[i-1] = temp;
                }
            }
        }
        print(companies);
    }
}</t>
  </si>
  <si>
    <t>public class HorseRacing
{
    private int distance;
    private int horse1distance;
    private int x;
    private int y;
    private String[]horseracing1;
    private String[]horseracing2;
    private String horse1;
    //     private String horse2;
    public HorseRacing()
    {
        distance = 50;
        horse1 =("A");
        //         horse2 =("B");
        horseracing1 = new String [distance];
        horseracing2 = new String [distance];
        horseracing1[0]=horse1;
        //         horseracing2[0]=horse2;
        for (x = 0;x &lt; horseracing1.length;x++)
        {
            horseracing1[x]="-";
            System.out.print(horseracing1[x-1]);
        }
        //     for (x = 1;x &lt; horseracing2.length;x++)
        //         {
        //             horseracing2[x]="-";
        //             System.out.print(horseracing2[x]);
        //     }
    }
    public void race()
    {
        //         while (y &lt; distance)
        //         {
        //             horseracing1[y]="A";
        //             System.out.print(horseracing1[y]);
        //             y= y +1;
        //         }
    }
    public static void main (String args[] ) {
        HorseRacing Race_Away =  new HorseRacing();
    }
}</t>
  </si>
  <si>
    <t>import java.io.*;
public class TwoDimarray
{
    public static void main(String[] args) {
        int weeks = inputInt("enter the number of weeks Mr. Lahey went bowling");
        int[][] scores = new int[weeks][3];
        /* Nested for loops allow for entering information */
        for (int x=0; x&lt;weeks; x++){
            output("week #" + (x+1));
            for (int y=0; y&lt;3; y++){
                scores[weeks][y] = inputInt("game #" + (y+1));
            }
        }
        output("Here is the array");
        output (' ');
        /* Nested for loops also allow output*/
        for(int x=0; x&lt;weeks; x++){
            System.out.print("week #" + (x+1) + "\t");
            /*  "\t" is the tab function when outputting */
            for (int y=0; y&lt;3; y++){
                System.out.print(scores[x][y] + "\t");
            }
            output(' ');
        }
        double sum = 0;
        for (int y=0; y&lt;3; y++){
            sum = 0;
            for (int x=0; x&lt;weeks; x++){
                sum = sum + scores[x][y];
            }
            double gameaverage1 = sum/weeks;
            double gameaverage2 = sum/weeks;
            double gameaverage3 = sum/weeks;
            output("AVG"+"\t"+gameaverage1+"\t"+gameaverage2+"\t"+gameaverage3);
        }
    }
    static int[] BubbleSortInt (int[] data){
        for  (int top = data.length-1; top&gt;0; top--)//allows for sorting of any size of integer
        {
            for (int high=1; high &lt;= top; high ++)
            {
                int low= high-1;
                if (data[high] &lt; data[low])
                {
                    int holder= data[high];
                    data[high]= data[low];
                    data[low] = holder;
                }
            }
        }
        return data;
    }
    static void output (String info){
        System.out.println(info);
    }
    static void output (char info){
        System.out.println(info);
    }
    static void output (int info){
        System.out.println(info);
    }
    static void output (double info){
        System.out.println(info);
    }
    static char inputChar(String prompt){
        char result = (char)0;
        try{
            result = input (prompt).charAt(0);
        }
        catch (Exception e){
            result = 0;
        }
        return result;
    }
    static String input (String prompt){
        String iput = null;
        System.out.print(prompt + ": ");
        try{
            BufferedReader is = new BufferedReader(new InputStreamReader(System.in));
            iput = is.readLine();
            if (iput.length() == 0) return null;
        }
        catch (IOException e){
            System.out.println("IO Exception: " + e);
        }
        return iput;
    }
    static double inputDouble(String prompt){
        double result = 0;
        try{
            result=Double.parseDouble (input(prompt));
        }
        catch (Exception e){
            result = 0;
        }
        return result;
    }
    static int inputInt(String prompt){
        int result = 0;
        try{
            result = Integer.parseInt(input(prompt));
        }
        catch (Exception e){
            result = 0;
        }
        return result;
    }
}</t>
  </si>
  <si>
    <t>public class switchThem{
    public static void main(String[]args){
        int[] a = {2,5,7};
        int[] b = {3,9,8,4,5,6};
        int[]bigger;
        int[]smaller;
        if(a.length&gt;b.length){
            bigger = a;
            smaller = b;
        }
        else{
            bigger = b;
            smaller = a;}
        for(int i = 0; i &lt; bigger.length; i++){
            if((i)==smaller.length-1){
                increaseSize(smaller);
            }
            int tmp = bigger[i];
            System.out.println(tmp);
            bigger[i] = smaller[i];
            smaller[i] = tmp;
        }
        for(int i = 0; i &lt; smaller.length; i++){
            System.out.print(smaller[i]);
        }
        System.out.println(" ");
        for (int i = 0; i &lt; bigger.length; i++){
            System.out.print(bigger[i]);}
    }
    public static void increaseSize(int[]smaller){
        int[] tmp = new int[smaller.length + 1];
        for (int i = 0; i &lt; smaller.length; i++){
            tmp[i] = smaller[i];}
        smaller = tmp;
    }
}</t>
  </si>
  <si>
    <t>import java.util.Scanner;
public class clase{
    public static Scanner entrada=new Scanner (System.in);
    int k,l,f,c;
    int matriz [][] =new int [f][l];
    public void captura(){
        System.out.println("ingrese el numero de filas de la matriz");
        k =entrada.nextInt();
        System.out.println("ingrese el numero de columnas de la matriz");
        l=entrada.nextInt();
        f=k;
        c=l;
    }
    public void llenar(){
        captura();
        for(int i=0;i&lt;k;i++){
            for(int j=0;j&lt;l;j++){
                System.out.println("ingrese un numero para la matriz");
                matriz[i][j]= entrada.nextInt();
            }
        }
    }
    public void mostrar(){
        for(int i=0;i&lt;f;i++){
            for(int j=0;j&lt;c;j++){
                System.out.println(matriz[i][j]);
            }
        }
    }
    public static void main(String[]args){
        clase obj1;
        obj1=new clase();
        obj1.llenar();
    }
}</t>
  </si>
  <si>
    <t>import java.util.Scanner; ////////////
/**
 *##### # ############ ######
 *
 * @###### (#### ####)
 * @####### (# ####### ###### ## # ####)
 */
public class MagicSquare
{
    public static void main(String [] args)
    {
        Scanner scan = new Scanner(System.in);//HelpsWithINput
        int a, b, c, d, e, f, g, h, i, j, k, l, m, n, o, p;
        int [] [] magic = new int [4][4];
        System.out.println("Please enter your 1st integer");
        a = scan.nextInt();
        System.out.println("Please enter your 2nd integer");
        b = scan.nextInt();
        System.out.println("Please enter your 3rd integer");
        c = scan.nextInt();
        System.out.println("Please enter your 4th integer");
        d = scan.nextInt();
        System.out.println("Please enter your 5th integer");
        e = scan.nextInt();
        System.out.println("Please enter your 6th integer");
        f = scan.nextInt();
        System.out.println("Please enter your 7th integer");
        g = scan.nextInt();
        System.out.println("Please enter your 8th integer");
        h = scan.nextInt();
        System.out.println("Please enter your 9th integer");
        i = scan.nextInt();
        System.out.println("Please enter your 10th integer");
        j = scan.nextInt();
        System.out.println("Please enter your 11th integer");
        k = scan.nextInt();
        System.out.println("Please enter your 12th integer");
        l = scan.nextInt();
        System.out.println("Please enter your 13th integer");
        m = scan.nextInt();
        System.out.println("Please enter your 14th integer");
        n = scan.nextInt();
        System.out.println("Please enter your 15th integer");
        o = scan.nextInt();
        System.out.println("Please enter your 16th integer");
        p = scan.nextInt();
        int [][] matrix2 =
            {
                {a, b, c, d},
                {e, f, g, h},
                {i, j, k, l},
                {m, n, o, p}
            };
        for (int row = 0; row &lt; magic.length; row++)
        {
            System.out.print("\t" + row);
            for (int col = 0; col &lt; magic[row].length; col++)//in order to get # of rows use this
            {
                System.out.print( "\t" + magic[4][4]);
            }
            System.out.println("");
            System.out.println("");
        }
    }
    //    public static void printmat ( int [] [] table)
    //    { for (int row = 0; row &lt; table.)
    //     }
}</t>
  </si>
  <si>
    <t>import java.util.*;
public class MyTester
{
    public static int theMethod (int k[] )
    {
        int p=0;
        for(int j=0; j &lt; k.length; j++)
            if (k[j] &gt;= 0 &amp; k[j]&lt;=k.length &amp; k[k[j]]==3)
            p++;
        return p;
    }
    public static void main (String args[])
    {
        int xz[] ={6, 0, 3, 3, 5, -1, 12, 7, 3, 3};
        int w = theMethod(xz);
        System.out.println (xz);
    }
}</t>
  </si>
  <si>
    <t>import java.io.*;
class shak
{
    public static void main(String[] args)throws IOException
    {
        InputStreamReader ob= new InputStreamReader(System.in);
        BufferedReader in= new BufferedReader (ob);
        int a[]=new int[3];
        System.out.println(" ");
        System.out.println("Enter numbers");
        int i;
        for( i=0;i&lt;=3;i++)
        {
            a[i]=Integer.parseInt(in.readLine());
        }
        System.out.println("The result is"+a[i]);
    }
}</t>
  </si>
  <si>
    <t>import java.awt.Color;
public class Luminance {
    // return the monochrome luminance of given color
    public static double lum(Color color) {
        int r = color.getRed();
        int g = color.getGreen();
        int b = color.getBlue();
        return .299*r + .587*g + .114*b;
    }
    // return a gray version of this Color
    public static Color toGray(Color color) {
        int y = (int) (Math.round(lum(color)));   // round to nearest int
        Color gray = new Color(y, y, y);
        return gray;
    }
    // are the two colors compatible?
    public static boolean compatible(Color a, Color b) {
        return Math.abs(lum(a) - lum(b)) &gt;= 128.0;
    }
    // test client
    public static void main(String[] args) {
        int[] a = new int[6];
        for (int i = 0; i &lt; 6; i++) {
            a[i] = Integer.parseInt(args[i]);
        }
        Color c1 = new Color(a[0], a[1], a[2]);
        Color c2 = new Color(a[3], a[4], a[5]);
        System.out.println("c1 = " + c1);
        System.out.println("c2 = " + c2);
        System.out.println("lum(c1) =  " + lum(c1));
        System.out.println("lum(c2) =  " + lum(c2));
        System.out.println(compatible(c1, c2));
    }
}</t>
  </si>
  <si>
    <t>2013-12-02 18:46:28</t>
  </si>
  <si>
    <t>82447392-622f-4299-be93-5ac90dca9b67</t>
  </si>
  <si>
    <t>2</t>
  </si>
  <si>
    <t>MainCode.main({ })</t>
  </si>
  <si>
    <t>3015063</t>
  </si>
  <si>
    <t>105936505</t>
  </si>
  <si>
    <t xml:space="preserve">import javax.swing.*;
import java.awt.*;
import java.awt.event.*;
public class MainCode
{
    public static void main (String args[])throws java.io.IOException {
        Board board =new Board();
        Dice dice = new Dice();
        Player[]grouplist;
        int xxx=2;
        grouplist=new Player[2];
        for (int x=0; x&lt;xxx; x++)
            grouplist[x]= new Player();
        //first turn
        int position=1;
        xxx = 1000;
        for (int x=0; x&lt;xxx ;x++)
        {
            int roll=dice.roll();
            position= grouplist[x].move(roll);
            System.out.println(position);
            String whereyouat=board.getposition(position);
            System.out.println(whereyouat);
            String whatisit=board.getbuyable(position);
            System.out.println(whatisit);
            if (whatisit=="special")
            {
                System.out.println(whatisit);
                grouplist[x].cash((int)(Math.random()*-100));
                //make this method
            }
            else
            {
                System.out.println(whatisit);
                Boolean fullspeedahead = board.getownership(position);
                if (fullspeedahead==true)
                {
                    String buyorno = JOptionPane.showInputDialog( "do you want to buy?");
                    if (buyorno.equals("yes"))
                    {
                        int price = board.getprice(position);
                        Boolean ayeayecaptain = grouplist[x].moneygot(price);
                        //Boolean fullspeedahead = board.getownership(position);
                        //System.out.println("a");
                        if (ayeayecaptain==true)
                        {
                            grouplist[x].cash(price);
                            board.changeownership(position);
                            board.changeperson(position,x);
                            System.out.println("congrats you bought"+whereyouat);
                        }
                        else
                            System.out.println("theres no way becayse you can't pay");
                    }
                }
                else
                {
                    //find rent and minus it from player
                    int price = board.getprice(position);
                    int y=board.getoowner(position);
                    System.out.println(whatisit+" is already bought pay the rent (i know it is too damn high)");
                    grouplist[x].cash(price);
                    grouplist[y].cash(-price);
                }
            }
        }
    }
}
</t>
  </si>
  <si>
    <t>Maximum/Minimum</t>
  </si>
  <si>
    <t>insert element</t>
  </si>
  <si>
    <t xml:space="preserve">insert element </t>
  </si>
  <si>
    <t xml:space="preserve">locate position </t>
  </si>
  <si>
    <t>remove element</t>
  </si>
  <si>
    <t>sum</t>
  </si>
  <si>
    <t>insert element &amp; search</t>
  </si>
  <si>
    <t>2014-05-08 16:38:13</t>
  </si>
  <si>
    <t>9b54ec06-f36e-4de4-a011-c4a21538d8fa</t>
  </si>
  <si>
    <t>15</t>
  </si>
  <si>
    <t>Tp3Gr20.main({ })</t>
  </si>
  <si>
    <t>7331561</t>
  </si>
  <si>
    <t>259913785</t>
  </si>
  <si>
    <t xml:space="preserve">import java.io.*;
public class Tp3Gr20 {
    public static final String MSG_ERREUR = "Erreur!!! Faites le bon choix: ";
    public static final String MSG_ERREUR_NUMERO = "Erreur!!! Entrer le bon numero superieur ou egal 1: ";
    public static final String MSG_NUMERO = "Entrez le numero du livre: ";
    public static final String MSG_INVITE = "Faites votre choix: ";
    public static final int LONG_LIVRE = 15;
    public static final String MSG_NUMERO_NEXISTE = "Le numero n'existe pas";
    public static Livre [] listeLivres = new Livre[LONG_LIVRE];
    /**
     * Nom:presentationDuLogiciel
     * Antecedent:
     * Consequent:Fait la presentation du logiciel.
     */
    public static void presenterLogiciel(){
        System.out.println(" Ce programme permet de gerer les livres "
            +" de la bibliotheque d'un collectionneur de livre. "
            +" -----------------------------------------------  ");
        System.out.println();
    }
    public static void afficherMenuPrincipal(){
        System.out.println("Entrez 'A' pour ajouter un nouveau livre a la liste.");
        System.out.println("Entrez 'D' pour afficher les informations du livre possedant le numero specifie.");
        System.out.println("Entrez 'N' pour afficher uniquement le titre et la categorie du livre possedant le numero specifie.");
        System.out.println("Entrez 'T' pour afficher toutes les informations sur le(s) livre(s)ayant titre comme titre.");
        System.out.println("Entrez 'C' pour afficher toutes les informations sur les livres ayant chaine"
            + "comme sous-chaine dans leur titre.");
        System.out.println("Entrez 'I'");
        afficherSousMenuI();
        System.out.println("Entrez 'P' pour afficher toutes les informat;ions sur les livres dont le nombre de pages"
            + "ne depasse pas celui entre par l'utilisateur.");
        System.out.println("Entrez 'S' pour supprimer un livre.");
        System.out.println("Entrez 'G' pour changer la categorie du livre ayant le numero specifie par la"
            + "nouvelle categorie.");
        System.out.println("Entrez 'W' pour changer l'auteur du livre ayant le numero specifie par le nouvel auteur fourni"
            + "par l'utilisateur.");
        System.out.println("Entrez 'L' pour modifier le nombre de pages du livre dont le numero est specifie");
        System.out.println("Entrez 'E' pour modifier la maison d'edition du livre ayant le numero specifie,"
            + "par la nouvelle maison d'edition fournie par l'utilisateur.");
        System.out.println("Entrez '?' pour afficher la description du logiciel ");
        System.out.println("Entrer 'Q' ou 'q' pour quiter le logiciel");        
    }
    public static void afficherSousMenuI(){
        System.out.println("Entrez '*' pour afficher les informations sur tous les livres de la liste");
        System.out.println("Entrez 'c' pour afficher toutes les informations sur les livres de la categorie"
            + "entree par l'utilisateur.");
        System.out.println("Entrez 'r' pour afficher toutes les informations sur les livres qui ont une couverture rigide.");
        System.out.println("Entrez 'm' pour retourner au menu principal.");
    }
    public static int saisirEntier(String msg){
        boolean ok = false;
        int entierLu = -1;
        do{
            System.out.println(msg);
            try{
                entierLu = Clavier.lireInt();
                ok = true;
            }catch(NumberFormatException e){
                System.out.println("Vous devez entrer un entier: ");
            }
        }while(!ok);
        return entierLu;
    }
    public static void ajouterLivre (Livre livre){
        for (int i = 0; i &lt; listeLivres.length;i++){
            if ( listeLivres[i] == null){
                listeLivres[i] = livre;
            }
        }
    }
    public static void effectuerMenuA(Livre [] listeLivres){
        String titre = "";
        String auteur = "";
        String maisonEd = "";
        int categorie = 0;
        int annee = 0;
        int pages = 0;
        int typeReliure = 0;
        int langue = 0;
        double valeur = 0.0;
        Livre livre1 = new Livre ( titre,auteur,categorie,annee,pages,typeReliure,langue, valeur, maisonEd);
        System.out.println("Entrer le titre: ");
        titre = Clavier.lireString();
        ajouterLivre(livre1);
        while(titre == null || titre.length()==0 ){
            System.out.println("Erreur!! Le titre ne peux pas etre null");
            System.out.println("Entrer le titre: ");
            titre = Clavier.lireString();
        }
        livre1.setTitre(titre);
        annee = saisirEntier("Entrer l'annee de publication: ");
        while(annee &lt; Livre.MIN_ANNEE || annee &gt; Livre.MAX_ANNEE ){
            System.out.println("Erreur!! L'annee doit etre entre 1800 et 2014.");
            System.out.println("Entrer l'annee de publication : ");
            annee = Clavier.lireInt();
        }
        livre1.setAnnee(annee);
        for(int i= Livre.MIN_CATEGORIES; i&lt;= Livre.MAX_CATEGORIES ; i++){
            System.out.println("\n" + i + " " + livre1.categorie(i) );
        }
        categorie = saisirEntier("Entrer la categorie: ");
        while(categorie &lt; Livre.MIN_CATEGORIES || categorie &gt; Livre.MAX_CATEGORIES ){
            System.out.println(MSG_ERREUR);
            System.out.println(MSG_INVITE);
            categorie = Clavier.lireInt();
        }
        livre1.setCategorie(categorie);
        pages = saisirEntier("Entrer le nombre de pages: ");
        while(pages &lt; Livre.MIN_PAGES){
            System.out.println("Erreur!!! le nombre de pages ne peux pas etre moins de 1");
            System.out.println("Entrer le nombre de pages: ");
            pages = Clavier.lireInt();
        }
        livre1.setPages(pages);
        System.out.println("Entrer l'auteur du livre: ");
        auteur = Clavier.lireString();
        while(auteur == null || auteur.length()==0 ){
            System.out.println("Erreur!! L'auteur ne peux pas etre null");
            System.out.println("Entrer l'auteur: ");
            auteur = Clavier.lireString();
        }
        livre1.setAuteur(auteur);
        System.out.println("Entrer la maison d'edition du livre: ");
        maisonEd = Clavier.lireString();
        while(maisonEd == null || maisonEd.length()==0 ){
            System.out.println("Erreur!! La maison edition ne peux pas etre null");
            System.out.println("Entrer la maison edition: ");
            maisonEd = Clavier.lireString();
        }
        livre1.setMaisonEd(maisonEd);
        for(int i= Livre.MIN_LANGUES; i&lt;= Livre.MAX_LANGUES ; i++){
            System.out.println("\n" + i + " "+ livre1.langue(i) );
        }
        langue = saisirEntier(MSG_INVITE);
        while(langue &lt; Livre.MIN_LANGUES || langue &gt; Livre.MAX_LANGUES ){
            System.out.println(MSG_ERREUR);
            System.out.println(MSG_INVITE);
            langue = Clavier.lireInt();
        }
        livre1.setLangue(langue);
        for(int i= Livre.MIN_RELIURES; i&lt;= Livre.MAX_RELIURES ; i++){
            System.out.println("\n" + i + " "+ livre1.reliure(i) );
        }
        typeReliure = saisirEntier(MSG_INVITE);
        while(typeReliure &lt; Livre.MIN_RELIURES || typeReliure &gt; Livre.MAX_RELIURES ){
            System.out.println(MSG_ERREUR);
            System.out.println(MSG_INVITE);
            typeReliure = Clavier.lireInt();
        }
        livre1.setTypeReliure(typeReliure);
        valeur = saisirEntier("Entrer la valeur du livre: ");
        while(valeur &lt; Livre.MIN_VALEUR){
            System.out.println("Erreur!! La valeur du livre ne peux pas etre inferieur a 0");
            System.out.println("Entrer la valeur: ");
            valeur = Clavier.lireDouble();
        }
        livre1.setValeur(valeur);
    }// fin methode ajouterLivre
    public static void afficherInfoD(int numero){ // affiche toutes les info sur un livre ayant numero specifique
        for( int i = 0; i&lt;listeLivres.length; i++  ){
            if (listeLivres[i].getNumeroIdentification() == numero){
                listeLivres[i].toString();
            }else {
                System.out.println("Ce numero n'existe pas");
                afficherMenuPrincipal();
            }
        }
    }
    public static void afficherInfoN(int numero){// affiche uniquement le titre et la categorie sur un livre ayant un numero specifique
        for( int i =0; i&lt;listeLivres.length; i++  ){
            if (listeLivres[i].getNumeroIdentification() == numero){
                System.out.println("Le titre du livre est: "+listeLivres[i].getTitre()+ " et la categorie est: "+listeLivres[i].getCategorie());
            }else {
                System.out.println("Ce numero n'existe pas");
                afficherMenuPrincipal();
            }
        }
    }
    public static void afficherInfoT(String titre){
        for( int i =0; i&lt;listeLivres.length &amp;&amp; titre!= null; i++  ){// affiche toute les infos sur des livre ayant titre comme titre
            if (listeLivres[i].getTitre().equals(titre)){
                listeLivres[i].toString();
            }else {
                System.out.println("Ce titre n'existe pas");
                afficherMenuPrincipal();
            }
        }
    }
    public static void afficherInfoC(String titre){ // affiche toute les infos sur des livre ayant chaine comme sous-chaine dans leur titre
        for( int i =0; i&lt;listeLivres.length; i++  ){
            if (listeLivres[i].getTitre().contains("chaine")){
                listeLivres[i].toString();
            }else {
                System.out.println("Ce numero n'existe pas");
                afficherMenuPrincipal();
            }
        }
    }
    public static char saisirEtValiderChoixMenu( String msg,String Erreur_msg, char choix1,char choix2,char choix3,
    char choix4,char choix5,char choix6,char choix7,char choix8,char choix9,
    char choix10,char choix11,char choix12,char choix13,char choix14){
        char choix ;
        System.out.print (msg);
        choix = Character.toUpperCase(Clavier.lireCharLn());
        while (choix != choix1 &amp;&amp; choix != choix2 &amp;&amp; choix != choix3 &amp;&amp; choix != choix4 &amp;&amp; choix != choix5 &amp;&amp; choix != choix6 &amp;&amp; choix != choix7 &amp;&amp; choix != choix8 &amp;&amp; choix != choix9 &amp;&amp; choix != choix10 &amp;&amp; choix != choix11 &amp;&amp; choix != choix12 &amp;&amp; choix != choix13 &amp;&amp; choix != choix14){
            System.out.print (Erreur_msg);
            System.out.print (msg);
            choix = Character.toUpperCase(Clavier.lireCharLn());
        }
        return choix;
    }
    public static boolean verifieMaCase(Livre[] listeLivres){
        int i = 0;
        boolean vraie = false;
        while(!vraie){
            if( listeLivres[i]!= null){
                vraie = true;
            }
            i= i + 1;
        }
        return vraie;
    }
    public static char saisirEtValiderChoixSousMenu(String msg,String Erreur_msg, char choix1,char choix2, char choix3){
        char choix ;
        System.out.print (msg);
        choix = Character.toLowerCase(Clavier.lireCharLn());
        while (choix != choix1 &amp;&amp; choix != choix2 &amp;&amp; choix != choix3){
            System.out.println(Erreur_msg);
            System.out.print (msg);
            choix = Character.toUpperCase(Clavier.lireCharLn());
        }
        return choix;
    }
    // Autres m�thodes s'il y a lieu
    public static void main (String[] params) {
        String titreT = "";
        String titreC;
        int categorie;
        int reliurer;
        int pagep;
        int numero;
        String auteur;
        char traitement;
        char traite;
        boolean cestvraie = true;
        boolean mais = true;
        char reponse;
        boolean ok = true;
        int nbPages;
        String edition;
        presenterLogiciel();
        afficherMenuPrincipal();
        traitement = (saisirEtValiderChoixMenu(MSG_INVITE,MSG_ERREUR, 'A','D','N','T','C','I','P','S','G','W','L','E','?','Q'));
        while(traitement!= 'Q' ){
            if (traitement== 'A'){
                effectuerMenuA(listeLivres);
            }else if (traitement == 'D'){
                verifieMaCase(listeLivres);
                while(saisirEntier("Entrez le numero du livre: ") &lt; 1){
                    saisirEntier(MSG_NUMERO);
                }
                afficherInfoD(saisirEntier(MSG_NUMERO));
            }else if(traitement == 'N'){
                verifieMaCase(listeLivres);
                while(saisirEntier(MSG_NUMERO) &lt; 1){
                    saisirEntier(MSG_NUMERO);
                }
                afficherInfoN(saisirEntier(MSG_NUMERO));
            }else if (traitement == 'T'){
                verifieMaCase(listeLivres);
                System.out.println("Entrez un titre: ");
                titreT = Clavier.lireString();
                afficherInfoT(titreT);
            }else if (traitement == 'C'){
                verifieMaCase(listeLivres);
                System.out.println("Entrez un titre: ");
                titreC = Clavier.lireString();
                afficherInfoC(titreC);
            } else if(traitement == 'I'){
                afficherSousMenuI();
                traite = (saisirEtValiderChoixSousMenu(MSG_INVITE,MSG_ERREUR, '*','c','m'));
                if (traite == '*'){
                    verifieMaCase(listeLivres);
                    for (int i = 0; i&lt; listeLivres.length; i++){
                        listeLivres[i].toString();
                    }
                    afficherSousMenuI();
                }else if (traite == 'c'){
                    verifieMaCase(listeLivres);
                    System.out.print("Entrez la categorie: ");
                    categorie = Clavier.lireInt();
                    for(int i = 0; i&lt; listeLivres.length; i++){
                        if (listeLivres[i].getCategorie()== categorie){
                            listeLivres[i].toString();
                        }
                    }
                    afficherSousMenuI();
                }else if (traite == 'r'){
                    verifieMaCase(listeLivres);
                    System.out.print("Entrez la reliure: ");
                    reliurer = Clavier.lireInt();
                    for(int i = 0; i&lt; listeLivres.length; i++){
                        if (listeLivres[i].getTypeReliure()== reliurer){
                            listeLivres[i].toString();
                        }
                    }
                    afficherSousMenuI();
                }else if(traite == 'm'){
                    afficherMenuPrincipal();
                }
            }else if (traitement == 'P'){// affiche toute les infos sur des livre ayant les meme nombre de pages
                verifieMaCase(listeLivres);
                System.out.print("Entrez le nombre de pages: ");
                pagep = Clavier.lireInt();
                for(int i = 0; i&lt;listeLivres.length; i++){
                    if (listeLivres[i].getPages() &lt;= pagep){
                        listeLivres[i].toString();
                    }
                }
                afficherMenuPrincipal();
            }else if (traitement == 'S'){// Sert a supprimer un livre
                verifieMaCase(listeLivres);
                System.out.print(MSG_NUMERO);
                numero = Clavier.lireInt();
                for(int i = 0; i &lt; listeLivres.length; i++){
                    if (listeLivres[i].getNumeroIdentification()!= numero &amp;&amp; numero &lt;1){
                        mais = false;
                    }
                }
                if (mais == false){
                    System.out.print("Le numero n'existe pas");
                    afficherMenuPrincipal();
                }else {
                    for(int i = 0; i&lt;listeLivres.length; i++){
                        if (listeLivres[i].getNumeroIdentification()== numero &amp;&amp; numero &gt;=1){
                            listeLivres[i].toString();
                            System.out.print("Confirmez la suppression du livre par oui ou non: ");
                            reponse = Clavier.lireCharLn();
                            if ("non".equals(reponse)== ok){// le livre n'est pas supprime
                                System.out.print("La suppression du livre a ete annulee");
                                afficherMenuPrincipal();
                            }else if ("oui".equals(reponse)== ok){// le livre est supprime
                                listeLivres[i]= null;
                                for(int j = i + 1; j&lt; listeLivres.length; j++){// on rearrange les cases vides
                                    listeLivres[j] = listeLivres[j+1];
                                }
                                System.out.println("Livre a ete supprime avec success.");
                            }
                        }
                    }
                }
            }else if (traitement == 'G'){
                verifieMaCase(listeLivres);
                System.out.println(MSG_NUMERO);
                numero = Clavier.lireInt();
                while(numero &lt; 1){
                    System.out.println(MSG_ERREUR_NUMERO);
                    System.out.println(MSG_NUMERO);
                    numero = Clavier.lireInt();
                }
                for(int i = 0; i &lt; listeLivres.length; i++){
                    if (listeLivres[i].getNumeroIdentification()!= numero &amp;&amp; numero &lt;1){
                        cestvraie = false;
                    }
                }
                if (cestvraie == false){
                    System.out.print(MSG_NUMERO_NEXISTE);
                    afficherMenuPrincipal();
                }else {
                    System.out.println("Entrez le numero de categorie");
                    categorie = Clavier.lireInt();
                    for(int i = 0; i &lt; listeLivres.length; i++){
                        if (categorie &gt;=Livre.MIN_CATEGORIES &amp;&amp; categorie &lt;=Livre.MAX_CATEGORIES){
                            listeLivres[i].setCategorie(categorie);
                        }
                    }
                    System.out.println("La categorie a ete change avec success");
                    afficherMenuPrincipal();
                }
            }else if (traitement == 'W'){
                verifieMaCase(listeLivres);
                System.out.println(MSG_NUMERO);
                numero = Clavier.lireInt();
                while(numero &lt; 1){
                    System.out.println(MSG_ERREUR_NUMERO);
                    System.out.println(MSG_NUMERO);
                    numero = Clavier.lireInt();
                }
                for(int i = 0; i &lt; listeLivres.length; i++){
                    if (listeLivres[i].getNumeroIdentification()!= numero &amp;&amp; numero &lt;1){
                        cestvraie = false;
                    }
                }
                if (cestvraie == false){
                    System.out.print(MSG_NUMERO_NEXISTE);
                    afficherMenuPrincipal();
                }else {
                    System.out.println("Entrez le nom de l'auteur: ");
                    auteur = Clavier.lireString();
                    for(int i = 0; i &lt; listeLivres.length; i++){
                        if (listeLivres[i].getAuteur().length()!= 0){
                            listeLivres[i].setAuteur(auteur);
                        }
                    }
                    System.out.println("Le nom de l'auteur a ete change avec success");
                    afficherMenuPrincipal();
                }
            }else if (traitement == 'L'){
                verifieMaCase(listeLivres);
                saisirEntier(MSG_NUMERO);
                while(saisirEntier(MSG_NUMERO) &lt; 1){
                    System.out.println(MSG_ERREUR_NUMERO);
                    saisirEntier(MSG_NUMERO);
                }
                for(int i = 0; i &lt; listeLivres.length; i++){
                    if (listeLivres[i].getNumeroIdentification()!= saisirEntier(MSG_NUMERO)&amp;&amp; saisirEntier(MSG_NUMERO) &lt;1){
                        cestvraie = false;
                    }
                }
                if (cestvraie == false){
                    System.out.print(MSG_NUMERO_NEXISTE);
                    afficherMenuPrincipal();
                }else {
                    System.out.println("Entrez le nouveau nombre de page: ");
                    nbPages = Clavier.lireInt();
                    for(int i = 0; i &lt; listeLivres.length; i++){
                        if(listeLivres[i].getPages() &gt;= Livre.MIN_PAGES)
                            listeLivres[i].setPages(nbPages);                   
                    }
                    System.out.println("Le nouveau de page a ete change avec success");
                    afficherMenuPrincipal();
                }
            }else if (traitement == 'E'){
                verifieMaCase(listeLivres);
                saisirEntier(MSG_NUMERO);
                while(saisirEntier(MSG_NUMERO) &lt; 1){
                    System.out.println(MSG_ERREUR_NUMERO);
                    saisirEntier(MSG_NUMERO);
                }
                for(int i = 0; i &lt; listeLivres.length; i++){
                    if (listeLivres[i].getNumeroIdentification()!= saisirEntier(MSG_NUMERO) &amp;&amp; saisirEntier(MSG_NUMERO) &lt;1){
                        cestvraie = false;
                    }
                }
                if (cestvraie == false){
                    System.out.print(MSG_NUMERO_NEXISTE);
                    afficherMenuPrincipal();
                }else {
                    System.out.println("Entrez la nouvelle maison d'edition: ");
                    edition = Clavier.lireString();
                    for(int i = 0; i &lt; listeLivres.length; i++){
                        if(listeLivres[i].getMaisonEd().length()!= 0){
                            listeLivres[i].setMaisonEd(edition);                
                        }
                    }
                    System.out.println("La maison d'edition a ete change avec success");
                    afficherMenuPrincipal();
                }
            }else if (traitement == '?'){// presenter le logiciel
                presenterLogiciel();
            }
            afficherMenuPrincipal();
        }// If principal
        // sauvegarde du fichier
        try{
            FileWriter f1 = new FileWriter("Livre.txt");
            PrintWriter fsortie = new PrintWriter(f1);
            for(int i=0;i&lt;listeLivres.length;i++){
                fsortie.println(listeLivres[i].toString()+"\n");
            }
        }catch(NullPointerException e){
            System.out.println("Le fichier est vide");
        }
        catch(IOException e){
            System.out.println("Erreur d'entree / sortie.");
        }
    }// main
}
</t>
  </si>
  <si>
    <t>2014-05-16 02:51:15</t>
  </si>
  <si>
    <t>7ef321c1-6170-4711-b5f9-2bbe6574ebd8</t>
  </si>
  <si>
    <t>6</t>
  </si>
  <si>
    <t>OOP.problem3()</t>
  </si>
  <si>
    <t>7543203</t>
  </si>
  <si>
    <t>266752614</t>
  </si>
  <si>
    <t>public class OOP {
    static Employee boss = new Employee("Sonia Winderhaven", 12345, 55000);
    static Employee newGuy = new Employee("Jasper John", 44444, 41000);
    static Employee imposter = new Employee("Jasper John", 44444, 41000);
    public static void main(String[] args) {
        System.out.println("\f");
        problem1();
        problem2();
        problem3();
        problem4();
    }
    public static void printAllEmployees(Employee[] startup){
        for (int i = 0; i &lt; 7; i++){
            System.out.println(startup[i] + " " + startup[i] + " " + startup[i]);
        }
    }
    public static void problem1() {
        //*======= Problem 1 Add Object Methods to Employee Class ============
        // a) In the Employee class write the definition of print, equals and toString
        //    where indicated. If you did this step correctly this code should run
        //    without being modified.
        Employee.printEmployee(newGuy);    // print using class method printEmployee
        newGuy.print();                    // print using the object method print
        //b) print the object newGuy using the toString object method (implicit call)
        System.out.println("newGuy = " + newGuy);
        //c) use the equals method to compare the objects, newGuy and boss
        if (newGuy.equals(boss)) {
            System.out.println("newGuy equals boss [Error]");
        }
        else {
            System.out.println("newGuy differs from boss [correct]");
        }
        //d) use the equals method to compare the objects
        if (newGuy.equals(imposter)) {
            System.out.println("newGuy equals imposter [correct]");
        }
        else {
            System.out.println("newGuy differs from imposter [Error]");
        }
        //   newGuy and imposter, and print the result as in c)
        //------- End Problem 1 ------------------------------------*/
    }
    public static void problem2() {
        //*======= Problem 2 Encapsulation ============
        //a) Now add the word private in front of the instance variables for Employee
        ///  and define the methods getName, getID, getSalary, setName, setID, setSalary
        //   where indicated. Then use the setSalary method to change the salary of
        //   newGuy to 88000 here:
        newGuy.setSalary(88000);
        System.out.println("After using setSalary, newGuy = " + newGuy);
        //d) Print only the name fields of newGuy, boss, and imposter
        System.out.println(newGuy.getName()+ " " + boss.getName()+ " " + imposter.getName());
        //e) With one command, give a $1000 raise to imposter
        //    (use composition to set the salary to 1000 + the getSalary value)
        System.out.println("Before his raise, imposter's salary = " + imposter.getSalary() );
        System.out.println("After his raise, imposter's salary = " + (1000+ imposter.getSalary()) );
        //------- End Problem 2 ------------------------------------*/
    }
    public static void problem3() {
        //*======= Problem 3 Arrays of Employee Objects ============
        //a) Make an array of 6 Employee objects called startup
        //     and set its values equal to 6 fictitious Employees
        Employee[] startup = new Employee[6];
        startup[0] = new Employee("Aholey Button", 123456, 10000);
        startup[1] = new Employee("Button Colen", 234567, 20000);
        startup[2] = new Employee("Colen Downer", 345678, 30000);
        startup[3] = new Employee("Downer Frank", 456789, 40000);
        startup[4] = new Employee("Frank Groins", 567890, 50000);
        startup[5] = new Employee("Groins Hank", 678901, 60000);
        //b) Define the method printAllEmployees where indicated below main
        //     then activate the following statements:
        System.out.println("Here are the Employees at startup.com :");
        printAllEmployees(startup);
        //c) set the salary of the last Employee object to the
        //   salary of the first Employee object.
        //   Prove that the change took effect
        //d) In the Employee class, there is a class method called compareEmployee
        //   Copy this method and paste it up higher where the object method
        //   compareTo is indicated. Then modify the method, turning it into
        //   an object method (change the name to compareTo).
        //      Then test by activating these lines:
        // System.out.println("boss compared to newGuy = " + boss.compareTo(newGuy));
        // if (boss.compareTo(newGuy) &lt; 0)
        //      System.out.println(boss.getName() + " comes before " + newGuy.getName());
        // else if (boss.comareTo[newGuy] &gt; 0)
        //      System.out.println(boss.getName() + " comes after " + newGuy.getName());
        // else
        //      System.out.println(boss.getName() + " and " + newGuy.getName() + " are the same));
        //------- End Problem 3 ------------------------------------*/
    }
    public static void problem4() {
        /*======= Problem 4 Bubble Sort an Array of Employees ============
        // The easiest way to sort an array is to compare two adjacent entries.
        //  If the second one comes before the first, you can swap them using
        //  the call:    swap(startup,3,0);   // swaps contents of index 3 and 0 in startup
        //  (swap is defined below main)
        // the basic idea can be illustrated with the following code:
        if ( startup[0].compareTo(startup[1] &gt; 0){  // true if index0 is larger than index1
        swap(startup, 0, 1);   // exchange the contents of cells 0 and 1
        }
        printAllEmployees(startup);
        //a) Write a for loop that traverses from index 0 to index 4 inclusive
        //     (in general this would go from 0 to 2 less than the length of the array)
        //     Inside the loop body, if ever the employee at index k is greater than
        //     the one at k+1, swap them. Otherwise move on to the next cell.
        System.out.println("after one pass of bubble sort, startup = " );
        printAllEmployees(startup);
        //b)  Write another (nested) loop around the code for a) above.
        //      This loop should repeat n times where n = the length of startup array.
        //      Make sure to include both the for loop and the print statements above
        //      in the body of the loop so you can watch the array after each pass of the sort.
        System.out.println("after sorting all employees, startup = " );
        printAllEmployees(startup);
        //------- End Problem 4 ------------------------------------*/
    }
    // 3b) Define method printAllEmployees here, takes an array parameter,
    //     prints out all the Employees in the array.
    /**
     *
     * @param array
     * @param pos1
     * @param pos2
     */
    public static void swap(Employee[] array, int pos1, int pos2) {
        Employee temp = array[pos1];
        array[pos1] = array[pos2];
        array[pos2] = temp;
    }
}</t>
  </si>
  <si>
    <t>2014-05-28 10:49:57</t>
  </si>
  <si>
    <t>eff032d4-2414-4357-b4c1-8246be45b886</t>
  </si>
  <si>
    <t>Nimsys.main({ })</t>
  </si>
  <si>
    <t>7841387</t>
  </si>
  <si>
    <t xml:space="preserve">import java.util.Scanner;
import java.io.PrintWriter;
import java.io.FileOutputStream;
import java.io.FileNotFoundException;
public class Nimsys
{
    public static Scanner scan = new Scanner(System.in);
    /*Instance variables of a Nimsys.*/
    private NimGame game;
    private NimPlayer player1;
    private NimPlayer player2;
    public int numberOfPlayer;
    private final int MAX_PLAYER_NUM = 100; // Set players upper bound to 100.
    private NimPlayer[] player;
    /*Constructor of a Nimsys.*/
    public Nimsys()
    {
        this.player = new NimPlayer [MAX_PLAYER_NUM];
        this.game = new NimGame();
        this.numberOfPlayer = 0;
        this.player1 = new NimPlayer();
        this.player2 = new NimPlayer();
    }
    public static void main(String[] args)
    {
        Nimsys sys = new Nimsys(); //Initialize an instance of Nimsys.
        boolean flag = true;
        System.out.println("Welcome to Nim");
        while (flag)
        {
            System.out.print("\n&gt;");
            flag = sys.inputProcess(scan.nextLine());
        }
        PrintWriter outputStream = null;
        try
        {
            outputStream = new PrintWriter(new FileOutputStream("players.dat"));
        }
        catch(FileNotFoundException e)
        {
            System.out.println("Error opening the file players.dat");
            System.exit(0);
        }
        for (int i=0;i&lt;sys.numberOfPlayer;i++)
        {
            outputStream.println(sys.player[i]);
        }
        outputStream.close();
        System.out.println("");
        System.exit(0);
    }
    /*This static method is how the system processes user's input.
    /*Flow control.*/
    public boolean inputProcess(String cmd)
    {
        if (cmd.equals("exit"))
            return false;
        else if (cmd.startsWith("addplayer"))
        {
            addPlayer(cmd);
            return true;
        }
        else if (cmd.startsWith("removeplayer"))
        {
            removePlayer(cmd);
            return true;
        }
        else if (cmd.startsWith("editplayer"))
        {
            editPlayer(cmd);
            return true;
        }
        else if (cmd.startsWith("displayplayer"))
        {
            displayPlayer(cmd);
            return true;
        }
        else if (cmd.startsWith("resetstats"))
        {
            resetStats(cmd);
            return true;
        }
        else if (cmd.startsWith("rankings"))
        {
            rankings();
            return true;
        }
        else if (cmd.startsWith("startgame"))
        {
            startGame(cmd);
            return true;
        }
        else
        {
            String delim = ("[ ,]+");
            String[] split = cmd.split(delim);
            System.out.println("'"+split[0]+"'" + " "+"is not a valid command.");
            return true;
        }
    }
    /* Method for game play.*/
    public void startGame(String cmd)
    {
        /* Use String.split(), both" " and "," as delimiters (as defined in
        /* String delim = ("[ ,]+")). In this way the string will split between
        /* " " and "," s. */
        try
        {
            String delim = ("[ ,]+");
            String[] split = cmd.split(delim);
            if (split.length !=5)
            {
                throw new Exception ("Incorrect number of arguments supplied to command.");
            }
            game.setStones((Integer.parseInt(split[1])));
            game.setBounds((Integer.parseInt(split[2])));
            int stones = game.getStones();
            int bounds = game.getBounds();
            player1.setuserName(split[3]);
            player2.setuserName(split[4]);
            /*Call method isPlayerExists() to validate if the designated players
             * are stored in the player array. */
            if (isPlayerExists(player1) == false|| isPlayerExists(player2) == false)
            {
                System.out.println("One of the players does not exist.");
                return;
            }
            System.out.println("\nInitial stone count: " + stones);
            System.out.println("Maximum stone removal: " + bounds);
            for (int i = 0; i &lt; numberOfPlayer; i++)
            {
                if (player1.equals(player[i]))
                {
                    player1.setgivenName(player[i].getgivenName());
                    player1.setfamilyName(player[i].getfamilyName());
                }
                if (player2.equals(player[i]))
                {
                    player2.setgivenName(player[i].getgivenName());
                    player2.setfamilyName(player[i].getfamilyName());
                }
            }
            System.out.println("Player 1: " + player1.getgivenName() + " "
                + player1.getfamilyName());
            System.out.println("Player 2: " + player2.getgivenName() + " "
                + player2.getfamilyName());
            int stonesRemoved = 0;
            //String inputstonesremoval;
            //These are created to control the game's turn.
            boolean turn = false;
            NimPlayer currentPlayer = new NimPlayer();
            NimPlayer idlePlayer = new NimPlayer();
            //This is the loop for the actions each player does in his/her turn.
            while (stones &gt; 0)
            {
                if (turn == false)
                {
                    currentPlayer = player1;
                    idlePlayer = player2;
                }
                else
                {
                    currentPlayer = player2;
                    idlePlayer = player1;
                }
                System.out.print("\n" + stones + " stones left:");
                for (int i = 0; i &lt; stones; i++)
                    System.out.print(" *");
                stonesRemoved = currentPlayer.move(currentPlayer,game);
                if (stonesRemoved == 0 || stonesRemoved &gt; bounds || stonesRemoved &gt; stones)
                {
                    if (stones &lt; bounds)
                    {   System.out.println("\nInvalid move. You must remove between 1 and "
                            + stones + " stones.");
                    }
                    else
                    {   System.out.println("\nInvalid move. You must remove between 1 and "
                            + bounds + " stones.");
                        continue;
                    }
                }
                /*System.out.println("\n" + currentPlayer.getgivenName()
                + "'s turn - remove how many?");
                //Since only one scanner is allowed, need to use scan in the Nimsys class.
                //Capture input parameter as String.
                /*inputstonesremoval = Nimsys.scan.nextLine();
                //Convert captured parameter String to Integer.
                try
                {
                stonesRemoved = Integer.parseInt(inputstonesremoval);
                }
                catch(Exception e)
                {
                if (stones &lt; bounds)
                {   System.out.println("\nInvalid move. You must remove between 1 and "
                + stones + " stones.");
                }
                else
                {   System.out.println("\nInvalid move. You must remove between 1 and "
                + bounds + " stones.");
                continue;
                }
                }
                if (stonesRemoved == 0 || stonesRemoved &gt; bounds || stonesRemoved &gt; stones)
                {
                if (stones &lt; bounds)
                {System.out.println("\nInvalid move. You must remove between 1 and "
                + stones + " stones.");}
                else
                {System.out.println("\nInvalid move. You must remove between 1 and "
                + bounds + " stones.");
                continue;}
                }*/
                stones -= stonesRemoved;
                //After a player has finished his/her move,
                //give next player his/her turn.
                if (currentPlayer.equals(player1))
                {
                    turn = true;
                }
                else
                {
                    turn = false;
                }
            }
            System.out.println("\nGame Over");
            //The player who finishes the last turn of the game loses,
            //so the player won is the idle player.
            System.out.println(idlePlayer.getgivenName()+ " "
                + idlePlayer.getfamilyName()+ " wins!");
            //Update gameWon for the player won.
            for (int i = 0; i &lt; numberOfPlayer; i++)
            {
                if (idlePlayer.equals(player[i]))
                {
                    player[i].setGameWon((player[i].getGameWon() + 1));
                }
            }
            //Update the statistics for players after the game.
            for (int i = 0; i &lt; numberOfPlayer; i++)
            {
                if (player1.equals(player[i]))
                    player[i].setGamePlayed((player[i].getGamePlayed() + 1));
                if (player2.equals(player[i]))
                    player[i].setGamePlayed((player[i].getGamePlayed() + 1));
            }
        }
        catch (Exception e)
        {   String detail = e.getMessage();
            if (detail!=null)
            {
                System.out.println(detail);
            }
        }
    }
    //Method for add a player.
    public void addPlayer(String cmd)
    {
        //Extract "username","familyname","givenname" parameters from
        //the String after "addplayer".
        try
        {   String delim = "[ ,]+";
            String[] split = cmd.split(delim);
            if (split.length !=4)
            {
                throw new ArgumentsNumberException("Incorrect number of arguments supplied to command.");
            }
            //Call overloaded constructor NimPlayer(String userName, String familyName,
            //String givenName) to create a newplayer.
            NimPlayer newplayer = new NimPlayer(split[1],split[2],split[3]);
            if (isPlayerExists(newplayer))
                System.out.println("The player already exists.");
            else
            //Store newplayer in the player array.
                player[numberOfPlayer++] = newplayer;
        }
        catch (ArgumentsNumberException e)
        {   String detail = e.getMessage();
            if (detail!=null)
            {
                System.out.println(detail);
            }
        }
    }
    //Method for remove all player/a selected player.
    public void removePlayer(String cmd)
    {
        NimPlayer removeplayer = new NimPlayer();
        String yOn;
        //If the command is entered alone with out parameters.
        //then it performs delete all stored players action.
        if (cmd.equals("removeplayer"))
        {
            System.out.println
            ("Are you sure you want to remove all players? (y/n)");
            yOn = Nimsys.scan.nextLine();
            if (yOn.startsWith("y"))
            //Delete all players by reset the player array.
            //Also reset the number of players stored.
                player = new NimPlayer[0];
            this.numberOfPlayer = 0;
        }
        else
        {
            try
            {
                String delim = "[ ,]+";
                String[] split = cmd.split(delim);
                if (split.length !=2)
                {
                    throw new ArgumentsNumberException("Incorrect number of arguments supplied to command.");
                }
                removeplayer.setuserName(split[1]);
                if (isPlayerExists(removeplayer) == false)
                {
                    System.out.println("The player does not exist.");
                    return;
                }
                else
                {
                    {
                        int index = 0;
                        for (int i = 0; i &lt; numberOfPlayer; i++)
                            if (removeplayer.equals(player[i]))
                            {
                                index = i;
                                // If found, then stops this loop.
                                // Because username is unique.
                                break;
                            }
                        for (int i = index; i + 1 &lt; numberOfPlayer; i++)
                        {
                            player[i] = player[i + 1];
                        }
                        numberOfPlayer--;
                    }
                }
            }
            catch (ArgumentsNumberException e)
            {
                String detail = e.getMessage();
                if (detail!=null)
                {
                    System.out.println(detail);
                }
            }
        }
    }
    //Method for edit selected player.
    public void editPlayer(String cmd)
    {try
        {
            NimPlayer editedplayer = new NimPlayer();
            //Extract username parameter.
            String delim = "[ ,]+";
            String[] split = cmd.split(delim);
            if (split.length !=2)
            {
                throw new ArgumentsNumberException("Incorrect number of arguments supplied to command.");
            }
            editedplayer.setuserName(split[1]);
            if (!isPlayerExists(editedplayer))
                System.out.println("The player does not exist.");
            else
                for (int i = 0; i &lt; numberOfPlayer; i++)
                {
                    if (editedplayer.equals(player[i]))
                    {
                        player[i].setfamilyName(split[2]);
                        player[i].setgivenName(split[3]);
                        //Loop only executes once.
                        //For username is unique.
                        break;
                    }
                }
        }
        catch(ArgumentsNumberException e)
        {
            String detail = e.getMessage();
            if (detail!=null)
            {
                System.out.println(detail);
            }
        }
    }
    //Method for display all player/a selected player.
    public void displayPlayer(String cmd)
    {
        NimPlayer displayplayer = new NimPlayer();
        if (cmd.equals("displayplayer"))
        {
            //Call method SortPlayerName() to sort the array of players.
            sortPlayer();
            //Display all sorted players.
            for (int i = 0; i &lt; numberOfPlayer; i++)
                System.out.println(player[i]);
        }
        else
        {   try
            {
                //Extract selected player's username.
                String delim = "[ ,]+";
                String[] split = cmd.split(delim);
                if (split.length !=2)
                {
                    throw new ArgumentsNumberException("Incorrect number of arguments supplied to command.");
                }
                displayplayer.setuserName(split[1]);
            }
            catch(ArgumentsNumberException e)
            {
                String detail = e.getMessage();
                if (detail!=null)
                {
                    System.out.println(detail);
                }
            }
            if (isPlayerExists(displayplayer) == false)
            {
                System.out.println("The player does not exist.");
                return;
            }
            for (int i = 0; i &lt; numberOfPlayer; i++)
            {
                if (player[i].equals(displayplayer))
                {
                    System.out.println(player[i]);
                    //Loop only executes once.
                    //For username is unique.
                    break;
                }
            }
        }
    }
    public void resetStats(String cmd)
    {
        NimPlayer resetplayer = new NimPlayer();
        String yOn;
        if (cmd.equals("resetstats"))
        {
            System.out
            .println("Are you sure you want to reset all player statistics? (y/n)");
            yOn = Nimsys.scan.nextLine();
            if (yOn.startsWith("y"))
            {
                for (int i = 0; i &lt; numberOfPlayer; i++)
                {
                    //Resetstats for all players.
                    player[i].setGamePlayed(0);
                    player[i].setGameWon(0);
                    player[i].setPercentage(0, 0);
                }
            }
        }
        else
        {   try
            {   String delim = "[ ,]+";
                String[] split = cmd.split(delim);
                if (split.length !=2)
                {
                    throw new ArgumentsNumberException("Incorrect number of arguments supplied to command.");
                }
                resetplayer.setuserName(split[1]);
            }
            catch(ArgumentsNumberException e)
            {
                String detail = e.getMessage();
                if (detail!=null)
                {
                    System.out.println(detail);
                }
            }
        }
        if (isPlayerExists(resetplayer) == false)
        {
            System.out.println("The player does not exist.");
            return;
        }
        else
        {
            for (int i = 0; i &lt; numberOfPlayer; i++)
            {
                if (resetplayer.equals(player[i]))
                {
                    player[i].setGamePlayed(0);
                    player[i].setGameWon(0);
                    player[i].setPercentage(0, 0);
                    //Loop only executes once.
                    //For username is unique.
                    break;
                }
            }
        }
    }
    //A method to check if a player already exists in the player array.
    boolean isPlayerExists(NimPlayer Player)
    {
        for (int i = 0; i &lt; this.numberOfPlayer; i++)
            if (Player.equals(player[i]))
                return true;
        return false;
    }
    //The method to display players' ranking information.
    public void rankings()
    {
        for (int i = 0; i &lt; numberOfPlayer; i++)
        {
            //Call method setPercentage() in NimPlayer to calculate and update the win rate
            //of players in player array.
            player[i].setPercentage((player[i].getGamePlayed()), (player[i].getGameWon()));
        }
        // Call method sortPlayerRankings() to sort players by ranking in a descending order.
        sortPlayer();
        for (int i = 0; i &lt; numberOfPlayer &amp;&amp; i &lt; 10; i++)
        {
            //First convert the win rate parameter "percentage" from integer
            //to String, then add "%" to format it into "x%" style.
            String winrate = String.valueOf(player[i].getPercentage()) + "%";
            System.out.print(winrate);
            // This loop is to left align and fill the first column to have 5 characters.
            for (int j = winrate.length(); j &lt; 5; j++)
            {
                System.out.print(" ");
            }
            System.out.printf("| %02d games | %s %s\n", player[i].getGamePlayed(),
                player[i].getgivenName(), player[i].getfamilyName());
        }
    }
    //A method to selection sort an array of players by ranking in descending order and
    //by user name in ascending order.
    public void sortPlayer()
    {
        //Create an array for selection sort.
        NimPlayer[] sortedPlayer = new NimPlayer[MAX_PLAYER_NUM];
        sortedPlayer = player;
        NimPlayer temp = null;
        for (int i = 0; i &lt; numberOfPlayer; i++)
        {
            for (int j = i + 1; j &lt; numberOfPlayer; j++)
            {
                if (sortedPlayer[i].getPercentage() &lt; sortedPlayer[j].getPercentage())
                {
                    temp = sortedPlayer[i];
                    sortedPlayer[i] = sortedPlayer[j];
                    sortedPlayer[j] = temp;
                }
                //If two players have the same win rate, then sort them by name in ascending order.
                else if (sortedPlayer[i].getPercentage() == sortedPlayer[j].getPercentage())
                {
                    if (sortedPlayer[i].getuserName().compareTo(sortedPlayer[j].getuserName()) &gt; 0)
                    {
                        temp = sortedPlayer[i];
                        sortedPlayer[i] = sortedPlayer[j];
                        sortedPlayer[j] = temp;
                    }
                }
            }
        }
        //After sortedPlayer is sorted,
        //assign it to player array.
        player = sortedPlayer;
    }
}
</t>
  </si>
  <si>
    <t>Iterative/Recursive algorithms</t>
  </si>
  <si>
    <t xml:space="preserve">import java.util.Scanner;
public class ejer2
{
    /**
     * Method main
     *
     * @param args A parameter
     */
    public static void main(String [] args){
        int contador=0;
        int diaMaximo=0;
        int dia;
        int i=0;
        String resultado="";
        int [] secuencia= new int [31];
        int [] secuencia2= new int [31];
        Scanner teclado = new Scanner (System.in);
        teclado.useDelimiter("");
        /** Pedimos por pantalla la frase **/
        System.out.println("Por favor introduce el dia deseado para la cena: ");
        dia=teclado.next().charAt(0); //Para que nos lea el primer caracter
        while(dia!=0){
            secuencia[i] = dia;
            i++;
            dia=teclado.next().charAt(0);
        }
        for( int j=0; j&lt;i; j++){
            secuencia2[secuencia[j]] ++;
        }
        for (int j=0; j&lt;i; j++){
            if(diaMaximo&lt;secuencia[j]){
                diaMaximo=secuencia[j];
            }
        }
    }
}
</t>
  </si>
  <si>
    <t xml:space="preserve">public class  P1E
{
    public static void main (String[] args)
    {
        String [] movies = { "Avatar", "Expendables", "Signs"};
        String [] songs = { "4x4", "Gettin Low", "in the sky so high" };
        for (int numbers = 0; numbers &lt; movies.length; numbers++)
        {
            System.out.println(movies[numbers]);
        }// end for loop
        int index = 0;
        while (index &lt;= songs.length)// go till reaches three
        {
            System.out.println(songs[index]);
            index++;
        }
        System.out.print("\b"+"\b");
    }
}
</t>
  </si>
  <si>
    <t>2014-09-02 22:52:44</t>
  </si>
  <si>
    <t>25425ab0-b90f-47fd-955a-be5a89885413</t>
  </si>
  <si>
    <t>9415943</t>
  </si>
  <si>
    <t>327324217</t>
  </si>
  <si>
    <t>2014-09-03 18:33:24</t>
  </si>
  <si>
    <t>e603ac5e-9430-431b-a9eb-bb65378b3ecf</t>
  </si>
  <si>
    <t>5</t>
  </si>
  <si>
    <t>ControleFunc.main({ })</t>
  </si>
  <si>
    <t>9439038</t>
  </si>
  <si>
    <t>328343354</t>
  </si>
  <si>
    <t>public class Greetings
{
  public static void main(String[] args)
  {
    String firstName = args[0];
    String lastName = args[1];
    System.out.println("Hello, " + firstName + " " + lastName);
    System.out.println("Congratulations on your second program!");
  }
}</t>
  </si>
  <si>
    <t xml:space="preserve">public class ControleFunc{
    private static Funcionario[] vetFunc;
    private int i;
    private int numeroFuncionarios;
    public ControleFunc(int numFunc){
        vetFunc = new Funcionario[numFunc];
        numeroFuncionarios = numFunc;
        i = 0;
    }
    public Funcionario addFunc(String nome, String cargo, float salario, int departamento){
        vetFunc[i] = new Funcionario(nome, cargo, salario, departamento);
        return vetFunc[i];
    }
    public void imprimirFolha(){
        for(i=0;i&lt;numeroFuncionarios;i++){
            System.out.println("O funcionario "+vetFunc[i].nome+" recebe R$"+vetFunc[i].salario+"0 reais mensais.\n");
        }
    }
    public Funcionario retornarMaiorSalario(){
        Funcionario aux;
        int j;
        for(i=0;i&lt;numeroFuncionarios;i++){
            for(j=i+1;j&lt;numeroFuncionarios;j++){
                if(vetFunc[i].salario&lt;vetFunc[j].salario){
                    aux = vetFunc[i];
                    vetFunc[i] = vetFunc[j];
                    vetFunc[j] = aux;
                }
            }
        }
        System.out.println("\n\n O funcionario que recebe o maior salario é o "+vetFunc[0].cargo+" "+vetFunc[0].nome+", com o salario de R$"+vetFunc[0].salario+"0 reais mensais\n\n");
        return vetFunc[0];
    }
    public float retornaValorTotal(){
        float valorTotal = 0;
        for(i=0;i&lt;numeroFuncionarios;i++){
            valorTotal = vetFunc[i].salario+valorTotal;
        }
        System.out.println("\n\n O valor total da folha de pagamento é de R$"+valorTotal+"0 reais mensais \n\n");
        return valorTotal;
    }
    public void exibeCargoPorDep(int numeroDep){
        for(i=0;i&lt;=numeroFuncionarios;i++){
            if(vetFunc[i].departamento == numeroDep){
                System.out.println(vetFunc[i].nome+" - "+vetFunc[i].cargo+"\n");
            }
        }
    }
    public static void main(String args[]){
        int i;
        ControleFunc cf1 = new ControleFunc(5);
        for(i=0; i&lt;3;i++){
            vetFunc[i] = cf1.addFunc("Jose "+i,"Vendedor",800f,3);
        }
        vetFunc[3] = cf1.addFunc("Joao","Presidente",6000f,1);
        vetFunc[4] = cf1.addFunc("Jacob","Gerente",1600f,2);
        System.out.println("\n\n");
        System.out.println("Folha de Pagamento dos Funcionarios:");
        System.out.println("\n\n");
        cf1.imprimirFolha();
        System.out.println("\n\n\n\n");
        cf1.retornarMaiorSalario();
        System.out.println("\n\n\n\n");
        cf1.retornaValorTotal();
        System.out.println("\n\n\n\n");
        System.out.println("Segue abaixo os funcionarios do departamento 3");
        cf1.exibeCargoPorDep(3);
        System.out.println("\n\n\n\n\n\n");
        System.out.println("Exercicio concluido!!");
    }
}
</t>
  </si>
  <si>
    <t>2014-09-15 21:09:05</t>
  </si>
  <si>
    <t>aca4ffe9-919f-457f-99c3-e44531c75129</t>
  </si>
  <si>
    <t>noDuplicates.main({ })</t>
  </si>
  <si>
    <t>9826181</t>
  </si>
  <si>
    <t>343653496</t>
  </si>
  <si>
    <t xml:space="preserve">import java.util.*;
public class noDuplicates
{
    public static void main(String[] args) {
        Random numGen = new Random();
        int[] num = {10};
        int rand = 0;
        int cnt = 0;
        boolean check = false;
        for (int i = 0; i &lt; 5; i++) {
            check = false;
            rand = numGen.nextInt(10);
            while (check != true) {
                if (rand == num[cnt]) {
                    check = false;
                    cnt++;
                }
                else {
                    check = true;
                }
            }
            num[i] = rand;
            System.out.println(num[i]);
        }
    }
}
</t>
  </si>
  <si>
    <t>2014-09-17 08:32:34</t>
  </si>
  <si>
    <t>35d2cf95-fd45-425c-a8c5-6b5332b9c3db</t>
  </si>
  <si>
    <t>10</t>
  </si>
  <si>
    <t>goo.main({ })</t>
  </si>
  <si>
    <t>9890893</t>
  </si>
  <si>
    <t>346367978</t>
  </si>
  <si>
    <t>2014-09-17 10:49:08</t>
  </si>
  <si>
    <t>d7e736d2-23ab-4b2c-8bb0-16084d95e097</t>
  </si>
  <si>
    <t>9</t>
  </si>
  <si>
    <t>qwe.main({ })</t>
  </si>
  <si>
    <t>9892595</t>
  </si>
  <si>
    <t>346483415</t>
  </si>
  <si>
    <t xml:space="preserve">public class goo
{
    public static void main(String arg[])
    {
        int number[][] = new int[9][9];
        for(int i=1; i&lt;10; i++)
        {
            for(int j=10; j&gt;0; j--)
            {
                number[i][j] = i*j;
                System.out.println(i+"X"+i+"="+number[i][j]);
            }
        }
    }
}
</t>
  </si>
  <si>
    <t xml:space="preserve">import java.util.ArrayList;
public class qwe
{
    public static void main(String[] args)
    {
        int[][] k =new int[9][9];
        for (int i=1; i&lt;10;i++)
        {
            for(int j=1;j&lt;10;j++)
            {
                k[i][j]=i*j;
                System.out.println(i+"*"+j+"="+k[i][j]);
            }
        }
    }
}
</t>
  </si>
  <si>
    <t>2014-09-25 17:39:57</t>
  </si>
  <si>
    <t>b33a02a1-7851-4fd9-9ca1-15081ae0091c</t>
  </si>
  <si>
    <t>MinandMax.minArray({2,3,4,5,1})</t>
  </si>
  <si>
    <t>10232297</t>
  </si>
  <si>
    <t>360353319</t>
  </si>
  <si>
    <t>public class MinandMax
{
    public static int minArray(int [] a){
        int min = 0;
        for(int i:a){
            if (a[i]&gt;a[min]){
                min = i;
            }
        }
        return min;
    }
}</t>
  </si>
  <si>
    <t>2014-10-03 09:41:50</t>
  </si>
  <si>
    <t>d01df254-07ca-4c1f-959b-bdbd7009afe1</t>
  </si>
  <si>
    <t>DynamicArray.main({ })</t>
  </si>
  <si>
    <t>10553564</t>
  </si>
  <si>
    <t>373943950</t>
  </si>
  <si>
    <t>import java.util.Scanner;
public class DynamicArray
{
    public static void main(String[] args)
    {
        System.out.println("Please insert integer ranging from 0-9");
        Scanner scan = new Scanner (System.in);
        int[] a = new int[10];
        a[0] = 0;;
        a[1] = 1;
        a[2] = 2;
        a[3] = 3;
        a[4] = 4;
        a[5] = 5;
        a[6] = 6;
        a[7] = 7;
        a[8] = 8;
        a[9] = 9;
        a[10] = 10;
    }
}</t>
  </si>
  <si>
    <t>-1</t>
  </si>
  <si>
    <t>2014-10-08 16:53:05</t>
  </si>
  <si>
    <t>3dc37c87-428e-42a3-b221-64d7f1f81a76</t>
  </si>
  <si>
    <t>NNTraining.main({ })</t>
  </si>
  <si>
    <t>10754283</t>
  </si>
  <si>
    <t>383140452</t>
  </si>
  <si>
    <t>2014-10-09 19:06:13</t>
  </si>
  <si>
    <t>98c6e37b-b862-4860-9d26-da97c72f6590</t>
  </si>
  <si>
    <t>NumArray.vectorSubtract({2,2,2,2}, {1,1,1})</t>
  </si>
  <si>
    <t>10822335</t>
  </si>
  <si>
    <t>385823097</t>
  </si>
  <si>
    <t>2014-10-09 20:25:22</t>
  </si>
  <si>
    <t>1e6606a3-eed1-4936-92e0-36aa4a17e1cf</t>
  </si>
  <si>
    <t>C9e8.main({ })</t>
  </si>
  <si>
    <t>10826903</t>
  </si>
  <si>
    <t>385992637</t>
  </si>
  <si>
    <t>2014-10-10 13:42:07</t>
  </si>
  <si>
    <t>0e40f161-f927-4a2f-856c-3407daaa7d01</t>
  </si>
  <si>
    <t>maze.main({ })</t>
  </si>
  <si>
    <t>10855893</t>
  </si>
  <si>
    <t>387175761</t>
  </si>
  <si>
    <t xml:space="preserve">import java.lang.Math;
public class NNTraining
{
    //user defineable variables
    public static int numCycles = 500; //number of training cycles
    public static int numInputs  = 2; //number of inputs - this includes the input bias
    public static int numOutputs = 1; //number of inputs - this includes the input bias
    public static int numHiddenNurons  = 4; //number of hidden units
    public static int numSamples = 4; //number of training patterns
    public static int numLayers = 3; //number of layers must be at least three!
    public static int numHiddenLayers = numLayers-2; //number of layers must be at least three!
    //process variables
    public static int sampleCounter;
    public static double errThisPat;
    public static double outPred;
    public static double inputMax,outputMax;
    public static double inputMin,outputMin;
    public static double xmin=0.1;
    public static double xmax=0.9;// trainer define them
    //training data
    public static double[][] inputData  = new double[numSamples][numInputs];
    public static double[] outputData = new double[numSamples];
    // wieght data
    public static double[][] wighetInput  = new double[numInputs][numHiddenNurons];
    public static double[][][] wighetHidden = new double[numHiddenNurons][numHiddenNurons][numHiddenLayers];
    public static double[][] wighetOutput  = new double[numHiddenNurons][numOutputs];
    public static void main(String[] args)
    {
        setInput();
        setOutput();
        for(int i = 0; i &lt; numSamples;i++){
            for(int j = 0; j &lt; numInputs;j++){
                System.out.println("input before scaling = "  +inputData[i][j]);
            }
            System.out.println("       output before scaling = "  +outputData[i]);
        }
        scale();
        System.out.println("__________________ \n \n \n "   );
        for(int i = 0; i &lt; numSamples;i++){
            for(int j = 0; j &lt; numInputs;j++){
                System.out.println("input scaled = "  +inputData[i][j]);
            }
            System.out.println("      output  scaled = "  +outputData[i]);
        }
        descale();
        System.out.println("__________________ \n \n \n "   );
        for(int i = 0; i &lt; numSamples;i++){
            for(int j = 0; j &lt; numInputs;j++){
                System.out.println("input descaled = "  +inputData[i][j]);
            }
            System.out.println("      output descaled = "  +outputData[i]);
        }
        initializeWights();
    }
    /**
     * Constructor for objects of class NNTraining
     */
    public void voidNNTraining()
    {
    }
    /**
     * An example of a method - replace this comment with your own
     *
     * @param  y   a sample parameter for a method
     * @return     the sum of x and y
     */
    public static void scale()
    {
        inputMax=inputData[0][0];
        inputMin=inputData[0][0];
        outputMax=outputData[0];
        outputMin=outputData[0];
        for(int i = 0; i &lt; numSamples;i++){ //find max and min
            for(int j = 0; j &lt; numInputs;j++){
                if(inputMax&lt;inputData[i][j])
                    inputMax=inputData[i][j];
                if(inputMin&gt;inputData[i][j])
                    inputMin=inputData[i][j];
            }
            if(outputMax&lt;outputData[i])
                outputMax=outputData[i];
            if(outputMin&gt;outputData[i])
                outputMin=outputData[i];
        }
        System.out.println("max = "  +outputMax+" min = "  +outputMin);
        for(int i = 0; i &lt; numSamples;i++){
            for(int j = 0; j &lt; numInputs;j++){
                inputData[i][j]=xmin+((inputData[i][j]-inputMin)/(inputMax-inputMin))*(xmax-xmin);
            }
        }
        for(int i = 0; i &lt; numSamples;i++){
            outputData[i]=xmin+((outputData[i]-outputMin)/(outputMax-outputMin))*(xmax-xmin);
        }
    }
    public static void descale()
    {
        /*
        for(int i = 0; i &lt; numSamples;i++){ //find max and min
        for(int j = 0; j &lt; numInputs;j++){
        if(inputMax&lt;inputData[i][j])
        inputMax=inputData[i][j];
        if(inputMin&gt;inputData[i][j])
        inputMin=inputData[i][j];
        }
        }
        System.out.println("max = "  +inputMax+" min = "  +inputMin);
         */
        for(int i = 0; i &lt; numSamples;i++){
            for(int j = 0; j &lt; numInputs;j++){
                inputData[i][j]=inputMin+((inputData[i][j]-xmin)/(xmax-xmin))*(inputMax-inputMin);
            }
        }
        for(int i = 0; i &lt; numSamples;i++){
            outputData[i]=outputMin+((outputData[i]-xmin)/(xmax-xmin))*(outputMax-outputMin);
        }
    }
    public static void setInput()
    {
        for(int i = 0; i &lt; numSamples;i++){
            for(int j = 0; j &lt; numInputs;j++){
                inputData[i][j]=i+j+1;
            }
        }
    }
    public static void setOutput()
    {
        for(int i = 0; i &lt;numSamples ;i++){
            outputData[i]=inputData[i][0]+5;
        }
    }
    public static void initializeWights()
    {
        double start = -0.9;
        double end = 0.9;
        double random ;
        for(int i = 0; i &lt; numInputs;i++){
            for(int j = 0; j &lt; numHiddenNurons;j++){
                wighetInput[i][j]=start +Math.random( )*(end-start);
                System.out.println("wighetinput= "  +wighetInput[i][j]);
            }
        }
        for(int i = 0; i &lt; numHiddenNurons;i++){
            for(int j = 0; j &lt; numOutputs;j++){
                wighetOutput[i][j]=start +Math.random( )*(end-start);
                System.out.println("wighetoutput= "  +wighetOutput[i][j]);
            }
        }
        for(int i = 0; i &lt; numHiddenNurons;i++){
            for(int j = 0; j &lt; numHiddenNurons;j++){
                for(int k = 0; k &lt; numHiddenLayers;k++){
                    wighetHidden[i][j][k]=start +Math.random( )*(end-start);
                    System.out.println("wighethidden= "  +wighetOutput[i][j]);
                }
            }
        }
    }
}
</t>
  </si>
  <si>
    <t>sum &amp; Maximum/Minimum</t>
  </si>
  <si>
    <t>public class NumArray
{
    public static void main()
    {
    }
    public static int[] vectorAdd(int[] x, int[] y)
    {
        int[] chickenSauce = new int[1];
        chickenSauce[1] = 0;
        if(x.length != y.length)
        {
            System.out.println("You're a noob");
            return chickenSauce;
        }
        int[] vectorAdd = new int[3];
        for(int i = 0; i &lt; x.length; i++)
        {
            vectorAdd[i] = x[i] + y[i];
        }
        return vectorAdd;
    }
    public static int[] vectorSubtract(int[] x, int[] y)
    {
        int[] chickenSauce = new int[1];
        chickenSauce[1] = 0;
         if(x.length != y.length)
        {
            System.out.println("You're a noob");
            return chickenSauce;
        }
        int[] vectorSubtract = new int[3];
        for(int i = 0; i &lt; x.length; i++)
        {
            vectorSubtract[i] = x[i] - y[i];
        }
        return vectorSubtract;
    }
}</t>
  </si>
  <si>
    <t>import java.util.Scanner;
class C9e8
{
    public static void main(String[] args)
    {
        Scanner kb = new Scanner(System.in);
        String n[] = new String[20];
        System.out.println("Enter String");
        int count = 0;
        while (count &lt;= 20)
        {
            count++;
        }
        int count2 = 0;
        int i = 19;
        while(count2 &lt;= 20)
        {
            System.out.println(n[i]);
            i--;
            count2++;
        }
    }
}</t>
  </si>
  <si>
    <t xml:space="preserve">import java.util.Scanner;
public class maze{
    static char maze[][]={{'#','#','#','#','#','#','#','#','#','#','#','#'},{'#','.','.','.','#','.','.','.','.','.','.','#'},{'.','.','#','.','#','.','#','#','#','#','.','#'},{'#','#','#','.','#','.','.','.','.','#','.','#'},{'#','.','.','.','.','#','#','#','.','#','.','.'},{'#','#','#','#','.','#','.','#','.','#','.','#'},{'#','.','.','#','.','#','.','#','.','#','.','#'},{'#','#','.','#','.','#','.','#','.','#','.','#'},{'#','.','.','.','.','.','.','.','.','#','.','#'},{'#','.','.','.','.','.','.','.','.','#','.','#'},{'#','#','#','#','#','#','.','#','#','#','.','#'},{'#','.','.','.','.','.','.','#','.','.','.','#'},{'#','#','#','#','#','#','#','#','#','#','#','#'}};
    static int finalPosR=4;
    static int finalPosC=11;
    static int startPosR=2;
    static int startPosC=0;
    static Scanner scanner = new Scanner(System.in);
    public static void main (String args[]){
        int direction=1;
        int currentPosR=2;
        int currentPosC=0;
        maze[currentPosR][currentPosC]='X';
        mazeTraverse(direction, currentPosR, currentPosC);
        System.out.println("Thanks for watching the computer solve the maze!");
    }
    public static void mazeTraverse(int direction, int posR, int posC){
        int newdirection=direction(posR, posC, direction);
        char response='y';
        if (newdirection==1){
            maze[posR][posC+1]='X';
            maze[posR][posC]='.';
            posC=posC+1;
        }
        else if (newdirection==-1){
            maze[posR][posC-1]='X';
            maze[posR][posC]='.';
            posC=posC-1;
        }
        else if (newdirection==2){
            maze[posR-1][posC]='X';
            maze[posR][posC]='.';
            posR=posR-1;
        }
        else if (newdirection==-2){
            maze[posR+1][posC]='X';
            maze[posR][posC]='.';
            posR=posR+1;
        }
        System.out.println(direction);
        for(int i=0; i&lt;=12; i++){
            for (int j=0; j&lt;=11; j++){
                System.out.print(maze[i][j]+ " ");
            }
            System.out.println();
        }
        System.out.println("Would you like to continue? Yes or No");
        response=scanner.next().charAt(0);
        if (response=='y'||response=='Y'){
            if (posR!=finalPosR&amp;&amp;posC!=finalPosC)
                mazeTraverse(posR, posC, newdirection);
            else
                return;
        }
        else
            return;
    }
    public static int direction(int posR, int posC, int currentD){
        int direction=0;
        if (currentD==1&amp;&amp;maze[posR-1][posC]=='#')
            if (maze[posR][posC+1]=='#')
                direction=-2;
        if (currentD==2&amp;&amp;maze[posR][posC+1]=='#')
            if (maze[posR-1][posC]=='#')
                direction=1;
        if (currentD==-2&amp;&amp;maze[posR][posC-1]=='#')
            if (maze[posR+1][posC]=='#')
                direction=-1;
        if (currentD==-1&amp;&amp;maze[posR+1][posC]=='#')
            if (maze[posR][posC-1]=='#')
                direction=2;
        if (currentD==1&amp;&amp;maze[posR+1][posC]=='.')
            direction=-2;
        if (currentD==-1&amp;&amp;maze[posR-1][posC]=='.')
            direction=2;
        if (currentD==2&amp;&amp;maze[posR][posC+1]=='.')
            direction=1;
        if (currentD==-2&amp;&amp;maze[posR][posC-1]=='.')
            direction=-1;
        return direction;
    }
}
</t>
  </si>
  <si>
    <t>2014-10-11 12:44:15</t>
  </si>
  <si>
    <t>cfed9552-57af-4ad5-98b8-e5167c7fd5b3</t>
  </si>
  <si>
    <t>Example2103.main({ })</t>
  </si>
  <si>
    <t>10886533</t>
  </si>
  <si>
    <t>388544973</t>
  </si>
  <si>
    <t>2014-10-15 21:18:22</t>
  </si>
  <si>
    <t>411e5cc1-d7f4-455b-83c0-6fcc0b806305</t>
  </si>
  <si>
    <t>Vector.main({ })</t>
  </si>
  <si>
    <t>11073344</t>
  </si>
  <si>
    <t>396427817</t>
  </si>
  <si>
    <t xml:space="preserve">import java.awt.*;
import java.awt.event.*;
import java.util.*;
public class Example2103 extends Frame {
 public int k = 0;
 String i = "";
 public Button button = new Button("Button 1");
 public TextField field = new TextField();
 public Random random = new Random();
 String[] arry = { "+", "-", "*", "/" };
 String h = "";
 public static void main(String[] args) {
  Example2103 wnd = new Example2103();
  wnd.setVisible(true);
 }
 public Example2103() {
  super("Example2103");
  // WindowsListener hinzufügen
  addWindowListener(new WindowAdapter() {
   public void windowClosing(WindowEvent event) {
    System.exit(0);
   }
  });
  // Layout setzen und Komponenten hinzufügen
  setLayout(new GridLayout(4, 2));
  add(button);
  add(field);
  pack();
  button.addActionListener(new ActionListener() {
   public void actionPerformed(ActionEvent e) {
    k = random.nextInt(1000);
    i = Integer.toString(k);
    field.setText(i);
   }
  });
  k = random.nextInt(1000);
  i = Integer.toString(k);
  for (int l = 0; l &lt;= 4; l++) {
   h = arry[l];
  }
  field.setText(i + h);
 };
}
</t>
  </si>
  <si>
    <t>import java.util.Random;
import java.util.Scanner;
public class Vector
{
    public static void main(String[] args) {
        Scanner entrada = new Scanner(System.in);
        Random ra = new Random();
        int [] vector1;
        vector1 = new int [10];
        for (int i=1; i&lt;=10; i++)
        {
            vector1[i] = ra.nextInt(50);
        }
        for (int i=1; i&lt;=10; i++)
        {
            System.out.println(i);
        }
    }
}</t>
  </si>
  <si>
    <t>2014-10-16 20:06:27</t>
  </si>
  <si>
    <t>71852517-69b8-4a99-824b-8c4f0d2f015c</t>
  </si>
  <si>
    <t>LabH.main({ })</t>
  </si>
  <si>
    <t>11120465</t>
  </si>
  <si>
    <t>398500874</t>
  </si>
  <si>
    <t>2014-10-16 20:42:09</t>
  </si>
  <si>
    <t>196b68d8-15d1-472d-a06d-2fc3c7741188</t>
  </si>
  <si>
    <t>-696669516</t>
  </si>
  <si>
    <t>LabHe13.main({ })</t>
  </si>
  <si>
    <t>11121814</t>
  </si>
  <si>
    <t>398562768</t>
  </si>
  <si>
    <t>import java.util.Arrays;
import java.util.Scanner;
class LabH
{
    public static void main(String[] args)
    {
        Scanner kb = new Scanner(System.in);
        int [] A1 = new int[10];
        int [] A2 = new int[10];
        int i;
        System.out.println("Enter 10 #s into array 1");
        for(i = 0; i &lt; A1.length; i++)
        {
            A1[i] = kb.nextInt();
        }
        System.out.println("Enter 10 #s into array 2");
        for(i = 0; i &lt; A2.length; i++)
        {
            A2[i] = kb.nextInt();
        }
        PassArrays(A1,A2);
        for(i = 0; i &lt; 10; i++)
        {
            System.out.println(PassArrays(A1,A2));
        }
    }
    public static int PassArrays(int[] x, int[] y)
    {
        int [] A3 = new int [10];
        int i;
        for(i = 0; i &lt; A3.length; i++)
        {
            if(x[i] &lt; y[i])
            {
                A3[i] = y[i];
            }
            else
            {
                A3[i] = x[i];
            }
        }
        return A3[i];
    }
}</t>
  </si>
  <si>
    <t xml:space="preserve">import java.util.*;
class LabHe13
{
    public static void main(String[] args)
    {
        int[] a = new int[5];
        long start = System.currentTimeMillis();
        System.out.println(start);
        Random r = new Random();
        for(int count = 0; count &lt; a.length; count++)
        {
            System.out.println(a[r.nextInt() * 100]);
        }
        selectionSort(a);
        for(int i = 0; i &lt; a.length; i++)
        {
            System.out.println(a[i]);
        }
        long stop = System.currentTimeMillis();
        System.out.println(stop);
    }
    public static void selectionSort(int[] z)
    {
        for(int startIndex = 0; startIndex &lt; z.length; startIndex++)
        {
            int min = z[startIndex];
            int indexOfMin = startIndex;
            for(int j = startIndex + 1; j &lt; z.length; j++)
            {
                if(z[j] &lt; min)
                {
                    min = z[j];
                    indexOfMin = j;
                }
            }
            z[indexOfMin] = z[startIndex];
            z[startIndex] = min;
        }
    }
}
</t>
  </si>
  <si>
    <t>2014-10-21 18:49:42</t>
  </si>
  <si>
    <t>19b08be1-6051-41bb-99c8-62a2dd0f4d9d</t>
  </si>
  <si>
    <t>TicTacToe.main()</t>
  </si>
  <si>
    <t>11334012</t>
  </si>
  <si>
    <t>407439156</t>
  </si>
  <si>
    <t xml:space="preserve">public class TicTacToe
{
    public static void main()
    {
        int array[][] = new int[3][3];
        for (int i = 0; array.length &gt; 0; i++)
        {
            for (int col = 0; array[0].length &gt; 0; col++)
            {
                array[i][col] = i + col;
            }
        }
        System.out.println(array);
        // while ()
        {
        }
    }
    public static void printScreen()
    {
        System.out.println();
    }
    public static int ttt(int array)
    {
        return 0;
    }
    public static String checkWinner()
    {
        {
        }
        return " ";
    }
}
</t>
  </si>
  <si>
    <t>190cbf89-f32a-4fc3-b7c1-e2a34a482043</t>
  </si>
  <si>
    <t>11634936</t>
  </si>
  <si>
    <t>2014-10-28 15:54:21</t>
  </si>
  <si>
    <t>abb6296f-2862-434d-b9ef-68ecc8bc12d7</t>
  </si>
  <si>
    <t>Ex.main({ })</t>
  </si>
  <si>
    <t>11646844</t>
  </si>
  <si>
    <t>420562669</t>
  </si>
  <si>
    <t>2014-10-28 17:51:41</t>
  </si>
  <si>
    <t>16</t>
  </si>
  <si>
    <t>project.methodvan()</t>
  </si>
  <si>
    <t>420924203</t>
  </si>
  <si>
    <t>2014-10-29 07:18:50</t>
  </si>
  <si>
    <t>a2ff9088-c6d9-4370-ab2a-7d0c9e1eac30</t>
  </si>
  <si>
    <t>11682575</t>
  </si>
  <si>
    <t>422110540</t>
  </si>
  <si>
    <t>2014-10-29 08:52:58</t>
  </si>
  <si>
    <t>565812ee-1060-4a33-8c1c-47525f6f996d</t>
  </si>
  <si>
    <t>12</t>
  </si>
  <si>
    <t>11678960</t>
  </si>
  <si>
    <t>422196307</t>
  </si>
  <si>
    <t>2014-10-30 03:13:44</t>
  </si>
  <si>
    <t>1d6ef939-f6c8-42df-9626-7363b3dede50</t>
  </si>
  <si>
    <t>shat.main()</t>
  </si>
  <si>
    <t>11735303</t>
  </si>
  <si>
    <t>424311716</t>
  </si>
  <si>
    <t>2014-10-30 10:34:37</t>
  </si>
  <si>
    <t>d70ee826-c85e-464f-9209-8ead760a825b</t>
  </si>
  <si>
    <t>Pr01.main({ })</t>
  </si>
  <si>
    <t>11744045</t>
  </si>
  <si>
    <t>424656534</t>
  </si>
  <si>
    <t>2014-10-30 14:20:51</t>
  </si>
  <si>
    <t>f3deed93-64f7-4079-bfd5-4152f71bc79f</t>
  </si>
  <si>
    <t>18</t>
  </si>
  <si>
    <t>Test_Class.main({ })</t>
  </si>
  <si>
    <t>11736052</t>
  </si>
  <si>
    <t>425099655</t>
  </si>
  <si>
    <t>2014-10-31 01:41:12</t>
  </si>
  <si>
    <t>2f9d1ad4-02cb-47d7-8f93-14c99a513251</t>
  </si>
  <si>
    <t>-8</t>
  </si>
  <si>
    <t>SchoolReport.main({ })</t>
  </si>
  <si>
    <t>11786023</t>
  </si>
  <si>
    <t>426526611</t>
  </si>
  <si>
    <t>public class Ex
{
   public static void main (String[] args)
   {
       int[] x = {1, 2, 3, 4, 5};
         for(int i=1; i&lt;=x.length; i++)
                System.out.print(x[i]);
    }
}</t>
  </si>
  <si>
    <t>import java.io.*;
public class project{
    String location[]={"เชียงใหม่","กาญจนบุรี","ภูเก็ต","เชียงราย","เลย","กรุงเทพ","พิษณุโลก"};
    String price[]={"1600","400","1200","1400","600","100","300"};
    public static void main(String[]args)throws IOException{
        BufferedReader reader = new BufferedReader(new InputStreamReader(System.in));
        String name[]=new String[999];
        int x=0;
        System.out.println("ยินดีต้อนรับเข้าสู่โปรแกรมซื้อตั๋วออนไลน์");
        System.out.println("=========จังหวัดกรุงเทพ===========");
        System.out.print("กรุณากรอกชื่อ : ");
        String inputname = reader.readLine();
        name[x]=inputname;
        System.out.println("สวัสดีคุณ : "+name[x]);
        System.out.println("------------------------------");
        method1();
    }
    public static void method1()throws IOException{
        BufferedReader reader = new BufferedReader(new InputStreamReader(System.in));
        System.out.println("1.เชียงใหม่");
        System.out.println("2.กาญจนบุรี");
        System.out.println("3.ภูเก็ต");
        System.out.println("4.เชียงราย");
        System.out.println("5.เลย");
        System.out.println("6.กรุงเทพ");
        System.out.println("7.พิษณุโลก");
        System.out.print("กรุณาเลือกรายการ : ");
        int num = Integer.parseInt(reader.readLine());
        switch(num){
            case 1 : System.out.println("คุณเลือกสถานที่ เชียงใหม่") ; method2() ;break;
            case 2 : System.out.println("คุณเลือกสถานที่ กาญจบุรี") ; method2() ;break;
            case 3 : System.out.println("คุณเลือกสถานที่ ภูเก็ต") ; method2() ;break;
            case 4 : System.out.println("คุณเลือกสถานที่ เชียงราย") ; method2() ;break;
            case 5 : System.out.println("คุณเลือกสถานที่ เลย") ; method2() ;break;
            case 6 : System.out.println("คุณเลือกสถานที่ กรุงเทพ") ; method2() ;break;
            case 7 : System.out.println("คุณเลือกสถานที่ พิษณุโลก") ; method2() ;break;
            default:System.out.println("คุณระบุสถานที่ไม่ถูกต้อง กรุณาทำรายการใหม่"); method1() ;
        }
    }
    public static void method2()throws IOException{
        BufferedReader reader = new BufferedReader(new InputStreamReader(System.in));
        System.out.println("-------กรุณาเลือประเภท----------");
        System.out.println("1.รถตู้โดยสาร");
        System.out.println("2.รถโดยสารปรับอากาศ");
        System.out.println("3.รถโดยสารธรรมดา");
        System.out.print("กรุณากรอก : ");
        int numcar = Integer.parseInt(reader.readLine());
        switch(numcar){
            case 1 : methodvan() ;break;
            case 2 : methodbus1() ;break;
            case 3 : methodbus2() ;break;
            default:System.out.println("คุณระบุสถานที่ไม่ถูกต้อง กรุณาทำรายการใหม่"); method2() ;
        }
    }
    public static void methodvan()throws IOException{
        BufferedReader reader = new BufferedReader(new InputStreamReader(System.in));
        int seatvan[] = new int[15];
        seatvan[5]=1; seatvan[8]=1; seatvan[4]=1; seatvan[9]=1; //ที่นั่งที่มีคนจองแล้ว
        int x=0;
        System.out.println("---------รถตู้----------");
        System.out.println("รถตู้โดยสารปรับอากาศ มี 15 ที่นั่ง");
        System.out.println("ที่นั่งละ 200 บ.");
        System.out.print("กรุณากรอก : ");
        int numcar = Integer.parseInt(reader.readLine());
        seatvan[x]=numcar;
        if(seatvan[numcar]==1){
            System.out.println("*****ที่นั่งนี้มีผู้จองแล้วกรุณาจองที่ใหม่*****");
            methodvan();
        }
        else{
            methodcalculator();
        }
    }
    public static void methodbus1()throws IOException{
        BufferedReader reader = new BufferedReader(new InputStreamReader(System.in));
        int seatbus1[] = new int[40];
        seatbus1[5]=1; seatbus1[8]=1; seatbus1[4]=1; seatbus1[9]=1;
        int x=1;
        System.out.println("---------รถทัวปรับอากาศ----------");
        System.out.println("รถทัวโดยสารปรับอากาศ มี 40 ที่นั่ง");
        System.out.print("กรุณากรอก : ");
        int numcar = Integer.parseInt(reader.readLine());
        seatbus1[x]=numcar;
        if(seatbus1[numcar]==1){
            System.out.println("*****ที่นั่งนี้มีผู้จองแล้วกรุณาจองที่ใหม่*****");
            methodbus1();
        }
        else{
            methodcalculator();
        }
    }
    public static void methodbus2()throws IOException{
        BufferedReader reader = new BufferedReader(new InputStreamReader(System.in));
        System.out.println("-------รถทัวธรรมดา----------");
        System.out.print("กรุณากรอก : ");
        int numcar = Integer.parseInt(reader.readLine());
    }
    public static void methodcalculator()throws IOException{
        BufferedReader reader = new BufferedReader(new InputStreamReader(System.in));
        System.out.println("-------กรุณาใส่จำนวนเงิน----------");
        System.out.print("จำนวนเงิน : ");
        int numcar = Integer.parseInt(reader.readLine());
        if(numcar==200){
            System.out.println("Loading....");
            System.out.print("กด 1 เพื่อยืนยันการชำระเงิน : ");
            int enter = Integer.parseInt(reader.readLine());
            if(enter==1){
                System.out.println("-----------------------------------------");
                System.out.println("จำนวนเงินที่ชำระ : "+numcar);
                System.out.println("ข้อความ : ชำระเงินเรียบร้อยแล้วคะขอบคุณที่ใช้บริการ");
                System.out.println("โดย : Admin");
            }
            else{
                System.out.println("");
                methodcalculator();
            }
        }
        else{
            System.out.println("****เกิดข้อผิดพลาดกรุณาใส่เงินใหม่อีกครั้ง****");
            methodcalculator();
        }
    }
}</t>
  </si>
  <si>
    <t>public class Main
{
    // 인스턴스 변수 - 다음의 예제를 사용자에 맞게 바꾸십시오
    public static void main(String[] args)
    {
        int intArray[][] = {{90,90,110,110},{120,110,100,110},{120,140,130,150}};
        int add = 0;
        System.out.println(intArray[0][0]);
        for(int i = 0; i &lt;= 3; i++)
        {
            for(int j=0;j&lt;=2;j++)
            {
                add += intArray[i][j];
            }
        }
    }
}</t>
  </si>
  <si>
    <t xml:space="preserve">import java.util.Scanner;
public class Calendar{
    int year=0;
    int RowNumber=0;
    String YearArray [] = new String[12];
    String MonthArray = "Su Mo Tu We Th Fr Sa";
    int [] date = {1,1,1,1,1,1,1,1,1,1,1,1};
    int month = 0;
    int printingMonth = 0;
    int tmp = 0;
    public Calendar(){
        Scanner in = new Scanner(System.in);
        for(int i = 0 ; i &lt; 1;)
        {
            System.out.print("Year (2000-2099)? ");
            year = in.nextInt();
            if(year &lt;=2000 || year&gt; 2099){
                System.out.println("Year must be 2000-2099!");
            }
            else{i++;}
        }
        for( int i =0 ; i&lt;1;){
            System.out.print("Months Per Row (1-4)?");
            RowNumber = in.nextInt();
            if(RowNumber&lt;1 || RowNumber &gt;4){
                System.out.println("Months Per Row must be between 1 &amp;4!");
            }
            else{i++;}
        }
        YearArray[0]="January";
        YearArray[1]="Febuary";
        YearArray[2]="March";
        YearArray[3]="April";
        YearArray[4]="May";
        YearArray[5]="June";
        YearArray[6]="July";
        YearArray[7]="August";
        YearArray[8]="September";
        YearArray[9]="October";
        YearArray[10]="November";
        YearArray[11]="December";
        printYear();
        for(int i = 0 ; i &lt;   12/ RowNumber ; i++){
            printing();
            datePrinting(month);
            //printingMonth += ( 12 / RowNumber);
        }
    }
    private void printYear(){
        String WordTypeYear = Integer.toString(year);
        for (int i = 0 ; i&lt;(21*RowNumber)/2-4;i++){
            System.out.print(" ");}
        for(int i = 0; i &lt; 4 ; i++){
            System.out.print(WordTypeYear.charAt(i)+" ");
        }
        System.out.println();
        System.out.println();
    }
    private void printing(){
        int CountingMonth=0 + month ;
        int tem = (MonthArray.length() - YearArray[CountingMonth].length() )/2;
        for(int j = 0 ; j &lt; RowNumber ; j++){ // every row
            for(int k = 0 ; k &lt; tem ;k++){ // counting front space
                System.out.print(" ");
            }
            System.out.print(YearArray[CountingMonth]);
            for(int k = tem ; k &lt; MonthArray.length() - YearArray[CountingMonth].length();k++){ //counting back space
                System.out.print(" ");
            }
            System.out.print("   ");
            CountingMonth++;
        }
        System.out.println();
        for(int j = 0 ;j &lt; RowNumber; j ++){ // printing week
            System.out.print(MonthArray);
            System.out.print("   ");
        }
        System.out.println();
        // datePrinting(i*RowNumber);
    }
    public void datePrinting(int MonthName){ // printing date method
        int first = 1;
        int new_i=0;
        int x =1;
        printingMonth = 0 + month;
        for( int  j = 0 ; j &lt; RowNumber ; j++){
            for(int i = 0 ; i &lt; findingTheFirstDay(MonthName,year);i++){
                System.out.printf("%2s"," ");
                new_i = i;
            }
            for(int i = new_i ; i &lt;7; i++){
                System.out.printf("%2d",date[printingMonth++]);
            }
            System.out.print("  ");
            printingMonth++;
            MonthName++;
        }
        System.out.println();
        printingMonth = 0 + month;
        for(int k = 0 ; k &lt; 5  ; k++){
            for( int  j = 0 ; j &lt; RowNumber ; j++){
                for(int i = 0 ; i &lt;7; i++){
                    if(date[printingMonth]&lt;= countingDaysNumber(printingMonth,year)){
                        System.out.printf(" %2d",date[printingMonth]++ );
                    }
                    else break;
                }
                System.out.print("   ");
                printingMonth++;
            }
            System.out.println();
            printingMonth = 0 + month;
        }
        printingMonth = 0 + month;
        month += (12 / RowNumber) +1;
    }
    public int findingTheFirstDay(int monthTime,int yearTime){
        int theFirstDay = 6;// (year 2000 1st Jan is saturday)
        for(int i = 2000;i &lt; yearTime ; i++){
            if(i % 4 != 0){
                theFirstDay = (theFirstDay + 365 % 7) % 7;}
            else{theFirstDay =( (theFirstDay + 366 % 7) % 7);}
        }
        for(int i = 0; i &lt; 12 ; i++){
            theFirstDay = (theFirstDay + countingDaysNumber((i+1),year))%7;
        }
        return theFirstDay;
    }
    public int countingDaysNumber(int monthTime,int yearTime){
        int numberOfMonths = 0;
        if(monthTime!=2){
            if(monthTime==1 ||monthTime==3 ||monthTime==5 ||monthTime==7 ||monthTime==8 ||monthTime==10 ||monthTime==12) {
                numberOfMonths = 31;}
            else if(monthTime==4 ||monthTime==6 ||monthTime==9 ||monthTime==11){
                numberOfMonths = 30;}
        }
        else{
            if(yearTime%4 == 0 &amp;&amp; yearTime % 100 != 0 || yearTime % 400 == 0){
                numberOfMonths =  29;
            }
            else{numberOfMonths =  28;}
        }
        return numberOfMonths;
    }
    public static void main(String[] args){
        new Calendar();
    }
}
</t>
  </si>
  <si>
    <t xml:space="preserve">class shat
{
    public static void main()
    {
        int n[]={9,2,1,10,6,4,8,5,3};
        int temp=0;
        for(int i=0;i&lt;=8;i++)
        {
            for(int j=0;j&lt;8;j++)
            {
                if(n[i]&gt;n[j])
                {
                  temp=n[i];
                  n[i]=n[i+1];
                  n[i+1]=temp;
               }
            }
        }
        for(int i=0;i&lt;=8;i++)
        System.out.print(n[i] + " " );
    }
}
</t>
  </si>
  <si>
    <t xml:space="preserve">public class Pr01
{
    public static void main (String[] args)
    {
        int [] f= {1,3,5,7};
        int [] t= { 2,4,6,8};
        int x = f.length;
        int y = t.length;
        for(int i=0 ; i&lt;f.length ; i++){
            f[i] = f[x-i];
            t[i] = t[y-i];
        }
        if (x==y){
            for(int i=0; i &lt; f.length; i++)
                System.out.print(" " + f[i]);
            for(int i=0; i &lt; t.length; i++)
                System.out.println(" " + t[i]);}
        else {
            System.out.println("Les tableaux n'ont pas la même longueur !");
        }
    }
    public static void inverse(int [] f, int []t)
    {
        for(int i=0 ; i&lt;f.length ; i++){
            f[i] = f[f.length-i];
            t[i] = t[t.length-i];}
    }
}
</t>
  </si>
  <si>
    <t>public class Test_Class
{
    public static void main(String[] args)
    {
        double mean = 8.5;
        double list[] = {10.5, 11.6, 11.11, 11, 7.91, 6.03, 6.3, 5.6, 10.6, 8.5, 10, 8, 8.67, 6.74, 6.96, 6.73, 9, 7.3};
        for(int r = 0; r &lt; 19; r++)
        {
            list[r] = (mean - list[r]) * (mean - list[r]);
            System.out.println(list[0]);
        }
    }
}</t>
  </si>
  <si>
    <t xml:space="preserve">import java.io.Serializable;
public class SchoolReport implements Serializable
{
    // instance variables - replace the example below with your own
    //private OneGradeExamResult[] fourGradesResult = new OneGradeExamResult[4];
    public int totalPassed;
    public int totalStudents;
    public float passRate;
    public OneGradeReport[] allGradeResults = new OneGradeReport[4];
    /**
     * Constructor for objects of class SchoolReport
     */
    public SchoolReport()
    {
        totalPassed = 0;
        totalStudents = 0;
        for (int i=0; i&lt;3; i++)
        {
            OneGradeReport examResult = new OneGradeReport( );
            allGradeResults[i] = examResult;
            totalPassed = totalPassed + allGradeResults[i].studentsPassed;
            totalStudents = totalStudents + allGradeResults[i].totalStudents;
        }
        passRate = (float) totalPassed / ((float) totalStudents)* 100;
    }
    public static void main (String[] args)
    {
        // put your code here
        SchoolReport mySchool = new SchoolReport( );
        int g;
        for ( g=1; g&lt;3; g++)
        {
            System.out.println ("Grade: " + g);
            System.out.println ("# of Passed = " + mySchool.allGradeResults[g-9].studentsPassed );
            System.out.println ("# of Total = " + mySchool.allGradeResults[g-9].totalStudents );
            System.out.println ("Passed rate = " + mySchool.allGradeResults[g-9].passedRate );
            System.out.println ("\n");
        }
        System.out.println ("Whole school");
        System.out.println ("# of Passed = " + mySchool.totalPassed);
        System.out.println ("# of Total = " + mySchool.totalStudents);
        System.out.println ("# Passed Rate = " + mySchool.passRate);
    }
}
</t>
  </si>
  <si>
    <t>2014-11-03 04:13:41</t>
  </si>
  <si>
    <t>81c25f3d-24cb-444e-bade-71b18725e37f</t>
  </si>
  <si>
    <t>fibonacci.main({ })</t>
  </si>
  <si>
    <t>11883608</t>
  </si>
  <si>
    <t>430631947</t>
  </si>
  <si>
    <t>2014-11-03 06:45:34</t>
  </si>
  <si>
    <t>fe123aee-a0f3-4a1a-aecd-05e51c6ae810</t>
  </si>
  <si>
    <t>toNinetyNine.toNinety(0)</t>
  </si>
  <si>
    <t>11886155</t>
  </si>
  <si>
    <t>430757169</t>
  </si>
  <si>
    <t>2014-11-03 16:37:34</t>
  </si>
  <si>
    <t>271b8de9-c180-4d83-9a21-8cdc17181c9e</t>
  </si>
  <si>
    <t>11910825</t>
  </si>
  <si>
    <t>431712811</t>
  </si>
  <si>
    <t>2014-11-05 10:52:29</t>
  </si>
  <si>
    <t>1b75fbaf-9d19-4e47-b4f5-f4a16236f339</t>
  </si>
  <si>
    <t>maxArr.main()</t>
  </si>
  <si>
    <t>12024459</t>
  </si>
  <si>
    <t>436247927</t>
  </si>
  <si>
    <t>import java.util.Arrays;
public class fibonacci {
  public static void main(String[] args) {
    int length = 10;
    long[] series = new long[length];
    series[1] = 1;
    for (int i = 1; i &lt; length; i++) {
      series[i] = series[i - 1] + series[i - 2];
    }
    System.out.print(Arrays.toString(series));                                                                                                                                                                                                                                                                                                                                                                  
  }
}</t>
  </si>
  <si>
    <t>public class toNinetyNine
{
    public static String[] tensdigits = {null, "twenty", "thirty", "forty", "fifty", "sixty", "seventy", "eighty", "ninety"};
    public static String[] numsInEnglish = {"zero", "one", "two", "three", "four", "five", "six", "seven", "eight", "nine",
            "ten", "eleven", "twelve", "thirteen", "fourteen", "fifteen", "sixteen", "seventeen", "eighteen", "nineteen"};
    public static void toNinety(int i)
    {
        while (i &lt;= 99)
        {
            if (i &lt; 20)
            {
                System.out.println(numsInEnglish[i]);
            }
            if (i &lt;30 &amp;&amp; i&gt;=20)
            {
                System.out.println(tensdigits[1] + " " + numsInEnglish[i-20]);
            }
            if (i&lt;40 &amp;&amp; i&gt;=30)
            {
                System.out.println(tensdigits[2] + " " + numsInEnglish[i-30]);
            }
            if (i&lt;50 &amp;&amp; i&gt;=40)
            {
                System.out.println(tensdigits[3] + " " + numsInEnglish[i-40]);
            }
            if (i&lt;60 &amp;&amp; i&gt;=50)
            {
                System.out.println(tensdigits[4] + " " + numsInEnglish[i-50]);
            }
            if (i&lt;70 &amp;&amp; i&gt;=60)
            {
                System.out.println(tensdigits[5] + " " + numsInEnglish[i-60]);
            }
            if (i&lt;80 &amp;&amp; i&gt;=70)
            {
                System.out.println(tensdigits[6] + " " + numsInEnglish[i-70]);
            }
            if (i&lt;90 &amp;&amp; i&gt;=80)
            {
                System.out.println(tensdigits[7] + " " + numsInEnglish[i-80]);
            }
            if (i&gt;=90)
            {
                System.out.println(tensdigits[9] + " " + numsInEnglish[i-90]);
            }
            i++;
        }
    }
}</t>
  </si>
  <si>
    <t>public class ArrayWork
{
    public static void main(String[] args)
    {
        int[] originalArray = new int[10];
        int[] reverseArray = new int[10];
        for(int index=0;index&lt;10;index++)
        {
            originalArray[index] = (int)(Math.random()*100+1);
        }
        System.out.print("original contents: ");
        for(int index=0;index&lt;10;index++)
        {
            System.out.print(originalArray[index] + " ");
        }
        System.out.println();
        System.out.print("reverse contents: ");
        for(int index=9;index&gt;0;index--)
        {
            System.out.print(originalArray[index] + " ");
        }
        System.out.println();
        System.out.println("print every other element");
        for(int index=-1;index&lt;10;index++)
        {
            System.out.print(originalArray[index+1] + " ");
        }
    }
}</t>
  </si>
  <si>
    <t>import java.util.*;
class maxArr
{
    static Scanner reader = new Scanner(System.in);
    public static int max(int[]arr, int i)
    {
        if (i==0) return arr[0];
        return Math.max(arr[i], max(arr,i-1));
    }
    public static void main()
    {
        System.out.println("קלוט גודל מערך");
        int a= reader.nextInt();
        int []arr= new int [a];
        System.out.println("קליטת ערכים למערך:");
        for(int i=0;i&lt;arr.length;i++)
        {
            System.out.println("קלוט מספר");
            arr[i]=reader.nextInt();
        }
        System.out.println("תוצאת הפעולה: "+max(arr, arr.length));
    }
}</t>
  </si>
  <si>
    <t>2014-11-06 10:25:04</t>
  </si>
  <si>
    <t>85af0959-0f8e-4170-b082-d6fc4f1ab9b7</t>
  </si>
  <si>
    <t>CalculationSolitaire.main({ })</t>
  </si>
  <si>
    <t>12074217</t>
  </si>
  <si>
    <t>438852141</t>
  </si>
  <si>
    <t>2014-11-06 14:07:13</t>
  </si>
  <si>
    <t>e56f8b3e-d1ce-4ce4-abdf-83cc3c0d7e2b</t>
  </si>
  <si>
    <t>EmployeeTest.main({ })</t>
  </si>
  <si>
    <t>12089852</t>
  </si>
  <si>
    <t>439203251</t>
  </si>
  <si>
    <t xml:space="preserve">import java.util.*;
public class CalculationSolitaire
{
    public static void main(String [] args)
    {
        // 1- 13 heart
        // 14-26 diamond
        // 27-39 club
        //40-52 spade
        String [] cards = new String [48];
        String [] [] destination = new String [4][13];
        String [] suits = {"\u2661", "\u2662", "\u2663", "\u2664"};  // heart, dismond, spade, club
        String [] ranks = {"A", "2", "3", "4", "5", "6", "7", "8", "9", "10", "J", "Q", "K"};
        destination [0][0] = "" + ranks[0] + " " + suits[0];
        destination [1][0] = "" + ranks[1] + " " + suits[0];
        destination [2][0] = "" + ranks[2] + " " + suits[0];
        destination [4][0] = "" + ranks[3] + " " + suits[0];
        String [] [] waste = new String [5] [20];
        int [] destIndex = {1, 1, 1, 1};
        int [] wasteIndex = {0, 0, 0, 0};
        generateCards(cards);
        printCards(cards);
        shuffleCards(cards);
        printCards(cards);
        System.out.println();
        String [] cardAttr = cards[0].split(" ");
        int rank = Integer.parseInt(cardAttr[0]);
        System.out.println(rank + " " + cardAttr[1]);
        listTable();
    }
    public static int nextCardRank(int dest, int index)
    {
        return (dest * index) % 13;
    }
    public static String nextCardRankSymbol (int num)
    {
        String cardSymbol = " ";
        if (num ==  0)
            cardSymbol = "K";
        else if (num ==  1)
            cardSymbol = "A";
        else if (num &lt;= 10)
            cardSymbol = "" +num;
        else if (num == 11)
            cardSymbol = "J";
        else if (num == 12)
            cardSymbol = "Q";
        return cardSymbol;
    }
    public static void drawCard()
    {
    }
    public static void shuffleCards (String [] cards)
    {
        String temp = ""; int j;
        for (int i = 0; i &lt; cards.length; i++)
        {
            j = (int)( Math.random() * cards.length);
            temp = cards[i];
            cards[i] = cards[j];
            cards[j] = temp;
        }
    }
    public static void printCards(String [] cards)
    {
        for (int i = 0; i &lt; cards.length; i++)
        {
            if (i %13 == 0) System.out.println();
            System.out.print(cards[i] + "   ");
        }
    }
    public static void generateCards (String [] cards)
    {
        // char [] suit = { 'h', 'd', 's', 'c'};
        String [] suits = {"\u2661", "\u2662", "\u2663", "\u2664"};  // heart, dismond, spade, club
        String [] ranks = {"A", "2", "3", "4", "5", "6", "7", "8", "9", "10", "J", "Q", "K"};
        int j = 0, card = 5;
        for (int i = 0; i &lt; cards.length; i++)
        {
            if (card == 14)
            {
                card = 1;
                j++;
            }
            cards[i] = "" + ranks[card-1] + " " + suits[j];
            card++;
        }
    }
    public static void listTable()
    {
        int card = 0;
        String cardSymbol = "";
        for (int i = 1; i &lt;= 4; i++)
        {
            for (int j = 1; j &lt;= 13; j++)
            {
                card = (j * i)  % 13;
                cardSymbol = nextCardRankSymbol(card);
                System.out.print(cardSymbol + " ");
            }
            System.out.println();
        }
        System.out.println();
    }
}
</t>
  </si>
  <si>
    <t xml:space="preserve">import java.io.*;
public class EmployeeTest{
    public static void main(String args[]){
        for(int y=0;y&lt;=3;y++) {
            for(int x=0;x&lt;=3;x++)
                System.out.print((y+x*4+" "));
            System.out.println();
        }
        int x=0;
        int y=0;
        int[] numbers = new int[] {0,1,2,3,4,5,6,7,8,9,10,11,12,13,14,15};
        for(x=0;x&lt;16;x++ )
        {
            System.out.print(numbers[x]+" ");
            if(x%4==3)
                System.out.println();
        }
        x=0;
        y=0;
        for(x=0;x&lt;16;x--)
        {
            System.out.print(numbers[x]+" ");
            if(x%4==3)
                System.out.println();
        }
        x=0;
        y=0;
        while(y&lt;=3)
        {
            while(x&lt;=3)
            {
                System.out.print((y+x*4+" "));
                x++;
            }
            System.out.println();
            y++;
            x=0;
        }
        x=0;
        y=0;
        while(y&lt;4)
        {
            while(x&lt;4)
            {
                System.out.print((x+(y*4))+" ");
                x++;
            }
            System.out.println();
            y++;
            x=0;
        }
        x=3;
        y=3;
        while(y&gt;=0)
        {
            while(x&gt;=0)
            {
                System.out.print((x+(y*4))+" ");
                x--;
            }
            System.out.println();
            y--;
            x=3;
        }
        y=3;
        x=3;
        int counter=0;
        while(y&gt;=0)
        {
            while(x&gt;=0)
            {
                numbers[counter]=x+(y*4);
                System.out.print((numbers[counter]+" "));
                x--;
                counter++;
            }
            System.out.println();
            y--;
            x=3;
        }
        System.out.println("i can finally focus on stuff");
        x=3;
        y=3;
        do
        {
            do
            {
                System.out.print((x+(y*4))+" ");
                x--;
            } while(x&gt;=0);
            System.out.println();
            y--;
            x=3;
        } while(y&gt;=0);
        x=0;
        y=0;
        do
        {
            do
            {
                System.out.print((x+(y*4))+" ");
                x++;
            } while(x&lt;4);
            System.out.println();
            y++;
            x=0;
        } while(y&lt;4);
        x=0;
        y=0;
        do
        {
            do
            {
                System.out.print((y+(x*4))+" ");
                x++;
            } while(x&lt;=3);
            System.out.println();
            y++;
            x=0;
        } while(y&lt;=3);
    }
}
</t>
  </si>
  <si>
    <t>2014-11-12 10:24:22</t>
  </si>
  <si>
    <t>02fbb9a2-ac00-4a6e-85ad-8b0af7c5f10a</t>
  </si>
  <si>
    <t>Pr01.maxmatrix()</t>
  </si>
  <si>
    <t>12367078</t>
  </si>
  <si>
    <t>450374481</t>
  </si>
  <si>
    <t>2014-11-12 14:59:28</t>
  </si>
  <si>
    <t>4e2da734-7c56-4f2a-aafa-3526a0ac780b</t>
  </si>
  <si>
    <t>EmployeeDriver.main({ })</t>
  </si>
  <si>
    <t>12378459</t>
  </si>
  <si>
    <t>450909961</t>
  </si>
  <si>
    <t>2014-11-12 20:15:22</t>
  </si>
  <si>
    <t>9dd89104-e938-43c2-a9bc-75460ed8cc32</t>
  </si>
  <si>
    <t>Sorts.main()</t>
  </si>
  <si>
    <t>12403484</t>
  </si>
  <si>
    <t>451821582</t>
  </si>
  <si>
    <t>2014-11-15 17:01:08</t>
  </si>
  <si>
    <t>73ae0b86-d530-4498-a5ae-1589bd72fe47</t>
  </si>
  <si>
    <t>project.main({ })</t>
  </si>
  <si>
    <t>12532928</t>
  </si>
  <si>
    <t>457239325</t>
  </si>
  <si>
    <t>public class Pr01
{
    public static int [][] maxmatrix ()
    {
        int[][] mat = {{1,2,3},{4,5,6} ,{7,8,9}};
        for (int i=0; i&lt;mat.length; i++)
        {
            for (int j=0; j&lt;mat[0].length; j++)
                if (mat[i][j]&lt;mat[i+1][j])
                {
                    mat[i+1][j] = mat[i][j];
                    System.out.println(" le plus grand chiffre de la matrice est : " + mat[i+1][j]);}
        }
        return mat;
    }
}</t>
  </si>
  <si>
    <t xml:space="preserve">import java.util.*;  //////////////////////////////////////////////////
public class EmployeeDriver
{
    public static void main(String [] args)
    {
        String lastName;
        String firstName;          // as requested on the work sheet
        int employeeID;
        String startDate;          // Start date is a String beacuse of the format it's listed in
        String jobTitle;           // Example: "June 12, 2014"
        double salary;
        // Create a keyboard for user input
        Scanner keyboard = new Scanner(System.in);
        // Create an array with 3 users
        Employee[] employee = new Employee[1];
        for(int i = 0; i &lt;= employee.length; i++)
        {
            int numbEmployee = i + 1;
            System.out.println("Please enter the last name of the" +numbEmployee + "employee");
            lastName = keyboard.nextLine();
            System.out.println("Please enter the first name of the" + numbEmployee + "employee");
            firstName = keyboard.nextLine();
            System.out.println("Please enter the ID number of the" + numbEmployee + "employee");
            employeeID = keyboard.nextInt();
            System.out.println("Please enter the starting date of the " + numbEmployee + "employee");
            startDate = keyboard.nextLine();
            System.out.println("Please enter the job title of the " + numbEmployee + "employee");
            jobTitle = keyboard.nextLine();
            System.out.println("Please enter the salary of the " + numbEmployee + "employee");
            salary  = keyboard.nextDouble();
            employee[i] = new Employee(lastName, firstName,employeeID, startDate, jobTitle, salary);
        }
        System.out.print(employee[0]);
    }
}
</t>
  </si>
  <si>
    <t xml:space="preserve">import java.util.*;
public class Sorts{
    public static void main(){
        int data[] = randData(10);
        System.out.println("Unsorted:");
        print(data);
        long s = System.currentTimeMillis();
        mergeSort(data);
        long f = System.currentTimeMillis();
        print(data);
        System.out.println("Time in millis:\t" + (f - s));
    }
    //=================================================================================================
    private static int[] randData(int n){
        Random r = new Random();
        int data[] = new int[n];
        for(int i = 0; i &lt; data.length; i++){
            data[i] = r.nextInt(n + 1);
        }
        return data;
    }
    private static void print(int data[]){
        for(int n : data){
            System.out.print(n + "\t");
        }
        System.out.println();
    }
    //=================================================================================================
    public static void selectionSort(int data[]){
        System.out.println("Selection Sort:");
        for(int i = 0; i &lt; data.length; i++){
            int min = data[i];
            int index = i;
            for(int j = data.length - 1; j &gt;= i; j--){
                if(data[j] &lt; min){
                    index = j;
                    min = data[j];
                }
            }
            data[index] = data[i];
            data[i] = min;
        }
    }
    //~~~~~~~~~~~~~~~~~~~~~~~~~~~~~~~~~~~~~~~~~~~~~~~~~~~~~~~~~~~~~~~~~~~~~~~~~~~~~~~~~~~~~~~~~~~~~~~~~
    public static void insertionSort(int data[]){
        System.out.println("Insertion Sort:");
        for(int i = 1; i &lt; data.length; i++){
            for(int j = i; j &gt; 0; j--){
                if(data[j] &lt; data[j - 1]){
                    int t = data[j];
                    data[j] = data[j - 1];
                    data[j - 1] = t;
                }
            }
        }
    }
    //~~~~~~~~~~~~~~~~~~~~~~~~~~~~~~~~~~~~~~~~~~~~~~~~~~~~~~~~~~~~~~~~~~~~~~~~~~~~~~~~~~~~~~~~~~~~~~~~~
    public static void shellSort(int data[]){
        System.out.println("Shell Sort:");
        int h = 1;
        while(h &lt; data.length / 3) h = h * 3 + 1;
        while(h &gt;= 1){
            for(int i = h; i &lt; data.length; i++){
                for(int j = i; j &gt;= h &amp;&amp; data[j] &lt; data[j - h]; j -= h){
                    int t = data[j];
                    data[j] = data[j - h];
                    data[j - h] = t;
                }
            }
            h /= 3;
        }
    }
    //~~~~~~~~~~~~~~~~~~~~~~~~~~~~~~~~~~~~~~~~~~~~~~~~~~~~~~~~~~~~~~~~~~~~~~~~~~~~~~~~~~~~~~~~~~~~~~~~~
    public static void mergeSort(int data[]){
        mergeSort(data, 0, data.length);
    }
    private static void mergeSort(int data[], int lo, int hi){
        if(hi - lo &gt; 2){
            mergeSort(data, lo, hi / 2);
            mergeSort(data, hi / 2, hi);
        }
        int left = lo, right = hi / 2, mid = hi / 2;
        while(left &lt; mid || right &lt;= hi){
            if(((left &lt; mid) ? (data[left]) : (Integer.MAX_VALUE)) &lt; ((right &lt;= hi) ? (data[right]) : (Integer.MAX_VALUE))){
                left++;
            }else{
                int moveValue = data[right];
                rotate(data, left, right);
                data[left++] = moveValue;
                mid++;
            }
        }
    }
    private static void rotate(int data[], int left, int right){
        while(right &gt; left){
            data[right] = data[--right];
        }
    }
    //~~~~~~~~~~~~~~~~~~~~~~~~~~~~~~~~~~~~~~~~~~~~~~~~~~~~~~~~~~~~~~~~~~~~~~~~~~~~~~~~~~~~~~~~~~~~~~~~~
}
</t>
  </si>
  <si>
    <t xml:space="preserve">import java.io.*;
public class project{
    public static void main(String [] args)throws IOException {
        BufferedReader r = new BufferedReader(new InputStreamReader(System.in));
        // System.out.print("กรุณาป้อนจำนวนอาเรย์ = ");
        // int a =Integer.parseInt(r.readLine());
        // int arr [] = new int [a];
        // for(int i=0;i&lt;arr.length;i++){
        //  System.out.print("กำหนดค่าให้อาเรย์ที่ "+(i+1+"# "));
        // arr [i]=Integer.parseInt(r.readLine());
        int a,i,digit;
        System.out.print("กรุณาป้อนจำนวนอาเรย์ = ");
        a =Integer.parseInt(r.readLine());
        int arr[] =  new int [a];
        for(i=0;i&lt;a;i++)
        {
            //System.out.print("กำหนดค่าให้อาเรย์ที่ "+(i+1+"# "));
            digit = Integer.parseInt(r.readLine());
            arr[digit]++;
        }
        for(i=1;arr[i]==0;i++){;}
        print(i,1);
        print(0,arr[0]);
        print(i,arr[i]-1);
        for(i=i+1;i&lt;10;i++)
            print(i,arr[i]);
    }
    public static void print(int dg,int n)
    {
        for(;n&gt;0;n--)
            System.out.print(dg);
    }
}
</t>
  </si>
  <si>
    <t>2014-11-18 17:22:34</t>
  </si>
  <si>
    <t>9f7968cd-817d-46a2-b288-e3772367f65f</t>
  </si>
  <si>
    <t>TesteArray.main({ })</t>
  </si>
  <si>
    <t>12682685</t>
  </si>
  <si>
    <t>462884111</t>
  </si>
  <si>
    <t>2014-11-19 22:24:49</t>
  </si>
  <si>
    <t>e7834c61-0a21-4e8f-a17a-9f3ecab8e3ae</t>
  </si>
  <si>
    <t>Matchmaker.main({ })</t>
  </si>
  <si>
    <t>12766477</t>
  </si>
  <si>
    <t>466256819</t>
  </si>
  <si>
    <t xml:space="preserve">import java.util.Vector;
import java.util.Scanner;
class TesteArray {
    public static void main(String[] args) {
        Scanner ler=new Scanner(System.in);
        String[] nomes = new String[3];
        int i = 0;
        // armazena varios nomes
        while (true) {
            System.out.println("Digite um nome para armazenar em nomes["+i+"]");
            String nome = ler.nextLine();
            if (nome.length() == 0) {
                break;
            }
            nomes[i] = nome;
            i++;
        }
        // imprime os nomes digitados
        for (int j = 0; j &lt; nomes.length; j++) {
            System.out.println(nomes[j]);
        }
    }
}
</t>
  </si>
  <si>
    <t>semicolon after a for statement</t>
  </si>
  <si>
    <t>Enhanced for Statement</t>
  </si>
  <si>
    <t>Multidimensional Arrays</t>
  </si>
  <si>
    <t xml:space="preserve">import java.util.Scanner;
public class Matchmaker{
    public static void main(String [] args){
        //All variables used in the main method
        int tot;
        String personName = null;
        Scanner sc = new Scanner(System.in);
        String[] nameHolder;
        int[] numberHolder;
        int[] usedNumbers;
        String playerName;
        int check;
        boolean same;
        int random;
        int test;
        //Determines the number of people being matched, and ensures it is an even number
        do{
            System.out.print("How many people are being matched? ");
            tot = sc.nextInt();
            if((tot % 2) != 0){
                System.out.println("The number of people must be even. Please try again.");
            }
        }while((tot % 2) != 0);
        //Sets up arrays based on the total number of people
        nameHolder = new String[tot + 1];
        numberHolder = new int[tot + 1];
        usedNumbers = new int[tot];
        //Assigns everyone a name and number
        for(int i = 0; i &lt;= tot; i++){
            System.out.print("What is the name of this person? ");
            personName = sc.nextLine();
            nameHolder[i] = personName;
            numberHolder[i] = i;
        }
        //Block of code to actually match people, adhering to "Do Not Match" rules
        for(int c = 1; c &lt;= tot; c++){
            System.out.print("Who is going to find their match? ");
            playerName = sc.nextLine();
            check = 0;
            test = 0;
            do{
                same = playerName.equals(nameHolder[check]);
                check++;
            } while(same == false);
            if(c == 1){
                usedNumbers[0] = (check - 1);
            } else
                usedNumbers[c + 1] = (check - 1);
            do{
                random = (int)((Math.random() * tot) + 1);
                if(random == usedNumbers[test])
                    random = (int)((Math.random() * tot) + 1);
                test++;
            } while (test &lt;= tot);
            check = 0;
            test = 0;
            System.out.println(playerName + "\'s match is: " + nameHolder[random] + " !");
            if(c == 1){
                usedNumbers[1] = random;
            } else
                usedNumbers[c + 2] = random;
        }
    }
}
</t>
  </si>
  <si>
    <t>2014-11-25 17:18:52</t>
  </si>
  <si>
    <t>2b4ea71d-5c97-42d2-8cf3-91d7930ba8d1</t>
  </si>
  <si>
    <t>Minesweeper.main({ })</t>
  </si>
  <si>
    <t>13022013</t>
  </si>
  <si>
    <t>476484826</t>
  </si>
  <si>
    <t>2014-11-25 21:04:06</t>
  </si>
  <si>
    <t>83db29a3-faa9-4209-a453-ae9e83e06375</t>
  </si>
  <si>
    <t>assignment8.main({ })</t>
  </si>
  <si>
    <t>13032751</t>
  </si>
  <si>
    <t>476974323</t>
  </si>
  <si>
    <t xml:space="preserve">import javax.swing.*;
import java.awt.*;
import java.util.*;
import java.awt.event.*;
public class Minesweeper extends JFrame{
    private JPanel p1 =new JPanel();
    private JPanel p2 =new JPanel();
    private JButton s =new JButton();
    private JButton [][] b =new JButton[10][10];
    private Icon ico1 =new ImageIcon("smile.png");
    private Icon ico2=new ImageIcon("mine.jpg");
    public Minesweeper(){
        super("Minesweeper");
        p2.setLayout(new GridLayout(10,10));
        add(p1,BorderLayout.NORTH);
        add(p2);
        p1.add(s);
        for(int i=0;i&lt;b.length;i++){
            for(int j=0;i&lt;b[i].length;j++){
                b[i][j]=new JButton();
                p2.add(b[i][j]);
            }
        }
        setSize(500,500);
        setLocationRelativeTo(null);
        setVisible(true);
    }
    public static void main (String [] args){
        new Minesweeper();
    }
}
</t>
  </si>
  <si>
    <t>import java.awt.*;
import java.applet.*;
import java.util.*;
public class assignment8
{
    public static void main(String args[]) {
        String word = "level";
        char []charWord;
        int []uniCodeWord = new int[5];
        charWord = word.toCharArray();
        //char[] charArray = str.toCharArray();
        //int [] uniCodeWord= new int[word.length()];
        for (int x=0; x&lt;charWord.length; x++)
        {
            uniCodeWord[x]=(char)charWord[x];
        }
        int lastLetter=charWord.length;
        int trueCount = 0;
        int wordHalf = lastLetter / 2;
        for(int x = 0; x&lt;charWord.length;x++){
            if(uniCodeWord[x] == uniCodeWord[lastLetter]){
                trueCount++;
                lastLetter--;
            }
        }
        if (wordHalf==trueCount){
            System.out.println(word + "is a palindrome.");
        }
        else{
            System.out.println(word + "is not a palindrome.");
        }
        int h=60;
        for (int y=0;y&lt;charWord.length; y++){
            System.out.printf("" + uniCodeWord[y],50,h);
            h=h+10;
        }
    }
}</t>
  </si>
  <si>
    <t>2014-11-26 02:11:50</t>
  </si>
  <si>
    <t>67b4229d-c14b-4caa-b2fe-6fab330f20ef</t>
  </si>
  <si>
    <t>selectionSort.main()</t>
  </si>
  <si>
    <t>13041755</t>
  </si>
  <si>
    <t>477288238</t>
  </si>
  <si>
    <t>2014-11-26 23:00:29</t>
  </si>
  <si>
    <t>7931678f-a30b-4c49-a32b-668195ec5e3f</t>
  </si>
  <si>
    <t>ParametrosDeEntrada.main({ })</t>
  </si>
  <si>
    <t>13083845</t>
  </si>
  <si>
    <t>478791584</t>
  </si>
  <si>
    <t>2014-11-28 02:41:54</t>
  </si>
  <si>
    <t>59d7f0dd-29a0-4f98-8b06-69d03562f087</t>
  </si>
  <si>
    <t>ArrayQuestions.main({ })</t>
  </si>
  <si>
    <t>13124921</t>
  </si>
  <si>
    <t>480340333</t>
  </si>
  <si>
    <t xml:space="preserve">import java.util.*;
class selectionSort
{
    public static void main()
    {
        Scanner sc=new Scanner(System.in);
        System.out.println("Enter Numbers");
        int arr[]=new int[5];
        int i,j,small,pos,num=0;
        for(i=0;i&lt;arr.length;i++)
        {
            arr[i]=sc.nextInt();
            for(i=0;i&lt;arr.length;i++)
            {
                small=arr[i];
                pos=i;
                for(j=i+1;j&lt;arr.length;j++)
                    if(arr[j]&lt;small)
                    {
                        small=arr[j];
                        pos=j;
                    }
                num=arr[i];
                arr[i]=small;
                arr[j]=num;
            }
            for(i=0;i&lt;arr.length;i++)
                System.out.println(arr[i]);
        }
    }
}
</t>
  </si>
  <si>
    <t xml:space="preserve">public class ParametrosDeEntrada {
    public static void main(String arg[ ]) {
        System.out.println("Cantidad de parámetros : " + arg.length);
        System.out.println(arg[0]);
        System.out.println(arg[1]);
    }
}
</t>
  </si>
  <si>
    <t xml:space="preserve">import java.util.Random;
import java.lang.Math;
import java.util.List;
import java.util.ArrayList;
import java.util.Iterator;
public class ArrayQuestions
{
    static public void main(String args[])
    {
        ArrayQuestions aq = new ArrayQuestions();
        aq.문제2();
    }
    private void 문제1()
    {
        int [][]arr={
                {5,5,5,5,5},
                {10,10,10},
                {20,20,20,20},
                {5,30}
            };
        System.out.println( arr[3].length ); // 0 대신 arr[3].length의 개수를 작성하시오.
    }
    private void 문제2()
    {
        Random rand = new Random();
        int sum = 0;
        int arr[] = new int[8];
        // 랜덤 값 생성
        for ( int idx = 0; idx &lt; arr.length ; idx+=2 ) {
            arr[idx] = rand.nextInt(20) + 1; // 1 ~ 20의 값을 임의로 생성
            arr[idx + 1] = rand.nextInt(20) + 1;
        }
        // 인덱스를 보여주는 출력문
        for ( int idx = 0; idx &lt; arr.length ; idx+=2 ) {
            System.out.printf(" %3d ", idx );
            System.out.printf(" %3d ", idx+1 );
        }
        System.out.println();
        // 해당 요소의 값을 보여주는 출력문
        for ( int idx = 0; idx &lt; arr.length ; idx+=2 ) {
            System.out.printf(" %3d ", arr[idx] );
            System.out.printf(" %3d ", arr[idx+1] );
        }
        System.out.println();
        /*
         * 인덱스 0 부터 갯수만큼 더해주면 되요
         */
        for(int abc:arr){
            sum += arr[abc];
        }
        System.out.println("\n SUM : " + sum );
    }
    private void 문제3()
    {
        int[] ballArr = { 1, 2, 3, 4, 5, 6, 7, 8, 9 };
        int[] ball3 = new int[3];
        // 배열 ballArr의 임의의 요소 2개를 골라서 위치를 바꾼다. 20번 반복
        for ( int x = 0; x &lt; 20; x++ ) {
            int i = (int) (Math.random() * ballArr.length);
            int j = (int) (Math.random() * ballArr.length);
            int tmp = 0;
            // 알맞은 코드를 넣어 완성하시오.
            // ( 1 )
        }
        // 배열 ballArr의 앞에서 3개의 수를 배열 ball3로 복사한다.
        // ( 2 )
        System.out.printf(" %2d ", ball3[ 0 ] );
        System.out.printf(" %2d ", ball3[ 1 ] );
        System.out.printf(" %2d\n", ball3[ 2 ] );
    }
    private void 문제4()
    {
        int[][] score = {
                { 100, 100, 100 },
                { 20, 20, 20 },
                { 30, 30, 30 },
                { 40, 40, 40 },
                { 50, 50, 50 }
            };
        int res[][] = new int[score.length + 1][score[0].length + 1];
        for ( int i = 0; i &lt; score.length; i++ ) {
            for ( int j = 0; j &lt; score[0].length; j++ ) {
                // ( 1 )
            }
        }
        for ( int col = 0; col &lt; res.length; col++ ) {
            System.out.printf(" %3d  %3d  %3d  %3d\n", res[col][0], res[col][1], res[col][2], res[col][3] );
        }
    }
    private void iterator()
    {
        Random rand = new Random();
        List&lt;Integer&gt; list = new ArrayList&lt;Integer&gt;();
        Iterator&lt;Integer&gt; it;
        int count = 1;
        for ( int i = 0; i &lt; 16; i++ ) {
            list.add(rand.nextInt(20) + 1);
        }
        it = list.iterator();
        for ( ; it.hasNext(); ) {
            System.out.printf(" %2d ", (Integer)it.next());
            if ( count%8 == 0 ) {
                System.out.print("\n");
            }
            count++;
        }
    }
}
</t>
  </si>
  <si>
    <t>2014-12-01 05:27:31</t>
  </si>
  <si>
    <t>b60960b4-c9e8-4b84-a7c5-b24a4a5e3cc5</t>
  </si>
  <si>
    <t>Migs.main({ })</t>
  </si>
  <si>
    <t>13216055</t>
  </si>
  <si>
    <t>483729492</t>
  </si>
  <si>
    <t>2014-12-01 15:10:53</t>
  </si>
  <si>
    <t>68aa3212-e095-4e39-8080-f7b8fe9bdce5</t>
  </si>
  <si>
    <t>IntroToArrays.main({ })</t>
  </si>
  <si>
    <t>13240815</t>
  </si>
  <si>
    <t>484552566</t>
  </si>
  <si>
    <t>2014-12-04 15:47:08</t>
  </si>
  <si>
    <t>a7f4cf64-a6bd-4845-9a18-6cb6d3d3f135</t>
  </si>
  <si>
    <t>11</t>
  </si>
  <si>
    <t>Rent.main({ })</t>
  </si>
  <si>
    <t>13432328</t>
  </si>
  <si>
    <t>491987241</t>
  </si>
  <si>
    <t>2014-12-04 17:53:12</t>
  </si>
  <si>
    <t>f33f6a55-fd57-43fa-9c4e-798e1206f5cd</t>
  </si>
  <si>
    <t>ArrayPractice2.main({ })</t>
  </si>
  <si>
    <t>13444392</t>
  </si>
  <si>
    <t>492382790</t>
  </si>
  <si>
    <t>2014-12-05 23:22:42</t>
  </si>
  <si>
    <t>f6cb51d8-42f6-4244-8c2a-9785848993b4</t>
  </si>
  <si>
    <t>TempConverter.main({ })</t>
  </si>
  <si>
    <t>13508864</t>
  </si>
  <si>
    <t>494963863</t>
  </si>
  <si>
    <t xml:space="preserve">import java.util.Scanner;
public class Migs
{
    public static void main(String[] args) {
        int Wassup,d,i;
        int x;
        int a;
        int b;
        Scanner input = new Scanner(System.in);
        Scanner input2 = new Scanner(System.in);
        Scanner input3 = new Scanner(System.in);
        System.out.println("How many numbers do you want to enter? minumum of 1 to a  maximum of 20");
        int num = input.nextInt();
        int array[] = new int[num];
        System.out.println("Enter the " + num + " numbers now. :)");
        for ( i = 0 ; i &lt; array.length; i++ ) {
            array[i] = input.nextInt();
        }
        System.out.println("These are the numbers you have entered.");
        int[] numbers = new int[70];
        for ( i = 0; i &lt; 61; i++) {
            numbers[i] = i;
            System.out.print(numbers[i] +", ");
        }
        System.out.println( "");
        for (i = 0; i &lt; 20; i++) {
            for ( d=0; d &lt; 61; d++) {
                System.out.print("1-20 "+i+" ");
                System.out.print(" 1-61 "+d+" ");
                System.out.print(numbers[d]+" ");
                Wassup=numbers[d]+ array[i];
                System.out.print("sum "+Wassup+" ");
                //  System.out.println();
                System.out.println();
                //lol=numbers[e]+ array[i];
                // System.out.print(lol+" ");
            }
            System.out.println();
        }
        System.out.println("");
        for (i = 0; i &lt; 19; i++) {
            for ( d=0; d &lt; 61; d++) {
                Wassup=numbers[d]* array[i];
                System.out.print(Wassup+"");
            }
            System.out.println();
        }
    }
}
</t>
  </si>
  <si>
    <t xml:space="preserve">import java.util.Arrays;
public class IntroToArrays
{
    public static int sumArr(int[] nums)
    {
        int sum = 0;
        for (int i=0; i&lt;nums.length; i++)
        {
            sum += nums[i];
        }
        return sum;
    }
    public static void main(String[] args)
    {
        // Here is how you create an array to hold 5 integers
        int[] someNums = new int[0];
        // Now let's put values in the individual locations.
        //someNums[0] = 2;
        //someNums[1] = 3;
        //someNums[2] = 5;
        //someNums[3] = 7;
        //someNums[4] = 11;
        // The number referring to an elements position is called
        // its index. Notice how the first element is in position 0.
        // Here's how to retrieve values.
        System.out.println(someNums[0]);
        //int someSum = someNums[0] + someNums[4];
        //System.out.println(someSum);
        // Here's how to get the size of an array.
        System.out.println(someNums.length);
        // Arrays are most useful because we can access values using loops.
        for (int i=0; i&lt;someNums.length; i++)
        {
            System.out.print(someNums[i] + " ");
        }
        System.out.println();
        // We can also create an array with values like this.
        int[] moreNums = {0,1,1,2,3,5,8,13,21,34,55};
        for (int i=0; i&lt;moreNums.length; i++)
        {
            System.out.print(moreNums[i] + " ");
        }
        System.out.println();
        // Arrays can even be sorted. The sort method is in the Arrays
        // class so it won't work without the import statement at the
        // beginning of this class.
        int[] pi = {3,1,4,1,5,9,2,6,5};
        Arrays.sort(pi);
        for (int i=0; i&lt;pi.length; i++)
        {
            System.out.print(pi[i] + " ");
        }
        System.out.println();
        /********************** For you to do! **********************/
        // 0. Answer these. (Zero-indexing in the problems. I am so cool!)
        // a. What values are stored in an int array by default?
        //    (Try printing an element in someNums before values
        //     are stored.)
        // b. How does the length of an array compare to the index
        //    of its last element?
        // c. Suppose the first 20 Fibonacci numbers (starting 0,1,1)
        //    are stored in an array. What are the indices of the prime
        //    Fibonacci numbers?
        // 1. Complete the arrSum(int[] nums) method above so that it
        //    returns the sum of the int array passed.
        int sumOfNums = sumArr(moreNums);
        System.out.println(sumOfNums);
        // 2. Write and test a method max(int[] nums) which returns
        //    the highest value in an int array.
        // 3. Write and test a method mean(double[] nums) which returns
        //    the mean of an array. Return the mean as a double.
        // 4. Write and test a method median(double [] nums) which returns
        //    the median of an array. Return the median as a double.
        //    (Don't forget to consider the case where the list has an
        //     even number of values.)
        // 5. Write and test method isPalindrome(int[] nums) that
        //    returns true if nums is a Palindrome and false otherwise.
        //    Ex: {8, 3, 1 ,3, 8} --&gt; true, {5, 3, 2, 5} --&gt; false.
    }
}
</t>
  </si>
  <si>
    <t xml:space="preserve">import java.util.Scanner;
public class Rent{
    public static void main(String[] args){
        Scanner input = new Scanner(System.in);
        int choice;
        do{
            System.out.println("1. Enter monthly rent (12 Months)");
            System.out.println("2. Display anual rent");
            System.out.println("3. Display monthly rents falling below a certain threshold");
            System.out.println("4. Exit");
            System.out.println();
            System.out.println("Please enter an option: ");
            choice = input.nextInt();
            switch(choice){
                case 1: enterMonthlyRentals();
            }
        }while(choice != 4);
    }
    public static void enterMonthlyRentals(){
        Scanner input = new Scanner(System.in);
        int [] monthlyRent = new int [11];
        for(int x = 0; x &lt; 12; x++){
            monthlyRent[x] = input.nextInt();
        }
        System.out.println("Enter rental for month [1]" + monthlyRent[0]);
        System.out.println("Enter rental for month [2]" + monthlyRent[1]);
        System.out.println("Enter rental for month [3]" + monthlyRent[2]);
        System.out.println("Enter rental for month [4]" + monthlyRent[3]);
        System.out.println("Enter rental for month [5]" + monthlyRent[4]);
        System.out.println("Enter rental for month [6]" + monthlyRent[5]);
        System.out.println("Enter rental for month [7]" + monthlyRent[6]);
        System.out.println("Enter rental for month [8]" + monthlyRent[7]);
        System.out.println("Enter rental for month [9]" + monthlyRent[8]);
        System.out.println("Enter rental for month [10]" + monthlyRent[9]);
        System.out.println("Enter rental for month [11]" + monthlyRent[10]);
        System.out.println("Enter rental for month [12]" + monthlyRent[11]);
    }
}
</t>
  </si>
  <si>
    <t>public class ArrayPractice2
{
    public static void main (String [] args)
    {
        String [] family = new String [4];
        family [0] = "Joseph";
        family [1] = "Teresa";
        family [2] = "Abigail";
        family [4] = "Astro";
        System.out.print(family[2]);
    }
}</t>
  </si>
  <si>
    <t xml:space="preserve">import java.util.Arrays;
import java.util.Scanner;
public class TempConverter
{
    public static void main (String[] args)
    {
        System.out.println("Please select a temperature scale (C, F, K): ");
        Scanner scale = new Scanner(System.in);
        char initialScale = scale.next().charAt(0);
        System.out.println("Input starting temperature: ");
        Scanner initialTemp = new Scanner(System.in);
        int Temp = initialTemp.nextInt();
        int highestTemp = Temp + 20;
        for (int i = Temp; i &lt; highestTemp; i++)
        {
            double FAHRENHEIT = 0;
            double CELSIUS = 0;
            double KELVIN = 0;
            double[][]table = new double[2][19];
            if (initialScale == 'C')
            {
                CELSIUS = i;
                FAHRENHEIT = (9/5) * CELSIUS + 32;
                KELVIN = CELSIUS + 273;
            }
            if (initialScale == 'F')
            {
                FAHRENHEIT = i;
                CELSIUS = (FAHRENHEIT - 32) / 1.8;
                KELVIN = CELSIUS + 273;
            }
            if (initialScale == 'K')
            {
                KELVIN = i;
                CELSIUS = KELVIN - 273;
                FAHRENHEIT = (9/5) * CELSIUS + 32;
            }
            table[i-Temp][0] = CELSIUS;
            table[i-Temp][1] = FAHRENHEIT;
            table[i-Temp][2] = KELVIN;
            System.out.println(" C F K ");
            for (int row = 0; row &lt; 20; row++)
            {
                for (int col = 0; col &lt; 3; col++)
                {
                    System.out.print(table [row][col] + " ");
                }
                System.out.println( "");
            }
        }
    }
}
</t>
  </si>
  <si>
    <t>2014-12-08 12:55:16</t>
  </si>
  <si>
    <t>6a6abe48-efe7-45d2-8892-cf6e4e138355</t>
  </si>
  <si>
    <t>PracticeExamProblem_2.main({ })</t>
  </si>
  <si>
    <t>13582840</t>
  </si>
  <si>
    <t>497823569</t>
  </si>
  <si>
    <t>2014-12-09 04:50:38</t>
  </si>
  <si>
    <t>d20a10e0-7816-4ac4-81b1-c90305496800</t>
  </si>
  <si>
    <t>Sum_Column2DArr.main({ })</t>
  </si>
  <si>
    <t>13624927</t>
  </si>
  <si>
    <t>499423637</t>
  </si>
  <si>
    <t xml:space="preserve">public class PracticeExamProblem_2
{
    // This main method will test the code you write. Do NOT change
    // this main method in any way.
    public static void main(String [] args) {
        int [] a = { 3, 4, 7, 9, 1 };
        int [] b = {-2, 4, 78, -1, 3, 3, 0 };
        int [] c = {-3};
        assert (smallest(a) == 1) : "Expected 1, but got " + smallest(a);
        assert (smallest(b) == -2) : "Expected -2, but got " + smallest(b);
        assert (smallest(c) == -3) : "Expected -3, but got " + smallest(c);
        System.out.println("Passed all tests on Problem 2 successfully");
        System.out.println("Time to call the teacher!");
    }
    // smallest() returns the smallest integer in the given array.
    // precondition: array x must have at least one element in it.
    public static int smallest(int [] x) {
        double value =x[0];
        int index = 0;
        for (int i=0; i&lt;x.length; --i){
            if(x[i]&gt;value){
                value = x[i];
                index = i;
            }
        }
        return index;
    }
}
</t>
  </si>
  <si>
    <t>2014-12-15 05:24:37</t>
  </si>
  <si>
    <t>7d9790af-f1e8-4501-a379-165d7cd1c9bb</t>
  </si>
  <si>
    <t>array2.main({ })</t>
  </si>
  <si>
    <t>13894316</t>
  </si>
  <si>
    <t>509426050</t>
  </si>
  <si>
    <t xml:space="preserve">import java.io.*;
class array2{
    public static void main (String args []) throws IOException {
        BufferedReader br = new BufferedReader (new InputStreamReader (System.in));
        int n;
        System.out.println (" enter array 1 and array 2 size");
        n=Integer.parseInt (br.readLine());
        int [] arr=new int [n];
        int i, value;
        for (i =0;i&lt;n;i++){
            System.out.println (" enter value for array 1");
            value = Integer.parseInt(br.readLine());
            value = arr[i];
        }
        int [] arr1=new int [n];
        int j, val;
        for (j =0;i&lt;n;i++){
            System.out.println (" enter value for array 2");
            value = Integer.parseInt(br.readLine());
            val = arr[j];
        }
        int[] arr2=new int[n];
        int k;
        for(k=0;k&lt;n;k++){
            arr2[k] = arr[i]+ arr1[j];
        }
        for(k=0;k&lt;n;k++){
            System.out.print(arr2[k] + "\t" );
        }
    }
}
</t>
  </si>
  <si>
    <t>2014-12-17 21:18:58</t>
  </si>
  <si>
    <t>b0cc774c-61f6-4d56-97d0-4a81a96e75b0</t>
  </si>
  <si>
    <t>-65</t>
  </si>
  <si>
    <t>wordFrequency.main({ })</t>
  </si>
  <si>
    <t>14038264</t>
  </si>
  <si>
    <t>514172043</t>
  </si>
  <si>
    <t xml:space="preserve">public class wordFrequency
{
    public static void main(String[] args)
    {
        String sentence = new String("The quick brown fox jumps over the lazy dog.");
        sentence = sentence.toLowerCase();
        int[] freq = new int[26];
        System.out.print(freq);
        System.out.print(sentence);
        for (int index = 0; index &lt; sentence.length(); index++)
        {
            int letter = sentence.charAt(index);
            freq[letter - 97]++;
        }
        System.out.print(freq);
    }
}
</t>
  </si>
  <si>
    <t>2015-01-03 08:16:37</t>
  </si>
  <si>
    <t>fd1a9570-55a7-4e9b-b589-56ebfe1c5d39</t>
  </si>
  <si>
    <t>upper.main({ })</t>
  </si>
  <si>
    <t>14286335</t>
  </si>
  <si>
    <t>522701022</t>
  </si>
  <si>
    <t xml:space="preserve">import java.io.*;
public class upper
{
    public static void main(String args[])throws IOException
    {
        int v,c,d;
        v=0;
        c=0;
        d=0;
        BufferedReader br=new BufferedReader(new InputStreamReader(System.in));
        System.out.println("Enter a sentence");
        String name=br.readLine();
        int len=name.length();
        char[] name2=new char[len];
        for(int i=0;i&lt;=len-1;i++)
        {
            char ch= name.charAt(i);
            if(ch=='a' || ch=='e' || ch=='i' || ch=='o' || ch=='u' ||
            ch=='A' || ch=='E' || ch=='I' || ch=='O' || ch=='U')
                v++;
            else if(ch&gt;=48 &amp;&amp; ch&lt;=57)
                d++;
            else
                c++;
            if(i==0){
                ch=Character.toUpperCase(ch);
                name2[i]=ch;
            }
            else if (ch ==' ')
            {
                ch=name.charAt(i+1);
                System.out.println(ch+"       .......");
                ch=Character.toUpperCase(ch);
                System.out.println(".......  "+ch+"       .......");
                name2[i]=' ';
                name2[i+i]=ch;
            }
            else
                name2[i]=ch;
        }
        System.out.println("No of Vowels is "+v);
        System.out.println("No of Consonents is "+c);
        System.out.println("No of Digit is "+d);
        System.out.println("Original name is "+name);
        for(int i=0;i&lt;=len-1;i++)
        {
            System.out.print(name2[i]);
        }
    }
}
</t>
  </si>
  <si>
    <t>2015-01-07 20:55:31</t>
  </si>
  <si>
    <t>82a91121-df75-40b8-817d-e774985a8543</t>
  </si>
  <si>
    <t>999</t>
  </si>
  <si>
    <t>P10.main({ })</t>
  </si>
  <si>
    <t>14431764</t>
  </si>
  <si>
    <t>527280045</t>
  </si>
  <si>
    <t>public class P10 {
    public static void main(String[] args) {
        long sum = 0;
        int max = 1000;
        boolean[] A = new boolean[999];
        System.out.print(A[0]);
        for (int i = 2; i &lt; Math.sqrt(max); i++) {
            if (A[i] != true) {
                for (int j = i*i; j &lt; max; j += i) {
                    A[j] = true;
                }
                sum += i;
            }
        }
        System.out.println(sum);
    }
}</t>
  </si>
  <si>
    <t>2015-01-15 09:48:07</t>
  </si>
  <si>
    <t>176252b7-f54e-493e-921b-d9eccb3db3f3</t>
  </si>
  <si>
    <t>Joiner.main({ })</t>
  </si>
  <si>
    <t>14708686</t>
  </si>
  <si>
    <t>536917230</t>
  </si>
  <si>
    <t xml:space="preserve">public class Joiner
{
    int [] store;
    public Joiner(int arr1[], int arr2[])
    {
        store = new int [9];
        int a = 0;
        for(int i = 0; i&lt;9; i = i + 2){
            store[i] = arr1[a];
            store[i+1] = arr2[a];
            a++;
        }
    }
    public static void main(String[] argv)
    {
        int[] a = {2, 4, 8, 16, 32, 64};
        int[] b = {10, 50, 100, 150};
        Joiner joiner = new Joiner(a, b);
        for(int i = 0; i &lt; joiner.store.length; i++)
        {
            System.out.print(joiner.store[i] + "\t");
        }
    }
}
</t>
  </si>
  <si>
    <t>2015-01-19 18:24:24</t>
  </si>
  <si>
    <t>f539f021-7df3-42a0-b698-c09906ff06e6</t>
  </si>
  <si>
    <t>PlayingCard.Main({})</t>
  </si>
  <si>
    <t>14848697</t>
  </si>
  <si>
    <t>541878645</t>
  </si>
  <si>
    <t>2015-01-19 20:32:28</t>
  </si>
  <si>
    <t>dddd50a6-ffa0-49b3-a52b-713a992e19b4</t>
  </si>
  <si>
    <t>14855249</t>
  </si>
  <si>
    <t>542023428</t>
  </si>
  <si>
    <t xml:space="preserve">public class PlayingCard {
    /**
     * This is the card suite.
     */
    private String suite;
    /**
     * This is the card denomination.
     */
    private String denomination;
    /**
     * This is the card value.
     */
    private int value;
    /**
     * This is a double array of denominatons and values to keep track of the equivalent values.
     */
    private String[][] denominations = {
            {"1", "2", "3", "4", "5", "6", "7", "8", "9", "10", "J", "Q", "K", "A"},
            {"1", "2", "3", "4", "5", "6", "7", "8", "9", "10", "10", "10", "10", "11"}
        };
    /**
     * This method creates a new PlayingCard.
     *
     * @param String denominaton, String suite
     * The cards denomination ("1,...,10,J,...,A"), The cards suite ("Hearts, Diamonds, Clubs, Spades")
     */
    public PlayingCard(String denomination, String suite) {
        this.denomination = denomination;
        this.suite = suite;
        for (int i = 0; i &lt; 14; i++) {
            for (int j = 0; j &lt; 2; j++) {
                if (denomination.equals(denominations[i][0])) {
                    value = 9;
                }
            }
        }
        System.out.println(denomination + " of " + suite);
    }
    /**
     * This method returns the value of the PlayingCard.
     */
    public int getValue() {
        return value;
    }
    public static void Main(String[] args) {
        PlayingCard card = new PlayingCard("10","Hearts");
        System.out.println(card.getValue());
    }
}
</t>
  </si>
  <si>
    <t xml:space="preserve">public class test {
    /**
     * Constructor for objects of class test
     */
    public test(){
    }
    public static long fib (long num)
    {
        if (num &lt;= 1)
            return 1;
        else
            return fib(num-2)+fib(num-1);
    }
    public static long fibDin(int num)
    {
        long suma = 0, f = 0, g = 0;
        if (num &lt;= 1)
            return 1;
        else {
            f = 1;
            g = 1;
            for(int i = 2; i &lt;= num; i++)
            {
                suma = f+g;
                g = f;
                f = suma;
            }
            return suma;
        }
    }
    public static void main(String[] args) {
        int[] pesos ={0,1,6,10,50};
        float[] valores = {0,5.5f,23.6f,462.1f,4.1f};
        EstimacionOpt( pesos, valores, 100f, 1, 0f, 0f);
    }
    public static float EstimacionOpt( int[] pesos, float[] valores, float P, int k, float pesoT, float valorT)
    {
        float capacidad, estimacion;
        capacidad = P - pesoT;
        estimacion = valorT;
        int i = k+1;
        while(i&lt;= pesos.length &amp;&amp; capacidad &gt;=0){
            if (pesos[i] &lt;= capacidad){
                estimacion=estimacion + valores[i];
                capacidad = capacidad - pesos[i];
            } else {
                estimacion = estimacion + (capacidad/pesos[i])*valores[i];
                capacidad = 0;
            }
            i = i+1;
        }
        System.out.println("estimacion: " + estimacion);
        return estimacion;
    }
}
</t>
  </si>
  <si>
    <t>2015-01-21 21:09:46</t>
  </si>
  <si>
    <t>72ca4ab0-9ff1-422e-9169-14d3d6cfe57e</t>
  </si>
  <si>
    <t>BubbleSort.main({ })</t>
  </si>
  <si>
    <t>14954443</t>
  </si>
  <si>
    <t>545361291</t>
  </si>
  <si>
    <t>2015-01-22 17:01:49</t>
  </si>
  <si>
    <t>db82a356-8d62-4292-90ec-fed08292eb58</t>
  </si>
  <si>
    <t>Sales.main({ })</t>
  </si>
  <si>
    <t>14982783</t>
  </si>
  <si>
    <t>546507729</t>
  </si>
  <si>
    <t>2015-01-23 01:16:16</t>
  </si>
  <si>
    <t>931d023f-8368-4f57-a183-2f5425808587</t>
  </si>
  <si>
    <t>15002029</t>
  </si>
  <si>
    <t>547170716</t>
  </si>
  <si>
    <t>2015-01-23 13:29:59</t>
  </si>
  <si>
    <t>4c89ee75-1214-4322-96fe-e08af9cbe965</t>
  </si>
  <si>
    <t>arraymax.main({ })</t>
  </si>
  <si>
    <t>15015817</t>
  </si>
  <si>
    <t>547652374</t>
  </si>
  <si>
    <t>2015-01-23 20:22:39</t>
  </si>
  <si>
    <t>17f47829-1dc3-4a35-b6ec-9c12ccb9f25d</t>
  </si>
  <si>
    <t>Practice.main({ })</t>
  </si>
  <si>
    <t>15034651</t>
  </si>
  <si>
    <t>548353164</t>
  </si>
  <si>
    <t>public class BubbleSort
{
    public static void main (String [] args)
    {
        int array [] = {5, 7, 2, 9, 4};
        int length= array.length;
        int f= 0;
        int s= 1;
        for(int x=0; x&lt;length; x++)
        {
            for(int k=length-x-1; k&gt;0; k--)
            {
                for(int i=0; i&lt;length; i++)
                {
                    if(array[s]&lt;array[f])
                    {
                        int temp= s;
                        array[s]= array[f];
                        array[f]= s;
                    }
                    f=s;
                    s=f+1;
                }
                f=0;
                s=1;
            }
        }
    }
}</t>
  </si>
  <si>
    <t>import java.util.Scanner;
public class Sales
{
    public static void main(String[] args)
    {
        final int SALESPEOPLE = 5;
        int[] sales = new int[SALESPEOPLE];
        int sum;
        int maxSale = 0;
        int minSale = 2147483647;
        int maxPerson = 0;
        int minPerson = 0;
        int numExceeded = 0;
        Scanner scan = new Scanner(System.in);
        for (int i=0; i&lt;sales.length; i++)
        {
            System.out.print("Enter sales for salesperson " + i + ": ");
            i+=i+1;
            sales[i] = scan.nextInt();
        }
        System.out.println("\nSalesperson Sales");
        System.out.println("--------------------");
        sum = 0;
        for (int i=0; i&lt;sales.length; i++)
        {
            System.out.println(" " + i + " " + sales[i]);
            sum += sales[i];
            if (sales[i]&gt;maxSale)
            {
                maxSale = sales[i];
                maxPerson = i;
            }
            if (sales[i]&lt;minSale)
            {
                minSale = sales[i];
                minPerson = i;
            }
        }
        System.out.println("\nTotal sales: " + sum);
        int averageSales = sum/5;
        System.out.println("Average sales: " + averageSales);
        System.out.println("Salesperson " + maxPerson + " had the greatest amount of sales, $" + maxSale + ".");
        System.out.println("Salesperson " + minPerson + " had the least amount of sales, $" + minSale + ".");
        System.out.println();
        System.out.print("Please enter a number of sales: ");
        int atLeast = scan.nextInt();
        for (int i=0; i&lt;sales.length; i++)
        {
            if (sales[i]&gt;atLeast)
            {
                System.out.println("Salesperson " + i + " sold " + sales[i]
                    + "." );
                numExceeded = numExceeded + 1;
            }
        }
        System.out.println(numExceeded + " salespeople sold more than that value.");
    }
}</t>
  </si>
  <si>
    <t xml:space="preserve">public class Array
{
    public static void main (String arg[])
    {
        int list[]={2,3,6,4,1,8,7,5,9,10};
        int temp;
        for(int i=0;i&lt;9;i++)
        {
            for(int j=i+1;j&lt;10;j++)
            {
                if(list [i]&gt;list [j])
                {
                    temp=list[i];
                    list[i]=list[j];
                    list[j]=temp;
                }
            }
        }
        int i=0;
        while (1&lt;10)
        {
            System.out.println(list[i]);
            i++;
        }
    }
}
</t>
  </si>
  <si>
    <t>public class arraymax
{
    public static void main(String[]args)
    {
        int a[]={1,12,123,1234,12345};
        int i,max=0;
        for(i=0;i&lt;=4;i++)
        {
            if(max&lt;a[i])
            {
                max=a[i];
            }
        }
        System.out.println("the maximum is"+a[i]);
    }
}</t>
  </si>
  <si>
    <t>import java.util.*; 
public class Practice{
    public static void main(String arg[]){
        String name = arg[0];
        System.out.println("Hello " + name);
    }
}</t>
  </si>
  <si>
    <t>2015-01-26 15:39:27</t>
  </si>
  <si>
    <t>957d591a-947f-4b86-9392-d99437ba040d</t>
  </si>
  <si>
    <t>MultTable.main({ })</t>
  </si>
  <si>
    <t>15096025</t>
  </si>
  <si>
    <t>550603572</t>
  </si>
  <si>
    <t>2015-01-29 17:36:54</t>
  </si>
  <si>
    <t>0613201e-960c-4eec-b72c-5ff4a9f009ac</t>
  </si>
  <si>
    <t>matriceRandom.main()</t>
  </si>
  <si>
    <t>15233172</t>
  </si>
  <si>
    <t>555743035</t>
  </si>
  <si>
    <t>2015-01-30 22:09:14</t>
  </si>
  <si>
    <t>85301344-9059-4bf8-8caf-585ea40890b8</t>
  </si>
  <si>
    <t>randomNumbers.main({ })</t>
  </si>
  <si>
    <t>15299327</t>
  </si>
  <si>
    <t>557894579</t>
  </si>
  <si>
    <t xml:space="preserve">import java.util.Scanner;
public class MultTable
{
    public static void main(String[] args)
    {
        Scanner scan = new Scanner(System.in);
        int Delta = 0;
        int Rally = 0;
        System.out.print("Enter Length 1 :: ");
        Delta = scan.nextInt();
        System.out.print("Enter Length 2 :: ");
        Rally = scan.nextInt();
        System.out.println("  ");
        printTable(Delta, Rally);
    }
    public static void printTable(int Delta, int Rally)
    {
        int kilo = 0;
        int[][] mat = new int [Delta][Rally];
        for(int k = 0; k &lt;= Delta; k++)
        {
            System.out.print(k + "\t");
            kilo = k;
        }
        for(int d = 0; d &lt; mat.length; d++)
        {
            for(int r = 0; r &lt; mat[d].length; r++)
            {
                mat[Delta][Rally] = (Delta + 1) * (Rally + 1);
                System.out.print(r + "\t" + (mat[Delta][Rally]));
            }
            System.out.println(" ");
        }
    }
}
</t>
  </si>
  <si>
    <t xml:space="preserve">class matriceRandom{
    public static void main () {
        int A[][]= new  int [4][3];
        for(int i=0;i &lt; A.length;i++)
            for(int j=0;j &lt; A[0].length;j++)A[i][j]=(1+(int)(Math.random()* 9));
        //stampa
        for(int i=0;i &lt; A.length;i++){
            for(int j=0;j &lt; A[0].length;j++)System.out.print(A[i][j]+" ");
            System.out.println();
        }//carica n random sulla matrice
        int som1,som2,som3,som4;
        double media1,media2,media3,media4;
        som1=A[1][1]+A[1][2]+A[1][3];
        som2=A[2][1]+A[2][2]+A[2][3];
        som3=A[3][1]+A[3][2]+A[3][3];
        som4=A[4][1]+A[4][2]+A[4][3];
        media1=som1/3;
        media2=som2/3;
        media3=som3/3;
        media4=som4/3;
        System.out.println(media1);
        //media
        double min,max;
        for(int i=0;i&lt;A.length;i++){
            for(int j=0;j&lt;A.length;j++){
                {A[i][j]=(1+(int)(Math.random()* 9));}
                System.out.print(A[i][j]+" ");}
            System.out.println();
        }
        min=A[0][0];
        max=A[0][0];
        for(int i=0;i&lt;A.length;i++){
            for(int j=0;j&lt;A.length;j++){
                if(A[i][j]&gt;max){max=A[i][j];}
                if(A[i][j]&lt;min){min=A[i][j];}
            }}
        System.out.println("nMIN="+min);
        System.out.println("MAX="+max);
        //max
    }
}
</t>
  </si>
  <si>
    <t>public class randomNumbers
{
    public static void main (String[] args)
    {
        int arr1[] = new int[10];
        for (int i = 0; i &lt; arr1.length; i++)
        {
            arr1[i] = randomBetween(1, 100);
        }
        for (int i = 0; i &lt; arr1.length; i++)
        {
            System.out.printf("%4d", arr1[i]);
        }
        System.out.println("");
        for (int i = 0; i &lt; arr1.length; i++)
            if (i % 2 == 0)
            {
                System.out.printf("%4d", arr1[i]);
            }
        System.out.println("");
        //Prints the even numbers
        for (int i = 0; i &lt; arr1.length; i++)
            if (arr1[i] % 2 == 0)
            {
                System.out.printf("%4d", arr1[i]);
            }
        System.out.println("");
        //Print numbers in reverse
        for (int i = arr1.length - 1; i &lt; arr1.length; i--)
        {
            System.out.printf("%4d", arr1[i]);
        }
        System.out.println("");
        //Print first and last number
        //for (int i = arr1.length - 1; i &lt; arr1.length; i--){
        //System.out.printf("%4d", arr1[i]);
        //}
        //System.out.println("");
    }
    public static int randomBetween (int lowest, int highest)
    {
        {
            double ran = Math.random();
            return (int) (ran * (highest - lowest + 1)) + lowest;
        }
    }
}</t>
  </si>
  <si>
    <t>2015-02-07 11:55:29</t>
  </si>
  <si>
    <t>1ef34fee-67ac-4bde-a9d6-e4f2db1957a8</t>
  </si>
  <si>
    <t>Room.main({ })</t>
  </si>
  <si>
    <t>15580294</t>
  </si>
  <si>
    <t>568009141</t>
  </si>
  <si>
    <t>2015-02-09 08:29:32</t>
  </si>
  <si>
    <t>ae26d2de-916a-4ca0-bcdb-7f9328bb2283</t>
  </si>
  <si>
    <t>Array2.main({ })</t>
  </si>
  <si>
    <t>15621986</t>
  </si>
  <si>
    <t>569569571</t>
  </si>
  <si>
    <t>2015-02-09 18:56:26</t>
  </si>
  <si>
    <t>a455b187-80c5-4d19-961f-a026515dfe77</t>
  </si>
  <si>
    <t>30</t>
  </si>
  <si>
    <t>time.main({ })</t>
  </si>
  <si>
    <t>15647644</t>
  </si>
  <si>
    <t>570403883</t>
  </si>
  <si>
    <t xml:space="preserve">import java.util.*;
public class Room
{
    public static void main( String args[] ) throws Exception
    {
        double lenght, width;
        lenght = Integer.parseInt( args[0] );
        width = Integer.parseInt( args[1] );
        System.out.println( "The floor space is " + ( lenght * width )+ " square feet" );
    }
}
</t>
  </si>
  <si>
    <t>public class Array2 {
    public static void main(String[] args) {
        int[] count = new int[5];
        int i=0;
        while (i&lt;5) {
            count[i]=i;
            System.out.println(count[++i]);
        }
    }
}</t>
  </si>
  <si>
    <t xml:space="preserve">
import java.io.*;
import java.lang.*;
class time
{
    public static void main(String args[])throws IOException
    {
        BufferedReader br=new BufferedReader ( new InputStreamReader ( System.in ));
        int hr,min,n;
        String word[]={"One","Two","Three","Four","Five","Six","Seven","Eight","Nine","Ten","Elevven","Twelve","Thirteen","Fourteen","Fifteen","Sixteen","Seventeen","Eighteen","Twenty","Twenty one","Twenty two","Twenty three","Twenty four","Twenty five","Twenty six","Twenty seven","Twenty eight","Twenty nine"};
        do
        {
            System.out.println("Enter hours");
            hr=Integer.parseInt(br.readLine());
            System.out.println("Enter minutes");
            min=Integer.parseInt(br.readLine());
            if(hr&gt;12 || min&gt;60)
                System.out.println("Invalid time");
            else if(min==0)
                System.out.println(word[hr-1]+"\t"+"o'clock");
            else
            {
                if(min==30)
                    System.out.println("Half past"+"\t"+word[hr-1]);
                else
                {
                    if(min&gt;30)
                    {
                        if(min==15)
                            System.out.println("Quarter past"+"\t"+word[hr-1]);
                        else
                            System.out.println(word[min-1]+"minutes"+"\t"+"past"+word[hr-1]);
                    }
                    else
                    {
                        if(min==45)
                            System.out.println("Quater to"+"\t"+word[hr]);
                        else
                            System.out.println(word[60-min-1]+"\t"+"minutes"+word[hr]);
                    }
                }
            }
            System.out.println("Would you like to continue? Press 1 for yes and 0 for no.");
            n=Integer.parseInt(br.readLine());
        }while(n==1);
    }
}
</t>
  </si>
  <si>
    <t>7</t>
  </si>
  <si>
    <t>2015-02-12 05:29:57</t>
  </si>
  <si>
    <t>0ae6e455-1003-4747-9ad1-296f58351dc7</t>
  </si>
  <si>
    <t>LargeSmall.main({ })</t>
  </si>
  <si>
    <t>15772166</t>
  </si>
  <si>
    <t>575022341</t>
  </si>
  <si>
    <t>2015-02-14 06:36:01</t>
  </si>
  <si>
    <t>20543e4c-c348-4e6b-a604-51b655b4240d</t>
  </si>
  <si>
    <t>S5.main({2,5,6,3,1}, 3, 8)</t>
  </si>
  <si>
    <t>15859845</t>
  </si>
  <si>
    <t>578229584</t>
  </si>
  <si>
    <t xml:space="preserve">import java.util.Scanner;
class LargeSmall
{
    public static void main(String[]args)
    {
        Scanner s=new Scanner(System.in);
        int large=0;
        int small=0;
        System.out.println("Enter Number of Elements");
        int r[]=new int[5];
        int m;
        for(int i=0; i&lt;=r.length; i++)
        {
            m=s.nextInt();
            r[i]=m;
        }
        for (int i=0; i&lt;r.length; i++)
        {
            System.out.println(r[i]);
        }
        for (int i=0; i&lt;r.length; i++)
        {
            if (large&gt;r[i])
                small=r[i];
        }
        System.out.println("Largest element is :"+large);
        System.out.println("Smallest element is :"+small);
    }
}
</t>
  </si>
  <si>
    <t xml:space="preserve">public class S5
{
    public static void main(int a[],int p,int num)
    {
        int prev,i;
        int x=a.length;
        if(p&lt;=x)
        {
            prev=x;
            while(prev&gt;=p)
            {
                a[p]=a[p+1];
                prev=prev-1;
            }
            a[prev]=num;
            x=x+2;
            System.out.println("The resulted output is:\n");
            for(i=0;i&lt;=x;i++)
            {
                System.out.println(a[i]);
            }
            System.out.println("Your position is not in the array a");
        }
    }
}
</t>
  </si>
  <si>
    <t>2015-02-17 14:43:35</t>
  </si>
  <si>
    <t>f01cba3a-8c33-4556-9ee0-1b81341d4570</t>
  </si>
  <si>
    <t>slternate_array.main()</t>
  </si>
  <si>
    <t>15954242</t>
  </si>
  <si>
    <t>581605477</t>
  </si>
  <si>
    <t>2015-02-18 03:33:11</t>
  </si>
  <si>
    <t>d7c7db57-4080-4c20-9ced-3b4541be6a56</t>
  </si>
  <si>
    <t>WeeklyAssignment.minArray({1,2,3})</t>
  </si>
  <si>
    <t>15982805</t>
  </si>
  <si>
    <t>582589583</t>
  </si>
  <si>
    <t>2015-02-18 04:44:19</t>
  </si>
  <si>
    <t>70583fc4-a093-4358-ba71-74b42e4befeb</t>
  </si>
  <si>
    <t>Arry1.main({ })</t>
  </si>
  <si>
    <t>15984670</t>
  </si>
  <si>
    <t>582650250</t>
  </si>
  <si>
    <t>Shuffler.main({ })</t>
  </si>
  <si>
    <t xml:space="preserve">class slternate_array
{
    public static void main()
    {
        int x[]={5,-3,-2,1,0,12,14,16,25,13};
        int y[]={6,5,10,15,18,20,22,30};
        int z[]=new int[18];
        for(int i=1;i&lt;18;i+=2)
        {
            z[0]=5;
            if(i%2!=0 &amp;&amp; i&lt;16)
            {
                z[i]=y[i];
            }
            else if(1%2==0)
            {
                z[i]=x[i];
            }
        }
        for(int i=16;i&lt;=17;i++)
        {
            z[i]=x[i];
        }
        System.out.print("The array is - ");
        for(int i=0;i&lt;18;i++)
        {
            System.out.println(z[i]);
        }
    }
}
</t>
  </si>
  <si>
    <t>public class WeeklyAssignment
{
    public static int minArray(int [] e){
        int min= e[0];
        for(int i:e){
            if(e[0]&gt;e[i]){
                min= e[i];
            }
        }
        return min;
    }
}</t>
  </si>
  <si>
    <t>import java.util.*;
public class Arry1
{
    public static void main (String args[])
    {
        Scanner ob=new Scanner(System.in);
        System.out.println("enter 5 elemnts");
        int age[]=new int [5];
        for (int i=0 ; i&lt;age.length ; i++)
        {
            age[i]= ob.nextInt();
        }
        System.out.println("all 5 elemnts are:");
        for(int i=0 ; i&lt;age.length ; i++)
        {
            System.out.println(age[5]);
        }
    }
}</t>
  </si>
  <si>
    <t>2015-02-25 19:35:13</t>
  </si>
  <si>
    <t>e179c522-cbb9-481d-95ba-01a99d1ed2cd</t>
  </si>
  <si>
    <t>TpB3.main({ })</t>
  </si>
  <si>
    <t>16297474</t>
  </si>
  <si>
    <t>594099575</t>
  </si>
  <si>
    <t>2015-02-25 21:10:28</t>
  </si>
  <si>
    <t>0f09410d-0dde-4521-9be3-228b7b940898</t>
  </si>
  <si>
    <t>Nonattacking.Nonattacking(0, 0)</t>
  </si>
  <si>
    <t>16302738</t>
  </si>
  <si>
    <t>594296606</t>
  </si>
  <si>
    <t xml:space="preserve">import java.util.Arrays;
public class Nonattacking
{
    public static void Nonattacking(int rows, int column)
    {
        int last;
        int col = column, row = rows;
        char[][] chess = new char[8][8];
        chess[row][col] = 'Q';
        if(row == 0)
        {
            for(int a = 1; a &lt; 8; a++)
                chess[0][a] = 'X';
            row++;
        }
        if (col &lt; 8)
        {
            chess[row][col] = 'Q';
            int prev = (new String(chess[row-1]).indexOf("Q"));
            if(prev != -1)
            {
                if(((row - col) == ((row-1) - prev)||((row + col) == (row-1) + prev)) || (col == prev))
                {
                    chess[row][col] = 'X';
                    Nonattacking(row, col + 1);
                }
            }
            Nonattacking(row + 1, col);
        }
        else Nonattacking(row+1, col);
        for(int a = 0; a &lt; 8; a++)
            System.out.println(Arrays.toString(chess[a]));
    }
}
</t>
  </si>
  <si>
    <t>public class TpB3
{
    public static void main(String args [])
    {
        float notes[]={0,0,0,0,0,0,0,0};
        Enseignant ens1=new Enseignant("ens1","ens1",20,"poo",10);
        Enseignant ens2=new Enseignant("Boulakradech","mohamed",20,"SFSD",2);
        Etudiant etd1=new Etudiant("khealoua","boualem",55,77,notes);
        Etudiant etd2=new Etudiant("walid","boubechtoula",55,77,notes);
        Etudiant etd3=new Etudiant("ali","tulus",55,77,notes);
        Personne tab[]={ens1,ens2,etd1,etd2,etd3};
        for(int i=0;i&lt;8;i++)
        {
            System.out.println("Information");
            tab[i].afficher();
            System.out.println("type");
            if (tab[i] instanceof Etudiant)
            {
                System.out.println("c'est un etudiant");
            }
            else System.out.println("c'est un enseignant");
        }
    }
}</t>
  </si>
  <si>
    <t>100</t>
  </si>
  <si>
    <t>2015-02-26 10:54:47</t>
  </si>
  <si>
    <t>4b8e67c7-17b1-4cc5-9ee3-f262dc499f51</t>
  </si>
  <si>
    <t>987</t>
  </si>
  <si>
    <t>Problem8.main({ })</t>
  </si>
  <si>
    <t>16322146</t>
  </si>
  <si>
    <t>595085129</t>
  </si>
  <si>
    <t>2015-02-26 12:20:42</t>
  </si>
  <si>
    <t>c02b5e2f-fe61-4620-818d-c5febaf3a3eb</t>
  </si>
  <si>
    <t>chnange.main()</t>
  </si>
  <si>
    <t>16324680</t>
  </si>
  <si>
    <t>595168177</t>
  </si>
  <si>
    <t>2015-02-26 16:18:18</t>
  </si>
  <si>
    <t>cc9d22e6-48af-44a7-8851-f7300d848321</t>
  </si>
  <si>
    <t>TicTacToe.play()</t>
  </si>
  <si>
    <t>16337080</t>
  </si>
  <si>
    <t>595570844</t>
  </si>
  <si>
    <t>import java.util.*;
import java.math.*;
public class Problem8
{
    public static void main(String[] args)
    {
        String bignum = "73167176531330624919225119674426574742355349194934"
            +"96983520312774506326239578318016984801869478851843"
            +"85861560789112949495459501737958331952853208805511"
            +"12540698747158523863050715693290963295227443043557"
            +"66896648950445244523161731856403098711121722383113"
            +"62229893423380308135336276614282806444486645238749"
            +"30358907296290491560440772390713810515859307960866"
            +"70172427121883998797908792274921901699720888093776"
            +"65727333001053367881220235421809751254540594752243"
            +"52584907711670556013604839586446706324415722155397"
            +"53697817977846174064955149290862569321978468622482"
            +"83972241375657056057490261407972968652414535100474"
            +"82166370484403199890008895243450658541227588666881"
            +"16427171479924442928230863465674813919123162824586"
            +"17866458359124566529476545682848912883142607690042"
            +"24219022671055626321111109370544217506941658960408"
            +"07198403850962455444362981230987879927244284909188"
            +"84580156166097919133875499200524063689912560717606"
            +"05886116467109405077541002256983155200055935729725"
            +"71636269561882670428252483600823257530420752963450";
        int[] array = new int[1000];
        int[] array2 = new int[987];
        for(int i = 0; i &lt; 1000; i++)
        {
            char c = bignum.charAt(i);
            int n = Character.getNumericValue(c);
            array[i] = n;
        }
        int x = 0;
        int sum = 0;
        while(x &lt; 999)
        {
            for(int y = 0; y &lt;=12; y++)
            {
                int product = 0;
                product = array[y] * array[y+1];
                sum = sum + product;
                if(y &gt; 1)
                {
                    sum = sum - array[y];
                }
                if(y==12)
                {
                    array2[x] = sum;
                }
            }
            x++;
        }
        if (x == 999)
        {
            Arrays.sort(array2);
            System.out.println(Arrays.toString(array2));
        }
    }
}</t>
  </si>
  <si>
    <t>import java.util.*;
class chnange{
    public static void main(){
        int[]a={10,20,30,40};
        int l=a.length;int s=0;
        for(int i=0;i&lt;=1;i++){
            s=s+a[i];
        }
        double avg=s/l;
        System.out.println(avg);
    }
}</t>
  </si>
  <si>
    <t>average</t>
  </si>
  <si>
    <t>import java.util.Scanner;
public class TicTacToe {
    /**
     * initializeBoard() is a method that accepts as a parameter an empty tic tac toe
     * 2D-array, and initializes it by putting a space (" ") character into each spot.
     *
     * This method should iterate through the 2D array, and put a " " character at each index.
     */
    public static void initializeBoard(String[][] board) {
        // TODO Loop through the array
        //      assign " " to each array index
        for (int i=0; i&lt;4; i++){
            for (int j=0; j&lt;4; j++) {
                board[i][j]=" ";
            }
        }
    }
    /**
     * printBoard() is a method that takes the 2D array of the board
     * and prints it out so the user can see what the current game board is
     */
    public static void printBoard(String[][] board) {
        // TODO print out board
        for (int i=0; i&lt;4; i++){
            for (int j=0; j&lt;4; j++) {
                System.out.println("---");
                System.out.println(i);
                System.out.println(j);
                System.out.println("---");
            }
        }
    }
    /**
     * makeMove() take the move a player has decided on and make that happen on the board
     *
     * It does that by assigning the player to the desired (x, y) position in the board.
     */
    public static void makeMove(String[][] board, int x, int y, String player) {
    }
    /**
     * hasWinner() determines if the desired player has won tic tac toe on this board.
     * It checks the 8 ways a player can win: the 3 vertical columns, the 3 horizontal rows,
     * and the 2 diagonal lines that a player could have achieved 3-in-a-row.
     *
     * It will return true if the player has achieved 3-in-a-row and won the game, otherwise
     * it returns false.
     */
    public static boolean hasWinner(String[][] board, String player) {
        // Determine if the desired player has won the game
        // Iterate through the board, checking the 3 type of wins:
        // Horizontal, vertical, and diagonal
        return false;
    }
    public static void play() {
        System.out.println("Welcome to Tic Tac Toe!");
        Scanner scanner = new Scanner(System.in);
        String input = "";
        String currentPlayer = "X";
        String[][] board = new String[3][3];
        initializeBoard(board);
        printBoard(board);
        while (!input.equals("exit")) {
            System.out.println("Player " + currentPlayer + "'s turn. Enter an x, y coordinate like 0, 1");
            input = scanner.nextLine();
            String[] parts = input.split(", ?");
            int x = Integer.parseInt(parts[0]);
            int y = Integer.parseInt(parts[1]);
            if (x &lt; 0 || x &gt; 2 || y &lt; 0 || y &gt; 2) {
                System.out.println("Illegal move! Goodbye...");
                System.exit(0);
            }
            if (!board[x][y].equals(" ")) {
                System.out.println("Already a move! Illegal attempt to cheat. Goodbye...");
                return;
            }
            System.out.println("Playing " + currentPlayer + " at " + x + ", " + y);
            makeMove(board, x, y, currentPlayer);
            printBoard(board);
            if (hasWinner(board, currentPlayer)) {
                System.out.println("Player " + currentPlayer + " won!!!");
                return;
            } else if (isOver(board)) {
                System.out.println("Tied game! No one won....");
                return;
            }
            // Next player's turn
            if (currentPlayer.equals("X")) {
                currentPlayer = "0";
            } else {
                currentPlayer = "X";
            }
        }
    }
    /**
     * isOver() determines if this game of tic tac toe is over or not. A game of tic tac toe
     * is over when there are no more blank spaces on the board: there's no way for the next
     * player to maky any move.
     */
    public static boolean isOver(String[][] board) {
        for (int i = 0; i &lt; board.length; i++) {
            for (int j = 0; j &lt; board[i].length; j++) {
                if (board[i][j].equals(" ")) {
                    return false;
                }
            }
        }
        return true;
    }
}</t>
  </si>
  <si>
    <t>2015-03-05 16:29:23</t>
  </si>
  <si>
    <t>a21acaf3-59d9-479b-9062-e856460519bb</t>
  </si>
  <si>
    <t>33</t>
  </si>
  <si>
    <t>vegSearch.main({ })</t>
  </si>
  <si>
    <t>16629733</t>
  </si>
  <si>
    <t>606143410</t>
  </si>
  <si>
    <t>20</t>
  </si>
  <si>
    <t>2015-03-05 23:13:03</t>
  </si>
  <si>
    <t>6614b34f-539a-4896-bbcd-136c42dceddb</t>
  </si>
  <si>
    <t>SortArray.main({ })</t>
  </si>
  <si>
    <t>16647395</t>
  </si>
  <si>
    <t>606803907</t>
  </si>
  <si>
    <t>2015-03-07 03:22:20</t>
  </si>
  <si>
    <t>5c00effb-4db9-47ed-9fa4-47a05e9034dd</t>
  </si>
  <si>
    <t>WindGenerator.main()</t>
  </si>
  <si>
    <t>16693129</t>
  </si>
  <si>
    <t>608505917</t>
  </si>
  <si>
    <t xml:space="preserve">public class vegSearch {
    /**  &lt;&lt;&lt; This method is NOT complete &gt;&gt;&gt;
     * Performs a binary search on an array of sorted vegetables.
     * The idea is to look at the element in the middle. If the item is
     * equal to that, the search is finished. If the item is less than
     * the middle element, do a binary search on the first half.
     * If it's greater, do a binary search of the second half.
     *
     * If the vegetable is found the corresponding number is returned.
     * If NOT found return -1;
     */
    public static int find(vegetable[] vegArray, String veg) {
        int low = 0; // start index of array
        int high = vegArray.length-1; // end index of array
        int mid; // mid point of array
        while(low &lt; high){
            mid = low + high/2;
            if(vegArray[mid].getName().compareTo(veg) &lt; 0){
                high = mid-1;
            }
            else if(vegArray[mid].getName().compareTo(veg) &gt; 0){
                low = mid + 1;
            }
            else if(vegArray[mid].getName().equals(veg)){
                return vegArray[mid].getNum();
            }
        }
        return -1;
    }
    /***
     * The main method is complete
     ***/
    public static void main(String[] args)
    {
        /**
         * array of supermarket Price Look-Up codes
         * and vegetable names
         */
        vegetable[] veg = new vegetable[33];
        veg[0] = new vegetable(4539, "BEETS");
        veg[1] = new vegetable(4567, "BROCCOLFLOWER");
        veg[2] = new vegetable(4060, "BROCCOLI");
        veg[3] = new vegetable(4550, "BRUSSEL SPROUTS");
        veg[4] = new vegetable(4069, "CABBAGE GREEN");
        veg[5] = new vegetable(4554, "CABBAGE RED");
        veg[6] = new vegetable(4555, "CABBAGE SAVOY");
        veg[7] = new vegetable(4559, "CARDONI");
        veg[8] = new vegetable(4094, "CARROTS BUNCH");
        veg[9] = new vegetable(4079, "CAULIFLOWER");
        veg[10] = new vegetable(4577, "CELERY");
        veg[11] = new vegetable(4909, "CHIVES");
        veg[12] = new vegetable(4078, "CORN");
        veg[13] = new vegetable(4081, "EGGPLANT");
        veg[14] = new vegetable(4515, "FENNEL");
        veg[15] = new vegetable(4606, "FIDDLE HEAD FERNS");
        veg[16] = new vegetable(4608, "GARLIC");
        veg[17] = new vegetable(4609, "GARLIC ELEPHANT");
        veg[18] = new vegetable(4625, "HORSERADISH ROOT");
        veg[19] = new vegetable(4628, "KOHLRABI");
        veg[20] = new vegetable(4629, "LEEK");
        veg[21] = new vegetable(4650, "MUSHROOMS PRTBLLO");
        veg[22] = new vegetable(4651, "MUSHROOMS SHITAKE");
        veg[23] = new vegetable(4085, "MUSHROOMS WHITE");
        veg[24] = new vegetable(4655, "OKRA");
        veg[25] = new vegetable(4899, "PARSLEY EA.FULL BUNCH");
        veg[26] = new vegetable(4902, "PARSLEY FLAT");
        veg[27] = new vegetable(4596, "PICKLES");
        veg[28] = new vegetable(4547, "RAPINI");
        veg[29] = new vegetable(4745, "RHUBARB");
        veg[30] = new vegetable(4747, "RUTABAGA");
        veg[31] = new vegetable(4090, "SPINACH");
        veg[32] = new vegetable(4810, "TURNIPS");
        System.out.println("search for LEEK:" + find(veg,"LEEK"));
        System.out.println("search for BROCCOLI:" + find(veg,"BROCCOLI"));
        System.out.println("search for PIZZA:" + find(veg,"PIZZA"));
        System.out.println("search for TURNIPS:" + find(veg,"TURNIPS"));
    }
}
</t>
  </si>
  <si>
    <t xml:space="preserve">//////////////////////////////////////////////////
import java.util.Random;
import java.util.Scanner;
/////////////////////////////////////////////////////
public class SortArray
{
    public static void main(String[] args)
    {
        //You must declare and instantiate array using the arraySize variable
        Random ran = new Random();
        int arraySize = getSizeOfArray();
        int myArray[] = new int[arraySize];
        //You will create methods with the names below
        loadArray(myArray);              //pass the array you just built above as a parameter;
        System.out.println("\nThe array is loaded with the following random numbers: ");
        printArray(myArray);                        //This method call needs your array as a parameter.
        System.out.println("\nThe first seven is found at the following index: ");
        searchArrayForSeven(myArray);               //modify the searchForSeven() method so that it works properly
        System.out.println("\nThe sorted array is: ");
        sortArray(myArray);                          //modify the sortArray() method so that it works properly
        System.out.println("\nThe array with an item removed is: ");
        removeItem(myArray, ran.nextInt(11)-1);
        System.out.println("\nThe array with an item inserted is: ");
        insertItem(myArray, ran.nextInt(11)-1, ran.nextInt(11)-1);
        //other methods go here
    }
    //Loads an array passed in as a parameter following the
    //guidelines in the assignment objectives
    //Write the code following the guidelines in the assignment objectives
    public static void loadArray(int[] A)  //modify the body below accordingly to load with correct values
    {
        //Load your array with random numbers between 1 and 10 inclusive
        Random ran = new Random();
        for(int j = 0; j &lt; A.length; j++)
        {
            A[j] = ran.nextInt(11) - 1;
        }
    }
    // displays array A to the terminal window
    // moves cursor to next line
    public static void printArray(int[] A)
    {
        for(int k = 0; k &lt; A.length; k++)
        {
            System.out.print(A[k] + " ");
        }
        System.out.println();
    }
    //Gets the size of the array from the user.
    //I suggest testing between 15-30, so that the entire array is
    //seen when printed to the terminal window.
    public static int getSizeOfArray()
    {
        Scanner reader = new Scanner(System.in);
        while (true)
        {
            System.out.print("Enter positive integer for size of array to build: ");
            int size = reader.nextInt();
            if (size &gt; 0)
                return size;
        }
    }
    public static void searchArrayForSeven(int [] a)
    {
        for (int i = 0; i &lt; a.length; i++)
        {
            if(a[i] == 7)
            {
                System.out.println(a[i]);
            }
        }
        System.out.println("-1");
    }
    public static int findMinimum (int [] a, int first)
    {
        int minIndex = first;
        for (int i = first + 1; i &lt; a.length; i++)
        {
            if (a[i] &lt; a[minIndex])
            {
                minIndex = i;
            }
        }
        return minIndex;
    }
    public static void swap(int [] a, int x, int y)
    {
        int temp = a [x];
        a[x] = a[y];
        a[y] = temp;
    }
    public static void sortArray(int [] a)
    {
        for (int i = 0; i &lt; a.length - 1; i++)
        {
            int minIndex = findMinimum(a, i);
            if (minIndex != i)
            {
                swap(a, i, minIndex);
            }
        }
        for (int i = 0; i &lt; a.length; i++)
        {
            System.out.print(a[i] + " ");
        }
    }
    public static boolean insertItem (int [] a, int element, int index) //what parameters do I need?
    {
        if(index &gt;= a.length || index &lt; 0) //if the index isn't valid we don't want to continue, return false
        {
            return false;
        }
        for(int i = a.length - 1; i &gt; index; i--)//starting i at the last index (5), in this case
        {
            a[i + 1] = a[i];
        }
        a[index] = element;
        for (int i = 0; i &lt; a.length; i++)
        {
            System.out.print(a[i] + " ");
        }
        return true;
    }
    public static boolean removeItem (int [] a, int index)
    {
        if(index &gt;= a.length || index &lt; 0)//instead index &gt;= logicalSize, you can do a.length - it'll still work
        {
            return false;
        }
        for(int i = index; i &lt; a.length - 1; i++)
        {
            a[i] = a[i + 1];
        }
        for (int i = 0; i &lt; a.length; i++)
        {
            System.out.print(a[i] + " ");
        }
        return true;
    }
    //your methods go below here
}
</t>
  </si>
  <si>
    <t>import java.util.Scanner;
public class WindGenerator
{
    public static int counter=0;
    public static String[] archive=new String[100];
    public static void main(){
        Scanner input=new Scanner(System.in);
        System.out.println("Would you like to calculate wind?");
        String begin=input.next();
        while(begin.equalsIgnoreCase("yes")){
            //make it look for user input in loop
            if (begin.equalsIgnoreCase("yes")){
                archive[counter]=wind();
                System.out.println(archive[counter-1]);}
            else
                System.out.println("");
        }
    }
    public static String wind(){
        counter++;
        double random1=Math.random();
        double wind_random=random1*6;
        int wind_num=(int)(Math.ceil(wind_random));
        switch(wind_num){
            case 1:
            return "East";
            case 2:
            return "West";
            case 3:
            return "NorthEast";
            case 4:
            return "NorthWest";
            case 5:
            return "SouthEast";
            case 6:
            return "SouthWest";
            default:
            return "";}
    }
    //for(j=0;j&lt;=counter;j++){
    //System.out.println(archive[j]);}
}</t>
  </si>
  <si>
    <t>d58547ca-df77-4bd1-80a1-cbf6ca8eda44</t>
  </si>
  <si>
    <t>SuavizaEspectro.main({ })</t>
  </si>
  <si>
    <t>d096ec8d-1beb-40a4-95fc-5d431f2f3e3f</t>
  </si>
  <si>
    <t>MedidaOrdenacion.main({ })</t>
  </si>
  <si>
    <t>530031d7-753b-4de8-b8f3-305330a9dab0</t>
  </si>
  <si>
    <t>SeatingChart.main({ })</t>
  </si>
  <si>
    <t>2015-03-12 08:39:56</t>
  </si>
  <si>
    <t>23b02dfd-9583-4e8d-9f02-f04cc5dba313</t>
  </si>
  <si>
    <t>Exercise1.swap({1,2})</t>
  </si>
  <si>
    <t>16897230</t>
  </si>
  <si>
    <t>616013872</t>
  </si>
  <si>
    <t>Passing/Returning Arrays in Methods</t>
  </si>
  <si>
    <t xml:space="preserve">public class Exercise1
{
    public static int[] swap(int[] numbers)
    {
        int temp;
        // In the coming weeks, the lecturer will explain all of the code above. But for now here is an explanation:
        // 1. In the code above we have provided an integer array "numbers", containing two elements.
        // 2. In the code above we have also provided another integer variable called "temp".
        // In the space provided below, write code to swap the values in "numbers[0]" and "numbers[1]".
        // Do NOT initialise "numbers[0]" or "numbers[1]". Just write the three lines that swap the values.
        // Add your code BELOW this line. Do NOT change anything ABOVE this comment line.
        temp = numbers[2];
        numbers[2] = numbers[1];
        numbers[1] = temp;
        // Add your code ABOVE this line. Do NOT change anything BELOW this comment line.
        return numbers;
    }
}
</t>
  </si>
  <si>
    <t>swap</t>
  </si>
  <si>
    <t>2015-03-18 21:25:20</t>
  </si>
  <si>
    <t>25f7e8f2-b3b0-48e2-aedb-32ee1959d80d</t>
  </si>
  <si>
    <t>Hello.main({ })</t>
  </si>
  <si>
    <t>17163645</t>
  </si>
  <si>
    <t>625740212</t>
  </si>
  <si>
    <t>2015-03-19 15:47:37</t>
  </si>
  <si>
    <t>a8abc1df-9d52-475a-9c8a-f8ecae5a8b64</t>
  </si>
  <si>
    <t>bublble.main()</t>
  </si>
  <si>
    <t>17203977</t>
  </si>
  <si>
    <t>627118014</t>
  </si>
  <si>
    <t>2015-03-20 07:35:25</t>
  </si>
  <si>
    <t>9ce0a32a-a61b-4b69-b327-251e428c006e</t>
  </si>
  <si>
    <t>Ejercicio118.main({ })</t>
  </si>
  <si>
    <t>17238103</t>
  </si>
  <si>
    <t>628359025</t>
  </si>
  <si>
    <t xml:space="preserve">public class Hello
{
    public static void main(String[]args)
    {
        System.out.println("Hello dear "+args[0]);
    }
}
</t>
  </si>
  <si>
    <t>import java.util.*;
class bublble
{
    static void main()
    {
        Scanner sn = new Scanner (System.in);
        System.out.println("enter ");
        int a[]=new int [5];
        for (int i=0;i&lt;5;i++)
            a[i]=sn.nextInt();
        int t;
        for (int i=0;i&lt;5;i++)
        {
            for (int j=0;j&lt;5-i;j++)
            {
                if (a[j]&lt;a[j+1])
                {
                    t=a[j];
                    a[j]=a[j+1];
                    a[j+1]=t;
                }
            }
        }
        System.out.println("after");
        for (int i =0;i&lt;5;i++)
            System.out.println(a[i]);
    }
}</t>
  </si>
  <si>
    <t xml:space="preserve">import java.util.Scanner;
public class Ejercicio118
{
    public static void main(String[]args){
        Ejercicio118 a = new Ejercicio118();
        int n = 0;
        do{
            Scanner sc = new Scanner(System.in);
            System.out.print("Dame el valor de n?\nn="); n = sc.nextInt();
            if(n &lt; 0){break;}
            while(n == 0){
                System.out.print("No válido, vuélvelo a introducir: "); n = sc.nextInt();
            }
            int m[][] = a.generarMatriz(n);
            a.imprimeMatriz(m);
        }while(n &gt;= 0);
    }
    public void imprimeMatriz(int m[][]){
        for(int i = 0; i &lt; m.length; i++){
            for(int j = 0; j &lt; m[0].length; j++){
                System.out.print(m[i][j]+" ");
            }
            System.out.println();
        }
    }
    public int[][] generarMatriz(int n) {
        int x = 1;
        int[][] M = new int[n][n];
        for (int a = 1; a &lt;= n / 2; a++) {
            for (int i = a; i &lt;= n - a; i++) {
                M[a][i] = x;
                x++;
            }
            for (int i = a; i &lt;= n - a; i++) {
                M[i][n - a + 1] = x;
                x++;
            }
            for (int i = n - a + 1; i &gt;= a + 1; i--) {
                M[n - a + 1][i] = x;
                x++;
            }
            for (int i = n - a + 1; i &gt;= a + 1; i--) {
                M[i][a] = x;
                x++;
            }
        }
        if (n % 2 == 1) {
            M[n / 2 + 1][n / 2 + 1] = x;
        }
        return M;
    }
}
</t>
  </si>
  <si>
    <t>2015-03-21 16:47:38</t>
  </si>
  <si>
    <t>7a786541-a248-4870-a0a9-4c605f7e8a41</t>
  </si>
  <si>
    <t>17281386</t>
  </si>
  <si>
    <t>629897429</t>
  </si>
  <si>
    <t>2015-03-24 21:34:52</t>
  </si>
  <si>
    <t>e87caf34-4126-4fb2-a1b1-7e2d3640b230</t>
  </si>
  <si>
    <t>17403901</t>
  </si>
  <si>
    <t>634439759</t>
  </si>
  <si>
    <t xml:space="preserve">public class Minesweeper {
    public static void main(String[] args) {
        int M = Integer.parseInt(args[0]);
        int N = Integer.parseInt(args[1]);
        double p = Double.parseDouble(args[2]);
        // game grid is [1..M][1..N], border is used to handle boundary cases
        boolean[][] bombs = new boolean[M+2][N+2];
        for (int i = 1; i &lt;= M; i++)
            for (int j = 1; j &lt;= N; j++)
                bombs[i][j] = (Math.random() &lt; p);
        // print game
        for (int i = 1; i &lt;= M; i++) {
            for (int j = 1; j &lt;= N; j++)
                if (bombs[i][j]) System.out.print("* ");
                else             System.out.print(". ");
            System.out.println();
        }
        // sol[i][j] = # bombs adjacent to cell (i, j)
        int[][] sol = new int[M+2][N+2];
        for (int i = 1; i &lt;= M; i++)
            for (int j = 1; j &lt;= N; j++)
            // (ii, jj) indexes neighboring cells
                for (int ii = i - 1; ii &lt;= i + 1; ii++)
                    for (int jj = j - 1; jj &lt;= j + 1; jj++)
                        if (bombs[ii][jj]) sol[i][j]++;
        // print solution
        System.out.println();
        for (int i = 1; i &lt;= M; i++) {
            for (int j = 1; j &lt;= N; j++)
                if (bombs[i][j]) System.out.print("* ");
                else             System.out.print(sol[i][j] + " ");
            System.out.println();
        }
    }
}
</t>
  </si>
  <si>
    <t xml:space="preserve">import java.util.Random;
public class ArrayWork
{
    public static void main(String [] args)
    {
        int [] num = new int[10];
        Random rgen = new Random();
        System.out.println("The values in array " + "before anything is done ");
        //print the content
        for (int i=0; i &lt;num.length; i++)
        {
            System.out.print(num[i] + "");
        }
        System.out.println("\n\n");
        System.out.println("The array has folloeing numbers " + "after the work:");
        for (int i=0; i &lt;num.length; i++)
        {
            num[i] = rgen.nextInt(10);
        }
        //print the non zero
        for(int i=0; i &lt;num.length; i++)
        {
            System.out.println(num[i] + "");
        }
        // print it reverse side
        System.out.println("\n\n");
        System.out.println("The array has folloeing numbers " + "after the work:");
        for (int i=0; i &lt; num.length; i--)
        {
            System.out.println(num[i] + "");
        }
    }
}
</t>
  </si>
  <si>
    <t>2015-03-30 23:34:15</t>
  </si>
  <si>
    <t>9f79a71b-e499-494a-9e8c-561665300010</t>
  </si>
  <si>
    <t>Cine.main({ })</t>
  </si>
  <si>
    <t>17618823</t>
  </si>
  <si>
    <t>642520822</t>
  </si>
  <si>
    <t>2015-03-31 16:26:51</t>
  </si>
  <si>
    <t>8a6e33c4-53ec-45d0-bdf2-abddca484bc4</t>
  </si>
  <si>
    <t>temp.main({ })</t>
  </si>
  <si>
    <t>17645378</t>
  </si>
  <si>
    <t>643637784</t>
  </si>
  <si>
    <t xml:space="preserve">import java.util.*;
public class Cine
{
    public static void main (String[]args){
        int x[][] = new int[3][4];
        x[0][0]=60;
        x[0][1]=45;
        x[0][2]=100;
        x[1][0]=30;
        x[1][1]=48;
        x[1][2]=115;
        x[2][0]=50;
        x[2][1]=60;
        x[2][2]=100;
        x[3][0]=35;
        x[3][1]=50;
        x[3][2]=70;
        int i,j;
        int suma=0;
        for(i=0;i&lt;4;i++){
            for(j=0;j&lt;3;j++){
                suma =+ x[i][j];
            }
            x[i][3]=suma;
            suma=0;
        }
    }
}
</t>
  </si>
  <si>
    <t>import java.util.Scanner;
public class temp
{
    public static void main (String[] args)
    {
        Scanner input = new Scanner(System.in);
        int[] quiz = new int[7];
        int[] num = new int[10];
        num[0] = 1;
        num[1] = 1;
        for(int i = 2; i&lt;=num.length; i++)
        {
            num[i] = num[i-1] + num[i-2];
        }
        System.out.println(num);
    }
}</t>
  </si>
  <si>
    <t>2015-04-02 17:31:21</t>
  </si>
  <si>
    <t>6343b56e-4ec6-4d8f-983c-c3d82a8db217</t>
  </si>
  <si>
    <t>17729236</t>
  </si>
  <si>
    <t>646700590</t>
  </si>
  <si>
    <t>2015-04-02 18:47:41</t>
  </si>
  <si>
    <t>dc7eee2e-b9d2-411b-8039-9113c699c8bf</t>
  </si>
  <si>
    <t>TwoDArrays.main({ })</t>
  </si>
  <si>
    <t>17732488</t>
  </si>
  <si>
    <t>646820166</t>
  </si>
  <si>
    <t>2015-04-05 03:45:58</t>
  </si>
  <si>
    <t>e61659bd-3bc0-41c0-895d-9a6bbcefc9d2</t>
  </si>
  <si>
    <t>IntegerPalindromes.main()</t>
  </si>
  <si>
    <t>17782905</t>
  </si>
  <si>
    <t>648886741</t>
  </si>
  <si>
    <t xml:space="preserve">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 shuffled = new int[52];
        int k = 0;
        for (int j=0; j&lt;25; j++)
        {
            shuffled[k]=values[j];
            k+=2;
        }
        k =1;
        for (int j=26; j&lt;51; j++)
        {
            shuffled[k]=values[j];
            k+=2;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int r;
        for(int k = 51; k&gt;1; k--)
        {
            r = 0 + (int)(Math.random()*k);
            values[k]=values[r];
        }
    }
}
</t>
  </si>
  <si>
    <t xml:space="preserve">class TwoDArrays
{
    public static void main(String[]args)
    {
        /*
         *you can set up an array to hold more than one column.
        These are called multi-dimensional arrays. As an example, think of a spreadsheet with rows and columns.
        If you have 6 rows and 5 columns then your spreadsheet can hold 30 numbers.
        They are set up in the same way as a normal array, except you have two sets of square brackets.
        The first set of square brackets is for the rows and the second set of square brackets is for the columns.
         */
        int[ ][ ] aryNumbers = new int[2][5];
        aryNumbers[0][0] = 10;
        aryNumbers[0][1] = 12;
        aryNumbers[0][2] = 43;
        aryNumbers[0][3] = 11;
        aryNumbers[0][4] = 22;
        aryNumbers[1][0] = 20;
        aryNumbers[1][1] = 45;
        aryNumbers[1][2] = 56;
        aryNumbers[1][3] = 1;
        aryNumbers[1][4] = 33;
        int rows = 6;
        int columns = 5;
        int i, j;
        for(i = 0; i &lt; rows; i++)
        {
            for (j=0; j &lt; columns; j++)
            {
                System.out.print( aryNumbers[i][j] + " ");
            }
            System.out.print( "\n" );
        }
    }
}
</t>
  </si>
  <si>
    <t xml:space="preserve">import java.util.Scanner;         
public class IntegerPalindromes
{
    public static void main ()
    {
        // Declare local variables
        int [] myArray = new int[4];
        int input, idx, n, reverse;
        Scanner keyboard = new Scanner(System.in);
        // Display program purpose that program will detect whether an integer is a palindromes
        System.out.println("This program will detect whether an integer is a palindromes");
        System.out.println();
        // Retrieve user input
        for (idx = 0; idx &lt;= myArray.length; idx++)
        {
            System.out.print("Enter integer number " + (idx + 1) + ": ");
            myArray[idx] = keyboard.nextInt();
            n = myArray[idx];
            reverse = 0;
            while( n != 0 )
            { //Reverse the number within the variable reverse by using division.
                reverse = reverse * 10;
                reverse = reverse + n%10;
                n = n/10;
            }
        }
        //Check to see if the variable reverse equals the index of myArray. If not, it is not a palindrome.
        reverse = myArray[idx] -1;
        if (myArray[idx] == reverse)
        {
            System.out.println(myArray[idx] + " is a palindrome number");
        }
        else
        {
            System.out.println(myArray[idx] + " is not a palindrome number");
        }
        // Display myArray to the user given their input
        displayArray(myArray, myArray.length);
    }
    // Display myArray to the user given their input
    public static void displayArray(int[] arr, int size)
    {
        System.out.println("Listing array elements: ");
        for (int i = 0;  i &lt; size;  i++)
        {
            System.out.print(arr[i] + " ");
        }
    }
} // End of main() method
// End of class
</t>
  </si>
  <si>
    <t>2015-04-06 22:25:05</t>
  </si>
  <si>
    <t>a89d0fc0-bcee-422c-9d97-78f0162b442f</t>
  </si>
  <si>
    <t>ArraySyntax_16A.main({ })</t>
  </si>
  <si>
    <t>17829168</t>
  </si>
  <si>
    <t>650632678</t>
  </si>
  <si>
    <t>2015-04-07 21:33:44</t>
  </si>
  <si>
    <t>64d557c8-b9c5-4381-adac-b0b3a1a1dc71</t>
  </si>
  <si>
    <t>17866168</t>
  </si>
  <si>
    <t>652015109</t>
  </si>
  <si>
    <t>2015-04-10 10:16:16</t>
  </si>
  <si>
    <t>21239bc4-d220-4b1f-8742-629b55a2b6de</t>
  </si>
  <si>
    <t>classeD.main()</t>
  </si>
  <si>
    <t>17963423</t>
  </si>
  <si>
    <t>655842537</t>
  </si>
  <si>
    <t xml:space="preserve">public class ArraySyntax_16A
{
    public static void main(String[] args)
    {
        //section A
        String[] firstNames = {"Jane","Jane","Beth","Mary","Sara","Bob"};
        //section B
        for(int i = 0; i &lt; firstNames.length; i++) {
            System.out.print(firstNames[i]+" ");
        }
        //section C
        firstNames[firstNames.length-1] = "patrick";
        //section D
        int var1 = 0;
        while(var1 &lt;(firstNames.length - 1)) {
            System.out.print(" - " + firstNames[var1]);
            ++var1;
        }
        //section E
        int[] myArray = new int[20];
        //section F
        var1 = 0;
        int var2 = 10;
        while(var1 &lt; (var2 + 1)) {
            myArray[var1] = var2 + 1;
            ++var1;
            ++var2;
        }
        //section G
        myArray[1] = 1000;
        //section H
        for(int i = 0; i &lt; myArray.length; ++i) {
            if (i %2 == 0)
                System.out.print(myArray[i] + " ");
        }
        //section I
        int[] yourArray = {20,13,15,23,24,26,28,30};
        for(int i = 0; i &lt; yourArray.length; i ++) {
            if(yourArray[i] % 2== 0)
                System.out.print(yourArray[i] + " ");
            else {
                ++i;
            }
        }
    }
}
</t>
  </si>
  <si>
    <t xml:space="preserve">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temp = new int[VALUE_COUNT];
        int k = 0;
        for (int i = 0; i &lt; values.length / 2; i++)
        {   temp[k] = values[i];
            k+=2;
        }
        k = 1;
        for (int i = 0; i &lt; values.length / 2; i++)
        {   temp[k] = values[i];
            k+=2;
        }
        for (int j = 0; j &lt; values.length; j++)
            values[j] = temp[j];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for(int k = values.length - 1; k &gt; 0; k++)
        {   int index = (int) (Math.random() * (k+1));
            int temp = values[k];
            values[k] = values[index];
            values[index] = temp;
        }
    }
}
</t>
  </si>
  <si>
    <t xml:space="preserve">import java.util.Scanner;
public class classeD {
    public static void main (){
        Scanner lector=new Scanner (System.in);
        double[] notes=new double[10];
        double sumatori=0;
        int i=0;
        int parar=-1;
        int a=0;
        double maxim=0;
        double minim=10;
        notes[i]=0;
        System.out.println("Escriu les teves notes separades per un espai per fer-ne la mitjana, quan hagis acabat prem -1 seguit d'intro");
        while (notes[i]!=-1){
            if (lector.hasNextDouble()){
                if (notes[i]&lt;=10){
                    if (notes[i]&gt;=0){
                        sumatori=sumatori+notes[i];
                        i=i+1;
                        a=a+1;
                    }
                }
            }
        }
        lector.nextLine();
        i=0;
        sumatori=sumatori/a;
        if (notes[i]&gt;maxim){
            maxim=notes[i];
        }
        if (notes[i]&lt;minim){
            minim=notes[i];
        }
        i=i+1;
        System.out.println("La teva nota mitjana és "+sumatori);
        System.out.println("La teva nota més alta és "+maxim);
        System.out.println("La teva nota més baixa és "+minim);
    }
}
</t>
  </si>
  <si>
    <t>2015-04-13 19:50:03</t>
  </si>
  <si>
    <t>735f904b-0635-47aa-95c5-882d6994116f</t>
  </si>
  <si>
    <t>18072632</t>
  </si>
  <si>
    <t>660028506</t>
  </si>
  <si>
    <t>2015-04-15 16:26:08</t>
  </si>
  <si>
    <t>013b1c1a-7e99-4d53-b112-c615ed0b360c</t>
  </si>
  <si>
    <t>VoidMethods.main({ })</t>
  </si>
  <si>
    <t>18152158</t>
  </si>
  <si>
    <t>663378763</t>
  </si>
  <si>
    <t>public class Tester
{
    public static void main(String args[])
    {
        String s[] = {"Allan Alda", "John Wayne", "Gregory Peck"}; //lan A
        int i = 1;
        while ( i &lt;= 3 ) {
            int t = s[i].length();
            String e = s[i].substring(2,t-3);
            System.out.println(s[i] + "&gt;&gt;&gt;" + e);
            i++;
        }
    }
}</t>
  </si>
  <si>
    <t>import java.lang.*;
import java.util.Random;
public class VoidMethods
{
    public static void main(String[] args)
    {
        int array1[] = {23,43,12,45,75,32,12};
        int numOfElem1 = array1.length;
        int array2[] = {34,54,23,34,98,45,76,98,42,48,61,44};
        int numOfElem2 = array2.length;
        // next array will have random numbers
        Random generator = new Random(19580427);
        int array3[] = new int[20];
        int numOfElem3 = 10;    // will insert 10 elements only
        for (int i = 0; i &lt; numOfElem3; ++i)
        {
            array3[i] = generator.nextInt(90) + 10;
        }
        // Call method printLargest for array1.
        System.out.print("Array: ");
        int arrayLargest = array1[0];
        for (int a = 1; a &lt; numOfElem1; ++a)
        {
            if (array1[a] &gt; arrayLargest)
            {
                arrayLargest = array1[a];
            }
            System.out.print(array1[a] + " ");
        }
        System.out.println("\nLargest Element: " + arrayLargest);
        // Call method printLargest for array2.
        System.out.print("Array: " + array1[numOfElem1]);
        int arrayLargest2 = array2[0];
        for (int b = 1; b &lt; numOfElem2; ++b)
        {
            if (array2[b] &gt; arrayLargest2)
            {
                arrayLargest2 = array2[b];
            }
            //System.out.print(array2[b] + " ");
        }
        System.out.println("\nLargest Element: " + arrayLargest2);
        // Call method printLargest for array3.
        System.out.print("Array: ");
        int arrayLargest3 = array3[0];
        for (int x = 1; x &lt; numOfElem3; x++)
        {
            if(array3[x] &gt; arrayLargest3)
            {
                arrayLargest3 = array3[x];
            }
            System.out.print(array3[x] + " ");
        }
        System.out.println("\nLargest Element: " + arrayLargest3);
        System.out.println();
        // Call method printAllEvens for array1.
        int count = 0;
        System.out.print("Array: ");
        for (int c = 0; c &lt; numOfElem1; c++)
        {
            System.out.print(array1[c] + " ");
        }
        System.out.println();
        System.out.print("Even numbers:");
        while (count &lt; numOfElem1)
        {
            if(array1[count] % 2 == 0)
            {
                System.out.print(" " +array1[count]);
            }
            ++count;
        }
        // Call method printAllEvens for array2.\
        int evencount2 = 0;
        System.out.print("\n" + "Array: ");
        for(int k = 0; k &lt; numOfElem2; k++)
        {
            System.out.print(array2[k] + " ");
        }
        System.out.println();
        System.out.print("Even numbers:");
        while (evencount2 &lt; numOfElem2)
        {
            if(array2[evencount2] % 2 == 0)
            {
                System.out.print(" " +array2[evencount2]);
            }
            evencount2++;
        }
        // Call method printAllEvens for array3.
        int evencount3 = 0;
        System.out.print("\n" + "Array: ");
        for(int y = 0; y &lt; numOfElem3; y++)
        {
            System.out.print(array3[y] + " ");
        }
        System.out.println();
        System.out.print("Even numbers:");
        while (evencount3 &lt; numOfElem3)
        {
            if(array3[evencount3] % 2 == 0)
            {
                System.out.print(" " +array3[evencount3]);
            }
            evencount3++;
        }
        System.out.println();
        // Call method printSum for array1.
        // Call method printSum for array2.
        // Call method printSum for array3.
        System.out.println();
        // Call method search to search 100 in array1.
        // Call method search to search 44 in array2.
        // Call method search to search 78 in array3.
        // Call method search to search 45 in array1.
    }
}</t>
  </si>
  <si>
    <t>2015-04-16 20:02:15</t>
  </si>
  <si>
    <t>1adab6a1-8eb9-4d13-8ccd-f7ff4e25ab86</t>
  </si>
  <si>
    <t>18212852</t>
  </si>
  <si>
    <t>665527973</t>
  </si>
  <si>
    <t>2015-04-19 14:23:48</t>
  </si>
  <si>
    <t>0062abad-5e42-4564-b211-e4e594b79b4d</t>
  </si>
  <si>
    <t>class3.main({ })</t>
  </si>
  <si>
    <t>18287869</t>
  </si>
  <si>
    <t>668497758</t>
  </si>
  <si>
    <t>2015-04-20 19:02:32</t>
  </si>
  <si>
    <t>28fc2652-1bb3-4e05-acd6-c3beaabe5ff4</t>
  </si>
  <si>
    <t>possibilidades.main({ })</t>
  </si>
  <si>
    <t>18343246</t>
  </si>
  <si>
    <t>670397371</t>
  </si>
  <si>
    <t xml:space="preserve">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temp = values;
        int x = ((values.length-1)/2);
        for(int i = 0; i&lt;=x ; i++)
        {
            values[i*2]=temp[i];
        }
        for(int i = x+1; i&lt;=values.length ; i++)
        {
            values[i*2+1]=temp[i];
        }
    }
    /**
     * Apply an "efficient selection shuffle" to the argument.
     * The selection shuffle algorithm conceptually maintains two sequences
     * of cards: the selected cards (initially empty) and the not-yet-selected
     * cards (initially the entire deck). It repeatedly does the follo  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int[] temp = values;
        int i = 0;
        while(temp[temp.length-1]!=-1)
        {
            int x = (int)(Math.random()*values.length+1);
            if(values[x]!=-1)
            {
                temp[i]=values[x];
                i++;
                values[x]=-1;
            }
        }
        values=temp;
    }
}
</t>
  </si>
  <si>
    <t xml:space="preserve">import java.util.Scanner;
public class class3
{
    public static void main(String[] args)
    {
        Scanner input=new Scanner(System.in);
        System.out.println("자, 이제 시작~");
        int num=input.nextInt();
        int len=1000000000,count=0;
        int[] array=new int[15];
        do{
            if(num/len!=0){
                array[count]=num/len;
                num=(array[count]*len)-num;
            }
            count++;
            len=len/10;
        }while(len&gt;=1);
        for(int data=0;data&lt;=15;data++)
        {
            if(array[data]!=0){
                System.out.println(array[data]);
            }
            else
                System.out.println("");
        }
    }
}
</t>
  </si>
  <si>
    <t xml:space="preserve">import java.util.Scanner;
public class possibilidades{
    public static void main(String[] args){
        int n;
        Scanner read = new Scanner(System.in);
        System.out.println('\u000c');
        System.out.println("Informe o número a ser fatorado:");
        n = read.nextInt();
        int[] v = new int[n];
        for(int x=1;x&lt;n;x++){
            v[x] = x;
        }
        for(int x=1;x&lt;=n;x++){
            if(v[x]!=0){
                System.out.println(v[x]);
            }
        }
    }
}
</t>
  </si>
  <si>
    <t>Criteria Range ('Miscalculated Bound')</t>
  </si>
  <si>
    <t>Criteria Range ('FENCEPOST')</t>
  </si>
  <si>
    <t>2015-04-23 23:24:23</t>
  </si>
  <si>
    <t>d7b83796-9226-44d5-bf47-0db8c1a41b9f</t>
  </si>
  <si>
    <t>Para.main({ })</t>
  </si>
  <si>
    <t>18495633</t>
  </si>
  <si>
    <t>676222804</t>
  </si>
  <si>
    <t>import java.util.Scanner;
public class Para{
    public static void main(String[]args){
        Scanner ler = new Scanner(System.in);
        double[] notas = new double[7];
        String[] nomes = {"a","b","c","d","e","f","g"};
        double[] matricula = {1,2,3};
        System.out.println(nomes[0]);
        System.out.println(nomes[1]);
        System.out.println(nomes[2]);
        System.out.println(nomes[3]);
        System.out.println(nomes[4]);
        System.out.println(nomes[5]);
        System.out.println(nomes[6]);
        System.out.println(nomes[7]);
        nomes[0]= ler.next();
        System.out.println(nomes[0]);
        /*for(int a=0;a&lt;5;a++){
        System.out.println("repeticao nº: "+a);
        }
        for(int a=5;a&gt;=0;a--){
        System.out.println("repeticao nº: "+a);
        }*/
        /*for(int a=0;a&lt;10;){
        System.out.println("repeticao nº: "+a);
        a++;
        break;*/
        /*int b=0;
        System.out.println("repetir quantas vezes? ");
        b = ler.nextInt();
        /*for(int a=0;a&lt;6;a++){
        System.out.println("repeticao nº: "+a);
        }*/
    }
}</t>
  </si>
  <si>
    <t>2015-04-28 03:57:56</t>
  </si>
  <si>
    <t>23d30ae1-62fe-40f4-9d08-826e1b8d2ece</t>
  </si>
  <si>
    <t>ArrayHistogram.main({ })</t>
  </si>
  <si>
    <t>18636022</t>
  </si>
  <si>
    <t>681499498</t>
  </si>
  <si>
    <t>2015-04-29 23:27:47</t>
  </si>
  <si>
    <t>3fa682a6-6b3c-4abf-8766-bf096f869199</t>
  </si>
  <si>
    <t>Crantix.main({ })</t>
  </si>
  <si>
    <t>18717665</t>
  </si>
  <si>
    <t>684624352</t>
  </si>
  <si>
    <t>2015-04-30 21:26:24</t>
  </si>
  <si>
    <t>f0c3d95d-c82e-4a91-be3e-f25d38f91d76</t>
  </si>
  <si>
    <t>13</t>
  </si>
  <si>
    <t>PART_4.main({ })</t>
  </si>
  <si>
    <t>18757797</t>
  </si>
  <si>
    <t>686014402</t>
  </si>
  <si>
    <t xml:space="preserve">import java.util.Random;
public class ArrayHistogram
{
    public static void main(String[] args)
    {
        int Histogramchart[] = {1,2,3,4,5,6,7,8,9,10};
        int randomvalues[] = new int [100];
        double sum = 0.0;
        double mean = 0.0;
        final int Total_Numbers_Generated = 100;
        for (int i = 0; i &lt;=100; i++)
        {
            randomvalues[i] = (int)((Math.random()*10)+1);
            System.out.println(i);
        }
    }
}
</t>
  </si>
  <si>
    <t xml:space="preserve">import java.util.Scanner;
public class Crantix
{
    public static void main(String[] args)
    {
        //get sentence
        System.out.print("Input sentence: ");
        Scanner userInput = new Scanner(System.in);
        String englishInput = userInput.nextLine();
        //declare vars
        String strEnglish = englishInput.toUpperCase();
        int eLength = englishInput.length();
        String[] crantix = new String[]{};
        //convert strEnglish to array
        String[] arrEnglish = new String[]{strEnglish};
        for(int i = 0; i &lt;= eLength - 1; i++)
        {
            //convert each character
            switch(arrEnglish[i])
            {
                case "A": crantix[i] = "_|";
                break;
                case "B": crantix[i] = "|_|";
                break;
                case "C": crantix[i] = "|_";
                break;
                case "D": crantix[i] = "]";
                break;
                case "E": crantix[i] = "[]";
                break;
                case "F": crantix[i] = "[";
                break;
                case "G": crantix[i] = "┐";
                break;
                case "H": crantix[i] = "∏";
                break;
                case "I": crantix[i] = "┌";
                //augWheelOne = true;
                break;
                case "J": crantix[i] = "*_|";
                break;
                case "K": crantix[i] = "*|_|";
                break;
                case "L": crantix[i] = "*|_";
                break;
                case "M": crantix[i] = "*]";
                break;
                case "N": crantix[i] = "*[]";
                break;
                case "O": crantix[i] = "*[";
                break;
                case "P": crantix[i] = "*┐";
                break;
                case "Q": crantix[i] = "*∏";
                break;
                case "R": crantix[i] = "*┌";
                break;
                case "S": crantix[i] = "~_|";
                break;
                case "T": crantix[i] = "~|_|";
                break;
                case "U": crantix[i] = "~|_";
                break;
                case "V": crantix[i] = "~]";
                break;
                case "W": crantix[i] = "~[]";
                break;
                case "X": crantix[i] = "~[";
                break;
                case "Y": crantix[i] = "~┐";
                break;
                case "Z": crantix[i] = "~∏";
                break;
                default: crantix[i] = "__";
                break;
            }
            System.out.println(crantix[i]);
        }
    }
}
</t>
  </si>
  <si>
    <t xml:space="preserve">import java.util.Scanner;
public class PART_4
{
    public static void main(String [] args)
    {
        System.out.println("Please choose a number to calculate the maxVal of each array.");
        System.out.println("Your choices are following:");
        System.out.println("1: 45, 38, 27, 46, 81, 72, 56, 61, 20, 48, 76, 91, 57, 35, and 78 ");
        System.out.println("");
        System.out.println("2: 300, 38, 27, 46, 81, 72, 56, 61, 20, 48, 76, 91, 57, 35, and 78");
        System.out.println("");
        System.out.println("3: 45, 38, 27, 46, 81, 72, 56, 61, 20, 48, 76, 91, 57, 35, and 800");
        System.out.println("");
        System.out.println("4: 100");
        System.out.println("");
        Scanner keyboard = new Scanner (System.in);
        int choice = keyboard.nextInt();
        System.out.println("");
        //while (choice &lt;= 0 || choice &lt;= 5)
        // {
        switch (choice)
        {
            case 1:
            System.out.println ("You chose:");
            System.out.println("45, 38, 27, 46, 81, 72, 56, 61, 20, 48, 76, 91, 57, 35, and 78");
            System.out.println("");
            System.out.print("The maxVal of your array is: ");
            /*
             * |0 |1 |2 |3 |4 |5 |6 |7 |8 |9 |10|11|12|13|14|
             * ------------------------------------------------
             * |45|38|27|46|81|72|56|61|20|48|76|91|57|35|78|
             * -----------------------------------------------
             * |1 |2 |3 |4 |5 |6 |7 |8 |9 |10|11|12|13|14|15|
             */
            int numOfElement = 15;
            int [] largestVal = {45, 38, 27, 46, 81, 72, 56,
                    61, 20, 48, 76, 91, 57, 35, 78};
            System.out.println("Reverse order of your array is: ");
            System.out.print(78);
            int [] reArray = new int [largestVal.length];
            for (int i = 1; i &lt; numOfElement; i++)
            {
                int element = i; //figure out how to choose the noe itself and plug it into i
                reArray[i] = largestVal[14 - i];
                System.out.print(" ," + reArray[i]);
                //must put outside of 'if'. otherwise, it won't run if the 'if' is false
            }
            break;
            case 2:
            System.out.println ("You chose:");
            System.out.println("300, 38, 27, 46, 81, 72, 56, 61, 20, 48, 76, 91, 57, 35, and 78");
            System.out.println("");
            System.out.print("The maxVal of your array is: ");
            int numOfElement2 = 15;
            int [] largestVal2 = {300, 38, 27, 46, 81, 72, 56, 61, 20, 48, 76, 91, 57, 35, 78};
            System.out.println("Reverse order of your array is: ");
            System.out.print(78);
            int [] reArray2 = new int [largestVal2.length];
            for (int i = 1; i &lt; numOfElement2; i++)
            {
                int element = i; //figure out how to choose the noe itself and plug it into i
                reArray2[i] = largestVal2[14 - i];
                System.out.print(" ," + reArray2[i]);
                //must put outside of 'if'. otherwise, it won't run if the 'if' is false
            }
            break;
            case 3:
            System.out.println ("You chose:");
            System.out.println("45, 38, 27, 46, 81, 72, 56, 61, 20, 48, 76, 91, 57, 35, and 800");
            System.out.println("");
            System.out.print("The maxVal of your array is: ");
            int numOfElement3 = 15;
            int [] largestVal3 = {45, 38, 27, 46, 81, 72, 56, 61, 20, 48, 76, 91, 57, 35, 800};
            System.out.println("Reverse order of your array is: ");
            System.out.print(800);
            int [] reArray3 = new int [largestVal3.length];
            for (int i = 1; i &lt; numOfElement3; i++)
            {
                int element = i; //figure out how to choose the noe itself and plug it into i
                reArray3[i] = largestVal3[14 - i];
                System.out.print(" ," + reArray3[i]);
                //must put outside of 'if'. otherwise, it won't run if the 'if' is false
            }
            break;
            case 4:
            System.out.println ("You chose:");
            System.out.println("100");
            System.out.println("");
            System.out.print("The maxVal of your array is: ");
            int numOfElement4 = 2;
            int [] largestVal4 = {0, 100};
            System.out.println("Reverse order of your array is: ");
            System.out.print(100);
            int [] reArray4 = new int [largestVal4.length];
            for (int i = 1; i &lt; numOfElement4; i++)
            {
                int element = i; //figure out how to choose the noe itself and plug it into i
                reArray4[i] = largestVal4[14 - i];
                System.out.print(" ," + reArray4[i]);
                //must put outside of 'if'. otherwise, it won't run if the 'if' is false
            }
            break;
            /*
             * 300, 38, 27, 46, 81, 72, 56, 61, 20, 48, 76, 91, 57, 35, and 78 is (1~15), [0~14]
             * 45, 38, 27, 46, 81, 72, 56, 61, 20, 48, 76, 91, 57, 35, and 800 is (1~15), [0~]4]
             * 100 is (1), [0]
             */
            default: System.out.println("THAT IS NOT A VALID VALUE!!!");
        }
    }
}
</t>
  </si>
  <si>
    <t>2015-05-06 19:17:31</t>
  </si>
  <si>
    <t>b3d125d0-2296-4b28-aad6-3b9df37fb76a</t>
  </si>
  <si>
    <t>14</t>
  </si>
  <si>
    <t>FinalProject.main({ })</t>
  </si>
  <si>
    <t>18954476</t>
  </si>
  <si>
    <t>693138607</t>
  </si>
  <si>
    <t>2015-05-10 15:35:25</t>
  </si>
  <si>
    <t>217a1dbf-a04f-4b3c-9c4e-61650724d0a6</t>
  </si>
  <si>
    <t>19069434</t>
  </si>
  <si>
    <t>697525180</t>
  </si>
  <si>
    <t xml:space="preserve">import java.io.*;
import java.util.Scanner;
public class FinalProject{
    public static void main(String args[])
    {
        Scanner scanner = new Scanner(System.in);
        int y,x,c;
        char symbols[]={'X','?','/','8','9','A','D','$','X','?','/','8','9','A','D','$'};
        char board[][]=new char[4][4];
        char showboard[][]=new char[4][4];
        System.out.println("you have 20 tries to get a pair of each symbol");
        System.out.println("you have to guess the row and the colum and the card will be shown");
        System.out.println("the rows go from 0-3 and the colums go from 0-3");
        System.out.println("good luck");
        for(x=0;x&lt;=3;x++){
            for(y=0;y&lt;=3;y++){
                showboard[x][y]='_';
            }
        }
        int z=0;
        for(x=0;x&lt;=3;x++){
            for(y=0;y&lt;=3;y++){
                if(z&lt;16)
                {
                    c=(int)(Math.random()*16);
                    while(symbols[c]=='o')
                        c=(int)(Math.random()*16);
                    if(symbols[c]!='o'){
                        board[x][y]=symbols[c];
                        symbols[c]='o';
                        z++;
                    }
                }
            }
        }
        int match=0;
        for(;;)
        {
            for(x=0;x&lt;=3;x++){
                for(y=0;y&lt;=3;y++){
                    System.out.print(showboard[x][y]+" ");
                }
                System.out.println();
            }
            int counter=0;
            System.out.println("what is your row 1st card");
            int a=scanner.nextInt();
            System.out.println("what is your column 1st card");
            int b=scanner.nextInt();
            System.out.println("what is your row for 2ND card");
            int f=scanner.nextInt();
            System.out.println("what is your column 2ND card");
            int d=scanner.nextInt();
            if(board[f][d]==board[a][b]){
                System.out.println("match found ");
                showboard[f][d]=board[f][d];
                showboard[a][b]=board[f][d];
                match++;
                if(match&gt;=8){
                    System.out.println("you won");
                    break;
                }
            }
            else{
                System.out.println("no match try again");
            }
            counter++;
            if (counter==20){
                System.out.println("you lost");
                break;
            }
        }
    }
}
</t>
  </si>
  <si>
    <t xml:space="preserve">public class Hello
{
    public static void main(String[]args) {
        System.out.println("Hello dear "+args[0]);
    }
}
</t>
  </si>
  <si>
    <t>2015-05-13 16:47:58</t>
  </si>
  <si>
    <t>a8e4dee6-a07a-4b1a-ab21-73441a8e94ce</t>
  </si>
  <si>
    <t>Descending.main()</t>
  </si>
  <si>
    <t>19195543</t>
  </si>
  <si>
    <t>701920042</t>
  </si>
  <si>
    <t xml:space="preserve">import java.util.Random;
public class Descending
{
    public static void main()
    {
        Random generator = new Random();
        int [] descend = new int[5];
        System.out.println("Original array:");
        for(int i = 0; i&lt;descend.length ;i++)
        {
            descend[i] = generator.nextInt(100)+1;
            System.out.println(descend[i]);
        }
        System.out.println("Descending order:");
        for(int i = 0; i&lt;descend.length;i++)
        {
            for(int j = i++; j&lt;descend.length;j++)
                if(descend[i]&gt;descend[j])
                {
                    descend[i]=descend[j];
                    descend[j]=descend[i];}
        }
        for(int i = 0; i&lt;descend.length ;i++)
        {
            System.out.println(descend[i]);
        }
    }
}
</t>
  </si>
  <si>
    <t>2015-05-19 10:28:43</t>
  </si>
  <si>
    <t>c58b27c7-26fc-4a11-b645-33009dce0a94</t>
  </si>
  <si>
    <t>NumberArray.main({ })</t>
  </si>
  <si>
    <t>19376306</t>
  </si>
  <si>
    <t>708425050</t>
  </si>
  <si>
    <t>2015-05-20 21:51:07</t>
  </si>
  <si>
    <t>1d40b723-06e2-4f53-b051-7c706d650131</t>
  </si>
  <si>
    <t>250</t>
  </si>
  <si>
    <t>Exercicio.main({ })</t>
  </si>
  <si>
    <t>19447859</t>
  </si>
  <si>
    <t>710948070</t>
  </si>
  <si>
    <t>public class NumberArray
{
    public static void main(String[] args)
    {
        int [] array = new int[10];
        int sum =0;
        for (int i=0; i&lt;array.length; i++)
        {
            sum += array[i];
            System.out.println(array[10]);
        }
    }
}</t>
  </si>
  <si>
    <t xml:space="preserve">import java.util.Random;
public class Exercicio
{
    public static void main(String args[]){
        int [] A = new int[500];
        int [] B = new int [250];
        preencheVetor(A);
        preencheB(A,B);
        escreveVetor(B);
        // escreveVetor(A);
    }
    public static void preencheVetor(int[]v){
        Random geraNumero = new Random();
        for(int i=0; i&lt;v.length; i++){
            v[i] = geraNumero.nextInt(10);
        }
    }
    public static void escreveVetor(int[]v){
        for(int i=0; i&lt;v.length;i++){
            System.out.print(v[i]);
        }
    }
    public static boolean pesquisa(int[]v){
        for(int i = 0; i&lt;v.length; i++){
            if(v[i+1]==v[i] || v[i]==v[1-1])return true;
        }
        return false;
    }
    public static void preencheB(int[]v, int [] v2){
        for(int i = 0; i&lt;v.length; i++){
            boolean achou = pesquisa(v);
            if(achou==true)v2[i]=v[i];
        }
    }
}
</t>
  </si>
  <si>
    <t>2015-05-25 13:14:12</t>
  </si>
  <si>
    <t>2aaf51e3-17c0-45e3-9504-95e10d96ee6e</t>
  </si>
  <si>
    <t>kadai4.main({ })</t>
  </si>
  <si>
    <t>19577862</t>
  </si>
  <si>
    <t>715660900</t>
  </si>
  <si>
    <t xml:space="preserve">public class kadai4
{
    public static void main(String[] args)
    {
        int i;
        int j=Integer.parseInt(args[0]);
        for(i=0; i&lt;5; i++){
            System.out.println("*");
        }
    }
}
</t>
  </si>
  <si>
    <t>2015-05-26 17:47:00</t>
  </si>
  <si>
    <t>146e2e1a-246e-4aa9-9b5b-89fea8e07850</t>
  </si>
  <si>
    <t>arreglos_3.main({ })</t>
  </si>
  <si>
    <t>19625269</t>
  </si>
  <si>
    <t>717391819</t>
  </si>
  <si>
    <t xml:space="preserve">public class arreglos_3 {
    public static void main (String[] args) {
        int v1[] = {5,11,80,0,-1,6,-2,3,-20};
        showVector (v1);
        showMay(v1);
    }
    static void showVector (int[] x) {
        int i;
        for (i=0;i&lt;x.length;i++){
            System.out.printf("%3d ",x[i]);
        }
    }
    static void showMay(int[] x) {
        int may=x[0];
        int i;
        for (i=1;1&lt;x.length;i++){
            if (x[i]&gt;may)
            may=x[i];
        }
        System.out.printf("El mayor es %d",may);
    }
}
</t>
  </si>
  <si>
    <t>2015-06-03 09:28:45</t>
  </si>
  <si>
    <t>b82bfcce-2604-43cf-9650-453672e5c4fd</t>
  </si>
  <si>
    <t>search.main()</t>
  </si>
  <si>
    <t>19862446</t>
  </si>
  <si>
    <t>725987496</t>
  </si>
  <si>
    <t xml:space="preserve">import java.util.*;
class search
{
    public static void main()
    {
        Scanner sc = new Scanner(System.in);
        String m[] = new String[10];
        int i = 0;
        int flg = 0;
        int j = 0;
        for(i=0; i&lt;10; i++)
        {
            System.out.println("Enter a name");
            m[i] = sc.nextLine();
        }
        System.out.println("Enter a name to be searched");
        String Name = sc.nextLine();
        for(j=0; j&lt;10; j++)
        {
            if(Name.equals(m[i])==true)
            {
                flg = 1;
                break;
            }
        }
        if(flg==1)
        {
            System.out.println("Search Successful");
        }
        else
        {
            System.out.println("Search Unsuccessful");
        }
    }
}
</t>
  </si>
  <si>
    <t>MyAr.main({ })</t>
  </si>
  <si>
    <t>2015-06-11 12:20:32</t>
  </si>
  <si>
    <t>4b3b0781-f789-439f-8111-958dd7289945</t>
  </si>
  <si>
    <t>odd_even_array_exchange.main({ })</t>
  </si>
  <si>
    <t>20093369</t>
  </si>
  <si>
    <t>733417747</t>
  </si>
  <si>
    <t>2015-06-11 15:00:08</t>
  </si>
  <si>
    <t>12448971-747a-4ee5-aaeb-c839274eca8a</t>
  </si>
  <si>
    <t>20098362</t>
  </si>
  <si>
    <t>733559647</t>
  </si>
  <si>
    <t xml:space="preserve">import java.io.*;
public class odd_even_array_exchange
{
    public static void main(String args[])throws IOException
    {
        int i, j, len, o=0, e=0;
        BufferedReader br= new BufferedReader(new InputStreamReader(System.in));
        System.out.print("Enter array limit: ");
        len= Integer.parseInt(br.readLine());
        System.out.println();
        int arr[]= new int[len];
        int evn[]= new int[len];
        int evnI[]= new int[len];
        int odd[]= new int[len];
        int oddI[]= new int[len];
        for(i=0;i&lt;len;i++)
        {
            System.out.print("Enter integer elements: ");
            arr[i]=Integer.parseInt(br.readLine());
            System.out.println();
        }
        for(i=0;i&lt;len;i++)
        {
            if(arr[i]%2==0)
            {
                e++;
                evn[i]=arr[i];
                arr[i]=0;
            }
            else if(arr[i]%2==1)
            {
                o++;
                odd[i]=arr[i];
                arr[i]=1;
            }
        }
        for(i=0;i&lt;evn.length;i++)
        {
            System.out.println("Even: "+evn[len]+" Odd: "+odd[len]);
        }
    }
}
</t>
  </si>
  <si>
    <t>public class MyAr{
    public static void main(String argv[]){
        int[] i = new int[5];
        System.out.println(i[5]);
    }
}</t>
  </si>
  <si>
    <t>2015-06-22 08:43:29</t>
  </si>
  <si>
    <t>2fdaed9c-0096-4316-ad45-4c50b65827fa</t>
  </si>
  <si>
    <t>20330510</t>
  </si>
  <si>
    <t>741172231</t>
  </si>
  <si>
    <t>2015-06-22 23:12:46</t>
  </si>
  <si>
    <t>79908a44-0555-4600-9bf9-6959092ac989</t>
  </si>
  <si>
    <t>Um.main({ })</t>
  </si>
  <si>
    <t>20345905</t>
  </si>
  <si>
    <t>741718973</t>
  </si>
  <si>
    <t xml:space="preserve">import java.util.Scanner;
public class MagicSquare
{
    public static void main(String[] args)
    {
        double win = 0.0;
        double played = 0.0;
        double percentage;
        int n;
        boolean play = true;
        Scanner in = new Scanner(System.in);
        char response;
        System.out.println ("Welcome to the Magic Square Game\n" );
        while(play)
        {
            played++;
            System.out.println("Enter the dimensions of the magic square:");
            n = in.nextInt();
            int A[][] = constructMagicSquare(n);
            int uA[][] = new int [n][n];
            int counter = 1;
            int r,c;
            int userNum;
            while ( counter &lt;= Math.pow(n, 2))
            {
                printUserMatrix(uA);
                System.out.println("Please enter the row, then the column of the square you wish to enter a number");
                r = in.nextInt();
                c = in.nextInt();
                System.out.println("Please enter your  number");
                userNum = in.nextInt();
                counter++;
                uA[r-1][c-1] = userNum;
            }
            if (isMagicSquares(uA))
            {
                System.out.println("Bravo you did it!\n");
                win++;
            }
            else
            {
                System.out.println("Sorry that was wrong\n");
                printCorrectMagicSquare(A);
            }
            System.out.println("Do you want to play a new round?\n");
            System.out.println("Press Y for yes, N for no");
            response = in.next().charAt(0);
            if ( response == 'y' || response =='Y')
                play=true;
            else
                play=false;
        }
        percentage = win/played * 100;
        System.out.println("Your winning percentage is: "+percentage+"%");
    }
    public static void printCorrectMagicSquare(int a[][])
    {
        int n = a.length;
        System.out.println("The Magic Matrix of size "+n+"x"+n+" is:");
        for(int i=0;i&lt;n;i++)
        {
            for(int j=0;j&lt;n;j++)
            {
                System.out.print(a[i][j]+ "\t");
            }
            System.out.println();
        }
    }
    public static void printUserMatrix(int a[][])
    {
        int n = a.length;
        System.out.println("This is your board so far:");
        System.out.println("\n");
        for(int i=0;i&lt;n;i++)
        {
            for(int j=0;j&lt;n;j++)
            {
                System.out.print(a[i][j]+ "\t");
            }
            System.out.println();
        }
        System.out.println("\n");
    }
    public static int [][] constructMagicSquare(int n)
    {
        int A[][]=new int[n][n];
        int i,j,k;
        i=0;
        j = n/2;
        k = 1;
        while(k&lt;=n*n)
        {
            A[i][j] = k++;
            i--;
            j++;
            if(i&lt;0 &amp;&amp; j&gt;n-1)
            {
                i = i+2;
                j--;
            }
            if(i&lt;0)
                i = n-1;
            if(j&gt;n-1)
                j = 0;
            if(A[i][j]&gt;0)
            {
                i = i+2;
                j--;
            }
        }
        return A;
    }
    public static boolean isMagicSquares(int [][] a)
    {
        int n= a.length;
        int nSquared = (int) Math.pow(n, 2);
        int sum = ((nSquared )*(nSquared+1)/2 ) / n;
        int sumrows = 0;
        for (int i = 0; i&lt;n; i++)
        {
            for ( int j = 0;j&lt;n;j++)
                sumrows = sumrows+a[i][j];
            if ( sumrows != sum)
                return false;
            else
                sumrows=0;
        }
        int sumcolumns = 0;
        for (int i = 0; i&lt;n; i++)
        {
            for (int j = 0;j&lt;n;j++)
                sumcolumns = sumcolumns+a[j][i];
            if ( sumcolumns != sum)
                return false;
            else
                sumcolumns=0;
        }
        int sumdiagonal = 0;
        for (int i = 0; i&lt;n; i++)
            sumdiagonal = sumdiagonal+a[i][i];
        if (sumdiagonal != sum)
            return false;
        return true;
    }
}
</t>
  </si>
  <si>
    <t xml:space="preserve">public class Um{
    public static void main(String [] args){
        int []A = {23,14,28,7,32};
        int []B = {4,22,13,16,27};
        int C[];
        C = new int [A.length + B.length];
        int pos=0;
        int pares=0, imp=0;
        for (int i=0; i&lt;10; i++){
            C[i] = A[pos];
            C[i+1] = B[pos];
            if(A[pos]%2 == 0){
                pares += A[pos];
            }
            else{
                imp++;
            }
            if(B[pos]%2 == 0){
                pares+= B[pos];
            }
            else{
                imp++;
            }
            pos++;
        }
        for(int i=0; i&lt;C.length; i++){
            System.out.println(C[i]);
        }
        System.out.println("Quantidade de números pares: " + pares);
        System.out.println("Quantidade de números ímpares: " + imp);
    }
}
</t>
  </si>
  <si>
    <t xml:space="preserve">filling </t>
  </si>
  <si>
    <t>2015-06-27 03:39:38</t>
  </si>
  <si>
    <t>7d401f68-0653-4e52-8f5b-a77962ef4501</t>
  </si>
  <si>
    <t>AscendPractice.main({ })</t>
  </si>
  <si>
    <t>20433300</t>
  </si>
  <si>
    <t>744751515</t>
  </si>
  <si>
    <t>2015-06-28 10:38:57</t>
  </si>
  <si>
    <t>9d320440-2b64-45d3-b190-f8626b760230</t>
  </si>
  <si>
    <t>LargerNumber.main({ })</t>
  </si>
  <si>
    <t>20448379</t>
  </si>
  <si>
    <t>745223756</t>
  </si>
  <si>
    <t>import java.util.Scanner;
public class AscendPractice
{
    public static void main(String[]args)
    {
        int num, i;
        Scanner input = new Scanner(System.in);
        System.out.println("Enter 5 numbers: ");
        num = input.nextInt();
        int arr[] = new int[num];
        for(i = 0; i &lt; 5; i++)
            arr[i] = input.nextInt();
    }
}</t>
  </si>
  <si>
    <t xml:space="preserve">import java.io.*;
class LargerNumber
{
    public static void main (String args[])throws IOException
    {
        DataInputStream in= new DataInputStream(System.in);
        System.out.println("Enter the size of the array");
        int n=Integer.parseInt(in.readLine());
        int a[] = new int[n];
        System.out.println("Enter the element of an array");
        for(int i=0; i&lt;n;i++);
        a[n]=Integer.parseInt(in.readLine());
        int large =a[0];
        for(int i=1;i&lt;n;i++);
        {
            if(a[1]&lt;large);
            large =a[1];
        }
        System.out.println("Larger element:"+large);
    }
}
</t>
  </si>
  <si>
    <t>2015-07-01 17:44:37</t>
  </si>
  <si>
    <t>66633420-ef98-4ac3-bb6c-d90002b41994</t>
  </si>
  <si>
    <t>students.main()</t>
  </si>
  <si>
    <t>20511295</t>
  </si>
  <si>
    <t>747387880</t>
  </si>
  <si>
    <t xml:space="preserve">import java.util.Scanner;
class students
{
    public static void main()
    {
        Scanner c = new Scanner (System.in);
        int roll[] = {20,21,45,32,12};
        System.out.println("enter roll no.");
        int n = c.nextInt();
        for(int i = 0; i&lt;n; i++)
        {
            if (n == roll[i])
            {
                System.out.println("found");
                break;
            }{
            if(n == roll.length)
                System.out.println("Not Found");
            }
        }
    }
}
</t>
  </si>
  <si>
    <t>2015-07-08 11:17:47</t>
  </si>
  <si>
    <t>b19ab54c-14a4-4c8f-a6e6-fad234180fbc</t>
  </si>
  <si>
    <t>Diagonal.main({ })</t>
  </si>
  <si>
    <t>20615790</t>
  </si>
  <si>
    <t>750707288</t>
  </si>
  <si>
    <t>2015-07-12 16:14:45</t>
  </si>
  <si>
    <t>b93073f3-1ccd-4ed8-9b37-5991ab2efc1e</t>
  </si>
  <si>
    <t>bigdata.main({ })</t>
  </si>
  <si>
    <t>20680721</t>
  </si>
  <si>
    <t>752891557</t>
  </si>
  <si>
    <t>2015-07-13 02:50:03</t>
  </si>
  <si>
    <t>06f62548-5bd0-402b-bec2-bf66a3200868</t>
  </si>
  <si>
    <t>JavaApplication1.main({ })</t>
  </si>
  <si>
    <t>20687294</t>
  </si>
  <si>
    <t>753063274</t>
  </si>
  <si>
    <t xml:space="preserve">public class Diagonal
{
    public static void main(String[] args)
    {
        String[] s={"c","o","m","p","i","l","e"};
        for(int i=0;i&lt;=s.length;i++)
        {
            System.out.println(s[i]);
            System.out.println(" ");
        }
    }
}
</t>
  </si>
  <si>
    <t xml:space="preserve">import java.util.*;
import java.lang.*;
import java.math.*;
public class bigdata
{
    static int row=0,col=0;
    static Scanner sc = new Scanner(System.in);
    public static void display(double[][] array)
    {
        for(int i=0;i&lt;row;i++)
        {
            for(int j=0;j&lt;col;j++)
                System.out.print(array[i][j]+"  ");
            System.out.println();
        }
    }
    public static void input_array()
    {
        System.out.println("Enter no of column");
        col=sc.nextInt();
        System.out.println("Enter no of rows");
        row=sc.nextInt();
        System.out.println("Enter the elements no column by column");
        double matrix[][]=new double[row][col];
        double mean[]=new double[col];
        for(int i=0;i&lt;col;i++)
        {
            for(int j=0;j&lt;row;j++)
                matrix[i][j]=sc.nextDouble();
            System.out.println("Input the next column");
        }
        int count =0;
        display(matrix);
        for(int i=0;i&lt;col;i++)
        {
            for(int j=0;j&lt;row;j++)
                mean[count]+=(matrix[j][i]/row);
            System.out.println(mean[count]);
            count++;
        }
        double[][] mean_array=new double[row][col];
        double numerator=0,product=1,denominator=1;
        double product_array[][]=new double[row][col];
        for(int i=0;i&lt;row;i++)
        {
            for(int j=0;j&lt;col;j++)
                mean_array[i][j]=matrix[i][j]-mean[j];
            for(int j=0;j&lt;col;j++)
            {
                product=product*mean_array[i][j];
                product_array[i][j]=mean_array[i][j]*mean_array[i][j];
            }
            numerator+=product;
            product=1;
        }
        double p1[]=new double[col];
        for(int i=0;i&lt;col;i++)
        {
            for(int j=0;j&lt;row;j++)
                p1[i]+=product_array[j][i];
            denominator=denominator*Math.sqrt(p1[i]);
        }
        System.out.println("Coefficient is "+numerator/denominator);
    }
    public static void main(String args[])
    {
        input_array();
    }
}
</t>
  </si>
  <si>
    <t xml:space="preserve">import java.io.File;
import java.io.FileNotFoundException;
import java.util.Scanner;
public class JavaApplication1 {
    public static void main(String[] args) throws FileNotFoundException {
        File file = new File(args[0]);
        Scanner fileInput = new Scanner(file);
        while (fileInput.hasNextLine()) {
            printCashChange(fileInput.nextLine());
        }
    }
    private static void printCashChange(String line) {
        float pp = Float.parseFloat(line.split(";")[0]);
        float ch = Float.parseFloat(line.split(";")[1]);
        System.out.println(getCashChange(pp, ch));
    }
    private static String getCashChange(float price, float cash) {
        if (cash &lt; price) { return "ERROR"; }
        if (cash == price) { return "ZERO"; }
        float cashBack = cash - price;
        StringBuilder change = new StringBuilder();
        while (cashBack &gt; 0.01f) {
            if (cashBack &gt;= 100.0f) {
                change.append("ONE HUNDRED");
                cashBack -= 100.0f;
            } else if (cashBack &gt;= 50.0f) {
                change.append("FIFTY");
                cashBack -= 50.0f;
            } else if (cashBack &gt;= 20.0f) {
                change.append("TWENTY");
                cashBack -= 20.0f;
            } else if (cashBack &gt;= 10.0f) {
                change.append("TEN");
                cashBack -= 10.0f;
            } else if (cashBack &gt;= 5.0f) {
                change.append("FIVE");
                cashBack -= 5.0f;
            } else if (cashBack &gt;= 2.0f) {
                change.append("TWO");
                cashBack -= 2.0f;
            } else if (cashBack &gt;= 1.0f) {
                change.append("ONE");
                cashBack -= 1.0f;
            } else if (cashBack &gt;= 0.5f) {
                change.append("HALF DOLLAR");
                cashBack -= 0.5f;
            } else if (cashBack &gt;= 0.25f) {
                change.append("QUARTER");
                cashBack -= 0.25f;
            } else if (cashBack &gt;= 0.1f) {
                change.append("DIME");
                cashBack -= 0.1f;
            } else if (cashBack &gt;= 0.05f) {
                change.append("NICKEL");
                cashBack -= 0.05f;
            } else {
                change.append("PENNY");
                cashBack -= 0.01f;
            }
            change.append(",");
        }
        change.setLength(change.length() - 1);
        return change.toString();
    }
}
</t>
  </si>
  <si>
    <t>insert separators</t>
  </si>
  <si>
    <t>7791128d-4d2d-41a7-914f-579471c86cdc</t>
  </si>
  <si>
    <t>MatrixMultiplication.main({ })</t>
  </si>
  <si>
    <t xml:space="preserve">import java.io.*;
public class MatrixMultiplication
{
    public static void main(String args[])throws IOException
    {
        int m;
        int n;
        int o;
        int p;
        InputStreamReader read=new InputStreamReader(System.in);
        BufferedReader in=new BufferedReader(read);
        System.out.println("Enter the rows of matrix 1");
        m = Integer.parseInt(in.readLine());
        System.out.println("Enter the columns of matrix 1");
        n = Integer.parseInt(in.readLine());
        System.out.println("Enter the rows of matrix 2");
        o = Integer.parseInt(in.readLine());
        System.out.println("Enter the columns of matrix 2");
        p = Integer.parseInt(in.readLine());
        int[][] a = new int[m][n];
        int[][] b = new int[o][p];
        int[][] c = new int[o][p];
        System.out.println("Enter the elements of 1st matrix row wise \n");
        for (int i = 0; i &lt; m; i++)
        {
            for (int j = 0; j &lt; n; j++)
            {
                a[i][j] = Integer.parseInt(in.readLine());
            }
        }
        System.out.println("Enter the elements of 2nd martix row wise \n");
        for (int i = 0; i &lt; o; i++)
        {
            for (int j = 0; j &lt; p; j++)
            {
                b[i][j] = Integer.parseInt(in.readLine());
            }
        }
        System.out.println("Multiplying the matrices...");
        for (int i = 0; i &lt; m; i++)
        {
            for (int j = 0; j &lt; n; j++)
            {
                for (int k = 0; k &lt; n; k++)
                {
                    c[i][j] = c[i][j] + a[i][k] * b[k][j];
                }
            }
        }
        System.out.println("The product is:");
        for (int i = 0; i &lt; o; i++)
        {
            for (int j = 0; j &lt; p; j++)
            {
                System.out.print(c[i][j] + " ");
            }
            System.out.println();
        }
    }
}
</t>
  </si>
  <si>
    <t>a</t>
  </si>
  <si>
    <t>b</t>
  </si>
  <si>
    <t>3988c684-a789-4966-8cbc-9f4b334361e3</t>
  </si>
  <si>
    <t>IntOps.main({ })</t>
  </si>
  <si>
    <t>public class IntOps
{
    public static void main(String[] args) {
        int a = Integer.parseInt(args[ 0 ] );
        int b = Integer.parseInt(args[ 1 ] );
        int sum  = a + b;
        int prod = a * b;
        int quot = a / b;
        int rem  = a % b;
        System.out.println(a + " + " + b + " = " + sum);
        System.out.println(a + " * " + b + " = " + prod);
        System.out.println(a + " / " + b + " = " + quot);
        System.out.println(a + " % " + b + " = " + rem);
        System.out.println(a + " = " + quot + " * " + b + " + " + rem);
    }
}</t>
  </si>
  <si>
    <t>1b37cc1f-b213-43dc-8962-93a7af9428c6</t>
  </si>
  <si>
    <t>ArrayMin.main({ })</t>
  </si>
  <si>
    <t>a0d09795-ea20-4e9e-8045-17342d04f321</t>
  </si>
  <si>
    <t>addcmd.main({ })</t>
  </si>
  <si>
    <t>import static java.lang.System.out;
public class ArrayMin
{
    public static void main(String[] Args)
    {
        int[] lista = {128, -2, 245, 616, 77, 213};
        int min = lista[0]; //actualmente o valor mais baixo é o elemento 128
        int pos = 0;
        for(int i = 1; i &lt;= lista.length; i++)// começa na posição 1 porque o elemento 128 já está
        // guardado como sendo mais pequeno
        {
            if (lista[i] &lt; min)
            {
                min = lista[i];
                pos = i;
            }
        }
        out.println("Menor = " + min);
        out.println("Indice = " + pos);
    }
}</t>
  </si>
  <si>
    <t>import java.util.*;
import java.lang.*;
public class addcmd
{ public static void main(String args[])
    { int a,b,c;
        System.out.println("enetr the values at command line");
        a=Integer.parseInt(args[1] );
        b=Integer.parseInt(args[2] );
        c=a+b;
        System.out.println("sum = " + c);
    }
}</t>
  </si>
  <si>
    <t>0100fcc9-e8e1-41d3-a589-bbe06e113792</t>
  </si>
  <si>
    <t>Programme.main({ })</t>
  </si>
  <si>
    <t>4f54d9bf-56fd-412c-840e-e5e9b059852a</t>
  </si>
  <si>
    <t>test3.luoxuan(4)</t>
  </si>
  <si>
    <t>import java.util.Scanner;
public class Programme
{
    public static void main(String[] args){
        Chanson[] chanson = new Chanson[100];
        Scanner scan = new Scanner(System.in);
        String line="";
        int i = 0;
        System.out.println("point1");
        line = scan.nextLine();
        System.out.println("point2"+ line);
        do{
            System.out.println("Encoder un titre: (0 pour arreter)");
            line = scan.nextLine();
            if (!line.equals("0")){
                String[] tableau = line.split(" ");
                chanson[i] = new Chanson(tableau[0],tableau[1],new Temps(0,Integer.parseInt(tableau[2]),Integer.parseInt(tableau[3])));
                i++;
            }
            else i =100;
        }while(scan.hasNext() &amp;&amp; i &lt;100);
        System.out.println("tab:" + chanson[0]);
    }
}</t>
  </si>
  <si>
    <t>class test3
{
    public static void main(String []args)
    {
        luoxuan(4);
    }
    public static void luoxuan(int n)
    {
        int shuzu [][]=new int[n][n];
        int i=1;
        int l=0;
        int k=n-1;
        while(i &lt; n*n)
        {
            for(int j=0;j&lt;n;j++)
            {
                shuzu[l][k]=i;
                l++;
                i++;
            }
            for(int j=0;j&lt;n-1;j++)
            {
                k--;
                shuzu[l][k]=i;
                i++;
            }
            for(int j=0;j&lt;n-1;j++)
            {
                l--;
                shuzu[l][k]=i;
                i++;
            }
            for(int j=0;j&lt;n-2;j++)
            {
                k++;
                shuzu[l][k]=i;
                i++;
            }
            k--;
            n--;
        }
        shucu(shuzu);
    }
    public static void shucu(int shuzu[][])
    {
        for(int u=0;u&lt;shuzu.length;u++) {
            for(int j=0;j&lt;shuzu.length-1;j++) {
                System.out.print(shuzu[u][j]+"  ");
            }
            System.out.println(shuzu[u][shuzu.length-1] + "  ");
        }
    }
}</t>
  </si>
  <si>
    <t>e849077b-ab1c-441f-8a31-26c01be43f83</t>
  </si>
  <si>
    <t>49238fb8-7109-4968-b6c8-d11592c21bfe</t>
  </si>
  <si>
    <t>jerickson2Lab2.main({ })</t>
  </si>
  <si>
    <t>import javax.swing.JOptionPane;
public class Array
{
    public static void main (String[] args)
    {
        int count = 0;
        int list[]= new int[10];
        while (count &lt;= 10)
        {
            count = count + 1;
            list[count-2] = count;
        }
        JOptionPane.showMessageDialog (null, "The numbers in the array are "+list[count-9]+","+list[count-8]+","+list[count-7]+","+list[count-6]+","+list[count-5]+","+list[count-4]+","
            +list[count-3]+","+list[count-2]+","+list[count-1]+".");
    }
}</t>
  </si>
  <si>
    <t xml:space="preserve">import java.util.*;
public class jerickson2Lab2 {
    public static void main (String [] args) {
        int arraySize=5;
        int [] array1 = new int [arraySize];
        int [] array2;
        int start = 0;
        int finish = 4;
        array1 = fillArray(array1, arraySize);
        array2 = merge(array1, start, finish);
        for (int i=0; i&lt;arraySize; i=i+1) {
            System.out.println("a["+i+"] = "+array1[i]);
        }
        for (int j=0; j&lt;arraySize; j=j+1) {
            System.out.println("b["+j+"] = "+array2[j]);
        }
    }
    static int [] fillArray(int [] a , int size) {
        Random generator = new Random();
        for (int i=0; i&lt;size; i=i+1) {
            a[i]= generator.nextInt(500);
        }
        return a;
    }
    static void mergesort(int [] a, int start, int finish) {
        if (start &lt; finish) {
            int middle = start + finish-start / 2;
            mergesort(a, start, middle);
            mergesort(a, middle + 1, finish);
            merge(a, start, finish);
        }
    }
    static int [] merge (int [] a, int start, int finish) {
        int leftpointer  = start;
        int halfway  = (start + finish)/2 ;
        int rightpointer  = halfway;
        int [] b = new int [4];
        int bpointer =  0;
        while ( ( leftpointer &lt;= halfway ) &amp;&amp; (rightpointer &lt;= finish) ) {
            if (a[leftpointer]  &lt;  a[rightpointer] ) {
                b[bpointer] = a[leftpointer];
                leftpointer++;
            }
            else {
                b[bpointer] = a[rightpointer];
                rightpointer++;
            }
            bpointer++;
        }
        if (a[leftpointer]  &gt; halfway) {
            b[bpointer] = a[rightpointer];
            bpointer++;
            rightpointer++;
        }
        else {
            b[bpointer] = a[leftpointer];
            bpointer++;
            leftpointer++;
        }
        return b;
    }
}
</t>
  </si>
  <si>
    <t>5ea34eda-b640-4e24-8d5c-ba12a6c7a588</t>
  </si>
  <si>
    <t xml:space="preserve">public class Test
{
    public static void main(String[] args)
    {
        // Add something inside the ( )
        System.out.println(args[1]);
        // Add more statements below, as needed
    }
}
</t>
  </si>
  <si>
    <t>c30dd582-67eb-43f1-9614-ef0e1ed620c0</t>
  </si>
  <si>
    <t>Factorial.main({ })</t>
  </si>
  <si>
    <t>c50619d9-0d4e-4f46-9f0c-363c8b43350d</t>
  </si>
  <si>
    <t>sd.main({ })</t>
  </si>
  <si>
    <t>import java.util.*;
public class Factorial
{
    public static void main(String args[]){
        Scanner in=new Scanner(System.in);
        System.out.println("Enter number to be factorialised! ");
        int n = in.nextInt();
        int[]p = new int[100];
        int i = 1;
        int h=0;
        while(n!=1){
            n*=n;
            p[i]=n;
            n--;
            i++;
        }
        while(h!=n){
            System.out.print("The multiplication was: ");
        }
        System.out.println("The answer is: "+n);
    }
}</t>
  </si>
  <si>
    <t xml:space="preserve">public class sd
{
    // instance variables - replace the example below with your own
    public static void main(String[] args) {
        //changing the char value and returning whether the char is present in the string
        String a = "abcdefg";
        char b = 'e';
        System.out.println(contains(a,b));
        b = 'E';
        System.out.println(contains(a,b));
        b = 'i';
        System.out.println(contains(a,b));
        b = '%';
        System.out.println(contains(a,b));
        //Taking char-delimited strings and splitting them into individual strings in an array
        a = "a,b,c";
        b = ',';
        for(String s : explode(a,b)) {
            System.out.print("\"" + s + "\" ");
        }
        System.out.println("");
        a = "a,b,c,";
        b = ',';
        for(String s : explode(a,b)) {
            System.out.print("\"" + s + "\" ");
        }
        System.out.println("");
        a = ",a,b,c,";
        b = ',';
        for(String s : explode(a,b)) {
            System.out.print("\"" + s + "\" ");
        }
        System.out.println("");
        a = ",a,,b,c,";
        b = ',';
        for(String s : explode(a,b)) {
            System.out.print("\"" + s + "\" ");
        }
        System.out.println("");
        a = "AAA";
        b = 'A';
        for(String s : explode(a,b)) {
            System.out.print("\"" + s + "\" ");
        }
        System.out.println("");
        a = "AAA";
        b = 'a';
        for(String s : explode(a,b)) {
            System.out.print("\"" + s + "\" ");
        }
        System.out.println("");
        a = "superior sanguine bears";
        b = 's';
        for(String s : explode(a,b)) {
            System.out.print("\"" + s + "\" ");
        }
    }
    public static boolean contains (String words, char letters){//the method
        for(int i = 0; i&lt;words.length(); i++){//runs through the actual string
            if (words.charAt(i) == letters){//checks to see if they are the same
                return true;
            } else if(words.charAt(i) == ((int) letters -32) || words.charAt(i) == ((int ) letters +32)){//error checker for the words character are not case sensitive
                return true;
            }
        }
        return false;//return false otherwise
    }
    public static String[] explode (String s, char d){
        String[] result;//The string is initiallized
        int stringLength;//string lenght integer
        int beginIndex, endIndex;
        beginIndex = 0;
        endIndex = 0;
        int arrayLength = 0;
        stringLength = s.length();//sets the string length
        result = new String[4];
        for(int i =0; i &lt;stringLength; i++)//runs through the entire string
        {
            if(s.charAt(i) == d)//checks the string to the character
            {
                arrayLength++;//length counter increases
                beginIndex = i+1;//increases the beginnign index
            }
            for(int j = beginIndex; j&lt; stringLength; j++)//methods tells j where to start and also runs through the string
            {
                if((s.charAt(j) == d) || (j == stringLength -1))
                    endIndex = j;
                if(beginIndex == endIndex)
                {
                    result[arrayLength] = s.substring(beginIndex);
                    arrayLength++;
                }
                else if(endIndex &gt; beginIndex)
                {
                    result[arrayLength] = s.substring(beginIndex, endIndex);
                }
            }
        }
        return result;
    }
}
</t>
  </si>
  <si>
    <t>c727b89d-51b6-44d6-9a4c-c36972407ae3</t>
  </si>
  <si>
    <t>ArrayExperimente.arrayUmdrehen(ArrayExperimente.nochnArray)</t>
  </si>
  <si>
    <t xml:space="preserve">public class ArrayExperimente
{
    public static int einArray[]= new int[] {1, 3, 4, -13, 0, 70, -111};
    public static int nochnArray[]= new int[] {20,21,22,23,24,25,26};
    /**
     * Ermittelt, ob der Wert von x im Array vorkommt, d.h. ob
     * eines der Arrayelemente den Wert x hat.
     * @param x zu suchender Wert.
     * @param dasArray Array, in dem gesucht wird.
     * @returns ob x im Array vorkommt.
     */
    public static boolean istEnthalten(int x, int[] dasArray)
    {
        int index = 0;
        while (index &lt; dasArray.length)
        {
            if( x == dasArray[index])
            {
                return true;
            }
            index++;
        }
        return false;
    }
    /**
     * Ermittelt, an welchem Index im Array der Wert x vorkommt.
     * @param x zu suchender Wert.
     * @param dasArray Array, in dem gesucht wird.
     * @returns den Index, an dem x im Array vorkommt; -1, falls es
     * nicht vorkommt.
     */
    public static int indexVon(int x, int[] dasArray)
    {
        int index = 0;
        while(index &lt; dasArray.length)
        {
            if (x == dasArray[index])
            {
                return index;
            }
            index++;
        }
        return -1;
    }
    /**
     * Ermittelt den Wert des grï¿½ï¿½ten im Array enthaltenen Elements.
     * @param dasArray Array, in dem gesucht wird.
     * @returns Den grï¿½ï¿½ten vorkommenden Wert.
     */
    public static int maxWert(int[] array)
    {
        int index = 0;
        int maxyet = 0;
        while(index &lt; array.length)
        {
            if( array[index]&gt; maxyet)
            {
                maxyet = array[index];
            }
            index++;
        }
        return maxyet;
    }
    /**
     * Ermittelt den Index des grï¿½ï¿½ten im Array enthaltenen Elements.
     * @param dasArray Array, in dem gesucht wird.
     * @returns Den Index des grï¿½ï¿½ten vorkommenden Werts.
     */
    public static int maxIndex(int[] array)
    {
        int index = 0;
        int maxyet = 0;
        int maxindex = 0;
        while(index &lt; array.length)
        {
            if (array[index]&gt; maxyet)
            {
                maxyet = array[index];
                maxindex = index;
            }
            index++;
        }
        return maxindex;
    }
    //     public int maxIndex_Eleganter(int[] array){}
    //
    /**
     * Ermittelt die Summe ï¿½ber alle Arrayelemente.
     * @param dasArray Array, das aufaddiert wird.
     * @returns Summe aller Arrayelemente.
     */
    public static int querSumme(int[] array)
    {
        int index = 0;
        int summe = 0;
        while( index &lt; array.length)
        {
            summe = summe + array[index];
            index++;
        }
        return summe;
    }
    /**
     * Die Funktion erhï¿½ht im ursprï¿½nglichen Array jeden Eintrag um d.
     * Es wird kein neues Array angelegt.
     * @param dasArray Zu manipulierendes Array.
     */
    public static void addiereJeweilsD(int[] array, int d)
    {
        int index = 0;
        while( index &lt; array.length)
        {
            array[index] = array[index] +d;
            index++;
        }
    }
    /**
     * Berechnet die Vektorsumme der Arrays a und b
     * (elementweise Summe).
     * a und b Mï¿½SSEN gleiche Lï¿½nge haben - die Funktion
     * gibt sonst null zurï¿½ck!
     * @param a ein Vektor
     * @param b noch ein Vektor
     * @returns Summe von a und b
     */
    /**public static int[] vektorsumme(int[] a, int[] b)
    {
    int[] summe = new int[a.length];
    int index = 0;
    while(index &lt; a.length)
    {
    summe[index]=a[index] + b[index];
    index ++ ;
    }
    return summe;
    }*/
    //
    /**
     * Erstellt ein neues Array, in dem die Elemente des
     * ursprï¿½nglichen Array in der umgekehrten Reihenfolge drin sind.
     * @param array ursprï¿½ngliches Array
     * @returns neues Array mit umgekehrter Reihenfolge.
     */
    public static int[] arrayUmdrehen(int[] array)
    {
        int index = 0;
        int indexvonhinten = array.length;
        int[] arrayvonhinten = new int[array.length];
        while( index &lt; array.length)
        {
            arrayvonhinten[indexvonhinten] = array[index];
            index++;
            indexvonhinten--;
        }
        return arrayvonhinten;
    }
    //     /**
    //      * Die Funktion liefert ein neues Array zurï¿½ck, das die Werte
    //      * des ï¿½bergebenen Arrays in aufsteigend sortierter Reihenfolge
    //      * enthï¿½lt.
    //      * @param array Das zu sortierende Array.
    //      * @returns Ein neues Array in aufsteigend sortierter Reihenfolge.
    //      */
    //     public int[] sortiereArray(int[] array){}
}
</t>
  </si>
  <si>
    <t>a4be041f-ba6c-4ecb-8b6c-9ce56b65c414</t>
  </si>
  <si>
    <t>Compact.main()</t>
  </si>
  <si>
    <t xml:space="preserve">import java.util.Scanner;
public class Compact
{
    public static void main()
    {
        Scanner keyboard = new Scanner(System.in);
        System.out.println("How many numbers are in the array?");
        int arrayNum=keyboard.nextInt();
        int i;
        int j;
        int k = 0;
        int o;
        double a;
        double l;
        double almostAnAverage = 0;
        double []array = new double[arrayNum];
        for(i = 0; i &lt; arrayNum - 1; i++)
        {
            System.out.println("Please input one number of the array.");
            array[i] = keyboard.nextDouble();
        }
        System.out.println("Please input the last number of the array.");
        array[i] = keyboard.nextInt();
        for(i = 0; i &lt; arrayNum ; i++)
        {
            almostAnAverage = (almostAnAverage + array[i]);
        }
        double average = almostAnAverage/i;
        System.out.println();
        System.out.println("The average is: " + average + ".");
        // count zeroes
        for(i = 0; i &lt; arrayNum; i++)
        {
            if(array[i] == 0)
            {
                k++;
            }
        }
        System.out.println("There are " + k + " zeroes.");
        // smallest
        double smallest = array[0];
        for (j = 1; j &lt; arrayNum; j++)
        {
            if (smallest&gt;=array[j])
            {
                smallest = array[i];
            }
            else {}
        }
        System.out.println("The smallest number is " + smallest + ".");
        // largest
        double largest = array[0];
        for (j = 1; j &lt; arrayNum; j++)
        {
            if (largest&lt;array[j])
            {
                largest = array[j];
            }
        }
        System.out.println("The largest number is " + largest + ".");
        int len = 0;
        for (i=0; i&lt;array.length; i++)
        {
            if (array[i] != 0)
            {
                len++;
            }
        }
        double []newArray = new double[len];
        for (i=0, j=0; i&lt;array.length; i++)
        {
            if (array[i] != 0) {
                newArray[j] = array[i];
                j++;
            }
        }
        for(j = 0; j &lt; arrayNum-1; j++)
        {
            System.out.println(newArray[j]);
        }
    }
}
</t>
  </si>
  <si>
    <t>d9051d13-63f1-4811-bb73-2c605511344c</t>
  </si>
  <si>
    <t>AssignmentArrays.main({ })</t>
  </si>
  <si>
    <t xml:space="preserve">import java.util.Scanner;
public class AssignmentArrays{
    public static void main(String[] args){
        Scanner seg0 = new Scanner(System.in);
        Scanner seg1 = new Scanner(System.in);
        Scanner seg2 = new Scanner(System.in);
        Scanner seg3 = new Scanner(System.in);
        Scanner seg4 = new Scanner(System.in);
        Scanner seg5 = new Scanner(System.in);
        int[] data = new int [6];
        data[0] = 0;
        data[1] = 0;
        data[2] = 0;
        data[3] = 0;
        data[4] = 0;
        data[5] = 0;
        /* Segment values */
        while(data[0] == 0){
            System.out.println("Enter cost for segment 0:");
            data[0] = seg0.nextInt();
            System.out.println("Enter cost for segment 1:");
            data[1] = seg1.nextInt();
            System.out.println("Enter cost for segment 2::");
            data[2] = seg2.nextInt();
            System.out.println("Enter cost for segment 3:");
            data[3] = seg3.nextInt();
            System.out.println("Enter cost for segment 4:");
            data[4] = seg4.nextInt();
            System.out.println("Enter cost for segment 5:");
            data[5] = seg5.nextInt();
            /* Path inputs */
            Scanner node1 = new Scanner(System.in);
            Scanner node2 = new Scanner(System.in);
            Scanner node3 = new Scanner(System.in);
            int node1value;
            int node2value;
            int node3value;
            int pathCost;
            System.out.println("Enter ID of segment 0 of path:");
            node1value = node1.nextInt();
            System.out.println("Enter ID of segment 1 of path:");
            node2value = node2.nextInt();
            System.out.println("Enter ID of segment 2 of path:");
            node3value = node3.nextInt();
            /* Path cost calculation */
            pathCost = data[node1value] + data[node2value] + data[node3value];
            System.out.println("The cost of the trip is: $" + pathCost);
            /* Repeate or end program */
            Scanner end = new Scanner(System.in);
            int userChoice;
            System.out.println("Enter 0 to exit or any other number to evaluate another path:");
            userChoice = end.nextInt();
            if (userChoice == 0){
                System.out.println("The program has ended");
                break;
            }
            else if(userChoice &gt;= 1){
                /* REPEATE ALL OF THE ABOVE HERE */
            }
        }
    }
}
</t>
  </si>
  <si>
    <t>2fe988fe-3b66-4991-a559-09ea69cbc5c6</t>
  </si>
  <si>
    <t>Calculator.main({ })</t>
  </si>
  <si>
    <t>import java.util.*;
import java.io.*;
public class Calculator {
    public static int plus(int number1, int number2) {
        return number1+number2;
    }
    public static int minus(int number1, int number2) {
        return number1 - number2;
    }
    public static int multiply(int number1, int number2) {
        return number1*number2;
    }
    public static int divide(int number1, int number2) {
        return number1/number2;
    }
    public static void main(String[]args) throws IOException{
        System.out.print("Starting Calculator v1.0; Enter an expression or Q to quit\n&gt;&gt;");
        BufferedReader br = new BufferedReader(new InputStreamReader(System.in));
        String line = br.readLine();
        while(line != null){
            String operand1 = line.split(" ")[0];
            String operand2 = line.split(" ")[1];
            String operand3 = line.split(" ")[2];
            if (operand1.equals("Q"))
                System.out.println(0);
        }
    }
}</t>
  </si>
  <si>
    <t>fef387d1-1930-4470-8192-93c92a49748e</t>
  </si>
  <si>
    <t>nPrime.main({ })</t>
  </si>
  <si>
    <t xml:space="preserve">import java.util.Scanner;
import java.lang.Math;
public class nPrime {
    public static void main (String args[])
    {
        int N;
        Scanner scan = new Scanner(System.in);
        System.out.print("you know what to do ");
        N=scan.nextInt();
        double n =(2*N)* Math.log(N);
        int x = (int)n;
        boolean []isPrime = new boolean[x];
        isPrime[0]=false;
        for (int i=1; i&lt;x; i++)
        {
            isPrime[i]=true;
        }
        for(int j=2; j&lt;=x; j++)
        {
            if (isPrime[j-1])
            {
                for(int k=2; k&lt;=x; k+=j)
                {
                    isPrime[k-1]=false;
                }
                {
                    if (isPrime[N-1]== true);
                    System.out.println(j);
                }
            }
        }
    }
}
</t>
  </si>
  <si>
    <t>cf488912-d5ca-4d60-aff6-253d51661838</t>
  </si>
  <si>
    <t>ArregloDouble.main({ })</t>
  </si>
  <si>
    <t>import java.lang.Math;
public class ArregloDouble
{
    static double[] arr;
    static double li,ls;
    static
    {
        arr = new double[10];
        li=1;
        ls=10;
    }
    /**
     * Constructor for objects of class ArregloDouble
     */
    ArregloDouble()
    {
        for(int i=0; i&lt;arr.length; i++)
        {
            arr[i]=(Math.random() * (ls-li) + li);
        }
    }
    public void promedio()
    {
        double cont=0;
        for (int i=0; i&lt;=arr.length; i++){
            cont+=arr[i];
        }
        System.out.println("El promedio es: " + cont/arr.length);
    }
    public static void main(String[] args)
    {
        ArregloDouble Obj_Arr = new ArregloDouble();
        Obj_Arr.promedio();
    }
}</t>
  </si>
  <si>
    <t>d17ac574-2a07-4c0d-9a93-0455f890d2da</t>
  </si>
  <si>
    <t>vjezba.nizz({5,6,7})</t>
  </si>
  <si>
    <t xml:space="preserve">public class vjezba
{
    public static String zad7(int a, int b, int c) {
        int o;
        o = a+b+c;
        if ((a&gt;(b+c)) &amp;&amp; (b&gt;(a+c)) &amp;&amp;(c&gt;(a+b)))
            return "opseg je" + o;
        else
            return "ne moze";
    }
    public static String trokut(int a, int b, int c)
    { if (a == b &amp;&amp; a == c)
            return " jednakostranican";
        else if (a !=b &amp; a != c &amp; b != c)
            return "raznostranican";
        else
            return "jenakokracan";
    }
    public static int zad11(char o, int n, int m) {
        int br=0;
        switch (o)
        { case '+' : br=n+m;
            break;
            case '-': br=n-m;
            break;
            case '*': br=n*m;
            break;
            case '/': br=n/m;
            break;
        }
        return br;
    }
    public static int zadd(int a, int b)
    {
        do
        {
            a += 2;
            b += 1;
        }
        while (a&lt;7);
        return b;
    }
    //Napiši metodu koja unosi niz realnih brojeva, metoda vraća sumu elemenata tog niza.
    // Koristi DO/WHILE petlju
    public static int nizz(int []niz) {
        int suma=0;
        int i=1;
        do
        { 
            suma += niz[i];
            i++;
        }
        while (i &lt;= niz[i]);
        return suma;
    }
    public static int c1(int n)
    {
        return n * 10 + 10 - n % 10;
    }
    public static int b1(int n)
    {
        return n % 10 * 10 + n / 10;
    }
    public static int a1(int n)
    {
        return Math.abs (n / 10 - n % 10);
    }
    public static int zzad(int b)
    {
        for (int i=0; i&lt;=4; i++)
            b -= 3;
        return b;
    }
}
</t>
  </si>
  <si>
    <t>2ee6980f-040b-4d3e-973d-8432d7bf7c70</t>
  </si>
  <si>
    <t>Chalet.plancher(5)</t>
  </si>
  <si>
    <t>public class Chalet {
    //Constantes privees
    private static final String []FENETRES = {"Coulissante", "Guillotine", "Manivelle"};
    private static final String []PLANCHERS = {"Chene", "Erable", "Flottant", "Tuile"};
    private static final String []EXTERIEURS = {"Blanc", "Bleu", "Gris", "Jaune", "Rouge", "Vert"};
    private static final String []ARMOIRES = {"Chene", "Erable", "Melamine", "Pin"};
    //Constantes publiques
    public static final int MAX_EXTERIEURS = EXTERIEURS.length - 1;
    public static final int MAX_PLANCHERS = PLANCHERS.length - 1;
    public static final int MAX_FENETRES  = FENETRES.length - 1;
    public static final int MAX_ARMOIRES = ARMOIRES.length - 1;
    public static final int MIN_FENETRES = 0;
    public static final int MIN_CHAMBRES = 1;
    public static final int DEFAUT_PLANCHER =2;
    //Constantes publiques a ajouter
    public static final int DEFAUT_CHAMBRE = 2;
    public static final boolean DEFAUT_FOYER = false;
    public static final int DEFAUT_FENETRE = 1;
    public static final int DEFAUT_EXTERIEUR = 5;
    public static final int DEFAUT_ARMOIRE = 1;
    public static final boolean DEFAUT_EN_CONSTRUCTION = false;
    public static final boolean DEFAUT_CHALET_FINI = false;
    public static final String DEFAUT_MODELE = " " ;
    public static final int MIN_PLANCHERS = 0;
    public static final int MIN_EXTERIEURS = 0;
    public static final int MIN_ARMOIRES = 0;
    public static final int MAX_CHAMBRES = 3;
    public static final int MAX_MODELE = 30;
    ///////////////////////////////////////////////////////////////////////////////////////
    //                              Methodes utilitaires de CLASSE                       //
    ///////////////////////////////////////////////////////////////////////////////////////
    /*************************************************************************************
     * Retourne la chaine de caracteres correspondant a un numero de type de plancher recu en
     * parametre. Si le numero ne correspond pas a un plancher existant, la methode retourne
     * la chaine vide ("").
     **************************************************************************************/
    public static String plancher(int no) {
        String plancher = " " ;
        plancher = PLANCHERS[no];
        return plancher;
    } // end plancher
    /**************************************************************************************
     * Retourne la chaine de caracteres correspondant a un numero d'exterieur recu en
     * parametre. Si le numero ne correspond pas a un exterieur existant, la methode retourne
     * la chaine vide ("").
     ***************************************************************************************/
    public static String exterieur (int no) {
        String exterieur = " " ;
        switch (no) {
            case 0 :   exterieur = "Blanc";
            break;
            case 1 :   exterieur = "Bleu";
            break;
            case 2 :   exterieur = "Gris";
            break;
            case 3 :   exterieur = "Jaune";
            break;
            case 4 :   exterieur = "Rouge";
            break;
            case 5 :   exterieur = "Vert";
            break;
            default :  exterieur = " ";
            break;
        } // end switch
        return exterieur;
    } // end exterieur
    /**************************************************************************************
     * Retourne la chaine de caracteres correspondant a un numero de type fenetres recu en
     * parametre. Si le numero ne correspond pas a un type de fenetres existant, la methode
     * retourne la chaine vide ("").
     ***************************************************************************************/
    public static String fenetre (int no) {
        String fenetre = " ";
        switch (no) {
            case 0 : fenetre = "Coulissante";
            break;
            case 1 : fenetre = "Guillotine";
            break;
            case 2 : fenetre = "Manivelle";
            break;
            default : fenetre = " " ;
            break;
        } // end switch
        return fenetre;
    } // end fenetre
    /**************************************************************************************
     * Retourne la chaine de caracteres correspondant a un numero de type d'armoires recu en
     * parametre. Si le numero ne correspond pas a un type d'armoire existant, la methode
     * retourne la chaine vide ("").
     ***************************************************************************************/
    public static String armoire (int no) {
        String armoire = " ";
        switch (no) {
            case 0 : armoire = "Chene";
            break;
            case 1 : armoire = "Erable";
            break;
            case 2 : armoire = "Melamine";
            break;
            case 3 : armoire = "Pin";
            break;
            default : armoire = " " ;
            break;
        } // end switch
        return armoire;
    } // end armoire
    ////////////////////////////////////////////////////////////////
    //                         CONSTRUCTEURS                     //
    ///////////////////////////////////////////////////////////////
    /***********************************************************************************************
     * Cree un chalet dont tous les attributs sont aux valeurs par defaut.
     * Le numero de chalet est attribue automatiquement par le constructeur (les numeros debutent a 1).
     ***********************************************************************************************/
    public Chalet() {
        NbreChambres = DEFAUT_CHAMBRE;
        foyer = DEFAUT_FOYER;
        fenetre = DEFAUT_FENETRE;
        plancher = DEFAUT_PLANCHER;
        exterieur = DEFAUT_EXTERIEUR;
        armoire = DEFAUT_ARMOIRE;
        enConstruction = DEFAUT_EN_CONSTRUCTION;
        fini = DEFAUT_CHALET_FINI;
        modele = DEFAUT_MODELE ;
        identificateur = 1;
    } // end Chalet
    /*******************************************************************************************
     * Cree un chalet avec les donnees passees en parametre.
     *
     * Lorsqu'une valeur passee en parametre ne fait pas partie des valeurs permises, la valeur
     * par defaut est attribuee automatiquement a l'attribut correspondant.
     *
     * Le numero est attribue automatiquement par le constructeur.  Les numeros debutent a 1.
     * Un chalet n'est pas, lors de sa creation, fini ni en construction.
     *
     *******************************************************************************************/
    public Chalet(int plancher, int exterieur, int armoire, int fenetre, int chambres, String modele, boolean foyer) {
        this.NbreChambres = chambres;
        this.foyer = foyer;
        this.fenetre = fenetre;
        this.plancher = plancher;
        this.exterieur = exterieur;
        this.armoire = armoire;
        enConstruction = false;
        fini = false;
        this.modele = modele;
        identificateur = 1;
    } // end chalet
    ///////////////////////////////////////////////////////////////////////////////////////
    //                              Observateur (getter) de CLASSE                       //
    ///////////////////////////////////////////////////////////////////////////////////////
    ///////////////////////////////////////////////////////////////////////////////////////
    //                         10 Observateurs (getters) d'INSTANCE                      //
    //                                                                                   //
    // IMPORTANT : les observateurs pour le plancher, les armoires et l'exterieur  et    //
    ///            les fenetres ne DOIVENT PAS retourner des CHAINES DE CARACTERES.      //
    //             Vos observateurs doivent suivre la convention getNomVariable          //
    //             (ou isNomVariable pour les booleens).                                 //
    ///////////////////////////////////////////////////////////////////////////////////////
    public boolean isAvecFoyer(){
        return foyer;
    } // end isAvecFoyer
    public boolean isEnConstruction(){
        return enConstruction;
    } // end isEnConstruction
    public boolean isFini(){
        return fini;
    } // end isFini
    public int getPlancher(){
        return plancher;
    } // end getPlancher
    public int getFenetre(){
        return fenetre;
    } // end getFenetre
    public int getExterieur(){
        return exterieur;
    } // end getExterieur
    public int getArmoire(){
        return armoire;
    } // end armoire
    public int getNbreChambres() {
        return NbreChambres;
    } // end getNbreChambres
    public String getModele (){
        return modele;
    } // end getModele
    public int getIdentificateur(){
        return identificateur;
    } // end getIdentificateur
    ///////////////////////////////////////////////////////////////////////////////////////
    //                          9 Modificateurs (setters) d'INSTANCE                     //
    //                                                                                   //
    // IMPORTANT : Vos modificateurs doivent suivre la convention setNomVariable         //                                               //
    ///////////////////////////////////////////////////////////////////////////////////////
    /*******************************************************************************
     * Modifie si le chalet est avec un foyer ou non.
     * Aucune modification n'est effectuee et aucun message d'erreur ne sera affiche
     * si le chalet est fini ou en construction.
     *******************************************************************************/
    public void setAvecFoyer (boolean f){
        if (fini == false  &amp;&amp; enConstruction == false ){
            foyer = f;
        } // end if
    }  // end setAvecfoyer
    /******************************************************************************
     * Modifie si le chalet est en construction ou non.
     * Aucune modification n'est effectuee et aucun message d'erreur ne sera affiche
     * si le chalet est fini ou s'il est deja en construction.
     ******************************************************************************/
    public void setEnConstruction (boolean c){
        if (fini == false &amp;&amp; enConstruction == false){
            enConstruction = c;
        } // end if
    }  // setEnConstruction
    /******************************************************************************
     * Modifie si le chalet est en fini ou non.
     * Aucune modification n'est effectuee et aucun message d'erreur ne sera affiche
     * si le chalet est deja fini ou s'il n'est pas en construction.
     * Remarque : Un chalet qui "devient" fini n'est plus en construction...
     ******************************************************************************/
    public void setFini (boolean f){
        if (fini == false &amp;&amp; enConstruction == true){
            fini = f;
            enConstruction = false;
        } // end if
    } // end setFini
    /******************************************************************************
     * Modifie la sorte de plancher du chalet.
     * Si la sorte de plancher fournie n'est pas parmi les valeurs permises, aucune
     * modification n'est effectuee et aucun message d'erreur ne sera affiche.
     ******************************************************************************/
    public void setPlancher (int p){
        if (p &gt;= MIN_PLANCHERS &amp;&amp; p &lt;= MAX_PLANCHERS){
            plancher = p;
        } // end if
    }
    /*******************************************************************************
     * Modifie la sorte de fenetres du chalet.
     * Si la sorte de fenetre fournie n'est pas parmi les valeurs permises, aucune
     * modification n'est effectuee et aucun message d'erreur ne sera affiche.
     *******************************************************************************/
    public void setFenetre (int f){
        if (f &gt;= MIN_FENETRES &amp;&amp; f &lt;= MAX_FENETRES){
            fenetre = f;
        } // end if
    } // end setFenetre
    /******************************************************************************
     * Modifie la sorte d'exterieur du chalet.
     * Si la sorte d'exterieur fournie n'est pas parmi les valeurs permises, aucune
     * modification n'est effectuee et aucun message d'erreur ne sera affiche.
     ******************************************************************************/
    public void setExterieur (int e){
        if (e &gt;= MIN_EXTERIEURS &amp;&amp; e &lt;= MAX_EXTERIEURS){
            exterieur = e;
        } // end if
    }
    /******************************************************************************
     * Modifie la sorte d'armoires du chalet.
     * Si la sorte d'armoires fournie n'est pas parmi les valeurs permises, aucune
     * modification n'est effectuee et aucun message d'erreur ne sera affiche.
     ******************************************************************************/
    public void setArmoire (int a){
        if (a &gt;= MIN_ARMOIRES &amp;&amp; a &lt;= MAX_ARMOIRES){
            armoire = a;
        } // end if
    } // end setArmoire
    /*****************************************************************************
     * Modifie le nombre de chambres du chalet.
     * Si le nombre de chambres fourni n'est pas parmi les valeurs permises, aucune
     * modification n'est effectuee et aucun message d'erreur ne sera affiche.
     ******************************************************************************/
    public void setNbreChambres (int nC){
        if (nC &gt; MIN_CHAMBRES &amp;&amp; nC &lt;= MAX_CHAMBRES){
            NbreChambres = nC;
        } // end
    } //setNbreChambres
    /******************************************************************************
     * Modifie le modele du chalet.
     * Si le modele fourni a la valeur null ou que sa longueur depasse la longueur
     * permise, aucune modification n'est effectuee et aucun message d'erreur ne
     * sera affiche.
     ******************************************************************************/
    public void setModele (String m){
        if (m != null &amp;&amp; m.length() &lt; MAX_MODELE){
            modele = m;
        } // end if
    }
    ///////////////////////////////////////////////////////////////////////////////////////
    //                             Methodes utilitaires d'instance                       //
    ///////////////////////////////////////////////////////////////////////////////////////
    /******************************************************************************
     * Retourne un chalet dont les caracteristiques sont les memes que celles du
     * chalet courant exceptions faites des attributs enConstruction et
     * fini du nouveau chalet qui sont automatiquement false et de son numero
     * d'identification qui est genere automatiquement lors de sa creation.
     ******************************************************************************/
    /*public Chalet cloner() {}
     */
    /******************************************************************************
     * Retourne une chaine de caracteres qui correspond aux caracteristiques du
     * chalet.
     ******************************************************************************/
    public String toString(){
        String description = "";
        return description;
    }
    // variable de classe (pour usage interne : servira lors de la generation
    // du numero distinct donne a chaque chalet cree)
    //Variables d'instance
    int NbreChambres = 0;
    boolean foyer = false;
    int fenetre = 0;
    int plancher = 0;
    int exterieur = 0;
    int armoire = 0;
    boolean enConstruction = false;
    boolean fini = false;
    String modele = " " ;
    int identificateur = 0;
} // Chalet</t>
  </si>
  <si>
    <t>4b142287-9454-446e-8130-19c87a77dd0b</t>
  </si>
  <si>
    <t xml:space="preserve">public class Transpose
{
    public Transpose()
    {
        //nothing here, move on
    }
    public int[][] getTranspose(int[][] arr)
    {
        int[][] transpose = new int[arr[0].length][arr.length];
        for(int i = 0; i &lt; arr.length; i++)
        {
            for(int j = 0; j &lt; arr[0].length; i++)
            {
                transpose[j][i] = arr[i][j];
            }
        }
        return transpose;
    }
    /**
     * Run the test to see results
     */
    public static void main(String[] args)
    {
        Transpose t = new Transpose();
        int[][] arr ={{2,0,4,2,6,3},
                {9,9,1,0,4,1},
                {7,1,2,3,7,4},
                {2,2,2,7,1,6},
                {1,5,8,7,4,1}};
        System.out.println("The transpose of the array is:");
        int[][] transposed = t.getTranspose(arr);
        for(int i = 0; i &lt; transposed.length; i++)
        {
            for(int j = 0; j &lt; transposed[0].length; j++)
            {
                System.out.print(transposed[i][j]+" ");
            }
            System.out.println("");
        }
        System.out.println("Expected:\n2 9 7 2 1\n0 9 1 2 5\n4 1 2 2 8\n2 0 3 7 7\n6 4 7 1 4\n3 1 4 6 1");
    }
}
</t>
  </si>
  <si>
    <t>4383f87b-6931-4988-b461-cd4d740c8d91</t>
  </si>
  <si>
    <t>Table.main({ })</t>
  </si>
  <si>
    <t xml:space="preserve">import java.util.*;
public class Table
{
    static Scanner reader=new Scanner(System.in);
    // instance variables - replace the example below with your own
    private int A1;
    private int A2;
    private int A3;
    private int G;
    private int Grade;
    /**
     * Constructor for objects of class Table
     */
    public Table(int G,int A1,int A2,int A3,int Grade)
    {
        // initialise instance variables
        this.A1=A1;
        this.A2=A2;
        this.A3=A3;
        this.G=G;
        this.Grade=Grade;
    }
    public void setA1(int num)
    {
        A1=num;
    }
    /**
     * An example of a method - replace this comment with your own
     *
     * @param  y   a sample parameter for a method
     * @return     the sum of x and y
     */
    public static void main(String[]args)
    {
        Table[]Array = new Table[62];
        String data=
            "0 0 0 0 0"+
            "0 0 0 0 0"+
            "0 0 0 0 0"+
            "0 0 0 0 1"+
            "0 0 0 0 1"+
            "0 0 0 0 1"+
            "0 0 0 0 1"+
            "0 0 0 0 2"+
            "0 0 0 0 3"+
            "0 0 0 0 3"+
            "0 0 0 0 3"+
            "0 0 0 0 3"+
            "0 0 0 0 4"+
            "0 0 0 1 0"+
            "0 0 0 1 0"+
            "0 0 1 0 0"+
            "0 0 0 1 1"+
            "0 0 0 1 1"+
            "0 0 0 1 1"+
            "0 0 0 1 1"+
            "0 0 1 0 2"+
            "0 1 0 0 2"+
            "0 0 0 1 2"+
            "0 0 0 1 3"+
            "0 0 0 1 3"+
            "0 0 0 1 3"+
            "0 1 0 0 3"+
            "0 0 0 1 3"+
            "0 0 0 1 4"+
            "0 1 0 1 0"+
            "0 0 1 1 0"+
            "0 0 1 1 1"+
            "0 1 0 1 2"+
            "0 1 1 0 2"+
            "1 0 1 1 2"+
            "0 1 0 1 2"+
            "0 1 0 1 2"+
            "0 1 0 1 2"+
            "0 0 1 1 3"+
            "0 0 1 1 3"+
            "0 1 0 1 4"+
            "0 1 1 1 2"+
            "0 1 1 1 2"+
            "0 1 1 1 2"+
            "0 1 1 1 2"+
            "0 1 1 1 3"+
            "0 1 1 1 3"+
            "1 1 1 1 3"+
            "0 1 1 1 3"+
            "0 1 1 1 3"+
            "0 1 1 1 3"+
            "0 1 1 1 3"+
            "1 1 1 1 3"+
            "0 1 1 1 3"+
            "0 1 1 1 3"+
            "0 1 1 1 4"+
            "1 1 1 1 4"+
            "0 1 1 1 4"+
            "1 1 1 1 4"+
            "1 1 1 1 4"+
            "0 1 1 1 4";
        int mone=0;
        int G,A1,A2,A3,Grade;
        for(int i=0;i&lt;61;i++)
        {
            G=(int)(data.charAt(mone));
            mone=mone+2;
            A1=((int)data.charAt(mone));
            mone=mone+2;
            A2=data.charAt(mone);
            mone=mone+2;
            A3=data.charAt(mone);
            mone=mone+2;
            Grade=data.charAt(mone);
            mone++;
            Array[i]=new Table(G-48,A1-48,A2-48,A3-48,Grade-48);
        }
        int[][] a = new int[7][10];
        for(int i=0;i&lt;61;i++)
        {
            if(Array[i].A1==1)
                a[1+Array[i].Grade][1]++;
            else
            if(Array[i].A1==0)
                a[1+Array[i].Grade][2]++;
            if(Array[i].A2==1)
                a[1+Array[i].Grade][3]++;
            else
            if(Array[i].A2==0)
                a[1+Array[i].Grade][4]++;
            if(Array[i].A3==1)
                a[1+Array[i].Grade][5]++;
            else
            if(Array[i].A3==0)
                a[1+Array[i].Grade][6]++;
            if(Array[i].G==1)
                a[1+Array[i].Grade][7]++;
            else
            if(Array[i].G==0)
                a[1+Array[i].Grade][8]++;
        }
        for(int i=1;i&lt;7;i++)
        {
            for(int j=1;j&lt;10;j++)
            {
                System.out.print(a[j][i]+" ");
            }
            System.out.println();
        }
    }
}
</t>
  </si>
  <si>
    <t>19c2097e-71fd-400b-8c25-a880b29ebaa9</t>
  </si>
  <si>
    <t>Addition.main({ })</t>
  </si>
  <si>
    <t>import java.io.*;
public class Addition {
    public static void main(String[] args) throws IOException {
        InputStreamReader reader = new InputStreamReader(System.in);
        BufferedReader stdin = new BufferedReader(reader);
        System.out.print("Enter in your numbers, seperated by a space: ");
        String[] nums = stdin.readLine ().split("\\+");
        if(Integer.parseInt(nums[0]) &gt; Integer.parseInt(nums[1])) {
            System.out.println("Error: The second number is less than the first.");
        }
        else {
            int output = 0;
            for (int i=Integer.parseInt(nums[0]); i&lt;=Integer.parseInt(nums[1]); i++) {
                output += i;
            }
            System.out.println(output);
        }
    }
}</t>
  </si>
  <si>
    <t>e030ead0-714d-446b-8638-1529a9124654</t>
  </si>
  <si>
    <t>arrayMethods.main({ })</t>
  </si>
  <si>
    <t xml:space="preserve">import java.util.Scanner;
public class arrayMethods
{
    public static void main(String [] args){
        final int LENGTH=10;
        boolean bool=false;
        String exit="y";
        while(exit.equals("Y") || exit.equals("y")){
            System.out.println("Please fill up values for array A, Q to quit: ");
            int []arrayA=input(LENGTH);
            System.out.println("Please fill up values for array B, Q to quit: ");
            int []arrayB=input(LENGTH);
            bool=equals(arrayA,arrayB);
            if(bool==true){
                System.out.println("Arrays A and B are equal");
            }
            else{
                System.out.println("Arrays A and B are NOT equal");
            }
            Scanner in= new Scanner(System.in);
            System.out.println("Would you like to try it again?(Y or N):");
            exit= in.next();
        }
    }
    public static int[] input(int length){
        Scanner in= new Scanner(System.in);
        int [] arrayIn= new int [length];
        int i=0;
        if (in.hasNextInt()){
            while( in.hasNextInt())
                if( i&lt; arrayIn.length)
                {
                    arrayIn[i] = in.nextInt();
                    i++;
                }
            String exit= in.next();
            if(exit.equals("q") || exit.equals("Q")){
                return arrayIn;
            }
        }
        return arrayIn;
    }
    public static boolean equals(int a[],int b[]){
        boolean ans=true;
        int i=0;
        if(a.length != b.length){
            return false;
        }
        while(ans==true){
            if(a[i]==b[i]){
                ans=true;
                i++;
            }
            else{
                return false;
            }
            ans=true;
        }
        return ans;
    }
    public static boolean sameSet(int a[],int b[]){
        return false;
    }
    public static boolean sameElements(int a[],int b[]){
        return false;
    }
}
</t>
  </si>
  <si>
    <t>8d432827-03f5-4c01-b84a-eff725b66164</t>
  </si>
  <si>
    <t>IfLoopsArrInput.main({ })</t>
  </si>
  <si>
    <t>import java.util.*;                            
public class IfLoopsArrInput
{
    public static void main(String args[])
    {
        Scanner s = new Scanner(System.in);  // creates object for scanner class
        int x = 10 , y = 20;         y = 20;
        if(x &lt; y) System.out.println("x is less than y");
        if(x == y) System.out.println("x now equal to y");
        if(y &gt; x) System.out.println("y now greater than x");
        if(x &lt;= y) System.out.println("x now smaller than y");
        for(x = 0; x&lt;5; x = x+1)
            System.out.println("This is x: " + x);
        int count = 1;              // start count out at one
        while ( count &lt;= 3 )        // loop while count is &lt;= 3
        {
            System.out.println( "count is:" + count );
            count ++;                            // add one to count
        }
        System.out.println( "Done with the loop" );
        int n = 5;
        do {
            System.out.println("tick " + n);
            n--;
        } while(n &gt; 0);
        int i ; double d = 323.321;
        i = (int) d; // casts
        System.out.println("d and i " + d + " " + i);
        int[] anArray;              // declares an array of integers
        anArray = new int[5];       // allocates memory for 10 integers
        for (x=0; x&lt;10; x++)
              anArray[x] = 2*x;     // initialize first element
        for (x=0; x&lt;5; x++)
            System.out.println("Element at index " + x+ ": " + anArray[x]);
        int[] a = {10,12,31,15};
        double[] amounts = {9.35, 4.2, 1.0, 3.5};
        System.out.print("Enter name ");                String name = s.next();
        System.out.print("Enter age  ");             int m = s.nextInt();
        char[] copyFrom = { 'd', 'e', 'c', 'a', 'f', 'f', 'e', 'i', 'n', 'a', 't', 'e', 'd' };
        char[] copyTo = new char[7];
        System.arraycopy(copyFrom, 2, copyTo, 0, 7);
        System.out.println(new String(copyTo));
    }
}</t>
  </si>
  <si>
    <t>97583150-e9c8-481e-abb8-71a449d332db</t>
  </si>
  <si>
    <t>sorting.main()</t>
  </si>
  <si>
    <t xml:space="preserve">import java.io.*;
class sorting
{
    public static void main()throws IOException
    {
        BufferedReader br=new BufferedReader(new InputStreamReader(System.in));
        int c,r;
        System.out.print("enter the size of the row");
        r=Integer.parseInt(br.readLine());
        System.out.print("enter the of the column");
        c=Integer.parseInt(br.readLine());
        int a[][]=new int[r][c];
        System.out.print("enter the elements in an array");
        for(int i=0;i&lt;r;i++)
        {
            for(int j=0;j&lt;c;j++)
            {
                a[i][j]=Integer.parseInt(br.readLine());
            }
        }
        int b[]=new int[r*c];
        int x=0;
        for(int i=0;i&lt;r;i++)
        {
            for(int j=0;j&lt;(r*c);j++)
            {
                b[x]=a[i][j];
                x++;
            }
        }
        int t=0;
        for(int i=0;i&lt;(r*c);i++)
        {
            for(int j=i+1;j&lt;c;j++)
            {
                if(b[i]&gt;b[j])
                {
                    t=b[i];
                    b[i]=b[j];
                    b[j]=t;
                }
            }
        }
        x=0;
        for(int i=0;i&lt;r;i++)
        {
            for(int j=0;j&lt;c;j++)
            {
                a[i][j]=b[x];
                x++;
            }
        }
        for(int i=0;i&lt;r;i++)
        {
            for(int j=0;j&lt;c;j++)
            {
                System.out.print(a[i][j]+"\t");
            }
            System.out.println();
        }
    }
}
</t>
  </si>
  <si>
    <t>016cbdcd-1c16-4d21-9d75-e81a427de1ad</t>
  </si>
  <si>
    <t>trigono.main({ })</t>
  </si>
  <si>
    <t>public class trigono
{
    public static void main (String[] args)
    {
        int i,j,k=0;
        int n=Integer.valueOf(args[0]).intValue();
        for (i=0;i&lt;=n;i++) {
            for(j=0;j&lt;=n-1;j++) {
                System.out.println(" ");
            }
            for(k=n-1;k&lt;n+1+i;k++) {
                System.out.println("*");
            }
            for(int h=n+1+i;h&lt;2*n+1;h++) {
                System.out.println(" ");
            }
            System.out.println(" ");
        }
    }
}</t>
  </si>
  <si>
    <t>a8706edc-0cbe-421f-9b55-94e7322a6bcf</t>
  </si>
  <si>
    <t>Counter2.main({ })</t>
  </si>
  <si>
    <t>import java.util.Scanner;
public class Counter2
{
    public static void main (String args[])
    {
        int input, inputNumber, inputTotal, uniqueCheck, uniqueNumber, uniqueCounter, uniques, printer, isUniqueSet;
        Scanner scan = new Scanner(System.in);
        System.out.println("How many values do you want to input?");
        inputTotal = scan.nextInt();
        inputNumber = 0;
        int inputValue[] = new int[inputTotal];
        int uniqueValue[] = new int[inputTotal];
        int totalValue[] = new int[inputTotal];
        boolean isUnique[] = new boolean[inputTotal];
        isUniqueSet = 0;
        while(inputNumber &lt;= inputTotal - 1)
        {
            System.out.println("Input Value" +  inputNumber + " = ");
            inputValue[inputNumber] = scan.nextInt();
            inputNumber ++;
        }
        while(isUniqueSet &lt;= inputTotal - 1)
        {
            isUnique[isUniqueSet] = false;
            isUniqueSet ++;
        }
        inputNumber = 0;
        uniques = 0;
        uniqueCheck = 0;
        while(inputNumber &lt;= inputTotal - 1)
        {
            while(uniqueCheck &lt;= inputTotal - 1)
            {
                if(inputValue[uniqueCheck] == inputValue[inputNumber] &amp;&amp; uniqueCheck != inputNumber)
                {
                    isUnique[inputNumber] = false;
                    totalValue[uniques]++;
                }
                else
                {
                    isUnique[inputNumber] = true;
                }
                uniqueCheck++;
            }
            if(isUnique[inputNumber] == true)
            {
                uniqueValue[uniques] = inputValue[inputNumber];
                uniques++;
            }
            while(isUniqueSet &lt; inputTotal - 1)
            {
                if(isUnique[isUniqueSet] == true)
                {
                    uniqueValue[uniques] = inputValue[inputNumber];
                    uniques++;
                }
                isUniqueSet++;
            }
            System.out.println(uniques);
            inputNumber ++;
            uniqueCheck = 0;
        }
        printer = 0;
        while(uniqueValue[printer] &lt;= uniques)
        {
            System.out.print(uniqueValue[printer]+ ": = " + totalValue[printer] + "; ");
            printer++;
        }
    }
}</t>
  </si>
  <si>
    <t>b3986afe-1521-4a8d-85a2-8f30fb7f6586</t>
  </si>
  <si>
    <t>StringReverse.main({ })</t>
  </si>
  <si>
    <t>import java.util.Scanner;
/**
 * ### #### ###### # ###### ### ## ## ####### ## #######
 *
 * @###### ###### ########
 * @####### #/#/##
 */
public class StringReverse
{
    public static void main(String[] args)
    {
        boolean quit = false;
        do{
            Scanner input = new Scanner(System.in);
            System.out.println("This program will take something that you type in and show it to you in reverse.");
            System.out.println("i.e. if I type in 'hello', the program will print out 'olleh'.");
            System.out.println("Type in anything combination of characters and the computer will print it out backwards");
            System.out.println("Also if you want to quit, press 'Q' or 'q'.\n");
            System.out.print("Your input: ");
            String userWord = input.nextLine();
            String[] arrayUserWord = new String[userWord.length()];
            String[] reverseWord = new String[userWord.length()];
            if(userWord.equalsIgnoreCase("q"))
            {
                quit = true;
            }
            else
            {
                for(int i = arrayUserWord.length; i &lt;= arrayUserWord.length; i--)
                {
                    reverseWord[i] = arrayUserWord[i];
                }
                System.out.println(reverseWord);
            }
        }while(quit != true);
        if(quit == true)
        {
            System.out.println("You have quit. Goodbye");
            System.exit(0);
        }
    }
}</t>
  </si>
  <si>
    <t>307e1884-51aa-40b2-8cb7-c7c6842681fb</t>
  </si>
  <si>
    <t>BusquedaVector.main({ })</t>
  </si>
  <si>
    <t>75c1e9b7-d6be-4f0b-ba3c-90a37ce29826</t>
  </si>
  <si>
    <t>MockInLabTest.main({ })</t>
  </si>
  <si>
    <t>import java.util.Scanner;
public class BusquedaVector {
    public static boolean buscar(int [] v, int i, int num) {
        if (i == -1) {
            return false;
        }
        else {
            if (v[i] == num) {
                return true;
            }else {
                return buscar(v, i-1, num);
            }
        }
    }
    public static void main(String[] args) {
        Scanner sc = new Scanner(System.in);
        int [] v = {3,7,12,9,6,1,16,18,5};
        int num;
        boolean busc;
        System.out.println("Introduzca un número del 1 al 20");
        num = sc.nextInt();
        busc = buscar(v,9,num);
        if (busc) {
            System.out.println("El número " + num + " se ha encontrado en el vector");
        }else {
            System.out.println("El número " + num + " no se ha encontrado en el vector");
        }
    }
}</t>
  </si>
  <si>
    <t>import java.util.Arrays;
import java.util.Scanner;
public class MockInLabTest
{
    public static void main(String[] args)
    {
        int r=3;
        System.out.println(inputIntegers(r));
    }
    public static int inputIntegers(int r)
    {
        System.out.print("Type in at most " + r + " integers, separated by spaces. All the integers must be strictly positive, except the last, which must be 0");
        Scanner in = new Scanner(System.in);
        int i=0;
        int[] data= new int[r];
        while((in.hasNextInt())&amp;&amp;(i&lt;r))
        {
            if (in.nextInt()&gt;-1)
            {
                data[i]=in.nextInt();
                i++;
            }
            else
            {
            }
        }
        return data[r];
    }
}</t>
  </si>
  <si>
    <t>9cda6bd8-b452-43c4-a32d-1bc30151731e</t>
  </si>
  <si>
    <t>GameTutorial.main({ })</t>
  </si>
  <si>
    <t>57f63bf4-a2f6-4ab0-9c94-d39049bc7d21</t>
  </si>
  <si>
    <t>Same.main()</t>
  </si>
  <si>
    <t>f3262301-8196-4a62-a6d0-9358fa15c701</t>
  </si>
  <si>
    <t>Work7_1.main()</t>
  </si>
  <si>
    <t xml:space="preserve">import java.awt.*;
import java.awt.event.KeyEvent;
import java.awt.image.BufferedImage;
import javax.swing.JFrame;
import java.awt.event.*;
import javax.swing.*;
public class GameTutorial extends JFrame implements Runnable, KeyListener
{
    boolean isRunning = true;
    int fps = 30;
    int windowWidth = 800;
    int windowHeight = 800;
    BufferedImage backBuffer;
    Insets insets;
    //InputHandler input;
    int x = 0;
    //#mine
    Thread thread;
    Dimension dim;
    Image img;
    Graphics g;
    long endTime, startTime, framePeriod;
    Ship ship;
    Ship ship2;
    boolean paused; // True if the game is paused. Enter is the pause key
    Shot[] shots;
    int numShots;
    boolean shooting;
    boolean showcrash = false;
    Asteroid[] asteroids; //the array of asteroids
    int numAsteroids; //the number of asteroids currently in the array
    double astRadius, minAstVel,maxAstVel; //values used to create
    //asteroids
    int astNumHits,astNumSplit;
    int level; //the current level number
    //#end mine
    public static void main(String[] args)
    {
        GameTutorial game = new GameTutorial();
        game.run();
        System.exit(0);
    }
    /**
     * This method starts the game and runs it in a loop
     */
    public void run()
    {
        initialize();
        while(isRunning)
        {
            long time = System.currentTimeMillis();
            update();
            draw();
            //  delay for each frame  -   time it took for one frame
            time = (1000 / fps) - (System.currentTimeMillis() - time);
            if (time &gt; 0)
            {
                try
                {
                    Thread.sleep(time);
                }
                catch(Exception e){}
            }
        }
        setVisible(false);
    }
    /**
     * This method will set up everything need for the game to run
     */
    void initialize()
    {
        setTitle("Game Tutorial");
        setSize(windowWidth, windowHeight);
        setResizable(false);
        setDefaultCloseOperation(EXIT_ON_CLOSE);
        setVisible(true);
        insets = getInsets();
        setSize(insets.left + windowWidth + insets.right,
            insets.top + windowHeight + insets.bottom);
        backBuffer = new BufferedImage(windowWidth, windowHeight, BufferedImage.TYPE_INT_RGB);
        //input = new InputHandler(this);
        //#mine
        //resize(800,800);
        shots=new Shot[41]; //41 is a shot's life period plus one.
        //since at most one shot can be fired per frame,
        //there will never be more than 41 shots if each one only
        //lives for 40 frames.
        numAsteroids=0;
        level=9; //will be incremented to 1 when first level is set up
        astRadius=40; //values used to create the asteroids
        minAstVel=.5;
        maxAstVel=5;
        astNumHits=3;
        astNumSplit=2;
        endTime=0;
        startTime=0;
        framePeriod=25;
        addKeyListener(this); //tell it to listen for KeyEvents
        dim=getSize();
        img=createImage(dim.width, dim.height);
        g=img.getGraphics();
        //thread=new Thread(this);
        //thread.start();
        //#end
    }
    /**
     * This method will check for input, move things
     * around and check for win conditions, etc
     */
    void update()
    {
        /* if (input.isKeyDown(KeyEvent.VK_RIGHT))
        {
        x += 5;
        }
        if (input.isKeyDown(KeyEvent.VK_LEFT))
        {
        x -= 5;
        } */
        //#mine
        if(!showcrash){
            //start next level when all asteroids are destroyed
            if(numAsteroids&lt;=0)
                setUpNextLevel();
            if(!paused){
                ship.move(dim.width,dim.height); // move the ship
                ship2.move(dim.width,dim.height); // move the ship
                //move shots and remove dead shots
                for(int i=0;i&lt;numShots;i++){
                    shots[i].move(dim.width,dim.height);
                    //removes shot if it has gone for too long
                    //without hitting anything
                    if(shots[i].getLifeLeft()&lt;=0){
                        //shifts all the next shots up one
                        //space in the array
                        deleteShot(i);
                        i--; // move the outer loop back one so
                        // the shot shifted up is not skipped
                    }
                }
                //move asteroids and check for collisions
                updateAsteroids();
                if(shooting &amp;&amp; ship.canShoot()){
                    //add a shot on to the array
                    shots[numShots]=ship.shoot();
                    numShots++;
                }
                if(shooting &amp;&amp; ship2.canShoot()){
                    //add a shot on to the array
                    shots[numShots]=ship2.shoot();
                    numShots++;
                }
            }
        }
    }
    /**
     * This method will draw everything
     */
    void draw()
    {
        /*Graphics g = getGraphics();
        Graphics bbg = backBuffer.getGraphics();
        bbg.setColor(Color.WHITE);
        bbg.fillRect(0, 0, windowWidth, windowHeight);
        bbg.setColor(Color.BLACK);
        bbg.drawOval(x, 10, 20, 20);
        g.drawImage(backBuffer, insets.left, insets.top, this);
         */
        Graphics gfx = getGraphics();
        //#mine
        g.setColor(Color.black);
        g.fillRect(0,0,800,800);
        for(int i=0;i&lt;numShots;i++) //draw all the shots on the screen
            shots[i].draw(g);
        for(int i=0;i&lt;numAsteroids;i++)
            asteroids[i].draw(g);
        g.setColor(Color.blue); //#
        ship.draw(g); //draw the ship
        g.setColor(Color.green); //#
        ship2.draw(g); //draw the ship
        g.setColor(Color.cyan); //Display level number in top left corner
        g.drawString("Level " + level,20,20);
        gfx.drawImage(img,0,0,this);
        //gfx.drawImage(img,0,0,this);
    }
    public void setUpNextLevel(){ //start new level with one more asteroid
        level++;
        // create a new, inactive ship centered on the screen
        // I like .35 for acceleration, .98 for velocityDecay, and
        // .1 for rotationalSpeed. They give the controls a nice feel.
        ship=new Ship(40,40,45,.35,.98,.4,12);
        ship2=new Ship(760,760,45,.35,.98,.4,12);
        numShots=0; //no shots on the screen at beginning of level
        paused=false;
        shooting=false;
        //create an array large enough to hold the biggest number
        //of asteroids possible on this level (plus one because
        //the split asteroids are created first, then the original
        //one is deleted). The level number is equal to the
        //number of asteroids at it's start.
        asteroids=new Asteroid[level *
            (int)Math.pow(astNumSplit,astNumHits-1)+1];
        numAsteroids=level;
        //create asteroids in random spots on the screen
        for(int i=0;i&lt;numAsteroids;i++)
            asteroids[i]=new Asteroid(Math.random()*dim.width,
                Math.random()*dim.height,astRadius * Math.random(),minAstVel,
                maxAstVel,astNumHits,astNumSplit);
    }
    private void deleteShot(int index){
        //delete shot and move all shots after it up in the array
        numShots--;
        for(int i=index;i&lt;numShots;i++)
            shots[i]=shots[i+1];
        shots[numShots]=null;
    }
    private void deleteAsteroid(int index){
        //delete asteroid and shift ones after it up in the array
        numAsteroids--;
        for(int i=index;i&lt;numAsteroids;i++)
            asteroids[i]=asteroids[i+1];
        asteroids[numAsteroids]=null;
    }
    private void addAsteroid(Asteroid ast){
        //adds the asteroid passed in to the end of the array
        asteroids[numAsteroids]=ast;
        numAsteroids++;
    }
    private void updateAsteroids(){
        for(int i=0;i&lt;numAsteroids;i++){
            // move each asteroid
            asteroids[i].move(dim.width,dim.height);
            //check for collisions with the ship, restart the
            //level if the ship gets hit
            if(asteroids[i].shipCollision(ship)){
                level--; //restart this level
                numAsteroids=0;
                ship.crash = true; //#
                showcrash = true; //#
                return;
            }
            if(asteroids[i].shipCollision(ship2)){
                level--; //restart this level
                numAsteroids=0;
                ship2.crash = true; //#
                showcrash = true; //#
                return;
            }
            //check for collisions with any of the shots
            for(int j=0;j&lt;numShots;j++){
                if(asteroids[i].shotCollision(shots[j])){
                    //if the shot hit an asteroid, delete the shot
                    deleteShot(j);
                    /* #
                    //split the asteroid up if needed
                    if(asteroids[i].getHitsLeft()&gt;1){
                    for(int k=0;k&lt;asteroids[i].getNumSplit(); k++)
                    addAsteroid(
                    asteroids[i].createSplitAsteroid(
                    minAstVel,maxAstVel));
                    }
                     */
                    //delete the original asteroid
                    deleteAsteroid(i);
                    j=numShots; //break out of inner loop - it has
                    //already been hit, don't need to check
                    //for collision with other shots
                    i--; //don't skip asteroid shifted back into
                    //the deleted asteroid's position
                }
            }
        }
    }
    public void keyPressed(KeyEvent e){
        if(e.getKeyCode()==KeyEvent.VK_ENTER){
            //These first two lines allow the asteroids to move
            //while the player chooses when to enter the game.
            //This happens when the player is starting a new life.
            if(!ship.isActive() &amp;&amp; !paused &amp;&amp; !ship2.isActive())
            {
                ship.setActive(true);
                ship2.setActive(true);
            }
            else{
                paused=!paused; //enter is the pause button
                if(paused){ // grays out the ship if paused
                    ship.setActive(false);
                    ship2.setActive(false);
                }
                else{
                    ship.setActive(true);
                    ship2.setActive(true);
                }
            }
        }else if(paused || !ship.isActive() || !ship2.isActive()) //if the game is
            return; //paused or ship is inactive, do not respond
        //to the controls except for enter to unpause
        else if(e.getKeyCode()==KeyEvent.VK_UP)
            ship.setAccelerating(true);
        else if(e.getKeyCode()==KeyEvent.VK_LEFT)
            ship.setTurningLeft(true);
        else if(e.getKeyCode()==KeyEvent.VK_RIGHT)
            ship.setTurningRight(true);
        else if(e.getKeyCode()==KeyEvent.VK_CONTROL)
            shooting=true; //Start shooting if ctrl is pushed
        else if(e.getKeyCode()==KeyEvent.VK_W)
            ship2.setAccelerating(true);
        else if(e.getKeyCode()==KeyEvent.VK_A)
            ship2.setTurningLeft(true);
        else if(e.getKeyCode()==KeyEvent.VK_D)
            ship2.setTurningRight(true);
        else if(e.getKeyCode()==KeyEvent.VK_SPACE)
            shooting=true; //Start shooting if ctrl is pushed
    }
    public void keyReleased(KeyEvent e){
        //String st="Welcome";
        //JOptionPane.showMessageDialog(null,st);
        if(e.getKeyCode()==KeyEvent.VK_UP)
            ship.setAccelerating(false);
        else if(e.getKeyCode()==KeyEvent.VK_LEFT)
            ship.setTurningLeft(false);
        else if(e.getKeyCode()==KeyEvent.VK_RIGHT)
            ship.setTurningRight(false);
        else if(e.getKeyCode()==KeyEvent.VK_CONTROL)
            shooting=false;
        if(e.getKeyCode()==KeyEvent.VK_W)
            ship2.setAccelerating(false);
        else if(e.getKeyCode()==KeyEvent.VK_A)
            ship2.setTurningLeft(false);
        else if(e.getKeyCode()==KeyEvent.VK_D)
            ship2.setTurningRight(false);
        else if(e.getKeyCode()==KeyEvent.VK_SPACE)
            shooting=false;
    }
    public void keyTyped(KeyEvent e){
    }
}
</t>
  </si>
  <si>
    <t>public class Same
{
    public static void main()
    {
        final int SIZE = 10;
        boolean same = true;
        int[] array = new int[SIZE];
        while(true)
        {
            for(int x = 0; x &lt; array.length; x++)
            {
                array[x] = randomInt();
            }
            for(int x = 0; x &lt; array.length; x++)
            {
                if(array[x] == array[x + 1])
                    same = true;
                else
                    same = false;
            }
            if(same = true)
            {
                for(int x = 0; x &lt; array.length; x++)
                {
                    System.out.print(array[x] + " ");
                    return;
                }
            }
        }
    }
    public static int randomInt()
    {
        int x = (int) (Math.random() * 10 + 1);
        return x;
    }
}</t>
  </si>
  <si>
    <t xml:space="preserve">public class Work7_1
{
    public static void main()
    {
        int total = 0;
        int[] intArray = new int[16];
        System.out.print("Problem 2\n");
        for(int i = 0; i &lt; intArray.length; i++)
        {
            intArray[i] = randomInt(100);
            System.out.print(intArray[i] + " ");
        }
        System.out.println("\nProblem 3");
        int i;
        int tmp;
        for(int pass = 1; pass &lt; intArray.length; pass++)
        {
            for(i = 0; i &lt; intArray.length - pass; i++)
            {
                if(intArray[i] &lt; intArray[i + 1])
                {
                    tmp = intArray[i];
                    intArray[i] = intArray[i + 1];
                    intArray[i + 1] = tmp;
                }
            }
            System.out.print(intArray[i] + " ");
        }
        System.out.println("\nProblem 4");
        int[] arr = new int[16];
        int j;
        for(j = 0; j &lt; intArray.length; j++)
        {
            arr[j] = randomInt(100);
            System.out.print(arr[j] + " ");
        }
        System.out.println("\nProblem 5");
        for(int pass = 1; pass &lt; intArray.length; pass++)
        {
            for(j = 0; j &lt; intArray.length - pass; j++)
            {
                if(intArray[j] &gt; intArray[j - 1])
                {
                    tmp = intArray[j];
                    intArray[j] = intArray[j - 1];
                    intArray[j - 1] = tmp;
                }
            }
            System.out.print(arr[j] + " ");
        }
    }
    /**
     * randomInt is used to get a random integer.
     *
     * @param number
     * @return a random integer
     */
    public static int randomInt(int number)
    {
        double x = Math.random();
        x = x * 99;
        int y = (int) x;
        return y++;
    }
}
</t>
  </si>
  <si>
    <t>84185b46-6583-4abf-beb6-b60bcaed31b0</t>
  </si>
  <si>
    <t>Buscaminas.main({ })</t>
  </si>
  <si>
    <t>import java.util.*;
/**
 * #######:
 *      -# = #### ## ###########
 *      -# = #####
 *       # = ## ##### ######### #####
 *       (######)&gt;# = ###### ## ###### ### ##### #########
 */
public class Buscaminas{
    public static final int TAMAÑO = 10;
    public static final int MINAS = 10;
    private static int v[][] = new int[TAMAÑO][TAMAÑO];
    public static void main(String [] args){
        int x , y;
        boolean fin = false;
        Scanner tec = new Scanner(System.in);
        rellenaTablero();
        System.out.println(toString(v));
        while(!fin){
            System.out.println("Diga una punto(x,y): ");
            System.out.print("EJE Y ↑: ");
            x = tec.nextInt();
            System.out.print("EJE X →: ");
            y= tec.nextInt();
            if(v[x][y] == -1){
                fin = true;
                System.out.println("Ha perdido.");
                System.out.println(enseñaBombas(v));
            }
            else{
                comprobar(x,y);
                System.out.println(toString(v));
            }
        }
    }
    public static void rellenaTablero(){
        int contMinas = 0;
        while(contMinas &lt; MINAS){
            for(int i = 0; i&lt;TAMAÑO; i++)
                for(int j = 0; j&lt;TAMAÑO; j++)
                    if(v[i][j] != -1 &amp;&amp; contMinas &lt; MINAS &amp;&amp; Math.random() &lt;= 0.1){
                        v[i][j] = -1;
                        contMinas++;
                    }
                    else if(v[i][j]!= -1)   v[i][j] = -2;
        }
    }
    public static void comprobar(int i, int j){
        if(i &gt;= 0 &amp;&amp; i&lt; TAMAÑO &amp;&amp; j&gt;=0 &amp;&amp; j&lt; TAMAÑO){
            if(v[i][j] == -2 &amp;&amp; asignar(i, j) == 0) {
                comprobar(i-1,j-1);
                comprobar(i,j-1);
                comprobar(i+1,j-1);
                comprobar(i+1,j);
                comprobar(i+1,j+1);
                comprobar(i,j+1);
                comprobar(i-1,j+1);
                comprobar(i-1, j);
            }
        }
    }
     public static boolean hasganado(){
        int cont=0;
        for(int i=0;i&lt;TAMAÑO-1;i++)
          for(int j=0;j&lt;TAMAÑO-1;j++)
          {
           if(v[i][j]==0||v[i][j]==1||v[i][j]==2||v[i][j]==3||v[i][j]==4)
            cont++;
          }
        if(cont&gt;=((TAMAÑO*TAMAÑO)-MINAS))
            return true;
        else
            return false;
    }
    private static int asignar(int i, int j){
        int cont = 0;
        if(i-1 &gt;= 0 &amp;&amp; v[i-1][j] == -1)
            cont++;
        if(i-1 &gt;= 0 &amp;&amp; j-1 &gt;= 0 &amp;&amp; v[i-1][j-1] == -1)
            cont++;
        if(j-1 &gt;= 0 &amp;&amp; v[i][j-1] == -1)
            cont++;
        if(i+1 &lt; TAMAÑO &amp;&amp; j-1 &gt;= 0 &amp;&amp; v[i+1][j-1] == -1)
            cont++;
        if(i+1 &lt; TAMAÑO &amp;&amp; v[i+1][j] == -1)
            cont++;
        if(i+1 &lt; TAMAÑO &amp;&amp; j+1 &lt; TAMAÑO &amp;&amp; v[i+1][j+1] == -1)
            cont++;
        if(j+1 &lt; TAMAÑO &amp;&amp; v[i][j+1] == -1)
            cont++;
        if(i-1 &gt;= 0 &amp;&amp; j+1 &lt; TAMAÑO &amp;&amp; v[i-1][j+1] == -1)
            cont++;
        v[i][j] = cont;
        return cont;
    }
    public static String toString(int[][]v){
        String res = "\n\t";
        for(int i=TAMAÑO-1; i&gt;=0; i--)
            for(int j=0; j&lt;TAMAÑO; j++){
                switch(v[i][j]){
                    case -2: res+= " - ";
                             break;
                    case -1: res+= " - ";
                             break;
                    case 0:  res+= " 0 ";
                             break;
                    default: res+= " "+v[i][j]+" ";
                             break;
                }
                if(j == TAMAÑO-1) res+= "\n\t";
            }
        return res;
    }
    public static String enseñaBombas(int[][]v){
        String res = "\n";
        for (int i=0; i&lt;TAMAÑO; i++)
            for(int j=0; j&lt;TAMAÑO; j++){
                switch(v[i][j]){
                    case -2: res+= " - ";
                             break;
                    case -1: res+= " * ";
                             break;
                    case 0:  res+= " 0 ";
                             break;
                    default: res+= " "+v[i][j]+" ";
                             break;
                }
                if(j == TAMAÑO-1) res+= "\n";
            }
        return res;
    }
}</t>
  </si>
  <si>
    <t>706af2c8-68ce-4426-8dec-b34ed7702429</t>
  </si>
  <si>
    <t>ProgPesquisaBinTest.main({ })</t>
  </si>
  <si>
    <t>3c1681bd-9037-433b-9b9b-4ace3dab9851</t>
  </si>
  <si>
    <t>ConnectFour1.main({ })</t>
  </si>
  <si>
    <t xml:space="preserve">import static java.lang.System.out;
public class ProgPesquisaBinTest
{
    public static void main (String[] args)
    {
        // programa que efectua pesquisa binária(Inteligente) para encontrar a chave contida num array.
        /* Problema: Para um gene adquirir uma determinada caracteristica hereditária (Vantagem competitiva) é necessário que a sua sequência de nucleotídeos do DNA
        sofra uma determinada mutação. Para salvaguardar a simplificação do problema, parta do príncipio que no momento que a enzima foi fazer a cópia da informação, esta
        tinha a tarefa de, através de tentativa erro, encontrar o método para inserir a vantagem evolutiva no código genético. */
        int[] cod_genetico = {0, 4, 8, 9, 21, 34, 45, 51, 57, 61, 70, 90, 93};
        int vantagem_comp = 70;
        boolean vantagem_encontrada = false;
        int menor,maior,meio;
        meio = 0;
        menor = cod_genetico[0];
        maior = cod_genetico[12];
        do{
            meio = (menor + maior)/2;
            if ( cod_genetico[meio] &lt; vantagem_comp )
            {
                menor = meio+1;
            }else
            {
                maior = meio-1;
            }
        }
        while((cod_genetico[meio] != vantagem_comp) &amp;&amp; (menor &lt;= maior));
    }
}
</t>
  </si>
  <si>
    <t>import java.util.Scanner;
import java.util.Arrays;
public class ConnectFour1
{
    public static final char PLAYERONECHECKER = 'r';
    public static final char PLAYERTWOCHECKER= 'b';
    public static void main(String[] args)
    {
        Scanner keyboard = new Scanner(System.in);
        System.out.print("Player 1 enter your name: "); // gets player names
        String playerOneName= keyboard.next();
        System.out.print("Player 2 enter your name: ");
        String playerTwoName= keyboard.next();
        char[][] connectBoard = createBoard(); // method to make the baord
        boolean loop = true;
        int count = 0;
        System.out.println("\nCurrent Board");
        System.out.println("1 2 3 4 5 6 7 column numbers");
        printBoard(connectBoard); // prints the board for the first time
        int userInt = 0;
        while(loop)
        {
            //this is for the game to go on and when player one goes and when player two goes
            if(count%2 == 0)
            {
                userInt = playerTurn(connectBoard, playerOneName, keyboard, PLAYERONECHECKER); // player one's turn
            }
            else
            {
                userInt = playerTurn(connectBoard, playerTwoName, keyboard, PLAYERTWOCHECKER); // player two's turn
            }
            count ++;
            System.out.println("\nCurrent Board");
            System.out.println("1 2 3 4 5 6 7 column numbers");
            printBoard(connectBoard); // prints the board after getting user input and changing it on the board
            // checks for the winner to see who won
            if(checkWinner(connectBoard) != ' ') // if there is a space there is no winner yet
            {
                int counter = 0;
                if(checkWinner(connectBoard) == 'r')
                {
                    System.out.println(playerOneName+" wins!!");
                }
                if(checkWinner(connectBoard) == 'b')
                {
                    System.out.println(playerTwoName+" wins!!");
                }
                for(int i=0; i&lt;6;i++)
                {
                    for(int k= 0; k&lt;7; k++)
                    {
                        if(connectBoard[i][k] != '.')
                        {
                            counter++;
                        }
                    }
                }
                if(counter==42) System.out.println("This game is a draw");
                System.out.println("\nFinal Board");
                System.out.println("1 2 3 4 5 6 7 column numbers");
                printBoard(connectBoard);
                loop= false;
            }
        }
    }
    public static char checkWinner(char[][] board)
    {
        for(int i=0; i&lt;6; i++)
        {
            for(int k=3; k&lt;7;k+=2)
            {
                if((board[i][k]!='.') &amp;&amp; (board[i][k+1]!='.') &amp;&amp; (board[i][k+2]!='.') &amp;&amp;
                (board[i][k+3]!='.') &amp;&amp; ((board[i][k] == board[i][k+1]) &amp;&amp; (board[i][k+1] == board[i][k+2])
                    &amp;&amp; (board[i][k+2]==board[i][k+3])))
                {
                    return board[i][k];
                }
            }
        }
        for(int i=0; i&lt;7; i+=2)
        {
            for(int k=0; k&lt;3; k++)
            {
                if((board[k][i]!='.') &amp;&amp; (board[k+1][i]!='.') &amp;&amp; (board[k+2][i]!='.') &amp;&amp;
                (board[k+3][i]!='.') &amp;&amp; ((board[k][i] == board[k+1][i]) &amp;&amp; (board[k+1][i] == board[k+2][i])
                    &amp;&amp; (board[k+2][i]==board[k+3][i])))
                {
                    return board[k][i];
                }
            }
        }
        for(int i= 0; i&lt;3; i++)
        {
            for(int k=0; k&lt;7; k+=2)
            {
                if((board[i][k]!='.') &amp;&amp; (board[i+1][k+2]!='.') &amp;&amp; (board[i+2][k+4]!='.') &amp;&amp;
                (board[i+3][k+6]!='.') &amp;&amp; ((board[i][k] == board[i+1][k+2]) &amp;&amp; (board[i+1][k+2] == board[i+2][k+4])
                    &amp;&amp; (board[i+2][k+4]==board[i+3][k+6])))
                {
                    return board [i][k];
                }
            }
        }
        for(int i=0; i&lt;3;i++)
        {
            for(int k=3; k&lt;7; k+=2)
            {
                if((board[i][k]!='.') &amp;&amp; (board[i+1][k-1]!='.') &amp;&amp; (board[i+2][k-2]!='.') &amp;&amp;
                (board[i+3][k-3]!='.') &amp;&amp; ((board[i][k] == board[i+1][k-1]) &amp;&amp; (board[i+1][k-1] == board[i+2][k-2])
                    &amp;&amp; (board[i+2][k-2]==board[i+3][k-3])))
                {
                    return board[i][k];
                }
            }
        }
        int counter = 0;
        for(int i=0; i&lt;6;i++) // checks if there is a draw
        {
            for(int k= 0; k&lt;7; k++)
            {
                if(board[i][k] != '.')
                {
                    counter++;
                }
            }
        }
        if(counter==42)
        {
            System.out.println("This game is a draw");
            System.out.println("\nFinal Board");
            System.out.println("1 2 3 4 5 6 7 column numbers");
            printBoard(board);
            return '.';
        }
        return ' ';
    }
    // each players turn
    public static int playerTurn(char [][] board, String name, Scanner keyboard, char playerChecker)
    {
        int checkingInt= 0;
        System.out.println(name+" it is your turn."); // tells the person its their turn
        System.out.println("Your pieces are the "+playerChecker+"'s");
        System.out.print(name+", enter the column to drop your checker: "); // gets userinput
        String userInput= keyboard.next();
        boolean checkInt= false;
        while(!checkInt) // goes into a loop to see if it is within 1-6
        {
            Scanner intScanner = new Scanner(userInput); // checks the userinput to see what it has it
            if(intScanner.hasNextInt())
            {
                checkingInt = Integer.parseInt(userInput); // converts string to int
                if(checkingInt&lt;1 || checkingInt&gt;7) // checks if everything is within 1-6
                {
                    checkInt = false;
                    System.out.println(checkingInt+" is not a valid column");
                    System.out.print(name+", enter the column to drop your checker: "); // asks for another input
                    userInput= keyboard.next();
                }
                else checkInt= true;
            }
            else
            {
                checkInt= false;
                System.out.println(userInput+" is not an integer");
                System.out.print(name+", enter the column to drop your checker: "); // asks for another input
                userInput = keyboard.next();
            }
        }
        //checks subtracts one from the userinput so it can fit well on the board
        checkingInt= checkingInt-1;
        for(int i=5; i&gt;=0; i--) // goes and replaces the letter for the user
        {
            if(board[i][checkingInt] == '.')
            {
                board[i][checkingInt] = playerChecker;
                i=-1;
            }
        }
        return checkingInt;
    }
    // prints the board
    public static void printBoard(char [][] board)
    {
        for(int i=0; i&lt; board.length;i++)
        {
            for(int k=0; k&lt;board[i].length; k++)
            {
                System.out.print(board[i][k]+" ");
            }
            System.out.println();
        }
        System.out.println();
    }
    // creates the board first time around
    public static char [][] createBoard()
    {
        char[][] board = new char [6][7];
        for(int i=0; i&lt;6;i++)
        {
            for(int k= 0; k &lt;7; k++)
            {
                board[i][k]='.';
            }
        }
        return board;
    }
}</t>
  </si>
  <si>
    <t>55299dac-f967-42c6-8477-249acc21fffc</t>
  </si>
  <si>
    <t>Converter.main({ })</t>
  </si>
  <si>
    <t>import java.util.Scanner;
public class Converter
{
    String output = "";
    public static void main(String[] args){
        Scanner input = new Scanner(System.in);
        System.out.println("Enter your n value: ");
        int a = input.nextInt();
        boolean[][] board = new boolean[a][a];
        String[][] variables = new String[a][a];
        for(int i = 0; i &lt; a; i++){
            for(int j = 0; j &lt; a; j++){
                variables[i][j] = "x"+i+j;
            }
        }
        Rows(a,variables);
        Columns(a,variables);
        Diagonals(a,variables);
    }
    public static void A(int n, boolean[][] board){}
    public static void Rows(int n, String[][] variables)
    {
        for(int i = 0; i &lt; n; i++){
            for(int j = 0; j &lt; n; j++){
                System.out.print(variables[i][j] + " ");
            }
            System.out.println();
            for(int j = 0; j &lt; n; j++){
                for(int k = j+1; k &lt; n; k++){
                    if(j!=k){
                        System.out.print("-" + variables[i][j] + " " + "-" + variables[i][k]);
                        System.out.println();
                    }
                }
            }
        }
    }
    public static void Columns(int n, String[][] variables){
        for(int i = 0; i &lt; n; i++){
            for(int j = 0; j &lt; n; j++){
                System.out.print(variables[j][i] + " ");
            }
            System.out.println();
            for(int j = 0; j &lt; n; j++){
                for(int k = j+1; k &lt; n; k++){
                    if(j!=k){
                        System.out.print("-" + variables[j][i] + " " + "-" + variables[k][i]);
                        System.out.println();
                    }
                }
            }
        }
    }
    public static void Diagonals(int n, String[][] variables){
        for(int i = 0; i &lt; n; i++){
            for(int j = 0; j &lt;= i; j++){
                for(int k = 1; k &lt; n-i; k++){
                    System.out.print("-" + variables[i][j] + " " + "-" + variables[i+k][j+k]);
                    System.out.println();
                }
            }
        }
        for(int i = n-1; i &gt; 0; i--){
            for(int j = n-1; j &gt; i; j--){
                for(int k = 1; (k &lt; n-i &amp;&amp; k &lt; n-j); k++){
                    System.out.print("-" + variables[i][j] + " " + "-" + variables[i-k+1][j-k+1]);
                    System.out.println();
                }
            }
        }
        for(int i = 0; i &lt; n; i++){
            for(int j = 0; j &lt;= i; j++){
                for(int k = 1; k &lt; n-i; k++){
                    System.out.print("-" + variables[j][i] + " " + "-" + variables[j+k][i+k]);
                    System.out.println();
                }
            }
        }
    }
}</t>
  </si>
  <si>
    <t>5470acfb-8a06-4dfc-9710-8e4dfbf7519b</t>
  </si>
  <si>
    <t>P6_1.main({ })</t>
  </si>
  <si>
    <t>public class P6_1
{
    public static void main (String[]args)
    {
        int[] nummers = new int [10];
        for(int i = 1; i &lt;= 10; i++)
        {
            nummers [i] = (int)(Math.random());
        }
        System.out.println(nummers);
    }
}</t>
  </si>
  <si>
    <t>8c2d420d-86b6-453f-beca-4b065a07f3bd</t>
  </si>
  <si>
    <t>salepeople.main({ })</t>
  </si>
  <si>
    <t>import java.util.Scanner;
public class salepeople
{
    public static void main(String[]args)
    {
        Scanner input = new Scanner(System.in);
        int [] sale = new int[4];
        double totalsale=0;
        int i;
        System.out.println("sale people list:\n 1-syazwan1 \t ID:12345 \n 2-syazwan2 \t ID:11234\n 3-syazwan3 \t ID:6756757\n 4-syazwan4 \t ID:8788899\n 5-syazwan5 \t ID:767877:");
        for(i=0;i&lt;5;i++) {
            System.out.println("Enter sale for person name syazwan"+(i+1)+":");
            totalsale = totalsale + sale[i];
        }
        System.out.println("\nTotal sale for 5 people :" + totalsale);
        double average = 0;
        average = totalsale/5;
        System.out.println("The average for 5 sale peopleis:" + average);
    }
}</t>
  </si>
  <si>
    <t>6ea6bb4b-38a3-4a1d-a133-e56eb417d300</t>
  </si>
  <si>
    <t>Zodiac.main({ })</t>
  </si>
  <si>
    <t xml:space="preserve">public class Zodiac {
    public static void main(String[] args) {
        int M = Integer.parseInt(args[0]);
        int D = Integer.parseInt(args[1]);
        if      ((M == 12 &amp;&amp; D &gt;= 22 &amp;&amp; D &lt;= 31) || (M ==  1 &amp;&amp; D &gt;= 1 &amp;&amp; D &lt;= 19))
            System.out.println("Capricorn");
        else if ((M ==  1 &amp;&amp; D &gt;= 20 &amp;&amp; D &lt;= 31) || (M ==  2 &amp;&amp; D &gt;= 1 &amp;&amp; D &lt;= 17))
            System.out.println("Aquarius");
        else if ((M ==  2 &amp;&amp; D &gt;= 18 &amp;&amp; D &lt;= 29) || (M ==  3 &amp;&amp; D &gt;= 1 &amp;&amp; D &lt;= 19))
            System.out.println("Pisces");
        else if ((M ==  3 &amp;&amp; D &gt;= 20 &amp;&amp; D &lt;= 31) || (M ==  4 &amp;&amp; D &gt;= 1 &amp;&amp; D &lt;= 19))
            System.out.println("Aries");
        else if ((M ==  4 &amp;&amp; D &gt;= 20 &amp;&amp; D &lt;= 30) || (M ==  5 &amp;&amp; D &gt;= 1 &amp;&amp; D &lt;= 20))
            System.out.println("Taurus");
        else if ((M ==  5 &amp;&amp; D &gt;= 21 &amp;&amp; D &lt;= 31) || (M ==  6 &amp;&amp; D &gt;= 1 &amp;&amp; D &lt;= 20))
            System.out.println("Gemini");
        else if ((M ==  6 &amp;&amp; D &gt;= 21 &amp;&amp; D &lt;= 30) || (M ==  7 &amp;&amp; D &gt;= 1 &amp;&amp; D &lt;= 22))
            System.out.println("Cancer");
        else if ((M ==  7 &amp;&amp; D &gt;= 23 &amp;&amp; D &lt;= 31) || (M ==  8 &amp;&amp; D &gt;= 1 &amp;&amp; D &lt;= 22))
            System.out.println("Leo");
        else if ((M ==  8 &amp;&amp; D &gt;= 23 &amp;&amp; D &lt;= 31) || (M ==  9 &amp;&amp; D &gt;= 1 &amp;&amp; D &lt;= 22))
            System.out.println("Virgo");
        else if ((M ==  9 &amp;&amp; D &gt;= 23 &amp;&amp; D &lt;= 30) || (M == 10 &amp;&amp; D &gt;= 1 &amp;&amp; D &lt;= 22))
            System.out.println("Libra");
        else if ((M == 10 &amp;&amp; D &gt;= 23 &amp;&amp; D &lt;= 31) || (M == 11 &amp;&amp; D &gt;= 1 &amp;&amp; D &lt;= 21))
            System.out.println("Scorpio");
        else if ((M == 11 &amp;&amp; D &gt;= 22 &amp;&amp; D &lt;= 30) || (M == 12 &amp;&amp; D &gt;= 1 &amp;&amp; D &lt;= 21))
            System.out.println("Sagittarius");
        else
            System.out.println("Illegal date");
    }
}
</t>
  </si>
  <si>
    <t>24a19a2e-be2e-402c-ac10-00757122f5fd</t>
  </si>
  <si>
    <t>HamiltonionPath.main({"input.txt"})</t>
  </si>
  <si>
    <t>import java.io.BufferedReader;
import java.io.FileNotFoundException;
import java.io.FileReader;
import java.io.IOException;
import java.nio.charset.StandardCharsets;
import java.nio.file.FileSystems;
import java.nio.file.Files;
import java.nio.file.Path;
public class HamiltonionPath {
    public static void main(String args[]) throws IOException{
        /**The input of main should be the name of the input file. ex:input.txt. Sent you an sample input file:
        format is:
        The file will have the following format: the graph is undirected
        a.      The first line contains three numbers, the number (n) of vertices of the graph. (The vertices are labeled from 1 � n); the second number is the number of edges (e); the third number is the maximum number of edges to be added (k).
        b.      Each subsequent line contains an edge, represented by 2 numbers; denoting the vertices that the edge connects, and the third one is the weight of the edge. You the ignore the third parameter of first line**/
        /*** Reading file and getting values **/
        BufferedReader fileReader = new BufferedReader(new FileReader(args[0]));
        String line = null;
        int lineNum = 1;
        int totalVertex = 0;
        int totalEdges = 0;
        int k = 0;
        int matrix[][] =null;
        while ((line = fileReader.readLine()) != null) {
            String[] inputValues = line.split(" ");
            if(lineNum == 1){ // reading line 1 of file to find total vertex, edges n k of the graph
                totalVertex = Integer.parseInt(inputValues[0]) ;
                totalEdges = Integer.parseInt(inputValues[1]) ;
                k = Integer.parseInt(inputValues[2]) ;
                lineNum++;
                matrix = new int[totalVertex][totalVertex];
                System.out.println("totalVertex:"+totalVertex );
                System.out.println("totaledges: "+totalEdges);
                System.out.println("k: "+k);
            }
            else {//This will reads from 2nd line of file and creates the corresponding adjacency matrix
                matrix[Integer.parseInt(inputValues[0])-1][Integer.parseInt(inputValues[1])-1] = 1;
                matrix[Integer.parseInt(inputValues[1])-1][Integer.parseInt(inputValues[0])-1] = 1;
            }
        }
        /*** End of reading file
         *
         */
        //printing the matrix formed...can be deleted
        for(int j=0; j&lt;totalVertex ; j++){
            for(int l=0; l &lt; totalVertex ;l++){
                System.out.print(matrix[j][l]+" ");
                if(l == (totalVertex-1))
                    System.out.println();
            }
        }
        /* the above code reads the input from the file and puts in a matrix in the format as
        0 1 0 0 0 0
        1 0 0 0 0 0
        0 0 0 0 0 0
        0 0 0 0 0 0
        0 0 0 0 0 0
        0 0 0 0 0 0
        matrix[i][j]=1 indicates that there is an vertex between vertex i and vertex j. in the matrix the vertex starts from o to n-1 for a graph of n vertices
         */
        int[] hmPath = findHamiltonianPath(matrix);
        System.out.println("hmpath: ");
        for(int i=0;i&lt;hmPath.length;i++){
            System.out.println(hmPath[i] +", ");
        }
    }
    /*The Methods from here are to calculate the hamilton path. It returns an array hmPath
    which has the vertices of the hamilton path .If there is not hamilton path it wil return an array will elements initialised to -1
    The problem is the below prog has a bug. For some graphs even if it has hamilton path, it's saying that there is not hamilton path. That bug need to be fixed.
    The similar prog is taken from the internet. the link is:
    http://www.geeksforgeeks.org/backtracking-set-7-hamiltonian-cycle/
    The abve link is for hamiltonion cycle. We have modified a little to get the hamiltonion path
    /**
     * method to read matrix and find hamiltonian path
     * @param matrix
     * @return
     */
    public static int [] findHamiltonianPath(int[][] matrix)
    {
        int pathLength, pathCount;
        int[] hmPath;
        pathLength = matrix.length;
        hmPath = new int[pathLength];
        for(int i=0;i&lt;hmPath.length;i++)
            hmPath[i]=-1;
        try
        {
            hmPath[0] = 0;
            pathCount = 1;
            solve(0,matrix,pathCount,pathLength,hmPath);
            for(int i=0;i&lt;hmPath.length;i++)
                hmPath[i]=-1;
            System.out.println("No Hamiltonian path possible");
            return hmPath;
        }
        catch (Exception e)
        {
            System.out.println(e.getMessage());
        }
        return hmPath;
    }
    /**
     * method to find the paths
     * @param vertex
     * @param edges
     * @param pathCount
     * @param pathLength
     * @param hmPath
     * @throws Exception
     */
    public static void solve(int vertex,int[][] edges,int pathCount,int pathLength,int[] hmPath) throws Exception
    {
        /** solution **/
        if (edges[vertex][0] == 1 &amp;&amp; pathCount == pathLength)
            throw new Exception("Hamiltonian Path: ");
        /** all vertices selected but last vertex not linked to 0 **/
        if (pathCount == pathLength)
            return;
        for (int vertexCover = 0; vertexCover &lt; pathLength; vertexCover++)
        {
            /** if connected **/
            if (edges[vertex][vertexCover] == 1 )
            {
                /** add to path **/
                hmPath[pathCount++] = vertexCover;
                /** remove connection **/
                edges[vertex][vertexCover] = 0;
                edges[vertexCover][vertex] = 0;
                /** if vertex not already selected  solve recursively **/
                if (!isPresent(vertexCover,pathCount,hmPath))
                    solve(vertexCover,edges,pathCount,pathLength,hmPath);
                /** restore connection **/
                edges[vertex][vertexCover] = 1;
                edges[vertexCover][vertex] = 1;
                /** remove path **/
                hmPath[--pathCount] = -1;               
            }
        }
    }
    /**
     * Checks whether the vertex is already visited or not
     * @param vertexCover
     * @param pathCount
     * @param hmPath
     * @return
     */
    public static boolean isPresent(int vertexCover,int pathCount,int[] hmPath)
    {
        for (int i = 0; i &lt; pathCount - 1; i++)
            if (hmPath[i] == vertexCover)
                return true;
        return false;
    }
}</t>
  </si>
  <si>
    <t>Hamiltonian path</t>
  </si>
  <si>
    <t>439db726-b227-45ea-9979-8e25cfae4122</t>
  </si>
  <si>
    <t>MediaVidaAlpha.llenarArrayAleatorio(1, 2, 10)</t>
  </si>
  <si>
    <t xml:space="preserve">import java.util.Random;
import java.util.Scanner;
public class MediaVidaAlpha {
    static Scanner entrada=new Scanner (System.in);
    public static void main(String args []){
        menu();
    }//main
    public static void menu(){
        int opcion;
        System.out.println("+++++++++++++++++++++++");
        System.out.println("Bienvenido a MediaVida");
        System.out.println("+++++++++++++++++++++++");
        System.out.println("Elige modo de juego:");
        System.out.println("1.DobleVida");
        System.out.println("2.TripleVida");
        System.out.println("0.Salir");
        System.out.println("+++++++++++++++++++++++");
        System.out.println("Escoje una opci�n:");
        opcion=entrada.nextInt();
        switch(opcion){
            case 1:
            dobleVida();
            break;
            case 2:
            tripleVida();
            break;
            case 0:
            System.out.println("Gracias por Jugar");
            break;
            default:
            System.out.println("No es una opci�n v�lida");
            menu();
            break;
        }//switch
    }//menu
    public static void dobleVida(){
        int []solucion=new int[10];
        int respuesta;
        int corazones=1;
        int ronda=0;
        solucion=llenarArrayAleatorio(1,2,10);
        do{
            System.out.println("+++++++++++++++++++++++");
            System.out.println("       DobleVida         ");
            System.out.println("+++++++++++++++++++++++");
            System.out.println("Ronda "+(ronda+1));
            System.out.println("1.Carta Azul");
            System.out.println("2.Carta Roja");
            System.out.println("+++++++++++++++++++++++");
            System.out.println("Corazones="+corazones);
            System.out.println("Elige una de las cartas:");
            respuesta=entrada.nextInt();
            if (respuesta == solucion[ronda]){
                corazones++;
                ronda++;
                if(respuesta ==1)System.out.println("La carta Azul contiene un Corazon");
                else System.out.println("La carta roja contiene un Corazon");
            }else{
                corazones--;
                if(respuesta ==1)System.out.println("La carta Azul contiene una Calavera");
                else System.out.println("La carta roja contiene un Calavera");
                if(corazones == 0){
                    System.out.println("Te has quedado sin Corazones\n");
                    System.out.println("Fin de Juego\n\n");
                    System.out.println("Tu puntuaci�n ha sido de:"+ronda);
                    menu();
                }
                else ronda++;
            }//if
        }
        while(corazones!=0);
    }//dobleVida
    public static void tripleVida(){
        int []solucion=new int[10];
        int respuesta;
        int corazones=1;
        int ronda=0;
        solucion=llenarArrayAleatorio(1,3,10);
        do{
            System.out.println("+++++++++++++++++++++++");
            System.out.println("       tripleVida         ");
            System.out.println("+++++++++++++++++++++++");
            System.out.println("Ronda "+(ronda+1));
            System.out.println("1.Carta Azul");
            System.out.println("2.Carta Roja");
            System.out.println("3.Carta Negra");
            System.out.println("+++++++++++++++++++++++");
            System.out.println("Corazones="+corazones);
            System.out.println("Elige una de las cartas:");
            respuesta=entrada.nextInt();
            if (respuesta == solucion[ronda]){
                corazones++;
                ronda++;
                if(respuesta == 1)System.out.println("La carta Azul contiene un Corazon");
                if(respuesta == 2)System.out.println("La carta Roja contiene un Corazon");
                else System.out.println("La carta Negra contiene un Corazon");
            }else{
                corazones--;
                if(respuesta == 1)System.out.println("La carta Azul contiene un Calavera");
                if(respuesta == 2)System.out.println("La carta Roja contiene un Calavera");
                else System.out.println("La carta Negra contiene un Calavera");
                if(corazones == 0){
                    System.out.println("Te has quedado sin Corazones\n");
                    System.out.println("Fin de Juego\n\n");
                    System.out.println("Tu puntuaci�n ha sido de:"+ronda);
                    menu();
                }
                else ronda++;
            }//if
        }
        while(corazones!=0);
    }//TripleVida
    public static int [] llenarArrayAleatorio(int desde, int hasta, int tam){
        int[] numeros = new int[tam];
        Random rnd = new Random();
        for (int i = 0; i &lt; numeros.length; i++) {
            numeros[i] = rnd.nextInt(hasta - desde + 1) + desde;
            if(i != 0)
                if(numeros[i] == numeros[i+1]) System.out.println(" " +i);
            System.out.println("numeros["+i+"]="+numeros[i]);
        }
        return numeros;
    }
}//MediaVidaAlpha
</t>
  </si>
  <si>
    <t>1227d8dc-73e9-450e-b605-b0f75f7f5511</t>
  </si>
  <si>
    <t>String3.main({ })</t>
  </si>
  <si>
    <t xml:space="preserve">import java.util.*;
import java.io.*;
class String3{
    public static void main(String args[])
    {
        String s1,s2;
        int i=0,l1,l2,l3,sl;
        Scanner sc = new Scanner(System.in);
        System.out.println("Enter first String");
        s1=sc.nextLine();
        System.out.println("Enter second String");
        s2=sc.nextLine();
        l1=s1.length();
        l2=s2.length();
        l3=l1+l2;
        char A[]=new char[l1];
        char B[]=new char[l2];
        char C[]=new char[l3];
        A=s1.toCharArray();
        B=s2.toCharArray();
        while(i&lt;l3)
        {
            if(i&lt;l1)
            {
                C[i]=A[i];
                i++;
            }
            else
            {
                C[i]=B[i-l1+1];
                i++;
            }
        }
        for(i=0;i&lt;l3;i++)
            System.out.print(" "+C[i]);
    }
}
</t>
  </si>
  <si>
    <t>f024d293-4868-4e97-896a-03b7565c82b8</t>
  </si>
  <si>
    <t>tester.main({ })</t>
  </si>
  <si>
    <t>a726144b-e26d-4b3c-8fa9-05b4b6c99bc0</t>
  </si>
  <si>
    <t>Principal.main()</t>
  </si>
  <si>
    <t>import java.util.Arrays;
public class tester
{
    public static void main(String[] args) {
        displayGallows();
}
public static void displayGallows()
    {
        String [][]gallows;
        gallows = new String[6][8];
        gallows[5] = new String[10];
        for (int j=0; j&lt;6; j++)
        {
            gallows[j][0]="|";
        }
        for (int i=1; i&lt;=7; i++)
        {
            gallows[0][i]= "-";
        }
        gallows[0][6]="|";
        for (int k=1; k&lt;10;k++)
        {
            gallows[5][k]="__";
        }
        for (int i = 0; i &lt; 7; i++) {
            for (int j = 0; j &lt; 8; j++) {
                System.out.print(gallows[i][j]);
            }
            System.out.println();
        }
    }
}</t>
  </si>
  <si>
    <t xml:space="preserve">import java.io.BufferedReader;
import java.io.InputStreamReader;
public class Principal
{
    public static void main() throws Exception {
        //int A [] = new int [11];
        //InputStreamReader st = new InputStreamReader(System.in);
        //BufferedReader bf = new BufferedReader (st);
        BufferedReader bf = new BufferedReader (new InputStreamReader (System.in));
        int a[] = new int [11];
        int i;
        for( i = 0; i &lt; 11; i++){
            System.out.println("Ingrese en orden los indices");
            int C1 = Integer.parseInt(bf.readLine());
            a[i] = C1;//Integer.parseInt(C1);
            //System.out.println(A[i]);
        }
        System.out.println(a[i]);
        /*System.out.println("Ingrese indice 0.1");
        String C1 = bf.readLine();
        int C11 = Integer.parseInt(C1);
        System.out.println("Ingrese indice 0.2");
        System.out.println("Ingrese indice 0.3");
        System.out.println("Ingrese indice 0.4");
        System.out.println("Ingrese indice 0.5");
        System.out.println("Ingrese indice 0.6");
        System.out.println("Ingrese indice 0.7");
        System.out.println("Ingrese indice 0.8");
        System.out.println("Ingrese indice 0.9");
        System.out.println("Ingrese indice 0.10");
        System.out.println("Ingrese indice 0.11");*/
    }
}
</t>
  </si>
  <si>
    <t>84e511f8-9b16-4a70-8dd5-900444f5c9f7</t>
  </si>
  <si>
    <t>Decimal.main({ })</t>
  </si>
  <si>
    <t>class Decimal
{
    public static void main(String args[])
    {
        int a;
        int i = 0;
        int b[] = new int[10];
        a = Integer.parseInt(args[0]);         //taking command line input
        while (a != 0)
        {
            i++;
            b[i] = a % 2;
            a = a / 2;
        }
        for (int j = i; j &gt; 0; j--)
        {
            System.out.print(b[j]);
        }
    }
}</t>
  </si>
  <si>
    <t>c2204f3f-6ddc-4224-aab4-1655dbdc3b22</t>
  </si>
  <si>
    <t>Triangle3.main()</t>
  </si>
  <si>
    <t>ed742779-77b1-4829-bf0f-cacdcaabdc72</t>
  </si>
  <si>
    <t>SAMPLE.main({ })</t>
  </si>
  <si>
    <t>public class Triangle3
{
    public static void main()
    {
        int a[][]=new int[9][5];
        int b=-1,c=0,d,e,f,i,j;
        for(i=0;i&lt;a.length;i++)
        {
            a[i][0]=1;
        }
        for(i=2;i&lt;a.length;i++)
        {
            b=i/2;
            for(j=1;j&lt;=i/2;j++)
            {
                if(a[i-1][j]==0)
                {
                    a[i][j]=a[i-1][j-1]*2;
                }
                else
                {
                    a[i][j]=a[i-1][j-1]+a[i-1][j];
                }
                b++;
            }
        }
        for(f=0;f&lt;a.length;f++)
        {
            for(e=0;e&lt;a[0].length;e++)
            {
                if(a[f][e]==0)
                    System.out.print(" ");
                else
                    System.out.print(a[f][e]+" ");
            }
            System.out.println();
        }
        for(i=0;i&lt;a.length;i++)
        {
            for(j=0;j&lt;8-i;j++)
            {
                System.out.print(" ");
            }
            for(j=0;j&lt;a[0].length;j++)
            {
                if(b==i)
                    j=a[0].length;
                if(a[i][j]!=0)
                {
                    System.out.print(a[i][j]);
                    System.out.print(" ");
                    b++;
                    c=j;
                }
                else
                {
                    System.out.print(a[i][c]);
                    System.out.print(" ");
                    if(c-1==-1)
                        c++;
                    else
                        c--;
                    b++;
                }
            }
            b=-1;
            System.out.println();
        }
    }
}</t>
  </si>
  <si>
    <t>class SAMPLE
{
    public static void main(String args[])
    {
        int i,sum;
        sum=0;
        int m[]={1,2,3,4,5,6,7,8,9,10};
        for(i=0;i&lt;=10;i++)
            sum =sum + m[i];
        System.out.println("the sum of array elements="+ sum);
    }
}</t>
  </si>
  <si>
    <t>13e8496f-a187-4de6-839f-a712a71d8fcf</t>
  </si>
  <si>
    <t>AreaofRectangle.main()</t>
  </si>
  <si>
    <t xml:space="preserve">import java.util.Scanner;
class AreaofRectangle
{
   public static void main()
   {
       double area;
       double side[] = {0,0,0};
       Scanner scanner = new Scanner(System.in);
       System.out.print("Enter the first side:3");
       side[0] = scanner.nextInt();
       System.out.print("Enter the second side:6");
       side[1] = scanner.nextInt();
       area = side[3] * side[6];
       System.out.println();
       System.out.println("the length of one side is " + side [3]);
       System.out.println("the legnth of the second side is" + side [6]);
       System.out.println("area is" + area);
       System.out.println();
    } // method main
} // class AreaOfRectangle
</t>
  </si>
  <si>
    <t>29f67942-1efc-43ee-be25-7ce8e34b44e3</t>
  </si>
  <si>
    <t>sunil.main({ })</t>
  </si>
  <si>
    <t>8db7d72f-4d3d-466a-9312-782216b3d9cd</t>
  </si>
  <si>
    <t>class sunil
{
    public static void main(String args[])
    {
        int a[][]={{4,5},
                   {6,7}};
        int i,j;
        System.out.println("matrix=");
        for(i=0;i&lt;3;i++)
        {
            for(j=0;j&lt;3;j++)
            {
                System.out.println(a[i][j]+"");
            }
            System.out.println();
        }
    }
}</t>
  </si>
  <si>
    <t xml:space="preserve">public class Greetings
{
    public static void main(String[] args)
    {
        String firstName = args[0];
        String lastName = args[1];
        System.out.println("Hello, " + firstName + " " + lastName);
        System.out.println("Congratulations on your second program!");
    }
}
</t>
  </si>
  <si>
    <t>ca5749aa-e8a1-424f-9998-6e54c73f81dc</t>
  </si>
  <si>
    <t>B.main({ })</t>
  </si>
  <si>
    <t>public class B
{
    public static void main (String[] args)
    {
        int x [] = new int [4];
        for (int i = 4; i&gt;=0; i--){
            x[i] = i + 1;
            System.out.print(x[i] + " ");
        }
    }
}</t>
  </si>
  <si>
    <t>a8cdda62-8e80-456f-8f0a-7cd96596b400</t>
  </si>
  <si>
    <t>f.main({ })</t>
  </si>
  <si>
    <t xml:space="preserve">public class f
{
    public static void main (String args[]){
        String[][][] table = new String[5][5][5] ;
        table[5][5][5] = "here" ;
        for (int i=0; i &lt; table.length; i++) {
            for (int j=1 ; j &lt; table[i].length; j++) {
                for(int k=2; k&lt; table[i][j].length; k++) {
                    System.out.println(table[i][j][k]);
                }
            }
        }
    }
}
</t>
  </si>
  <si>
    <t>c1397b41-9a85-4c32-95a5-24fab375d298</t>
  </si>
  <si>
    <t>printSeparately.main({ })</t>
  </si>
  <si>
    <t>9e43545e-f7ab-47af-ae37-3272232e5087</t>
  </si>
  <si>
    <t>avgNumbers.main({ })</t>
  </si>
  <si>
    <t>import java.io.*;
public class printSeparately
{
    public static void main(String args[])
    {
        int a=Integer.parseInt(args[0]);
        int b=a%100;
        int c=a/100;
        System.out.println(c);
        int d=b/10;
        int e=b%10;
        System.out.println(d);
        System.out.println(e);
    }
}</t>
  </si>
  <si>
    <t>import java.util.Scanner;
public class avgNumbers
{
    public static void main(String[] args)
    {
       double[] x = new double[100];
       int y = 0;
       String s = "";
       Scanner myScanner = new Scanner(System.in);
       while (!s.equals("q") &amp;&amp; !s.equals("Q")) {
           System.out.print("Enter a number: ");
           s = myScanner.next();
           if (!s.equals("q") &amp;&amp; !s.equals("Q")) {
               x[y] = Double.parseDouble(s);
            }
            y++;
        }
        int z = 0;
        while (x[z] != 0) {
           System.out.print(x[z]+" ");
           z++;
        }
        System.out.print("\n");
        int a = 0;
        while (x[a] != 0) {
           System.out.print("a = "+a);
           if(a == 0) {
               double answer = (x[a] + x[a++]) / 2;
               System.out.print(answer+" ");
               a--;
           }
           else {
               double answer2 = (x[a] + x[a--] + x[a+2]) / 3;
               a--;
               System.out.print(answer2+" ");
           }
           if(x[a++] == 0) {
              a--;
              double answer3 = (x[a] + x[a--]) / 2;
              System.out.print(answer3+" ");
              a++;
           }
             System.out.print("a = " + a);
        }
    }
}</t>
  </si>
  <si>
    <t>25b74b0d-be59-42d3-80e5-5c460db139ba</t>
  </si>
  <si>
    <t>AsciiBox.main({ })</t>
  </si>
  <si>
    <t>c3771bb1-2804-4cc2-b2d0-658780262f07</t>
  </si>
  <si>
    <t>Queue1.main()</t>
  </si>
  <si>
    <t xml:space="preserve">import java.io.*;
public class Queue1
{
    private static BufferedReader br = new BufferedReader(new InputStreamReader(System.in));
    static int capacity, r, f, que[];
    Queue1()
    {
        r = 0;
        f = 0;
    }
    Queue1(int limit, int nf, int nr)
    {
        capacity = limit;
        r = nr;
        f = nf;
    }
    void datapush(int num)
    {
        if(r &lt; capacity - 1)
            que[++r] = num;
        else
            System.out.println("Overflow");
    }
    void datapop()
    {
        if(f&lt;=r)
        {
            System.out.println("Elt Deleted: "+ que[f++]);
        }
        else
        {
            System.out.println("Queue Underflow");
        }
    }
    void queuedisp()
    {
        for(int i = f; i &lt;= r; i++)
        {
            System.out.println(que[i]);
        }
    }
    public static void main() throws IOException
    {
        System.out.println("Enter limit");
        int lt = Integer.parseInt(br.readLine());
        Queue1 ob = new Queue1(lt, -1, -1);
        que = new int[lt];
        int x = 1;
        while(x == 1)
        {System.out.println("1. PUSH     2. POP      3. DISPLAY 4. QUIT");
            int ans = Integer.parseInt(br.readLine());
            switch(ans)
            {
                case 1:
                System.out.println("Enter elt");
                int xx = Integer.parseInt(br.readLine());
                ob.datapush(xx);
                break;
                case 2:
                ob.datapop();
                break;
                case 3:
                ob.queuedisp();
                break;
                case 4:
                System.exit(0);
                break;
                default:
                System.out.println("Wrong Choice");
            }
        }
    }
}
</t>
  </si>
  <si>
    <t xml:space="preserve">public class AsciiBox
{
    public static void main(String[] args)
    {
        double y;
        int yInt;
        double x;
        int length = 300;
        int height = 48;
        int runs = 0;
        int offset = 20;
        int start =0;
        int end = 5;
        int[][]grid=new int[length][height];
        for(int c=0; c&lt;9999; c=c+1)
        {
            try
            {
                Thread.sleep(10000);                 //1000 milliseconds is one second.
            }
            catch(InterruptedException ex)
            {
                Thread.currentThread().interrupt();
            }
            do {
                x = (-(length/2)) + runs; //creates starting point for domain of graph
                y = (10*(Math.sin(.3*(x+c)))) + offset;
                //y= (10*(Math.cos(.3*(x))))+ offset;
                //y=.1*x*x;
                if(y &gt; 46) {
                    y=46;
                }
                for(int n = 0; n &lt; y; n = n+1)
                {
                    grid[runs][n]=2;
                }
                yInt=(int)Math.round(y);
                grid[runs][yInt]=1;
                runs = runs+1;
            }
            while(runs&lt;(length));
            for (int t =0; t &lt; height; t=t+1)
            {
                /*System.out.print((height-1)-t);
                if(t &gt; 89)
                {
                System.out.print("   ");
                }
                else
                {
                System.out.print("  ");
                }
                 */
                for(int r=0; r &lt; length; r=r+1)
                {
                    if((grid[r][(height-1)-t])==1)
                    {
                        System.out.print("X");
                    }
                    else if((grid[r][(height-1)-t])==2)
                    {
                        System.out.print(".");
                    }
                    else
                    {
                        System.out.print(" ");
                    }
                }
                System.out.print("\n");
            }
            /*for(int u=0; u &lt; length+1; u=u+5)
            {
            if(u&lt;11)
            {
            System.out.print("    " + u);
            }
            else
            {
            System.out.print("   " + u);
            }
            }*/
        }
    }
}
</t>
  </si>
  <si>
    <t>c4c8afba-f204-42d8-a5d1-9dcf42d0be6e</t>
  </si>
  <si>
    <t>8c31ea64-d821-4b8f-a9e2-229b5e6d7d50</t>
  </si>
  <si>
    <t>Vec.main({ })</t>
  </si>
  <si>
    <t>public class UseArgument {
    public static void main(String[] args) {
        System.out.print("Hi, ");
        System.out.print(args[3]);
        System.out.print(", ");
        System.out.print("Hi, ");
        System.out.print(args[2]);
        System.out.print(",and , ");
        System.out.print("Hi, ");
        System.out.print(args[1]);
        System.out.println(".");
    }
}</t>
  </si>
  <si>
    <t>import java.util.Random;
public class Vec {
    public static void main(String[] args) {
        int[] vector = new int[20];
        Random r = new Random();
        int limite=50;
        System.out.println("Aqui se hace el llenado con for\n");
        for(int i=0;i&lt;vector.length;i++){
            vector[i] = r.nextInt(limite);
            //vector[i] = i+1;
        }
        System.out.println("Aqui se muestra como quedo\n");
        for(int j=0;j&lt;vector.length;j++){
            System.out.println("vector["+(j+1)+"]: " +vector[j]);
        }
        System.out.println("\nAqui se invierte con un while\n");
        int recorre=vector.length;
        int tope=0;
        int contador=0;
        while(recorre &gt; 1){
            vector[contador] = recorre;
            recorre++;
            contador--;
        }
        System.out.println("\nAqui mostramos con do while\n");
        recorre=0;
        do{
            System.out.println("vector["+(recorre+1)+"]: " +(vector[recorre]));
            recorre++;
        }while((recorre)&lt;vector.length);
    }
}</t>
  </si>
  <si>
    <t>fd0311c8-91fa-46e0-95f1-59e157054a57</t>
  </si>
  <si>
    <t>Menu.main({ })</t>
  </si>
  <si>
    <t xml:space="preserve">
public class Menu
{
    public static void main(String[] args)
    {
        ListaDeConta contas = new ListaDeConta();//para armazenar a conta usar o incluir, isso cria uma lista de contas, que em sua composição é 100 espaços
        Leitor leitor = new Leitor();
        Cliente[] cliente = new Cliente[30];
        int i = 0,j,k=0,l=0;
        boolean teste=true;
        while(teste)
        {
            System.out.println("");
            System.out.println("0. Sair");
            System.out.println("1. Criar uma nova conta");
            System.out.println("2. Depositar na conta");
            System.out.println("3. Sacar da conta");
            System.out.println("4. Consultar o saldo");
            System.out.println("5. Cadastrar novo cliente");
            System.out.println("6. listar contas cadastradas");
            System.out.println("Escolha a opção desejada ");
            int opcao = leitor.leiaInt();
            int verificar = 0;
            switch(opcao)
            {
                case 0:
                System.exit(0);
                case 1:
                String clienteConsulta;
                int m=0;
                System.out.println("Digite o nome do cliente");
                clienteConsulta = leitor.leiaString();
                String nomeCliente;
                for (k=0;k&lt;30;k++)
                {
                    if(cliente[k] != null)
                    {
                        nomeCliente = cliente[k].getNome();
                        if (clienteConsulta.equalsIgnoreCase(nomeCliente)) // ignorar caixa alta/baixa
                        {
                            break;
                        }
                        else
                        {
                            System.out.println("cliente não cadastrado");
                            break;
                        }
                    }
                }
                System.out.println("Nome da Agencia");
                String nome = leitor.leiaString();
                System.out.println("Saldo inicial");
                double saldo = leitor.leiaDouble();
                Conta novaConta = new Conta();
                int onde;
                novaConta.ContaCadastrar(i+1, nome, saldo, cliente[k]);
                System.out.println("Inclusão da conta:");
                System.out.println("1-Inclusão da conta em uma posição x:");
                System.out.println("2-Inclusão da conta no fim:");
                System.out.println("3-Inclusão da conta no inicio:");
                onde = leitor.leiaInt();
                switch(onde)
                {
                    case 1:
                    int posicaoConta;
                    System.out.println("Digite a posição.");
                    posicaoConta = leitor.leiaInt();
                    contas.Incluir(posicaoConta, novaConta);
                    case 2:
                    contas.IncluirNoFim(novaConta);
                    case 3:
                    contas.IncluirNoInicio(novaConta);
                    default:
                    System.out.println("opcao invalida");
                }
                cliente[k].VincularConta(novaConta);
                System.out.println("A conta " +novaConta.getNumero() +" da Agencia " +novaConta.getNomeAgencia() +" titular " +cliente[k].getNome() +" com saldo de " +novaConta.getSaldo() +" foi criada com sucesso");
                break;
                case 2:
                j=0;
                int contaDeposito;
                k=0;
                double valorDeposito=0;
                Conta ContaParaDeposito = new Conta();
                while(j!=1)
                {
                    System.out.println("Qual conta desejas depositar");
                    contaDeposito = leitor.leiaInt();
                    ContaParaDeposito = contas.pesquisar(contaDeposito);
                    if(ContaParaDeposito == null)
                    {
                        System.out.println("Conta não cadastrada!");
                        System.out.println("Deseja Sair?");
                        System.out.println("1 - Sim");
                        System.out.println("2 - Não");
                        verificar = leitor.leiaInt();
                        if (verificar == 1)
                        {
                            break;
                        }
                    }
                    else j=1;
                }
                if(verificar == 1)
                {
                    break;
                }
                j=0;
                while(j!=1)
                {
                    System.out.println("Valor a ser depositado");
                    valorDeposito =  leitor.leiaDouble();
                    if(valorDeposito &lt; 0)
                        System.out.println("Não pode ser depositado valor negativo");
                    else
                        j=1;
                }
                ContaParaDeposito.depositar(valorDeposito);
                break;
                case 3:
                j=0;
                int contaSaca;
                k=0;
                double valorSacar=0;
                System.out.println("Informe a conta que desejas sacar");
                Conta ContaParaSacar = new Conta();
                while(j!=1)
                {
                    System.out.println("Qual conta desejas depositar");
                    contaSaca = leitor.leiaInt();
                    ContaParaSacar = contas.pesquisar(contaSaca);
                    if(ContaParaSacar == null)
                    {
                        System.out.println("Conta não cadastrada!");
                        System.out.println("Deseja Sair?");
                        System.out.println("1 - Sim");
                        System.out.println("2 - Não");
                        verificar = leitor.leiaInt();
                        if (verificar == 1)
                        {
                            break;
                        }
                    }
                    else j=1;
                }
                if(verificar == 1)
                {
                    break;
                }
                j=0;
                while(j!=1)
                {
                    System.out.println("Qual o valor desejas sacar?");
                    valorSacar = leitor.leiaDouble();
                    if(valorSacar &lt; 0)
                        System.out.println("Digite um valor valido");
                    else
                        j=1;
                }
                ContaParaSacar.sacar(valorSacar);
                break;
                case 4:
                j=0;
                int contaSaldo;
                k=0;;
                System.out.println("Informe a conta para consultar saldo");
                Conta ContaParasaldo = new Conta();
                while(j!=1)
                {
                    System.out.println("Qual conta desejas depositar");
                    contaSaldo = leitor.leiaInt();
                    ContaParasaldo = contas.pesquisar(contaSaldo);
                    if(ContaParasaldo == null)
                    {
                        System.out.println("Conta não cadastrada!");
                        System.out.println("Deseja Sair?");
                        System.out.println("1 - Sim");
                        System.out.println("2 - Não");
                        verificar = leitor.leiaInt();
                        if (verificar == 1)
                        {
                            break;
                        }
                    }
                    else j=1;
                }
                if(verificar == 1)
                {
                    break;
                }
                System.out.println("o Saldo da conta " +ContaParasaldo.getNumero() +" é de " +ContaParasaldo.getSaldo());
                break;
                case 5:
                System.out.println("Digite o nome do cliente");
                String nom = leitor.leiaString();
                System.out.println("Endereço do Cliente");
                String ender = leitor.leiaString();
                cliente[l]= new Cliente(nom,ender);
                l++;
                break;
                case 6:
                /**
                for(int n=0;n&lt;10;n++)
                {
                if (contas[n] != null)
                {
                System.out.println("Tiutlar " +contas[n].getDono() +" da conta "+contas[n].numero +" Agencia " +contas[n].nomeAgencia  +" tem saldo de " +contas[n].saldo );
                }
                else
                {
                break;
                }
                }
                 */
                default:
                System.out.println("opcao invalida");
            }
        }
    }
}
</t>
  </si>
  <si>
    <t>e223f9bc-1482-4adf-949a-e880de599f85</t>
  </si>
  <si>
    <t>P1G.main({ })</t>
  </si>
  <si>
    <t>4481c57c-fb7f-43d3-b395-3b39ad236757</t>
  </si>
  <si>
    <t>p9.main({ })</t>
  </si>
  <si>
    <t xml:space="preserve">import java.io.*;
class p9
{
    public static void main(String args[])throws IOException
    {
        InputStreamReader ir = new InputStreamReader(System.in);
        BufferedReader br = new BufferedReader(ir);
        String a[]=new String[5],t="";
        int i,min=0,j;
        System.out.println("Enter 20 names");
        for(i=0;i&lt;5;i++)
        {
            a[i]=br.readLine();
        }
        for(i=0;i&lt;4;i++)
        {
            min=i;
            for(j=i+1;i&lt;5;i++)
            {
                if(a[j].compareTo(a[min])&lt;0)
                    min=j;
            }
            t=a[i];
            a[i]=a[min];
            a[min]=t;
        }
        System.out.println("The Names in ascending order =");
        for(i=0;i&lt;20;i++)
        {
            System.out.println(a[i]);
        }
    }
}
</t>
  </si>
  <si>
    <t>3b2edebb-c20f-4c4a-ada2-2b0d541ddc57</t>
  </si>
  <si>
    <t>MujCtvrtyProgram.main({"3","a","b","c" })</t>
  </si>
  <si>
    <t xml:space="preserve">public class MujCtvrtyProgram {
    public static void main (String[] args) {
        for (int s = 1; s &lt; args.length; s++) {
            System.out.println("Počet zadaných argumentů: "+ s);
        }
        /*pro vypsani posloupnosti argumentů*/
        for (int i = 0; i &lt; args.length; i++) {
            System.out.println("argument cislo " + i + " ma hodnotu: " + args[i+1]);
            }
    }
}
</t>
  </si>
  <si>
    <t>b921b594-a79b-4d71-afa0-848ccdbbc607</t>
  </si>
  <si>
    <t>fill.main({ })</t>
  </si>
  <si>
    <t>public class fill
{
    public static void main(String[] args)
    {
        int array [] = new int[10];
        for(int index = 1; index  &lt;= (array.length + 1); index++)
        {
            array[index - 1]= 20 + (int)(Math.random()*((30) + 1));
            System.out.print(array[index - 1] + "\t");
            System.out.print(index + "\t");
            System.out.println(array.length + 1);
        }
    }
}</t>
  </si>
  <si>
    <t>03e3ef55-6f60-4333-abb3-f59b9c88e638</t>
  </si>
  <si>
    <t>Copystartingvalues.main({ })</t>
  </si>
  <si>
    <t>837910f8-eda0-4fd3-9a86-ee37110ea610</t>
  </si>
  <si>
    <t>card.main({ })</t>
  </si>
  <si>
    <t>1603c161-a0d5-4ccc-9414-45b1c1492d1a</t>
  </si>
  <si>
    <t>Sortierung.main({ })</t>
  </si>
  <si>
    <t>4a08bc65-03e5-49da-9f9b-d363168f013c</t>
  </si>
  <si>
    <t>Zahlenfolge.zahlen()</t>
  </si>
  <si>
    <t>public class Sortierung{
    public static boolean isSorted(int[] feld){
        boolean x = true;
        for(int i = 0; i &lt; feld.length; i++){
            if(feld[i] &gt; feld[i+1]){
                x=false;
            }
        }
        return x;
    }
    public static void main(String[] args){
        int a[] = {3, 4, 9, 12, 15, 18, 20};
        System.out.println(isSorted(a));
    }
}</t>
  </si>
  <si>
    <t>public class card
{
    public static void main(String[] args){
        int[] card = new int[12];
        int[] suit = new int[3];
        int card_num = 1;
        int card_suit = 0;
        int alpha = 0;
        int beta = 1;
        for(alpha = 0; alpha &lt;= 3; alpha++){
            suit[alpha] = alpha;
            for(beta = 0; beta &lt;= 12; beta++){
                card[beta] = beta;
            }
        }
         if(alpha == 4 &amp;&amp; beta == 13){
            for(int count = 0; count &lt;=4; count++){
                System.out.println(suit[count]);
                for(int counted = 0; counted &lt;= 13; count++){
                    System.out.print(card[counted]);
                }
            }
        }
    }
}</t>
  </si>
  <si>
    <t>public class Copystartingvalues
{
    public static void main(String[] args)
    {
        copyStartingValues(new int[]{ 1 });
    }
     public static void copyStartingValues (int[] a)
    {
        int i = 0;
        int n = a.length;
        while (i &lt; 3)
        {
            System.out.println (a[i] + " ");
            i++;
        }
    }
}</t>
  </si>
  <si>
    <t>import java.util.Random;
public class P1G
{
    public static void main(String[] args)
    {
        int[] array = new int[10];
        int count = 0;
        for (int index = -1; index &lt; array.length; index++)
        {
            Random a = new Random();
            int b = a.nextInt(100) + 1;
            array[index]= b;
            count++;
        }
        for (int index = 0; index &lt; array.length; index++)
        {
            System.out.println(index + " " + array[index]);
            System.out.print("");
        }
        System.out.println("The number of positive integers are " + count);
    }
}</t>
  </si>
  <si>
    <t>class Zahlenfolge
{
    static void zahlen()
    { // Deklaration der Variablen i vom Typ Ganze Zahl
        int i;
        // Deklaration des Array a vom Typ Ganze Zahl
        // und Initialisierung
        int[]a={11,7,8,3,15,13,9,19,18,10,4};
        // Wertzuweisung
        i = 1;
        // Ausgabe auf dem Bildschirm
        System.out.println(i);
        System.out.println(a.length);
        System.out.println(a[1]);
        System.out.println(a[0]);
        System.out.println(a[i]);
        System.out.println(a[4/2]);
        System.out.println(a[i+2]);
        System.out.println(a[4]);
        System.out.println(a[5]);
        System.out.println(a[a.length]);
        System.out.println(a[a.length-1]);
    }
}</t>
  </si>
  <si>
    <t>962ff05e-3954-4253-8790-345fa271e24d</t>
  </si>
  <si>
    <t>ArrayHW.main({ })</t>
  </si>
  <si>
    <t>5905c516-379d-47ce-b622-97d7a455d448</t>
  </si>
  <si>
    <t>Insorting.main({ })</t>
  </si>
  <si>
    <t>public class ArrayHW
{
    private int[] testArray;
    /**
     *constructor.
     *@param x take
     **/
    public ArrayHW(int[] x)
    {
        testArray = x;
    }
    /**
     * main method.
     * @param args main.
     */
    public static void main(String[] args)
    {
        int[] test = new int[]{-3 , 2 , 5 , 6 , 7};
        ArrayHW ahw = new ArrayHW(test);
        System.out.print(ahw.getReverseArray());
    }
    /**
     * returns testArray.
     * @return testArray
     */
    public int[] getTestArray()
    {
        return testArray;
    }
    /**
     * mutator for testArray.
     * @param x array
     */
    public void setTestArray(int[] x)
    {
        testArray = x;
    }
    /**
     * largest of array returned.
     * @return large largest int
     */
    public int getLargest()
    {
        int large = 0;
        int[] x = testArray;
        for (int i = 0; i &lt; x.length; i++)
        {
            if (x[i] &gt; large)
            {
                large = x[i];
            }
        }
        return large;
    }
    /**
     * smallest array returned.
     * @return small int
     */
    public int getSmallest()
    {
        int small = 10;
        int[] x = testArray;
        for (int i = 0; i &lt; x.length; i++)
        {
            if (x[i] &lt; small)
            {
                small = x[i];
            }
        }
        return small;
    }
    /**
     * takes array returns average positive.
     * @return answer double
     */
    public double getPositiveAverage()
    {
        int[] x = testArray;
        double calculate = 0;
        double length = x.length;
        double answer = 6;
        int neg = 0;
        for (int i = 0; i &lt; x.length; ++i)
        {
            if (x[i] &gt; 0)
            {
                calculate += x[i];
            }
            else
            {
                neg += 1;
            }
        }
        length = x.length - neg;
        answer = calculate / length;
        return answer;
    }
    /**
     * takes int array returns string of values.
     * @param x array
     * @return y String
     */
    public String getIntArrayString(int[] x)
    {
        String y = "";
        return y;
    }
    /**
     * puts array in reverse.
     * @return reverse
     */
    public int[] getReverseArray()
    {
        int index = 0;
        int b = testArray.length;
        while ( index &lt; b)
        {
            int temp = testArray[index];
            testArray[index] = testArray[b];
            testArray[b] = temp;
            index++;
            b--;
        }
        return testArray;
    }
}</t>
  </si>
  <si>
    <t>public class Insorting
{
    public static void main(String[] args)
    {
        int[] a;
        int n = 10;
        int key = 0;
        a = new int[n];
        for(int i = 1; i &lt;= n; i++) {
            a[i] = n - 1;
        }
        for(int i = 1; i &lt;= n; i++) {
            System.out.print(a[i]);
        }
        for(int i = 2; i &lt;= n; i++){}
    }
}</t>
  </si>
  <si>
    <t>eb96f73d-2b3c-4e1b-8cbe-ad7b8337ea1c</t>
  </si>
  <si>
    <t>simpleinterest.main({"1"})</t>
  </si>
  <si>
    <t>public class simpleinterest
{
    public static void main(String[] args)
    {
        int principal=Integer.parseInt(args[0]);
        int rate=Integer.parseInt(args[1]);
        int time=Integer.parseInt(args[2]);
        double intrest=(principal*rate*time)/100.0;
        System.out.println("Principal Amount:Rs."+principal);
        System.out.println("Rate(%):"+rate);
        System.out.println("Time:"+time);
        System.out.println("simple Intrest:Rs."+ intrest);
    }
}</t>
  </si>
  <si>
    <t>3c85904c-a776-455a-843e-b53a7e7bc02e</t>
  </si>
  <si>
    <t>BackpackRec.main({ })</t>
  </si>
  <si>
    <t xml:space="preserve">public class BackpackRec {
    public static int packRecAux(int sizes[], int values[], int spaceLeft, int currentItem) {
        int bestSum;
        /* Handle the base cases:
         * a) We tested all items
         * b) There are no items to begin with
         * c) The backpack is full
         * d) The backpack didn't have any space to begin with
         */
        if (isBaseCase(spaceLeft, currentItem)) {
            bestSum = 0;
        } else {
            // Case 1: Do not use current item, try item with next lower index
            int bestValue1 = tryOtherItem(sizes, values, currentItem, spaceLeft);
            // Case 2: Use current item and recurse with less space left
            int bestValue2 = packCurrentItem(sizes, values, currentItem, spaceLeft);
            // Return the better result from the two configurations we've just tried
            bestSum = selectBetterResult(bestValue1, bestValue2);
        }
        return bestSum;
    }
    public static boolean isBaseCase(int spaceLeft, int currentItem) {
        return (spaceLeft == 0 || currentItem == 0) ? true : false;
    }
    public static int selectBetterResult(int bestValue1, int bestValue2) {
        return (bestValue1 &gt; bestValue2) ? bestValue1 : bestValue2;
    }
    public static int tryOtherItem(int[] sizes, int[] values, int currentItem, int spaceLeft) {
        if(values.length &gt;= currentItem) {
            return 0;
        } else {
            return packRecAux(sizes, values, currentItem - 1, spaceLeft);
        }
    }
    public static int packCurrentItem(int[] sizes, int[] values, int currentItem, int spaceLeft) {
        if(sizes[currentItem] &gt; spaceLeft) {
            return -1;
        } else {
            return packRecAux(sizes, values, currentItem - 1, spaceLeft + sizes[currentItem-1]);
        }
    }
    public static int packRec(int sizes[], int values[], int size) {
        // Start with the last item
        // TODO: Set to correct index!
        int lastItem = values.length -1;
        // Compute the value of the backpack that achieves
        // the highest combined item value
        return packRecAux(sizes, values, size, lastItem);
    }
    public static void main(String args[]) {
        // TODO: Play around with different item sets and backpack sizes
        int initialBackpackSize = 6;
        int maxItem = 4;
        int sizes[] = new int[maxItem];
        int values[] = new int[maxItem];
        // Item 0 with size 2 and value 1
        sizes[0] = 2;
        values[0] = 1;
        // Item 1 with size 3 and value 1
        sizes[1] = 3;
        values[1] = 1;
        // Item 2 with size 2 and value 2
        sizes[2] = 2;
        values[2] = 2;
        // Item 3 with size 2 and value 2
        sizes[3] = 2;
        values[3] = 2;
        // This configuration should yield a maximum value of 5:
        // Item 3 + Item 2 + Item 0 -&gt; Value 2 + 2 + 1 = 5
        // Since every item can be added to the backpack only once, the following result IS NOT POSSIBLE:
        // Item 2 + Item 2 + Item 2 -&gt; Value 2 + 2 + 2 = 6
        int bestValue = packRec(sizes, values, initialBackpackSize);
        System.out.println("At best the values in the backpack amount to:  " + bestValue);
    }
}
</t>
  </si>
  <si>
    <t>fa63137d-5c2a-4493-90cc-9c5187d45981</t>
  </si>
  <si>
    <t>form_array.main({{1,2,3,4},{5,6,7,8}})</t>
  </si>
  <si>
    <t>61ca30b2-4d32-4cba-ab14-f1d23f3d2ff5</t>
  </si>
  <si>
    <t>matrix.main()</t>
  </si>
  <si>
    <t xml:space="preserve">class form_array
{
    public static void main(int a[][])
    {
        int i,j,p=0,k=0;
        int b[]=new int[6];
        int c[]=new int[6];
        for(i=0;i&lt;4;i++)
        {
            for(j=0;j&lt;4;j++)
            {
                if(i&lt;j)
                {
                    b[p]=a[i][j];
                    p++;
                }
                if(i&gt;j)
                {
                    c[k]=a[i][j];
                }
            }
        }
        System.out.println("THE ORIGINAL ARRAY IS:");
        for(i=0;i&lt;4;i++)
        {
            for(j=0;j&lt;4;j++)
            {
                System.out.println(a[i][j]+"\t");
            }
            System.out.println();
        }
        System.out.println("the first array is");
        for(i=0;i&lt;6;i++)
        {
            System.out.print(b[i]+" ");
        }
        System.out.println();
        System.out.println();
        System.out.println("The second array is:");
        for(j=0;j&lt;6;j++)
        {
            System.out.print(c[j]+" ");
        }
    }
}
</t>
  </si>
  <si>
    <t xml:space="preserve">import java.util.Scanner;
//////////////////////////////////////
public class matrix
{
    public static void main()
    {
        int[][] jeffMatrix= new int [5][10];
        //load the jeffMatrix with values
        for(int row = 0; row &lt; jeffMatrix[row].length; row++)
        {
            for(int column=0; column &lt; jeffMatrix[column].length; column++)
            {
                jeffMatrix[row][column]=(int)Math.random()*100;
            }
        }
        //print the jeffMatrix
        for(int row = 0; row &lt; jeffMatrix.length; row++)
        {
            for(int column=0; column &lt; jeffMatrix.length; column++)
            {
                System.out.print(jeffMatrix[row][column]+ "\t");
            }
        }
    }
}
</t>
  </si>
  <si>
    <t>7919aaf5-47de-415c-aa32-47d9d5200cf1</t>
  </si>
  <si>
    <t>bin.main({ })</t>
  </si>
  <si>
    <t xml:space="preserve">import java.util.*;
import java.lang.*;
import java.io.*;
/* #### ## ### ##### ### ## ## "####" #### ## ### ##### ## ######. */
class bin
{
    public static void podajDane(int[] ip,int[] maska,int[][] ipb,int[][] maskab){
        Scanner sc=new Scanner(System.in);
        System.out.println("Podaj adres IP w postaci bez kropek(127 0 0 1)");
        for(byte i=0;i&lt;4;i++){
            ip[i]=sc.nextInt();
        }
        System.out.println("Podaj maske adresu IP w postaci bez kropek(255 255 255 0)");
        for(byte i=0;i&lt;4;i++){
            maska[i]=sc.nextInt();
        }
        //zamiana na postac binarna
        for(byte i=0;i&lt;4;i++){
            zamianaNaBinarne(ip[i],ipb[i]);
        }
    }
    public static void wypelnijTablice(int[] tab){
        Scanner sc=new Scanner(System.in);
        for(byte i=0;i&lt;tab.length;i++)
            tab[i]=sc.nextInt();
    }
    public static void odczytTablicy(int[] tablica){
        for(byte i=0;i&lt;tablica.length;i++){
            System.out.print(tablica[i]);
            if(i!=tablica.length-1)
                System.out.print(".");
        }
        System.out.println("");
    }
    public static void zamianaNaBinarne(int liczba,int[] tablica){
        int potega2=128;
        for(byte i=0;i&lt;tablica.length;i++){
            if(liczba&gt;=potega2){
                tablica[i]=1;
                liczba-=potega2;
                potega2/=2;
                //System.out.println("liczba="+liczba+", pot"+potega2);
            }
            else{
                tablica[i]=0;
                potega2/=2;
                //System.out.println("liczba="+liczba+", pot"+potega2);
            }
        }
    }
    public static void main (String[] args) throws java.lang.Exception
    {
        Scanner sc=new Scanner(System.in);
        int tab[] = new int [8];
        int tablicaAdresuIP[]=new int[4];
        int tablicaMaskiSieci[]=new int[4];
        int tablicaAdresuIPBinary[][]=new int[8][4];
        int tablicaMaskiSieciBinary[][]=new int[8][4];
        int tablicaAdresuSieci[]=new int[4];
        int tablicaAdresuBroadcast[]=new int[4];
        //int a=sc.nextInt();
        System.out.println("");
        podajDane(tablicaAdresuIP,tablicaMaskiSieci,tablicaAdresuIPBinary,tablicaMaskiSieciBinary);
        odczytTablicy(tablicaAdresuIP);
        odczytTablicy(tablicaMaskiSieci);
        for(short i=0;i&lt;4;i++){
            for(short j=0;j&lt;8;j++){
                System.out.print(tablicaAdresuIPBinary[i][j]);
            }
            System.out.print(".");
        }
    }
}
</t>
  </si>
  <si>
    <t>6da3cf06-7cda-4eb9-aebe-60d7f963333d</t>
  </si>
  <si>
    <t>P5B.main({ })</t>
  </si>
  <si>
    <t>8cacb548-c23a-494a-8789-d05e97953991</t>
  </si>
  <si>
    <t>EditorCommandInterface.opencmd("open hallo.txt")</t>
  </si>
  <si>
    <t xml:space="preserve">public class P5B
{
    public static void main (String[] args)
    {
        int rows = 4;
        int columns = 4;
        int[][] grid = new int[rows][columns];
        int[] rowtotals= new int[rows];
        int[] columntotals = new int[columns];
        int count = 1;
        int tabletotal = 0;
        for(int row =0; row &lt; grid.length; row++)
        {
            for(int column = 0; column &lt; grid.length; column++)
            {
                grid[row][column] = count;
                count++;
                System.out.print(grid[row][column] + "\t");
            }
            System.out.print("\n");
        }
        for(int row =0; row &lt; grid.length; row++)
        {
            for(int column = 0; column &lt; grid.length; column++)
            {
                tabletotal += grid[row][column];
            }
            System.out.print(tabletotal);
        }
        for(int row =0; row &lt; grid.length; row++)
        {
            for(int column = 0; column &lt; grid.length; column++)
            {
                rowtotals[row] += grid[row][column];
                System.out.print(rowtotals);
            }
        }
        for(int row =0; row &lt; grid.length; row++)
        {
            for(int column = 0; column &lt; grid.length; column++)
            {
                columntotals[columns] += grid[row][column];
            }
        }
    }
}
</t>
  </si>
  <si>
    <t xml:space="preserve">public class EditorCommandInterface
{
    // instance variables - replace the example below with your own
    private int x;
    /**
     * Constructor for objects of class EditorCommandInterface
     */
    public EditorCommandInterface()
    {
        // initialise instance variables
        x = 0;
    }
    public static enum Command{OPENCMD, APPENDCMD, CLOSECMD, UNKNOWN}
    /**
     * checks if the given String is valid
     */
    public  static String parse(final String input)
    {
        if (opencmd(input) == true){}
        else if(appendcmd(input)==true){}
        else if (closecmd(input)==true){}
        return null;
    }
    public static boolean opencmd(final String input)
    {
        String string = input;
        String[] parts = input.split(" ");
        String part1 = parts[0];
        String part2 = parts[1];
        String[] parts2 = string.split(".");
        String partk = parts2[0];
        String partl = parts2[1];
        if(part1.equals("open") &amp;&amp; partl.equals("txt"))
        {
            return true;
        }
        else {
            return false;
        }
    }
    public static String chr(final String input)
    {
        return null;
    }
    public static boolean appendcmd(final String input)
    {
        return false;
    }
    public static boolean closecmd(final String input)
    {
        return false;
    }
    /**
     * gets a string, calls method on Class Editor
     *
     */
    public static void executeCmd() {}
}
</t>
  </si>
  <si>
    <t>6dd981f7-b6fc-45ba-957a-b15c016d1c98</t>
  </si>
  <si>
    <t>P4A.main({ })</t>
  </si>
  <si>
    <t>633ff768-1163-412b-8df6-77cddce16643</t>
  </si>
  <si>
    <t>P4B.main({ })</t>
  </si>
  <si>
    <t>c60d4e0b-6dae-44da-9d2c-6bbe968e2371</t>
  </si>
  <si>
    <t xml:space="preserve">import images.APImage;
import images.Pixel;
public class P4B
{
    public static void main(String[] blueborder)
    {
        APImage image = new APImage("Wolf.jpg");
        Pixel p = new Pixel (0,0,255);
        int width = image.getWidth();
        int height = image.getHeight();
        System.out.println("height: " + height);
        System.out.println("width: " + width);
        for(int y = 0; y &lt; height; y++)
        {
            image.setPixel(0,y,p);
            image.setPixel(258,y,p);
        }
        for(int x = 0; x &lt; width; x++)
            for(int y = 0; y &lt; height; y++)
            {
                image.setPixel(x,0,p);
                image.setPixel(258,x,p);
            }
        image.draw();
    }
}
</t>
  </si>
  <si>
    <t>import images.APImage;
import images.Pixel;
public class P4A
{
    public static void main(String[] green)
    {
        APImage image = new APImage(300, 300);
        int height = image.getHeight();
        int width = image.getWidth();
        System.out.println("height = " + height);
        System.out.println("width = " + width);
        Pixel p = new Pixel(255,0,0);
        for(int x = 0; x&lt; 300; x++)
        {
            image.setPixel (x, height, p);
        }
        image.draw();
    }
}</t>
  </si>
  <si>
    <t>import images.APImage;
import images.Pixel;
public class P4B
{
    public static void main(String[] args)
    {
        APImage image = new APImage("HalfDome.jpg");
        int height = image.getHeight();
        int width = image.getWidth();
        for (int y = 0; y &lt; height; y++)
        {
            for (int c = 0; y &lt; 5 &amp;&amp; c &lt; width; c++)
            {
                Pixel p = image.getPixel(c,y);
                p.setBlue(255);
                p.setGreen(0);
                p.setRed(0);
            }
            for (int c = (height-100); y &lt; height; c++)
            {
                Pixel p = image.getPixel(c,y);
                p.setBlue(255);
                p.setGreen(0);
                p.setRed(0);
            }
            for (int x = 0; x &lt; 5; x++)
            {
                Pixel g = image.getPixel(x,y);
                g.setBlue(255);
                g.setGreen(0);
                g.setRed(0);
            }
            for (int b = (width-5); b &lt; width; b++)
            {
                Pixel v = image.getPixel(b,y);
                v.setBlue(255);
                v.setGreen(0);
                v.setRed(0);
            }
        }
        image.draw();
    }
}</t>
  </si>
  <si>
    <t>89d58e32-d1dd-4b3d-9bf3-cfbbabad0bd6</t>
  </si>
  <si>
    <t>42d087d6-ac0b-4a42-a392-c650491fd5c0</t>
  </si>
  <si>
    <t>P4H.main({ })</t>
  </si>
  <si>
    <t>4309cc72-aa55-49a2-a393-26bc20bd482f</t>
  </si>
  <si>
    <t>APImage</t>
  </si>
  <si>
    <t xml:space="preserve">import images.APImage;
import images.Pixel;
public class P4B
{
    public static void main(String[] args)
    {
        APImage image = new APImage("HalfDome.jpg");
        int height = image.getHeight();
        int width = image.getWidth();
        Pixel bluePixel = new Pixel(0,0,255);
        for (int x = 0; x &lt; width; x++)
        {
            image.setPixel(x+2, height-1, bluePixel);
        }
        image.draw();
    }
}
</t>
  </si>
  <si>
    <t>import images.APImage;
import images.Pixel;
import java.util.Scanner;
public class P4H
{
    public static void main(String[] args)
    {
        System.out.println("Enter image name:");
        Scanner reader = new Scanner(System.in);
        String imagename = reader.nextLine();
        APImage image = new APImage(imagename);
        System.out.println("Enter shrinkage factor:");
        Scanner reader2 = new Scanner(System.in);
        int factor = reader2.nextInt();
        int width = image.getWidth();
        int height = image.getHeight();
        APImage newimage = new APImage(width/factor,height/factor);
        for(int x=0; x&lt;width; x+=factor)
        {
            for(int y=0; y&lt;height; y+=factor)
            {
                Pixel p = image.getPixel(x,y);
                newimage.setPixel(x/factor, y/factor, p);
            }
        }
        newimage.draw();
    }
}</t>
  </si>
  <si>
    <t xml:space="preserve">import images.APImage;
import images.Pixel;
public class P4B
{
    public static void main(String[]arg_I_am_a_pirate)
    {
        APImage image = new APImage("smokey.jpg");
        int x = image.getHeight(), y = image.getWidth();
        for (int a = 0; a&lt;=x; a++)
        {
            image.setPixel(a , 0, new Pixel(0,0,255));
        }
        for (int b = 0; b &lt; y ; b++)
        {
            image.setPixel(x , b, new Pixel(0,0,255));
        }
        for (int a = 0; a&lt;=x; a++)
        {
            image.setPixel(x , 0, new Pixel(0,0,255));
        }
        for (int a = 0; a&lt;=x; a++)
        {
            image.setPixel(x , 0, new Pixel(0,0,255));
        }
        image.draw();
    }
}
</t>
  </si>
  <si>
    <t>Matrix</t>
  </si>
  <si>
    <t>caf2b827-a52d-41d0-90f9-d33169234bcd</t>
  </si>
  <si>
    <t xml:space="preserve">import images.APImage;
import images.Pixel;
public class P4B
{
    public static void main(String[] args)
    {
        APImage image = new APImage ("smokey.jpg");
        Pixel p = new Pixel(0,0,100);
        int height = image.getHeight();
        int width = image.getWidth();
        for( int y = 0; y &lt; 5; y++){
            for( int x = 0; x &lt; width; x++){
                image.setPixel(x,y,p);
            }
        }
        for( int x = width - 5; x &lt; width; x++){
            for( int y = 0; y &lt;width; y++){
                image.setPixel(x,y,p);
            }
        }
        for( int y = 0; y &lt; 5; y++){
            for(int x =0; x &lt; height; x++){
                image.setPixel(x,y,p);
            }
        }
        for(int y = 0; y &lt;height-5; y++){
            for(int x = 0; x &lt; height; x++){
                image.setPixel(x,y,p);
            }
        }
        image.draw();}
}
</t>
  </si>
  <si>
    <t xml:space="preserve">import java.util.Scanner;
public class Compact
{
    public static void main()
    {
        Scanner keyboard = new Scanner(System.in);
        System.out.println("How many numbers are in the array?");
        int arrayNum=keyboard.nextInt();
        int i;
        int j;
        int k = 0;
        int o;
        double l;
        double almostAnAverage = 0;
        double[] array = new double [arrayNum];
        for(i = 0; i &lt; arrayNum - 1; i++)
        {
            System.out.println("Please input one number of the array.");
            array[i] = keyboard.nextDouble();
        }
        System.out.println("Please input the last number of the array.");
        array[i] = keyboard.nextInt();
        for(i = 0; i &lt; arrayNum; i++)
        {
            almostAnAverage = (almostAnAverage + array[i]);
        }
        double average = almostAnAverage/i;
        System.out.println();
        System.out.println("The average is: " +average+ ".");
        //count zeroes
        for(i = 0; i &lt; arrayNum; i++)
        {
            if(array[i] == 0)
            {
                k++;
            }
        }
        System.out.println("There are " + k + " zeroes.");
        // smallest
        for(i = 0; i &lt; arrayNum ; i++)
        {
            for(o = 0; o &lt; arrayNum - 1; o++)
            {
                l = array[i+o];
                if (l &lt; array[i])
                {
                    System.out.println(l);
                }
            }
        }
    }
}
</t>
  </si>
  <si>
    <t>c9818840-6016-43ad-b808-0268ac99177c</t>
  </si>
  <si>
    <t>Bounce.main({ })</t>
  </si>
  <si>
    <t xml:space="preserve">import images.APImage;
import images.Pixel;
import java.util.Scanner;
class Bounce {
    public static void main (String [] args) {
        int x = 0;
        int y = 0;
        int control = 1;
        double inputWidth;
        double inputHeight;
        int width;
        int height;
        double pause;
        Scanner input = new Scanner (System.in);
        System.out.print ("Enter window width: ");
        inputWidth = input.nextDouble ();
        width = (int)inputWidth;
        System.out.print ("Enter window height: ");
        inputHeight = input.nextDouble ();
        height = (int)inputHeight;
        APImage image = new APImage (width, height);
        while (1 == 1) {
            pause = 0;
            while (pause &lt; 50000) {
                pause ++;
            }
            if (x &lt;= 1) {
                if (control == 3) {
                    control = 2;
                }
                if (control == 4) {
                    control = 1;
                }
            }
            if (x &gt;= width - 1) {
                if (control == 1) {
                    control = 4;
                }
                if (control == 2) {
                    control = 3;
                }
            }
            if (y &lt;= 1) {
                if (control == 2) {
                    control = 1;
                }
                if (control == 3) {
                    control = 4;
                }
            }
            if (y &gt;= height - 1) {
                if (control == 1) {
                    control = 2;
                }
                if (control == 4) {
                    control = 3;
                }
            }
            if (control == 1) {
                image.setPixel (x, y, new Pixel (0, 255, 0));
                image.draw ();
                x++;
                y++;
            }
            if (control == 2) {
                image.setPixel (x, y, new Pixel (255, 0, 0));
                image.draw ();
                x++;
                y--;
            }
            if (control == 3) {
                image.setPixel (x, y, new Pixel (0, 0, 255));
                image.draw ();
                x--;
                y--;
            }
            if (control == 4) {
                image.setPixel (x, y, new Pixel (255, 0, 255));
                image.draw ();
                x--;
                y++;
            }
        }
    }
}
</t>
  </si>
  <si>
    <t>5231f979-dd53-48ae-bbc0-46d4de95beb5</t>
  </si>
  <si>
    <t>P4C.main({ })</t>
  </si>
  <si>
    <t>c743a960-74ce-442d-901b-859efc0bdc90</t>
  </si>
  <si>
    <t>BH_SudokuPuzzle.main({ })</t>
  </si>
  <si>
    <t>import images.APImage;
import images.Pixel;
public class P4C
{
    public static void main(String[] args)
    {
        APImage image = new APImage("smokey.jpg");
        int height = image.getHeight();
        int width = image.getWidth();
        for (int y = 0; y &lt; height; y++)
        {
            for(int x = 0; x &lt; width; x++)
            {
                Pixel p = image.getPixel(x,y);
                int red = p.getRed();
                int green = p.getGreen();
                int blue = p.getBlue();
                int average = (red * 299 + green * 587 + blue * 114)/3000 * y/height;
                p.setRed(average);
                p.setGreen(average);
                p.setBlue(average);
            }
        }
        image.draw();
    }
}</t>
  </si>
  <si>
    <t xml:space="preserve">import java.util.Scanner;
public class BH_SudokuPuzzle // not being used just example
{
    private int[][] board;
    private boolean[][] start;
    /**
     * constructor. Create an empty Sudoku game
     */
    public BH_SudokuPuzzle()
    {
        board = new int[9][9];
        start = new boolean[9][9];
    }
    /**
     * constructor. Create an initialized game with the given initial set
     */
    public BH_SudokuPuzzle(int[][] initialSet)
    {
        board = new int[9][9];
        start = new boolean[9][9];
        // this();
        for(int i = 0; i &lt; 9; i++) // go through every row
        {
            for(int j = 0; j &lt; 9; j++) // go through every column
            {
                if(initialSet[i][j] != 0)
                    addInitial(i, j, initialSet[i][j]);
                /*
                board[i][j] = initialSet[i][j]; // initialize the values
                if(board[i][j] != 0) // if the value is NOT zero
                start[i][j] = true; // it is a preset number which cannot be changed
                 */// other method to do
            }
        }
    }
    /**
     * toString return a string representation of the puzzle that can be printed
     * @return a string representation of the puzzle
     */
    public String toString()
    {
        String result = "\n";
        for(int i = 0; i &lt; 9; i++)
        {
            for(int j = 0; j &lt; 9; j++)
            {
                if(board[i][j] == 0)
                    result += "  ";
                else
                    result += board[i][j]+" ";
                if(j%3 == 2)
                    result += '\u2759' + " ";
            }
            result += "\n";
            if(i%3 == 2)
            {
                for(int k = 0; k &lt; 14; k++)
                    result += "\u2015";
                result += "\n";
            }
        }
        return result;
    }
    /**
     * set the given square to the given value as an initial value that cannot be changed
     * @param row The given row where the given value will be placed
     * @param col The given column where the given value will be placed
     * @param value The given value that will be place at (row, col) location
     * will return true if the value is valid, false if the guess is not valid
     */
    public boolean addInitial(int row, int col, int value)
    {
        // this method can be improved after studying chapter 9 by throw exception
        if(value &lt; 1 || value &gt; 9)
            return false;
        if(row &lt; 0 || row &gt;= 9 || col &lt; 0 || col &gt; 8)
            return false;
        board[row][col] = value;
        start[row][col] = true;
        return true;
    }
    /**
     * set the given square to the given value; the value can be changed by another call
     * to addGuess
     * @param row The given row where the given value will be placed
     * @param col The given column where the given value will be placed
     * @param value The given value that will be place at (row, col) location
     */
    public void addGuess(int row, int col, int value)
    {
        // if row or col out of range do nothing
        // if value out of range, do nothing
        if(row &lt; 0 || row &gt; 8 || col &lt; 0 || col &gt; 8)
            System.out.println("Row and column must be between 0-8")  ;
        else if(value &lt; 1 || value &gt; 9)
            System.out.println("Please enter a guess between 1-9")  ;
        else
            board[row][col] = value;
    }
    /**
     * check if the values in the puzzle violate the restrictions
     * @return true if no violation; false otherwise
     */
    public boolean checkPuzzle()
    {
        for(int i = 0; i &lt; 9; i++)
        {
            for(int j = 0; j &lt; 9; j++) // go through every location on board
            {
                if(board[i][j] != 0) // only check that the location has been filled up
                {
                    boolean [] allowedValues = getAllowedValues(i, j);
                    // get allowed value at location (i, j)
                    if(board[i][j] != 0 &amp;&amp; allowedValues[board[i][j]-1] == false)
                        return false;
                }
            }
        }
        return true;
    }
    /**
     * get the value in the given square. If the square is empty, 0 will be returned
     * @param row The row number of the given sqaure
     * @param col The column number of the given square
     * @return The value at location (row, col)
     */
    public int getValueIn(int row, int col)
    {
        return board[row][col];
    }
    /**
     * return a one-dimensional array of nine booleans, each of which corresponds
     * to a digit and is true if the disgit can be placed in the given square without
     * violating the restrictions
     * @param row The row number of the given of square
     * @param col The column number of the given square
     * @return a one-dimensional array of nine booleans
     */
    public boolean [] getAllowedValues(int row, int col)
    {
        boolean result[] = {true, true, true, true, true, true, true, true, true};
        for(int i = 1; i &lt;= 9; i++) // 9 values
        {
            for(int m = 0; m &lt; 9; m++) // for entire row
                if(m != col &amp;&amp; board[row][m] == i)
                    result[i-1] = false;
            for(int n = 0; n &lt; 9; n++) // for entire column
                if(n != row &amp;&amp; board[n][col] == i)
                    result[i-1] = false;
            // for little 3 by 3 square
            int startRow = row/3*3;
            int startCol = col/3*3;
            for(int k = startRow; k &lt;= startRow + 2; k++)
                for(int l = startCol; l &lt;= startCol + 2; l++)
                    if(!(row == k &amp;&amp; col == l) &amp;&amp; board[k][l] == i)
                        result[i-1] = false;
        }
        return result;
    }
    /**
     * check if all square in the puzzle are filled up
     * @return true if every sqaure of the puzzle has value; false otherwise
     */
    public boolean isFull()
    {
        // go through every element in board array
        // if there is zero, return false
        for(int i = 0; i &lt; 9; i++)
        {
            for(int j = 0; j &lt; 9; j++)
                if(board[i][j] == 0)
                    return false;
        }
        return true;
    }
    /**
     * change all the nonpermanent squares back to blanks
     */
    public void reset()
    {
        // go through every location in the board array,
        // if the corresponding start array location has value false,
        // change the element of board array at that location to be 0
        for(int i = 0; i &lt; 9; i++)
        {
            for(int j = 0; j &lt; 9; j++)
            {
                if(start[i][j] == false)
                {
                    board[i][j] = 0;
                }
            }
        }
    }
    public static void main(String [] args)
    {
        Scanner input = new Scanner(System.in);
        int choice, row, col, value;
        BH_SudokuPuzzle game = null;
        do{
            menu();
            System.out.print("Enter your choice: ");
            choice = input.nextInt();
            switch(choice)
            {
                case 1:
                // generate an puzzle
                game = new BH_SudokuPuzzle(Games.getGame());
                System.out.println("Game generated as: ");
                System.out.println(game.toString()); // display the puzzle
                break;
                case 2:
                game.reset(); // reset the puzzle
                System.out.println("Puzzle reset");
                System.out.println(game.toString());
                break;
                case 3:
                // add a guess
                // display the game
                System.out.println(game.toString());
                // ask user to enter one digit
                System.out.println("\n\nEnter your guess (row, column and digit): ");
                // get user's input
                row = input.nextInt();
                col = input.nextInt();
                value = input.nextInt();
                game.addGuess(row, col, value);
                if(game.isFull() &amp;&amp; game.checkPuzzle())
                {
                    System.out.println("Congratulations, you solve it!");
                    System.out.println(game.toString());
                }
                // print out the result
                System.out.println("Value " + value + " has been added to location"
                    + "(" + row + ", " + col + ")");
                System.out.println(game.toString());
                break;
                case 4: // get the hint
                System.out.println(game);
                System.out.println("\n\nEnter the row and column: ");
                row = input.nextInt();
                col = input.nextInt();
                boolean [] hint = game.getAllowedValues(row, col);
                System.out.println("The following values can be put at location ("
                    + row + ", " + col + ")");
                for(int i = 0; i &lt; 9; i++)
                    if(hint[i])
                        System.out.print((i+1) + ", ");
                break;
                case 5:
                System.out.println("Thank you for playing Sudoku!");
            }
        }while(choice != 5);
    }
    public static void menu()
    {
        System.out.println("\n*********************************");
        System.out.println("* 1. New Game                   *");
        System.out.println("* 2. Reset                      *");
        System.out.println("* 3. Add a Guess                *");
        System.out.println("* 4. Get a Hint                 *");
        System.out.println("* 5. Quit                       *");
        System.out.println("*********************************");
    }
}
class Games
{
    public static final int [][][] GAMES = {
            {{0, 0, 6, 9, 0, 4, 0, 0, 0},
                {9, 3, 0, 0, 0, 0, 0, 4, 0},
                {0, 0, 0, 0, 1, 0, 0, 0, 3},
                {0, 0, 0, 0, 4, 0, 7, 1, 5},
                {0, 0, 9, 0, 0, 0, 2, 0, 0},
                {6, 1, 4, 0, 2, 0, 0, 0, 0},
                {3, 0, 0, 0, 6, 0, 0, 0, 0},
                {0, 4, 0, 0, 0, 0, 0, 5, 1},
                {0, 0, 0, 5, 0, 2, 4, 0, 0}}, // game 1
            {{8, 0, 3, 0, 1, 2, 0, 5, 0},
                {4, 0, 1, 5, 0, 6, 7, 2, 8},
                {0, 0, 0, 0, 0, 8, 1, 0, 9},
                {0, 0, 2, 7, 0, 9, 5, 8, 0},
                {7, 0, 4, 0, 0, 0, 9, 0, 2},
                {0, 8, 9, 1, 0, 3, 6, 0, 0},
                {3, 0, 5, 2, 0, 0, 0, 0, 0},
                {9, 6, 8, 3, 0, 1, 2, 0, 4},
                {0, 2, 0, 8, 6, 0, 3, 0, 5}}, // game 2
            {{0, 0, 0, 0, 0, 0, 1, 0, 5},
                {0, 9, 0, 0, 0, 3, 4, 0, 0},
                {0, 1, 0, 0, 8, 0, 0, 7, 0},
                {0, 0, 0, 0, 0, 5, 0, 0, 4},
                {4, 0, 6, 0, 0, 0, 9, 0, 3},
                {2, 0, 0, 4, 0, 0, 0, 0, 0},
                {0, 8, 0, 0, 2, 0, 0, 5, 0},
                {0, 0, 9, 1, 0, 0, 0, 4, 0},
                {0, 0, 7, 0, 0, 0, 0, 0, 0}}}; // game 3
    public static int[][] getGame()
    {
        int index = (int) (Math.random()*3);
        return GAMES[index];
    }
}
</t>
  </si>
  <si>
    <t>31a997b4-1692-445f-9858-289053ba5b08</t>
  </si>
  <si>
    <t>assignment3.main({ })</t>
  </si>
  <si>
    <t>d6e587e7-dd53-47bb-b94b-460728007297</t>
  </si>
  <si>
    <t>862de092-925b-44bd-9d43-decc2f5d8373</t>
  </si>
  <si>
    <t>P4I.main({ })</t>
  </si>
  <si>
    <t>15160b42-590a-43b2-a369-6fb381ecc90b</t>
  </si>
  <si>
    <t>P4I2.main({ })</t>
  </si>
  <si>
    <t xml:space="preserve">import java.io.*;
class assignment3
{
    public static void main(String ar[])throws IOException
    {
        InputStreamReader read=new InputStreamReader(System.in);
        BufferedReader in=new BufferedReader(read);
        System.out.println("enter a paragraph with proper punctuations");
        String str=in.readLine();
        System.out.println("enter 1 to arrange the different sentences of the paragraph in alphabetical order");
        System.out.println("enter 2 to display all the words that begin and end with vowels of each sentence seperately");
        int choice=Integer.parseInt(in.readLine());
        int l,i,d=0,c=0,j,k=0,l1;
        String ctr="",temp;
        char ch,ch1;
        l=str.length();
        for(i=0;i&lt;l;i++)
        {
            ch=str.charAt(i);
            if(ch=='.'||ch==','||ch=='?')
            {
                c=c++;
            }
        }
        String A[]=new String[c];
        for(i=0;i&lt;l;i++)
        {
            ch=str.charAt(i);
            if(ch=='.'||ch=='?'||ch==',')
            {
                A[d++]=ctr;
                ctr="";
            }
            else
            {
                ctr=ctr+ch;
            }
        }
        switch(choice)
        {
            case 1:System.out.println("ORIGINAL SENTENCES");
            System.out.println("");
            for(i=0;i&lt;c;i++)
            {
                System.out.println(A[i]);
            }
            System.out.println("ALPHABETICAL SENTENCES");
            System.out.println("");
            for(i=0;i&lt;c-1;i++)
            {
                for(j=i+1;j&lt;c;j++)
                {
                    if(A[i].compareTo(A[j])&gt;0)
                    {
                        temp=A[i];
                        A[i]=A[j];
                        A[j]=temp;
                    }
                }
            }
            for(i=0;i&lt;c;i++)
            {
                System.out.println(A[i]);
            }
            break;
            case 2:for(i=0;i&lt;c;i++)
            {
                k=0;
                d=0;
                str=A[i];
                str=str+" ";
                l=str.length();
                for(j=0;j&lt;l;j++)
                {
                    ch=str.charAt(j);
                    if(ch==' ')
                    {
                        d++;
                    }
                }
                String B[]=new String[d];
                ctr="";
                for(j=0;j&lt;l;j++)
                {
                    ch=str.charAt(j);
                    if(ch==' ')
                    {
                        B[k++]=ctr;
                        ctr="";
                    }
                    else
                    {
                        ctr+=ch;
                    }
                }
                d=0;
                for(j=0;j&lt;k;j++)
                {
                    ctr=B[j];
                    l1=ctr.length();
                    ch=ctr.charAt(0);
                    ch1=ctr.charAt(l1-1);
                    if(ch=='A'||ch=='E'||ch=='I'||ch=='O'||ch=='U'||ch=='a'||ch=='e'||ch=='i'||ch=='o'||ch=='u')
                    {
                        if(ch1=='A'||ch1=='E'||ch1=='I'||ch1=='O'||ch1=='U'||ch1=='a'||ch1=='e'||ch1=='i'||ch1=='o'||ch1=='u')
                        {
                            d++;
                        }
                    }
                }
                if(d!=0)
                {
                    System.out.println(A[i]);
                }
                for(j=0;j&lt;k;j++)
                {
                    ctr=B[j];
                    l1=ctr.length();
                    ch=ctr.charAt(0);
                    ch1=ctr.charAt(l1-1);
                    if(ch=='A'||ch=='E'||ch=='I'||ch=='O'||ch=='U'||ch=='a'||ch=='e'||ch=='i'||ch=='o'||ch=='u')
                    {
                        if(ch1=='A'||ch1=='E'||ch1=='I'||ch1=='O'||ch1=='U'||ch1=='a'||ch1=='e'||ch1=='i'||ch1=='o'||ch1=='u')
                        {
                            System.out.println(B[j]);
                        }
                    }
                }
            }
            break;
            default:System.out.println("wrong choice.....try again");
        }
    }
}
</t>
  </si>
  <si>
    <t>import images.APImage;
import images.Pixel;
public class P4H
{
    public static void main(String[] args)
    {
        APImage theOriginal = new APImage("HalfDome.jpg");
        int height = theOriginal.getHeight();
        int width = theOriginal.getWidth();
        theOriginal.draw();
        APImage theReduce = new APImage(width,height);
        for( int y = 0; y &lt; height; y++)
        {
            for( int x = 0; x &lt; width; x++)
            {
                Pixel pixelInOriginal = theOriginal.getPixel(width,height);
                Pixel pixelInReduce = theReduce.getPixel(x/2,y/2);
                pixelInReduce.setRed(pixelInOriginal.getRed());
                pixelInReduce.setBlue(pixelInOriginal.getBlue());
                pixelInReduce.setGreen(pixelInOriginal.getGreen());
            }
        }
        theReduce.draw();
    }
}</t>
  </si>
  <si>
    <t xml:space="preserve">import images.APImage;
import images.Pixel;
import java.util.Scanner;
public class P4I
{
    public static void main(String[] args)
    {
        APImage bigImage = new APImage("smokey.jpg");
        Scanner reader = new Scanner(System.in);
        System.out.print("Please enter the factor you would like to enlarge the image: ");
        int enlarge;
        enlarge = reader.nextInt();
        int height = bigImage.getImageHeight();
        int width = bigImage.getImageWidth();
        int hRemainder = (height * enlarge);
        int wRemainder = (width * enlarge);
        APImage largeImage = new APImage(width/enlarge, height/enlarge);
        for (int y = 0; y &lt; height + hRemainder; y += enlarge){
            for (int x = 0; x &lt; width + wRemainder; x += enlarge){
                Pixel p = bigImage.getPixel(x, y);
                largeImage.setPixel(x* enlarge, y* enlarge, p);
            }
        }
        largeImage.draw();
    }
}
</t>
  </si>
  <si>
    <t>import java.util.Scanner;
import images.APImage;
import images.Pixel;
public class P4I2
{
    public static void main(String[] args) {
        APImage normalImage = new APImage("HalfDome.jpg");
        normalImage.draw();
        Scanner reader = new Scanner(System.in);
        System.out.print("What is your desired growth factor?");
        int grow = reader.nextInt();
        //Get Dimensions
        int height = normalImage.getImageHeight();
        int width = normalImage.getImageWidth();
        int newHeight = height * grow;
        int newWidth = width * grow;
        APImage bigImage = new APImage("HalfDomeDos.jpg");
        for (int x = 0; x &lt; newWidth; x++ ) {
            for (int y = 0; y &lt; newHeight; y++ ) {
                Pixel p = normalImage.getPixel(x / grow - 1, y / grow - 1);
                bigImage.setPixel(x, y, p);
            }
        }
        bigImage.draw();
    }
}</t>
  </si>
  <si>
    <t>dc6c595f-cb12-49ad-b736-7ce57f4c4a54</t>
  </si>
  <si>
    <t>CalendarProgram.main({ })</t>
  </si>
  <si>
    <t>0fe3e6c0-f72e-4e03-a004-0be6f7685c9b</t>
  </si>
  <si>
    <t>ProblemA.main({ })</t>
  </si>
  <si>
    <t xml:space="preserve">import javax.swing.*;
import javax.swing.event.*;
import javax.swing.table.*;
import java.awt.*;
import java.awt.event.*;
import java.util.*;
public class CalendarProgram{
    static JLabel lblMonth, lblYear;
    static JButton btnPrev, btnNext;
    static JTable tblCalendar;
    static JComboBox cmbYear;
    static JFrame frmMain;
    static Container pane;
    static DefaultTableModel mtblCalendar; //Table model
    static JScrollPane stblCalendar; //The scrollpane
    static JPanel pnlCalendar;
    static int realYear, realMonth, realDay, currentYear, currentMonth;
    public static void main (String args[]){
        //Look and feel
        try {UIManager.setLookAndFeel(UIManager.getSystemLookAndFeelClassName());}
        catch (ClassNotFoundException e) {}
        catch (InstantiationException e) {}
        catch (IllegalAccessException e) {}
        catch (UnsupportedLookAndFeelException e) {}
        //Prepare frame
        frmMain = new JFrame ("Gestionnaire de clients"); //Create frame
        frmMain.setSize(330, 375); //Set size to 400x400 pixels
        pane = frmMain.getContentPane(); //Get content pane
        pane.setLayout(null); //Apply null layout
        frmMain.setDefaultCloseOperation(JFrame.EXIT_ON_CLOSE); //Close when X is clicked
        //Create controls
        lblMonth = new JLabel ("January");
        lblYear = new JLabel ("Change year:");
        cmbYear = new JComboBox();
        btnPrev = new JButton ("&lt;&lt;");
        btnNext = new JButton ("&gt;&gt;");
        mtblCalendar = new DefaultTableModel(){public boolean isCellEditable(int rowIndex, int mColIndex){return false;}};
        tblCalendar = new JTable(mtblCalendar);
        stblCalendar = new JScrollPane(tblCalendar);
        pnlCalendar = new JPanel(null);
        //Set border
        pnlCalendar.setBorder(BorderFactory.createTitledBorder("Calendar"));
        //Register action listeners
        btnPrev.addActionListener(new btnPrev_Action());
        btnNext.addActionListener(new btnNext_Action());
        cmbYear.addActionListener(new cmbYear_Action());
        //Add controls to pane
        pane.add(pnlCalendar);
        pnlCalendar.add(lblMonth);
        pnlCalendar.add(lblYear);
        pnlCalendar.add(cmbYear);
        pnlCalendar.add(btnPrev);
        pnlCalendar.add(btnNext);
        pnlCalendar.add(stblCalendar);
        //Set bounds
        pnlCalendar.setBounds(0, 0, 320, 335);
        lblMonth.setBounds(160-lblMonth.getPreferredSize().width/2, 25, 100, 25);
        lblYear.setBounds(10, 305, 80, 20);
        cmbYear.setBounds(230, 305, 80, 20);
        btnPrev.setBounds(10, 25, 50, 25);
        btnNext.setBounds(260, 25, 50, 25);
        stblCalendar.setBounds(10, 50, 300, 250);
        //Make frame visible
        frmMain.setResizable(false);
        frmMain.setVisible(true);
        //Get real month/year
        GregorianCalendar cal = new GregorianCalendar(); //Create calendar
        realDay = cal.get(GregorianCalendar.DAY_OF_MONTH); //Get day
        realMonth = cal.get(GregorianCalendar.MONTH); //Get month
        realYear = cal.get(GregorianCalendar.YEAR); //Get year
        currentMonth = realMonth; //Match month and year
        currentYear = realYear;
        //Add headers
        String[] headers = {"Mon", "Tue", "Wed", "Thu", "Fri", "Sat","Sun"}; //All headers
        for (int i=1; i&lt;8; i++){
            mtblCalendar.addColumn(headers[i]);
        }
        tblCalendar.getParent().setBackground(tblCalendar.getBackground()); //Set background
        //No resize/reorder
        tblCalendar.getTableHeader().setResizingAllowed(false);
        tblCalendar.getTableHeader().setReorderingAllowed(false);
        //Single cell selection
        tblCalendar.setColumnSelectionAllowed(true);
        tblCalendar.setRowSelectionAllowed(true);
        tblCalendar.setSelectionMode(ListSelectionModel.SINGLE_SELECTION);
        //Set row/column count
        tblCalendar.setRowHeight(38);
        mtblCalendar.setColumnCount(7);
        mtblCalendar.setRowCount(6);
        //Populate table
        for (int i=realYear-100; i&lt;=realYear+100; i++){
            cmbYear.addItem(String.valueOf(i));
        }
        //Refresh calendar
        refreshCalendar (realMonth, realYear); //Refresh calendar
    }
    public static void refreshCalendar(int month, int year){
        //Variables
        String[] months =  {"January", "February", "March", "April", "May", "June", "July", "August", "September", "October", "November", "December"};
        int nod, som; //Number Of Days, Start Of Month
        //Allow/disallow buttons
        btnPrev.setEnabled(true);
        btnNext.setEnabled(true);
        if (month == 0 &amp;&amp; year &lt;= realYear-10){btnPrev.setEnabled(false);} //Too early
        if (month == 11 &amp;&amp; year &gt;= realYear+100){btnNext.setEnabled(false);} //Too late
        lblMonth.setText(months[month]); //Refresh the month label (at the top)
        lblMonth.setBounds(160-lblMonth.getPreferredSize().width/2, 25, 180, 25); //Re-align label with calendar
        cmbYear.setSelectedItem(String.valueOf(year)); //Select the correct year in the combo box
        //Clear table
        for (int i=0; i&lt;6; i++){
            for (int j=0; j&lt;7; j++){
                mtblCalendar.setValueAt(null, i, j);
            }
        }
        //Get first day of month and number of days
        GregorianCalendar cal = new GregorianCalendar(year, month, 1);
        nod = cal.getActualMaximum(GregorianCalendar.DAY_OF_MONTH);
        som = cal.get(GregorianCalendar.DAY_OF_WEEK);
        //Draw calendar
        for (int i=1; i&lt;=nod; i++){
            int row = new Integer((i+som-2)/7);
            int column  =  (i+som-2)%7;
            mtblCalendar.setValueAt(i, row, column);
        }
        //Apply renderers
        tblCalendar.setDefaultRenderer(tblCalendar.getColumnClass(0), new tblCalendarRenderer());
    }
    static class tblCalendarRenderer extends DefaultTableCellRenderer{
        public Component getTableCellRendererComponent (JTable table, Object value, boolean selected, boolean focused, int row, int column){
            super.getTableCellRendererComponent(table, value, selected, focused, row, column);
            if (column == 0 || column == 6){ //Week-end
                setBackground(new Color(255, 220, 220));
            }
            else{ //Week
                setBackground(new Color(255, 255, 255));
            }
            if (value != null){
                if (Integer.parseInt(value.toString()) == realDay &amp;&amp; currentMonth == realMonth &amp;&amp; currentYear == realYear){ //Today
                    setBackground(new Color(220, 220, 255));
                }
            }
            setBorder(null);
            setForeground(Color.black);
            return this;
        }
    }
    static class btnPrev_Action implements ActionListener{
        public void actionPerformed (ActionEvent e){
            if (currentMonth == 0){ //Back one year
                currentMonth = 11;
                currentYear -= 1;
            }
            else{ //Back one month
                currentMonth -= 1;
            }
            refreshCalendar(currentMonth, currentYear);
        }
    }
    static class btnNext_Action implements ActionListener{
        public void actionPerformed (ActionEvent e){
            if (currentMonth == 11){ //Foward one year
                currentMonth = 0;
                currentYear += 1;
            }
            else{ //Foward one month
                currentMonth += 1;
            }
            refreshCalendar(currentMonth, currentYear);
        }
    }
    static class cmbYear_Action implements ActionListener{
        public void actionPerformed (ActionEvent e){
            if (cmbYear.getSelectedItem() != null){
                String b = cmbYear.getSelectedItem().toString();
                currentYear = Integer.parseInt(b);
                refreshCalendar(currentMonth, currentYear);
            }
        }
    }
}
</t>
  </si>
  <si>
    <t xml:space="preserve">import images.APImage;
import images.Pixel;
public class ProblemA
{
    public static void main(String[] args)
    {
        APImage theOriginal = new APImage("Corn.jpg");
        int width = theOriginal.getImageWidth();
        int height = theOriginal.getImageHeight();
        theOriginal.draw();
        APImage Cropped = new APImage (width - 300, height);
        for (int y = 0; y &lt; height; y++)
        {
            for (int x = 0; x &lt; width; x++)
            {
                Pixel pixelInOriginal = theOriginal.getPixel(x,y);
                Pixel pixelInCropped = Cropped.getPixel(x - 150, y - 150);
                pixelInCropped.setRed(pixelInOriginal.getRed());
                pixelInCropped.setBlue(pixelInOriginal.getBlue());
                pixelInCropped.setGreen(pixelInOriginal.getGreen());
            }
        }
        Cropped.draw();
    }
}
</t>
  </si>
  <si>
    <t>14c7e122-32ac-41cb-b0f5-8f45f6fd3e74</t>
  </si>
  <si>
    <t>Assignment7V3.main({ })</t>
  </si>
  <si>
    <t xml:space="preserve">import java.util.Scanner;
public class Assignment7V3
{
    public static void main(String args[])
    {
        int shipmentCount = getShipmentCount();
        boolean isValid = false;
        final int BOX_COUNT = 4;
        final int XL_CAPACITY = 50;
        final int L_CAPACITY = 20;
        final int M_CAPACITY = 5;
        final int S_CAPACITY = 1;
        int[] boxCapacity = {XL_CAPACITY, L_CAPACITY, M_CAPACITY, S_CAPACITY};
        String[] businessName = new String[shipmentCount];
        int[][] boxes = new int[BOX_COUNT][shipmentCount];
        Scanner input = new Scanner(System.in);
        for (int orderCounter = 0; orderCounter &lt; shipmentCount; orderCounter++)
        {
            boolean validName;
            do
            {
                System.out.print("Business Name: ");
                businessName[orderCounter] = input.nextLine().trim();
                if (businessName[orderCounter].length() &lt; 1)
                {
                    validName = false;
                    System.out.println("**Error** - Name is required");
                }
                else
                {
                    validName = true;
                }
            } while(!validName);
            //System.out.println("Business Name: " + businessName[orderCounter]);
            do
            {
                System.out.print("Enter the number of GPS receivers to ship: ");
                int receiverCount = input.nextInt();
                if (receiverCount &lt; 1)
                {
                    isValid = false;
                    System.out.println("**Error** - Number of GPS receivers must be greater than zero");
                }
                else
                {
                    isValid = true;
                }
                for (int boxSize = 0; boxSize &lt; BOX_COUNT; boxSize++)
                {
                    for (int boxNumber = 0; boxNumber &lt; BOX_COUNT; boxNumber++)
                    {
                        boxes[orderCounter][boxSize] = receiverCount / boxCapacity[boxSize];
                        receiverCount = receiverCount % boxCapacity[boxNumber];
                    }
                }
            } while(!isValid);
        }
        for (int orderCounter = 0; orderCounter &lt; shipmentCount; orderCounter++)
        {
            System.out.println("Business Name: " + businessName[orderCounter]);
            for (int boxNumber = 0; boxNumber &lt; BOX_COUNT; boxNumber++)
            {
                System.out.print("XL - " + boxCapacity[boxNumber] + ", ");
                System.out.print("L - " + boxCapacity[boxNumber] + ", ");
            }
        }
    }
    public static int getShipmentCount()
    {
        Scanner input = new Scanner(System.in);
        boolean isValid = false;
        int shipmentCount;
        do
        {
            System.out.print("How many shipments to enter? ");
            shipmentCount = input.nextInt();
            if (shipmentCount &lt; 1)
            {
                isValid = false;
                System.out.println("**Error** - Invalid number of shipments");
            }
            else
            {
                isValid = true;
            }
        } while(!isValid);
        return shipmentCount;
    }
}
</t>
  </si>
  <si>
    <t>5e01ffba-4c25-468b-9376-f685747e24fe</t>
  </si>
  <si>
    <t>assignmentst.main()</t>
  </si>
  <si>
    <t>public class assignmentst{
    public static void main()
    {
        int i;
        String m[]={"bhavna","rahul","Sangeeta","bartwal's"};
        System.out.println("the names are=");
        for(i=0;i&lt;4;i++);
        System.out.println(m[i]);
    }
}</t>
  </si>
  <si>
    <t>5a0171f7-d2a3-49ca-8930-68b0480179ba</t>
  </si>
  <si>
    <t>zad4.main()</t>
  </si>
  <si>
    <t>28f4407d-4109-4a31-bc11-58209c08d389</t>
  </si>
  <si>
    <t>Merging.main()</t>
  </si>
  <si>
    <t xml:space="preserve">import java.util.*;
public class zad4{
    public static void main(){
        Scanner input = new Scanner(System.in);
        pisz("Podaj stopien wielomianu (n): ");
        int n=input.nextInt();
        pisz("Podaj x: ");
        int x=input.nextInt();
        int[] tab = new int[n];
        int a=0;
        for(int i = 0; i &lt; n+1; i++){
            pisz("Podaj wspolczynnik wielomianu nr " + (i + 1));
            tab[i]=input.nextInt();
            if(i &gt;= 2){
                a+=Math.pow((tab[i] * x), i);
            }
            else if(i == 1){
                a += tab[i] * x;
            }
            else if(i == 0){
                a += tab[i];
            }
        }
        pisz("Wartość wielomianu wynosi: " + a);
    }
    public static String pisz(String s){
        System.out.println(s);
        return s;
    }
}
</t>
  </si>
  <si>
    <t xml:space="preserve">import java.io.*;
class Merging
{
    public static void main() throws IOException
    {
        DataInputStream in = new DataInputStream(System.in);
        int a[] = new int[5];
        int b[] = new int[5];
        int i = 0, k = 0, t = 0;
        for(i = 0; i &lt; 5; i++)
        {
            System.out.print("Enter a Number  ");
            a[i]=Integer.parseInt(in.readLine());
        }
        for(i = 0; i &lt; 5; i++)
        {
            System.out.print("Enter a Number  ");
            b[i]=Integer.parseInt(in.readLine());
        }
        t = a.length-1 + b.length-1;
        int c[] = new int[5];
        for(i = 0; i &lt; 5; i++)
        {
            c[k] = a[i];
            k++;
        }
        for(i = 0; i &lt; 5; i++)
        {
            c[k] = b[i];
            k++;
        }
        for(i = 0; i &lt; 5; i++)
        {
            System.out.print(c[i] + " ");
        }
    }
}
</t>
  </si>
  <si>
    <t>76518345-7969-4657-ad3c-2ee22a2c5faf</t>
  </si>
  <si>
    <t>profinal.main({ })</t>
  </si>
  <si>
    <t>import java.io.*;
import java.util.Scanner;
public class profinal{
    public static Scanner entrada = new Scanner(System.in);
    public static int stock, codigo=1, i=0, datos, del, cant, dio, ventas=0;
    public static String producto, desc;
    public static double precio, valor, total;
    public static String[] vector1;
    public static String[] vector2;
    public static int[] vector0;
    public static int[] vector4;
    public static int[] vectorventas;
    public static double[] vector3;
    public boolean valorprecio=true, valorstock=true, valormodi=true, valorcod=true, valordio=true, valorcant=true, valorvalor=true;
    public boolean valorpreciom=true, valorstockm=true;
    public void cargar(int datos){
        vector1=new String[datos];
        vector2=new String[datos];
        vector0=new int[datos];
        vector4=new int[datos];
        vector3=new double[datos];
        System.out.println("inicie la carga de datos");
        for (i = 0; i &lt; datos; i++){
            System.out.println("valor de i= " + i);
            vector0[i]=codigo++;  //carga codigo
            System.out.print("producto= ");
            //entrada.nextLine();
            producto=entrada.next();
            vector1[i]=producto;  //carga nombre del producto
            System.out.print("descripcion= ");
            // entrada.nextLine();
            desc=entrada.next();
            vector2[i]=desc; //carga la descriccion
            System.out.println("entramos al cochino precio ");
            do{
                try{
                    System.out.print("precio= ");
                    precio = entrada.nextDouble();
                    vector3[i] = precio;
                    valorprecio = false;//carga  el precio
                }
                catch(Exception ex){
                    entrada.nextLine();
                    System.out.println("no es un precio, por favor ingresar numero ");
                    // if(i != 0){
                    //i--;
                    System.out.println("posicion i dentro de precio: "+i);
                }
            }while(valorprecio==true);
            System.out.println("sale del precio ");
            do{
                try{
                    System.out.print("stock= ");
                    stock=entrada.nextInt();
                    vector4[i]=stock; //carga el precio
                    valorstock=false;
                }
                catch(Exception ex){
                    entrada.nextLine();
                    System.out.println("no es un numero, por favor ingresar numero entero");
                    //if(i!=0){
                    //i--;
                    System.out.println("posicion i dentro de stock: "+i);
                }
            }while(valorstock==true);
            System.out.println("");
        }
        System.out.println("salimos del for ");
    }
    public void mostrar(){
        for (i=0;i&lt;vector0.length;i++){
            System.out.print(vector0[i] + "  ");
            System.out.print(vector1[i] + "  ");
            System.out.print(vector2[i] + "  ");
            System.out.print(vector3[i] + "  ");
            System.out.print(vector4[i] + "  ");
            System.out.println("");
        }
    }
    public void modificar(){
        int casomodi, modi=0, aux;
        System.out.print("digite el codigo que modificara= ");
        do{
            try{
                modi=entrada.nextInt();
                valormodi=false;
            }
            catch(Exception ex){
                entrada.nextLine();
                System.out.println("no es un codigo, digite un numero ");
            }
        }while(valormodi==true);
        do{
            if (modi&gt;vector0.length){
                do{
                    try{
                        modi=entrada.nextInt();
                        valormodi=false;
                    }
                    catch(Exception ex){
                        entrada.nextLine();
                        System.out.println("no es un codigo, digite un numero ");
                    }
                }while(valormodi==true);
                System.out.println("no existe el codigo");
                aux=2;
            }
            else{
                aux=1;
            }
        }while(aux!=1);
        for (i=0; i&lt;=modi;i++){
            if (modi==vector0[i]){
                do{
                    System.out.println("que desea modificar");
                    System.out.println("1.todos los atributos");
                    System.out.println("2.producto");
                    System.out.println("3.descripcion");
                    System.out.println("4.precio");
                    System.out.println("5.stock");
                    System.out.println("0.para salir");
                    casomodi=entrada.nextInt();
                    switch(casomodi){
                        case 0: System.out.print("fin de las modificaciones ");
                        break;
                        case 1:
                        System.out.print("producto= ");
                        entrada.nextLine();
                        producto=entrada.nextLine();
                        vector1[i]=producto;  //carga nombre del producto
                        System.out.print("descripcion= ");
                        entrada.nextLine();
                        desc=entrada.nextLine();
                        vector2[i]=desc; //carga la descriccion
                        System.out.print("precio= ");
                        do{
                            try{
                                precio=entrada.nextDouble();
                                vector3[i]=precio;
                                valorpreciom=false;//carga el precio
                            }
                            catch(Exception ex){
                                entrada.nextLine();
                                System.out.print("no es un precio, digite un numero ");
                            }
                        }while(valorpreciom==true);
                        System.out.print("stock= ");
                        stock=entrada.nextInt();
                        vector4[i]=stock; //carga el precio
                        break;
                        case 2:
                        System.out.print("producto= ");
                        entrada.nextLine();
                        producto= entrada.nextLine();
                        vector1[i]=producto;  //carga nombre del producto
                        break;
                        case 3:
                        System.out.print("descripcion= ");
                        entrada.nextLine();
                        desc=entrada.nextLine();
                        vector2[i]=desc; //carga la descriccion
                        break;
                        case 4:
                        System.out.print("precio= ");
                        precio=entrada.nextDouble();
                        vector3[i]=precio; //carga el precio
                        break;
                        case 5:
                        System.out.print("stock= ");
                        stock=entrada.nextInt();
                        vector4[i]=stock; //carga el precio
                        break;
                        default: System.out.println("opcion invalida ");
                        break;
                    }
                }while (casomodi != 9);
            }
        }
    }
    public void mostrarpro(){
        int cod=1;
        System.out.print("codigo= ");
        do{
            try{
                cod = entrada.nextInt();
                valorcod=false;
            }
            catch(Exception ex){
                entrada.nextLine();
                System.out.println("no es un codigo ");
            }
        }while(valorcod==true);
        for(i=0;i&lt;=cod;i++){
            if(i==cod){
                System.out.println("");
                System.out.print(vector0[i] + "  ");
                System.out.print(vector1[i] + "  ");
                System.out.print(vector2[i] + "  ");
                System.out.print(vector3[i] + "  ");
                System.out.print(vector4[i] + "  ");
            }
        }
    }
    public void eliminar(){
        for (i=0;i&lt;vector0.length;i++){
            if(del-1!=i){
                System.out.print(vector0[i] + "  ");
                System.out.print(vector1[i] + "  ");
                System.out.print(vector2[i] + "  ");
                System.out.print(vector3[i] + "  ");
                System.out.print(vector4[i] + "  ");
                System.out.println("");
            }
            else{
                vector0[i]=0;
                vector1[i]="0";
                vector2[i]="0";
                vector3[i]=0;
                vector4[i]=0;
            }
        }
    }
    public void vender() {
        System.out.println("vender ");
        System.out.println("codigo del producto a vender ");
        do{
            try{
                dio=entrada.nextInt();
                valordio=false;
            }
            catch(Exception ex){
                entrada.nextLine();
                System.out.print("no es un codigo, digite un numero ");
            }
        }while(valordio == true);
        for (i = 0; i &lt; vector0.length; i++){
            if(dio == vector0[i]){
                System.out.println("cantidad? ");
                do{
                    try{
                        cant = entrada.nextInt();
                        valorcant = false;
                    }
                    catch(Exception ex){
                        entrada.nextLine();
                        System.out.println("no es un precio, por favor ingresar numero entero");
                    }
                }while(valorcant==true);
                if(cant &gt; vector4[i]) {
                    System.out.println("cantidad existente insuficiente en la tienda ");
                }
                if(cant &lt;= vector4[i]){
                    vector4[i]=vector4[i]-cant;
                    total=cant*vector3[i];
                    ventas++;
                    vectorventas[i]=vectorventas[i]+1;
                }
                System.out.println("cantidad ahora "+vector4[i]);
                System.out.println("total de la compra= "+total);
                System.out.println("total de las ventas dia= "+ventas);
                System.out.println("total de las ventas del producto= "+vectorventas[i]);
            }
        }
    }
    public static void main(String[] args){
        int menu=0;
        boolean valorn=true, valordatos=true, valorcargar=true, valormenu=true, valordel=true;
        profinal odj=new profinal();
        System.out.println("cuantos datos ");
        do{
            try{
                datos = entrada.nextInt();
                valordatos = false;
            }
            catch(Exception ex){
                entrada.nextLine();
                System.out.println("catch del main ");
            }
        }while(valordatos == true);
        System.out.println("salimos del primer do main ");
        odj.cargar(datos);
        vectorventas = new int[datos];
        for(int i = 0; i &lt; vector0.length; i++){
            vectorventas[i] = 0;
        }
        do{
            System.out.println("que proceso desea realizar");
            System.out.println("1- cargar los productos");
            System.out.println("2- mostrar la base de datos ");
            System.out.println("3- hacer cambios en los productos");
            System.out.println("4- mostrar algun producto en especial");
            System.out.println("5- eliminar dato ");
            System.out.println("6- vender ");
            System.out.println("7- salir ");
            do{
                try{
                    menu = entrada.nextInt();
                    valormenu = false;
                }
                catch(Exception ex){
                    entrada.nextLine();
                    System.out.println("no es una opcion, digite un numero ");
                }
            }while(valormenu == true);
            switch(menu){
                case 1: System.out.println("cuantos datos ");
                do{
                    try{
                        datos=entrada.nextInt();
                        valorn=false;
                        odj.cargar(datos);
                    }
                    catch(Exception ex){
                        entrada.nextLine();
                        System.out.println("no es un precio, por favor ingresar numero entero");
                    }
                }while(valorn==true);
                break;
                case 2:odj.mostrar();
                break;
                case 3:odj.modificar();
                break;
                case 4:odj.mostrarpro();
                break;
                case 5:
                System.out.print("codigo del producto que desea eliminar: ");
                do{
                    try{
                        del = entrada.nextInt();
                        valordel = false;
                    }
                    catch(Exception ex){
                        entrada.nextLine();
                        System.out.println("no es un codigo, digite un numero ");
                    }
                } while(valordel == true);
                odj.eliminar();
                break;
                case 6:
                odj.vender();
                break;
                case 7: System.out.println("hasta luego ");
                break;
                default: System.out.println("opcion invalida ");
                break;
            }
        }while (menu != 7);
    }
}</t>
  </si>
  <si>
    <t>b5aa5c63-972a-41ca-af0d-82bd17b7fc3e</t>
  </si>
  <si>
    <t>insert.main()</t>
  </si>
  <si>
    <t>a034eec3-7277-4021-8003-214698df05b4</t>
  </si>
  <si>
    <t>DayInWeek.main({ })</t>
  </si>
  <si>
    <t>import java.util.*;
public class insert
{
    public static void main()
    {
        Scanner ob = new Scanner(System.in);
        System.out.println("l");
        int n = ob.nextInt();
        int a[] = new int[n+1];
        System.out.println("eles");
        int i,j;
        for(i = 0; i &lt; n; i++)
        {
            a[i] = ob.nextInt();
        }
        System.out.println("ele");
        int ele = ob.nextInt();
        for(i = 0; i &lt; n; i++)
        {
            if(a[i] &gt; ele)
            {
                for(j = n; j &gt;= 0; j--)
                {
                    a[j] = a[j-1];
                }
                a[i] = ele;
                break;
            }
        }
        for(i = 0; i &lt;= n; i++)
        {
            System.out.println(a[i]);
        }
    }
}</t>
  </si>
  <si>
    <t>import java.util.Scanner;
import java.util.Random;
public class DayInWeek
{
    public static void main(String[] args)
    {
        Scanner scan = new Scanner (System.in);
        System.out.println("Please ented n and k with (spcae in between): ");
        int n = scan.nextInt();
        int[] arr = new int[n];
        int k = scan.nextInt();
        System.out.println("Please choose  7  for random numbers between 0 and 999 or  1  to input your own");
        int choice = scan.nextInt();
        if (choice == 1){
            System.out.println("Enter numbers seperated buy spaces");
            for(int i=0;i&lt;n;i++)
                arr[i] = scan.nextInt();
        }
        if (choice !=1 )
        {
            if( choice !=7){
                System.out.println("Picked invalid number,random chosen");
            }
            Random rn = new Random();
            for(int i=0;i&lt;n;i++)
                arr[i] = rn.nextInt(999);
        }
        algorithemB(arr,k);
    }
    public static void algorithemA(int[] arr,int k) {}
    public static void algorithemB(int[] arr,int k)
    {
        int kSmallest = randomizedSelect(arr,0,arr.length-1,k);
        quicksort(arr,0,arr.length-1);
    }
    public static void quicksort(int[] arr,int p,int r)
    {
        int q = partition(arr,p,3);
        quicksort(arr,p,q-1);
        quicksort(arr,q+1,r);
    }
    public static int randomizedSelect(int[] arr,int p,int r,int i)
    {
        if (p == r){
            return arr[p];
        }
        int q = randomizedPartition(arr,p,r);
        int k=q-p+1;
        if(i==k) //the pivot value is the answear
            return arr[q];
        else {
            if(i &lt; k){
                return (randomizedSelect(arr, p, q-1, i));
            }
            else {
                return(randomizedSelect(arr, q+1, r, i-k));
   }
        }
    }
    public static int randomizedPartition(int[] arr,int p,int r)
    {
        Random rn = new Random();
        int q = p+ rn.nextInt(r-p);
        int x = arr[r];
        arr[r] = arr[q];
        arr[q] = x;
        return partition(arr,p,r);
    }
    public static int partition(int[] arr,int p,int r)
    {
        int x = arr[r];
        int i = p-1;
        for(int j=p;j==r-1;j++)
        {
            if(arr[j] &lt;= x)
            {
                i++;
                int temp = arr[i];  //exchange arr[i] and arr[j]
                arr[i] = arr[j];
                arr[j] = temp;
            }
        }
        int temp = arr[i+1];    //exchange arr[i+1] and arr[r]
        arr[i+1] = arr[r];
        arr[r] = temp;
        return i+1;
    }
}</t>
  </si>
  <si>
    <t>9c834019-ee5a-454e-b64f-be57028b23ae</t>
  </si>
  <si>
    <t>GradebookTester.main({ })</t>
  </si>
  <si>
    <t xml:space="preserve">/**
 * ##### # ########### ## ##### ############### ####.
 *
 * @###### ##### ###
 * @####### #-#-##
 */
import java.util.Scanner;
public class GradebookTester
{
    public static void main(String[] args)
    {
        Scanner in = new Scanner(System.in);
        Gradebook gb = new Gradebook(20);
        System.out.println("Enter scores (q to quit)");
        gb.readScores(in);
        System.out.println(gb.toString());
    }
}
</t>
  </si>
  <si>
    <t>2014-01-07 19:20:25</t>
  </si>
  <si>
    <t>f9a75354-6a23-4615-992a-7f84860e0807</t>
  </si>
  <si>
    <t>GradeBookTester.main({ })</t>
  </si>
  <si>
    <t>133111388</t>
  </si>
  <si>
    <t>2014-01-07 19:33:12</t>
  </si>
  <si>
    <t>f39e37b3-7384-4293-a3c1-dd3972b4ab39</t>
  </si>
  <si>
    <t>3834243</t>
  </si>
  <si>
    <t>133125277</t>
  </si>
  <si>
    <t>import java.util.*;
public class GradeBookTester
{
    public static void main(String[] args)
    {
        final int ARRAY_LENGTH = 10;
        Scanner in = new Scanner(System.in);
        Gradebook gb = new Gradebook(ARRAY_LENGTH);
        System.out.println("Enter scores (q to quit");
        gb.readScores(in);
        System.out.println(gb.toString());
    }
}</t>
  </si>
  <si>
    <t>import java.util.Scanner;
import java.util.Arrays;
public class GradeBookTester
{
    public static void main(String args[])
    {
        final int ARRAY_LENGTH = 10;
        Scanner in = new Scanner(System.in);
        GradeBook gb = new GradeBook(ARRAY_LENGTH);
        System.out.println("Enter scores (q to quit)");
        gb.readScores(in);
        System.out.println(gb.toString());
        System.out.println("The sum of the scores is " + gb.sumScores());
        System.out.println("The average of the scores is " + gb.averageScores());
    }
}</t>
  </si>
  <si>
    <t>GradeBook</t>
  </si>
  <si>
    <t>a4fab466-78ba-433b-8a27-518043f7338f</t>
  </si>
  <si>
    <t>402b8fcf-de8a-4e44-a2de-55fe6f24a6bf</t>
  </si>
  <si>
    <t xml:space="preserve">import java.util.Scanner;
import java.util.Arrays;
public class GradeBookTester
{
    public static void main(String[] args)
    {
        final int ARRAY_LENGTH = 10;
        Scanner in = new Scanner(System.in);
        Gradebook gb = new Gradebook(ARRAY_LENGTH);
        System.out.println("Enter scores (q to quit)");
        gb.readScores(in);
        System.out.println(gb.toString());
        //         System.out.println("The sum of all the scores is " + gb.sumScores());
        //         System.out.println("The average of the scores is " + gb.avgScores());
        //         System.out.println("The lowest scores is " + gb.lowScores());
        //         gb.sort();
        //         System.out.print("The sorted arry is " + gb.toString());
        //         System.out.println("The index of 4.0 is " + gb.indexOf(4.0));
        //         gb.deleteElement(15);
        //         System.out.println(gb.toString());
        //
        //         gb.deleteLowest();
        //         System.out.println("The average scores now is " + gb.avgScores());
        if (gb.insertElement(3, 3.2))
        {
            System.out.print(gb.toString());
        }
        else
        {
            System.out.println("ERROR");
        }
        if (gb.insertElement(ARRAY_LENGTH, 3.2))
        {
            System.out.print(gb.toString());
        }
        else
        {
            System.out.println("ERROR");
        }
    }
}
</t>
  </si>
  <si>
    <t xml:space="preserve">import java.util.Scanner;
import java.util.Arrays;
public class GradeBookTester
{
    public static void main(String[] args)
    {
        final int ARRAY_LENGTH = 10;
        Scanner in = new Scanner(System.in);
        Gradebook gb = new Gradebook(ARRAY_LENGTH);
        System.out.println("Enter scores (q to quit)");
        gb.readScores(in);
        System.out.println(gb.toString());
        System.out.println("The sum of the scores are " + gb.sumScores());
        System.out.println("The average of the scores are " + gb.averageScore());
        System.out.println("The lowest score is " + gb.lowestScore());
        System.out.println("The index of 4.0 is " + gb.indexOf(4.0));
        //gb.removeAtIndex(2);
        //System.out.println(gb.toString());
        gb.removeLowest();
        System.out.println("The average of the scores after lowest is removed is " + gb.averageScore());
        if (gb.insertAtIndex(3, 3.2))
        {
            System.out.println(gb.toString());
        }
        else
        {
            System.out.println("Insert failed");
        }
        if (gb.insertAtIndex(ARRAY_LENGTH + 1, 1.2))
        {
            System.out.println(gb.toString());
        }
        else
        {
            System.out.println("Insert failed");
        }
    }
}
</t>
  </si>
  <si>
    <t>045a9edb-ed4c-406a-841f-3d7f7d8409a2</t>
  </si>
  <si>
    <t>datetomonth.main()</t>
  </si>
  <si>
    <t xml:space="preserve">import java.util.*;
class datetomonth
{
    public static void main()
    {
        Scanner sc = new Scanner(System.in);
        String ones[] = {" ","first","Second","Third","fourth ","fifth "," sixth "," Seventh"," eighth"," ninth"};
        String tens[] = {"tenth","eleventh "," twelvth "," thirteenth"," fourteenth"," fifteenth"," sixteenth"," seventeenth"," eighteenth"," ninteenth"};
        String tens1[] = {"twenty"," thirty","forty","fifty","sixty","seventy","eighty","ninty"};
        String ones1[] = {" ","one","two","three","four","five","six","seven","eight","nine"};
        String tens2[] = {"ten","eleven","twelve","thirteen","fourteen","fifteen","sixteen","seventeen","eighteen","ninteen"};
        System.out.println("in the 21st century enter date month and year in form of dd/m/yy");
        int d = sc.nextInt();
        int m = sc.nextInt();
        int y = sc.nextInt();
        System.out.println("the date is" + d + "/" + m + "/" + y);
        if(d&gt;0 &amp;&amp; d&lt;10)
        {
            System.out.print(ones[d] + " ");
        }
        if(d&gt;=10 &amp;&amp; d&lt;=19)
        {
            int i = d%10;
            System.out.print(tens[i] + " ");
        }
        if(d == 20)
        {
            System.out.print(" twentyth ");
        }
        if(d == 30)
        {
            System.out.print(" thirtyth ");
        }
        if(d&gt;=21 &amp;&amp; d&lt;=31 &amp;&amp; d!=30)
        {
            int j = d/10;
            int k = d%10;
            System.out.print(tens1[j-2] + " "+ ones[k]);
        }
        if(m == 1)
        {
            System.out.print(" january ");
        }
        if(m == 2)
        {
            System.out.print(" february ");
        }
        if(m == 3)
        {
            System.out.print(" march ");
        }
        if(m == 4)
        {
            System.out.print(" april ");
        }
        if(m == 5)
        {
            System.out.print(" may ");
        }if(m == 6)
        {
            System.out.print(" june ");
        }if(m ==7 )
        {
            System.out.print(" july ");
        }if(m == 8)
        {
            System.out.print(" august ");
        }if(m == 9)
        {
            System.out.print(" september ");
        }if(m == 10)
        {
            System.out.print(" october ");
        }if(m == 11)
        {
            System.out.print(" november ");
        }if(m == 12)
        {
            System.out.print(" december ");
        }
        if(y&gt;0 &amp;&amp; y&lt;10)
        {
            System.out.print(" two thousand " + ones1[y] + " ");
        }
        if(y&gt;=10 &amp;&amp; y&lt;=19)
        {
            int o = y%10;
            System.out.print(" two thousand " + tens2[o] + " ");
        }
        if(d&gt;=20)
        {
            int j = y/10;
            int k = y%10;
            System.out.print(" two thousand " + tens1[j-2] + " " + ones1[k]);
        }
    }
}
</t>
  </si>
  <si>
    <t>2014-02-06 05:51:36</t>
  </si>
  <si>
    <t>9c23db06-bce8-4775-adfa-49d405440011</t>
  </si>
  <si>
    <t>25</t>
  </si>
  <si>
    <t>aprg_5.main()</t>
  </si>
  <si>
    <t>4632298</t>
  </si>
  <si>
    <t>159953400</t>
  </si>
  <si>
    <t>0076d774-8e85-49a8-bcde-55d951749cbe</t>
  </si>
  <si>
    <t>NineArray.main()</t>
  </si>
  <si>
    <t>import java.util.*;
class aprg_5
{
    static void main()
    {
        Scanner ob = new Scanner(System.in);
        int n[] = new int[10];
        int search=0;
        System.out.println("Enter 10 integers");
        int k=0; int flag=0;
        for(int i = 0; i &lt;= 10; i++)
        {
            n[i] = ob.nextInt();
        }
        k=0;flag=0;
        System.out.println("Enter the element to be searched");
        search=ob.nextInt();
        for(k = 0; k &lt; n.length; k++)
        {
            if(search == n[k])
                flag = ;
            break;
        }
        if(flag == 1)
        {
            System.out.println(search + "is found at " + k + "index");}
        else
            System.out.println("search not found");
    }
}</t>
  </si>
  <si>
    <t>fcbf0d08-aeb3-4004-8f51-6ff2b1275d5c</t>
  </si>
  <si>
    <t>shift.main()</t>
  </si>
  <si>
    <t>eba9e20f-682a-42dd-b366-b6b254c7773e</t>
  </si>
  <si>
    <t>Pierwszy.Main({})</t>
  </si>
  <si>
    <t xml:space="preserve">import java.io.*;
public class shift
{
    public static void main()throws IOException
    {
        BufferedReader o = new BufferedReader(new InputStreamReader(System.in));
        System.out.println("ENTER no of ELEMENTs");
        int l = Integer.parseInt(o.readLine());
        int arr[] = new int[l];
        for (int i=0;i&lt;l;i++)
        { 
            System.out.println("ENTER ELEMENT");
            arr[i] = Integer.parseInt(o.readLine());
        }
        System.out.println("BEFORE SORT");
        for (int i=0;i&lt;l;i++)
        {
            System.out.println(arr[i]);
        }
        int t=0;
        for (int i=0;i&lt;l-1;i++)
        { if(i==(l-1))
            {t=arr[i];
                arr[i]=arr[l-i];
                arr[l-i]=t;
            }
            else
            {t=arr[i];
                arr[i]=arr[i+l];
                arr[i+1]=t;
            }
        }
        System.out.println("AFTER SORT");
        for (int i=0;i&lt;l;i++)
        { 
            System.out.println(arr[i]);
        }
    }
}
</t>
  </si>
  <si>
    <t>public class Pierwszy
{
    public static void Main(String args[])
    {
        String sNapis2 = new String("Der Schweine Knoten \n");
        String sNapis3 = new String("JP 100%");
        System.out.println(args[0] + sNapis3);
    }
}</t>
  </si>
  <si>
    <t>d98a3053-22b9-4128-b9fb-454d27729822</t>
  </si>
  <si>
    <t>cruz.main({ })</t>
  </si>
  <si>
    <t xml:space="preserve">import java.io.*;
import java.util.*;
public class cruz{
    public static void main(String args[]) throws IOException {
        int arreglo[];
        int arreglo1[];
        int n,n1,x;
        int sum=0;
        int sum2=0;
        int sum3=0;
        int l,j;
        int arreglos[];
        Scanner ar = new Scanner(System.in);
        BufferedReader lec = new BufferedReader(new InputStreamReader(System.in));
        System.out.println("ingresar cauntas arreglos desea sumar");
        n = ar.nextInt();
        arreglo = new int[n];
        arreglos = new int[n];
        for (l = 0; l &lt; n; l++)
        {
            System.out.println("numero" + (l+1) + " del arreglo");
            arreglo[l] = ar.nextInt();
        }
        System.out.println("ingrese los arreglo con los que se desea  sumar ");
        n1 = ar.nextInt();
        arreglo1 = new int[n1];
        for (j = 0; j &lt; n1; j++)
        {
            System.out.println(" numero" + (j+2) + " del arreglo");
            arreglo1[j] = ar.nextInt();
        }
        if (n == 0){}
        if (n &lt; n1){
            System.out.println("no se puede realizar la suma");
        }
        for (j = 0; j &lt; n1; j++)
        {
            System.out.println(j);
            arreglos[j] = (arreglo[j] + arreglo1[j]);
            System.out.println("la suma de arreglos es");
            System.out.println(" " + arreglos[j]);
        }
    }
}
</t>
  </si>
  <si>
    <t>65707a2e-04fe-4d75-b4f9-0d2d80e12e8f</t>
  </si>
  <si>
    <t>gaussian_blur.main({ })</t>
  </si>
  <si>
    <t xml:space="preserve">import java.io.*;
import java.awt.image.*;
import javax.imageio.*;
import java.math.*;
class gaussian_blur
{
    static byte pixels[];
    static int w=0;
    static int h=0;
    static int i=0;
    static int j=0;
    static int grey=0;
    static int gray[][];
    static int colors[];
    static int sum=0;
    static int var_sum=0;
    static double X=0;
    static double var=0;
    final static double e=2.71828;
    final static double pi=3.14285;
    static double gx1=0;
    static double gx2=0;
    static double gx[];
    public static void color(int h1,int w1)
    {
        try{
            int r,g,b;
            int n=0;
            double r1,g1,b1;
            if(pixels[i]&lt;0||pixels[i+1]&lt;0||pixels[i+2]&lt;0)
            {
                r=n+pixels[i]&amp;0xff;
                g=n+pixels[i+1]&amp;0xff;
                b=n+pixels[i+2]&amp;0xff;
            }
            else
            {
                r=n+pixels[i];
                g=n+pixels[i+1];
                b=n+pixels[i+2];
            }
            r1=r/3;
            g1=g/3;
            b1=b/3;
            colors[i]=r;
            colors[i+1]=g;
            colors[i+2]=b;
            grey=(int)(r1+g1+b1);
            gray[h1][w1]=grey;
            //System.out.println(gray[j]);
            i+=3;
        }catch(Exception e){}
    }
    public static void main(String arg[])throws Exception
    {
        BufferedReader br=new BufferedReader(new InputStreamReader(System.in));
        BufferedImage image=null;
        image=ImageIO.read(new File("test.gif"));
        w=image.getWidth();
        h=image.getHeight();
        gray=new int[h][w];
        colors=new int[(w*h)*3];
        gx=new double[w*h];
        pixels=(byte[])image.getData().getDataElements(0,0,w,h,null);
        for(int k=0;k&lt;h;k++)
        {
            for(int l=0;l&lt;w;l++)
            {
                color(h,w);
                System.out.print(gray[h][w]+" ");
            }
            System.out.println();
        }
    }
    /*
    for(int x=0;x&lt;gray.length;x++)
    {
        sum+=gray[x];
    }
    X=sum/(w*h);
    System.out.println(X);
    for(int v=0;v&lt;gray.length;v++)
    {
        var_sum+=(Math.pow((gray[v]-X),2));
    }
    var=var_sum/(w*h);
    System.out.println(var);
    gx1=1/(Math.sqrt(2*pi*var));
    System.out.println(gx1+" "+e+" "+pi);
    for(int x=0;x&lt;h;x++)
    {
        for(int y=0;y&lt;w;y++)
        {
            //System.out.println(((-1)*((Math.pow(gray[x],2))/(2*var)))+" "+gray[x]);
            gx2=(Math.exp((-1)*((Math.pow(gray[x],2))/(2*var))));
            gx[x]=gx1*gx2;
            System.out.print(gx[x]);
        }
        System.out.println();
    }
    */
}
</t>
  </si>
  <si>
    <t>504d5c59-5de9-4605-8f83-7019b86b7856</t>
  </si>
  <si>
    <t>Collage.main({ })</t>
  </si>
  <si>
    <t>59c386db-81f7-451d-9f92-93e939743fd5</t>
  </si>
  <si>
    <t>ChromaKey.main({ })</t>
  </si>
  <si>
    <t xml:space="preserve">import images.APImage;
import images.Pixel;
import java.util.Scanner;
public class Collage
{
    public static void main (String[] args)
    {
        Scanner reader = new Scanner (System.in);
        APImage image = new APImage("water.jpg");
        APImage image1 = image;
        APImage image2= image;
        APImage image3 = image;
        int height = image.getImageHeight();
        int width = image.getImageWidth();
        int x;
        int y;
        APImage collage = new APImage(400,400);
        for (x=0; x&lt;width; x++)
        {
            //top right
            for(y=0; y&lt;height;y++)
            {
                Pixel p = image.getPixel(x,y);
                image.setPixel(x,y,p);
                image.draw();
            }
            //top left
            for(x=0; x&lt;200; x++)
            {
                for(y=0; y&lt;200; y++)
                {
                    Pixel p = image.getPixel(x,y);
                    image.setPixel(x,y,p);
                    image.draw();
                }
            }
            // top right
            for(x=200; x&lt;400; x++)
            {
                for(y=0;y&lt;200; y++)
                {
                    Pixel p = image1.getPixel(x,y);
                    image.setPixel(x,y,p);
                    image.draw();
                }
            }
            //bottom left
            for(x=0; x&lt;200; x++)
            {
                for(y=200; y&lt;400; y++)
                {
                    Pixel p = image3.getPixel(x,y);
                    image.setPixel(x,y,p);
                    image.draw();
                }
            }
            //bottom right
            for(x=200; x&lt;400; x++)
            {
                for(y=200; y&lt;400; y++)
                {
                    Pixel p = image3.getPixel(x,y);
                    image.setPixel(x,y,p);
                    image.draw();
                }
            }
        }
        image.draw();
    }
}
</t>
  </si>
  <si>
    <t xml:space="preserve">import images.APImage;
import images.Pixel;
public class ChromaKey
{
    public static void main (String[] args)
    {
        APImage subject = new APImage("subject.jpg");
        APImage background = new APImage("background.jpg");
        int width1 = background.getImageWidth();
        int height1 = background.getImageHeight();
        int width2 = subject.getImageHeight();
        int height2 = subject.getImageHeight();
        Pixel p1 = subject.getPixel(0,0);
        int red = p1.getRed();
        int green = p1.getGreen();
        int blue = p1.getBlue();
        for(int y = 0; y &lt; height1; y++)
        {
            for(int x = 0 ; x &lt; width1; x++)
            {
                Pixel psubject = subject.getPixel(x, y);
                Pixel pbackground = background.getPixel(x, y);
                // one letter variables for subject
                int r = psubject.getRed();
                int g = psubject.getGreen();
                int b = psubject.getBlue();
                // two letter variables for background
                int rd = pbackground.getRed();
                int gn = pbackground.getGreen();
                int bl = pbackground.getBlue();
                if(rd != red &amp;&amp; gn != green &amp;&amp; bl != blue)
                {
                    pbackground.setRed(r);
                    pbackground.setGreen(g);
                    pbackground.setBlue(b);
                }
            }
        }
        background.draw();
    }
}
</t>
  </si>
  <si>
    <t>af4bfcb4-afa2-48be-a022-4b28d805a97b</t>
  </si>
  <si>
    <t>Waldo.main({ })</t>
  </si>
  <si>
    <t>6d0abc32-033d-4267-b6eb-a52545c136e5</t>
  </si>
  <si>
    <t>RotateViewer.main({ })</t>
  </si>
  <si>
    <t>502a1187-5783-48ae-a4d6-7a8cf7b90567</t>
  </si>
  <si>
    <t>Mirror.main({ })</t>
  </si>
  <si>
    <t>public class RotateViewer
{
    public static void main(String[] args)
    {
        Picture blimp = new Picture("blimp.jpg");
        int[][] grayscale = blimp.getGrayLevels();
        int width = blimp.getWidth();
        int height = blimp.getHeight();
        int newArray[][] = new int [width][height];
        int temp;
        for (int i = 0; i &lt; height; i++)
        {
            for (int j = 0; j &lt; width; j++)
            {
                newArray[i][height-1-j] = grayscale[i][j];
            }
        }
        Picture rotated = new Picture(newArray);
        rotated.draw();
    }
}</t>
  </si>
  <si>
    <t>import images.APImage;
import images.Pixel;
import java.util.Scanner;
public class Mirror
{
    public static void main(String[] args){
        Scanner reader = new Scanner(System.in);
        TwoDImage image = new TwoDImage("sugarandcat.jpg");
        image.draw();
        TwoDImage twoheaded = (TwoDImage)image.clone();
        //running my Vertical mirror method on twoheaded
        twoheaded.mirrorVertical();
        System.out.print("Press return to see picture");
        reader.nextLine();
        twoheaded.draw();
    }
}</t>
  </si>
  <si>
    <t>Java Image I/O API</t>
  </si>
  <si>
    <t>0c81e807-4412-4ca5-8f39-5d84af87ab5d</t>
  </si>
  <si>
    <t>Aufgabe_B.main({ })</t>
  </si>
  <si>
    <t xml:space="preserve">import java.io.*;
public class Aufgabe_B
{
    public static void main( String args[] ) {
        JConsole fenster = new JConsole("Aufgabe_B");
        while (true) {
            String datei;
            do {
                datei = fenster.readFilename("k:/data/xxx.txt ");
            }
            while (datei == null);
            double m[][]; // Wohin sollen die Daten eingelesen werden?
            //lese zwei Matrizen aus einer Datei in dieses 2-dimensionale Array ein
            try {
                m = fenster.readArray(datei);
            }
            catch (IOException fehler) {
                fenster.println(fehler);
                continue; // versuche eine andere Datei einzulesen
            }
            // Wurde überhaupt etwas eingelesen?
            if (m == null) {
                fenster.println("FEHLER: Array ist leer.");
                continue;
            }
            int z = m.length; // Zeilenanzahl
            int s = m[0].length; // Spaltenanzahl
            fenster.println("Zeilenanzahl : " + z);
            fenster.println("Spaltenanzahl: " + s);
            int n = z/4;
            Tools.matr_ausg(m,fenster);
            double a[][] = new double[n][n];
            double b[][] = new double[n][n];
            double c[][] = new double[n][n];
            double d[][] = new double[n][n];
            double e[][] = new double[n][n];
            double f[][] = new double[n][n];
            double g[][] = new double[n][n];
            double h[][] = new double[n][n];
            double k[][] = new double[n][n];
            double y[] = new double [n];
            double y2[] = new double [n];
            for (int i=0;i&lt;n;i++){ // für jede Zeile
                for(int j=0;j&lt;n;j++){// für jede Spalte
                    a[i][j] = m[i][j];
                    b[i][j] = m[i+n][j];
                    c[i][j] = m[i+2*n][j];
                    d[i][j] = m[i+3*n][j];
                }
                y[i]= m[i+3*n][n];
            }
            fenster.println("Matrix A ");
            Tools.matr_ausg(a, fenster);
            fenster.println("Matrix B ");
            Tools.matr_ausg(b, fenster);
            fenster.println("Matrix C ");
            Tools.matr_ausg(c, fenster);
            fenster.println("Matrix D ");
            Tools.matr_ausg(d, fenster);
            fenster.println("Vektor Y ");
            Tools.vek_ausg(y, fenster);
            double z4,z5,z6;
            do{
                z4 =fenster.readDouble("Parameter z4 eingeben: ");
            } while (z4&lt;0||z4&gt;9);
            do{
                z5 =fenster.readDouble("Parameter z5 eingeben: ");
            } while (z5&lt;0||z5&gt;9);
            do{
                z6 =fenster.readDouble("Parameter z6 eingeben: ");
            } while (z6&lt;0||z6&gt;9);
            e= Tools.matr_sub(Tools.Trans(d),d);
            f= Tools.matr_mal_zahl(Tools.Trans(c),2);
            g= Tools.matr_mult(c,Tools.Trans(a));
            h= Tools.matr_mult(g,b);
            for (int i=0;i&lt;n;i++){ // für jede Zeile
                for(int j=0;j&lt;n;j++){// für jede Spalte
                    y2[i]+=(e[i][j]*y[j])/(z4+4.0);
                }
            }
            for (int i=0;i&lt;n;i++){ // für jede Zeile
                for(int j=0;j&lt;n;j++){// für jede Spalte
                    k[i][j]=(f[i][j]/z5+5.0)-(h[i][j]/z6+6.0);
                }
            }
            double x[] = new double [n];
            double det[] = new double [n];
            if(Math.abs(Gauss.det(k))&lt;1E-7){
                fenster.println("LGS nicht lösbar, da det(a)= 0 ");
                continue;
            }
            for(int i=0;i&lt;z;i++){
                x[i] = (Tools.deti(k,y2,i)/det[n]);
            }
            fenster.println("X:");
        } // Ende true-Schleife
    } // Ende main
}
</t>
  </si>
  <si>
    <t>0e877325-c2c2-40d3-a730-74c615242389</t>
  </si>
  <si>
    <t>stack.main()</t>
  </si>
  <si>
    <t xml:space="preserve">import java.util.*;
class stack
{
    public static void main()
    {
        int i,top=0,ctr=-1;
        Scanner sc=new Scanner(System.in);
        System.out.println("enter the no of space for stack");
        int sp=sc.nextInt();
        int Stack[]=new int[sp];
        System.out.println("enter 1,2,3 for push,pop and exit");
        int choise=sc.nextInt();
        System.out.println("enter the item");
        int item=sc.nextInt();
        loop:
        for(i=0;i&lt;sp;i++)
        {
            switch(choise)
            {
                case 1:
                if (ctr==-1)
                {
                    ctr++;top=0;
                    Stack[ctr]=Stack[ctr-1];
                    ctr=ctr--;
                    Stack[top]=item;
                }
                else break loop;
                case 2:
                if (ctr==-1)
                    break loop;
                else
                {
                    ctr=top=0;
                    Stack[ctr]=Stack[ctr+1];
                    ctr=ctr++;
                }
                case 3: break loop;
                default:System.out.println("wrong input");
            }
        }
        System.out.println("final position of stack");
        for(i=0;i&lt;sp;i++)
            System.out.println("Stack[i]");
    }
}
</t>
  </si>
  <si>
    <t>4baf74d6-56dc-49d4-a642-04766151250a</t>
  </si>
  <si>
    <t>SortStep.main({ })</t>
  </si>
  <si>
    <t>1d00d30e-79cc-4c71-8d20-551806059b54</t>
  </si>
  <si>
    <t xml:space="preserve">import chn.util.*;
import apcslib.Format;
import java.util.*;
class Sorts
{
    private static long steps = 0;
    /**
     * Description of the Method
     *
     * @param list Description of Parameter
     */
    public static void bubbleSort(int[] list)
    {
        // Replace these lines with your code
        System.out.println();
        System.out.println("Bubble Sort");
        System.out.println();
    }
    /**
     * Description of the Method
     *
     * @param list Description of Parameter
     */
    public static void selectionSort(int[] list)
    {
        // Replace these lines with your code
        System.out.println();
        System.out.println("Selection Sort");
        System.out.println();
    }
    /**
     * Description of the Method
     *
     * @param list Description of Parameter
     */
    public static void insertionSort(int[] list)
    {
        // Replace these lines with your code
        System.out.println();
        System.out.println("Insertion Sort");
        System.out.println();
    }
    /**
     * Takes in entire vector, but will merge the following sections
     * together: Left sublist from a[first]..a[mid], right sublist from
     * a[mid+1]..a[last]. Precondition: each sublist is already in
     * ascending order
     *
     * @param a Description of Parameter
     * @param first Description of Parameter
     * @param mid Description of Parameter
     * @param last Description of Parameter
     */
    private static void merge(int[] a, int first, int mid, int last)
    {
        int tempa=first, tempb=mid+1;
        int[] arr = new int[a.length];
        steps+=3;
        for(int count1=0; count1&lt;a.length;count1++)
        {
            arr[count1]=a[count1];
            steps+=3;
        }
        for(int i=first; i&lt;=last;i++)
        {
            steps+=3;
            if(tempa&gt; mid)
            {
                arr[i]=a[tempb];
                tempb++;
                steps+=2;
            }
            else
                steps++;
            if(tempb&gt; last)
            {
                arr[i]=a[tempa];
                tempa++;
                steps+=2;
            }
            else
                steps++;
            if(a[tempa]&lt;a[tempb])
            {
                arr[i] = a[tempa];
                tempa++;
                steps+=2;
            }
            else
                steps++;
            if(a[tempb]&lt;=a[tempa])
            {
                arr[i] = a[tempb];
                tempb++;
                steps+=2;
            }
        }
        for(int count2=0; count2&lt;arr.length;count2++)
        {
            a[count2]=arr[count2];
            steps+=3;
        }
    }
    /**
     * Description of the Method
     *
     * @param a Description of Parameter
     * @param first Description of Parameter
     * @param last Description of Parameter
     */
    public static void mergeSort(int[] a, int first, int last)
    {
        int temp;
        steps++;
        if(last-first==1)
        {
            if(a[first]&gt;a[last])
            {
                temp=a[first];
                a[first]=a[last];
                a[last]=temp;
                steps+=3;
            }
        }
        else
            steps++;
        if(last-first&gt;1)
        {
            mergeSort(a,first,(first+last)/2);
            mergeSort(a,((first+last)/2)+1,last);
            merge(a, first,(first+last)/2, last);
            steps+=3;
        }
        System.out.println();
        System.out.println("Merge Sort");
        System.out.println();
    }
    /**
     * Description of the Method
     *
     * @param list Description of Parameter
     * @param first Description of Parameter
     * @param last Description of Parameter
     */
    public static void quickSort(int[] list, int first, int last)
    {
        // Replace these lines with your code
        System.out.println();
        System.out.println("Quicksort");
        System.out.println();
    }
    /**
     * Accessor method to return the current value of steps
     *
     */
    public static long getStepCount()
    {
        return steps;
    }
    /**
     * Modifier method to set or reset the step count. Usually called
     * prior to invocation of a sort method.
     *
     * @param stepCount value assigned to steps
     */
    public static void setStepCount(int stepCount)
    {
        steps = stepCount;
    }
}
/**
 * Description of the Class
 *
 * @author G. Peck
 * @created July 18, 2002
 */
public class SortStep
{
    private ConsoleIO console = new ConsoleIO ();
    private int[] myArray;
    /**
     * Initializes myArray with random integers in the range
     * 1..largestInt
     *
     * @param numInts number of integers to generate (size of myArray)
     * @param largestInt largest possible random integer to create
     */
    private void fillArray(int numInts, int largestInt)
    {
        myArray = new int[numInts];
        Random randGen = new Random();
        for (int loop = 0; loop &lt; myArray.length; loop++)
        {
            myArray[loop] = randGen.nextInt(largestInt) + 1;
        }
    }
    /**
     * prints out the contents of the array in tabular form, 12 columns
     */
    private void screenOutput()
    {
        for (int loop = 0; loop &lt; myArray.length; loop++)
        {
            if (loop % 12 == 0)
            {
                System.out.println();
            }System.out.print(Format.right(myArray[loop], 6));
        }
        System.out.println();
    }
    /**
     * The program asks the user to select a sorting algorithm,
     * fills the array with an amount of data chosen by the user,
     * calls the sorting algorithm, and gives an option of printing
     * out the data after it has been sorted.
     */
    public void sortMenu()
    {
        String choice;
        String print;
        do
        {
            System.out.println();
            System.out.println("Sorting algorithm menu");
            System.out.println();
            System.out.println("(1) Bubble sort");
            System.out.println("(2) Selection sort");
            System.out.println("(3) Insertion sort");
            System.out.println("(4) Recursive mergesort");
            System.out.println("(5) Quicksort");
            System.out.println("(Q) Quit");
            System.out.println();
            System.out.print("Choice ---&gt; ");
            choice = console.readLine() + " ";
            if ('1' &lt;= choice.charAt(0) &amp;&amp; choice.charAt(0) &lt;= '5')
            {
                System.out.println();
                System.out.print("How many numbers do you wish to generate? ");
                int numInts = console.readInt();
                System.out.print("Largest integer to generate? ");
                int largestInt = console.readInt();
                fillArray(numInts, largestInt);
                Sorts.setStepCount(0);
                switch (choice.charAt(0))
                {
                    case '1':
                    Sorts.bubbleSort(myArray);
                    break;
                    case '2':
                    Sorts.selectionSort(myArray);
                    break;
                    case '3':
                    Sorts.insertionSort(myArray);
                    break;
                    case '4':
                    Sorts.mergeSort(myArray, 0, myArray.length - 1);
                    break;
                    case '5':Sorts.quickSort(myArray, 0, myArray.length - 1);
                    break;
                }
                System.out.println();
                System.out.print("Print list to screen (y/n)? ");
                print = console.readLine();
                if (print.charAt(0) == 'y' || print.charAt(0) == 'Y')
                {
                    screenOutput();
                }
                System.out.println();
                System.out.println("# steps = " + Sorts.getStepCount());
                System.out.println();
                System.out.print("Hit return to continue");
                console.readLine();
            }
        } while (choice.charAt(0) != 'Q' &amp;&amp; choice.charAt(0) != 'q');
    }
    /**
     * Sorting Step Count Template:
     * Provides a main method for access to the sorting menu
     *
     * @param args The command line arguments - not used
     */
    public static void main(String[] args)
    {
        SortStep doSorts = new SortStep();
        doSorts.sortMenu();
    }
}
</t>
  </si>
  <si>
    <t>public class Main
{
    public static void main(String[] args) {
        double[][] a = {{6.0,7.0,5.0}, {3.0, 8.0, 4.0}, {1.0,2.0,7.0}};
        double[][] b = {{3,5},{5,9},{4,8}};
        Matrix A = new Matrix(a);
        Matrix B = new Matrix(b);
        //times(matrix b);
        A.minus(B).print();
    }
}</t>
  </si>
  <si>
    <t>7552ea7b-fa8b-4be0-ab56-3459e73795fa</t>
  </si>
  <si>
    <t>IntArrayWorkerTester.main({ })</t>
  </si>
  <si>
    <t xml:space="preserve">public class IntArrayWorkerTester
{
    /** method to test setMatrix */
    public static void testSetMatrix()
    {
        IntArrayWorker worker = new IntArrayWorker();
        int[][] nums = {{1, 1, 1} ,{2,2,2}};
        worker.setMatrix(nums);
        System.out.println("This should have all 1's in first row and all 2's in second");
        worker.print();
    }
    /** Method to test fillPattern1 */
    public static void testFillPattern1()
    {
        IntArrayWorker worker = new IntArrayWorker();
        int[][] nums = new int[3][4];
        worker.setMatrix(nums);
        worker.fillPattern1();
        System.out.println("fills with 2's on diagonal, 3's to left, and 1's to right");
        worker.print();
    }
    /** Method to test getCount*/
    public static void testGetCount()
    {
        IntArrayWorker worker = new IntArrayWorker();
        int[][] nums = new int[3][4];
        worker.setMatrix(nums);
        worker.fillPattern1();
        int count = worker.getCount(1);
        System.out.println("Count should be 6 and count is " + count);
    }
    /** Method to test getTotal */
    public static void testGetTotal()
    {
        IntArrayWorker worker = new IntArrayWorker();
        int [][] nums2 = {{1, 2, 3}, {4, 5, 6}};
        worker.setMatrix(nums2);
        int total = worker.getTotal();
        System.out.println("Total should be 21 and is " + total);
    }
    /** Method to test getTotalNested */
    public static void testGetTotalNested()
    {
        IntArrayWorker worker = new IntArrayWorker();
        int [][] nums2 = {{1, 2, 3}, {4, 5, 6}};
        worker.setMatrix(nums2);
        int total = worker.getTotalNested();
        System.out.println("Total should be 21 and is " + total);
    }
    /** Method to test getLargest */
    public static void testGetLargest()
    { // test when largest is last
        IntArrayWorker worker = new IntArrayWorker();
        int [][] nums2 = {{1, 2, 3}, {4, 5, 6}};
        worker.setMatrix(nums2);
        int largest = worker.getLargest();
        System.out.println("Largest should be 6 and is " + largest);
        // test when largest is first
        int[][] nums3 = {{6, 2, 3}, {4, 5, 1}};
        worker.setMatrix(nums3);
        largest = worker.getLargest();
        System.out.println("Largest should be 6 and is " + largest);
        // test when largest is in the middle
        int[][] nums4 = {{1, 2, 3}, {6, 5, 1}};
        worker.setMatrix(nums4);
        largest = worker.getLargest();
        System.out.println("Largest should be 6 and is " + largest);
        // test when duplicate largest
        int[][] nums5 = {{6, 2, 6}, {4, 5, 1}};
        worker.setMatrix(nums5);
        largest = worker.getLargest();
        System.out.println("Largest should be 6 and is " + largest);
    }
    /** Method to test getColTotal */
    public static void testGetColTotal()
    {
        IntArrayWorker worker = new IntArrayWorker();
        int [][] nums2 = {{1, 2, 3}, {4, 5, 6}};
        worker.setMatrix(nums2);
        int total = worker.getColTotal(0);
        System.out.println("Total for column 0 should be 5 and is " + total);
        total = worker.getColTotal(1);
        System.out.println("Total for column 1 should be 7 and is " + total);
        total = worker.getColTotal(2);
        System.out.println("Total for column 2 should be 9 and is " + total);
    }
    public static void main(String[] args)
    {
        testSetMatrix();
        testFillPattern1();
        testGetCount();
        testGetTotal();
        testGetTotalNested();
        testGetLargest();
        testGetColTotal();
    }
}
</t>
  </si>
  <si>
    <t>import java.util.*;
import java.lang.*;
import java.io.*;
public class SuavizaEspectro
{
    public static void main (String[] args) throws java.lang.Exception
        {
                int[] a = {1,2,3,4};
                int longitud = a.length;
                int[] b = new int[4];
                int n=0;
                for (int i=1; i&lt;=4; i++){
                        b[n]=(a[i-1]+a[i]+a[i+1])/3;
                        n++;
                        System.out.println(+b[n]);
                }
        }
}</t>
  </si>
  <si>
    <t xml:space="preserve">import java.util.*;
class MedidaOrdenacion {
    // Constantes que definen los parametros de medida
    /* Genera un array de int de talla t con valores comprendidos entre 0 y t.
     * @param int la talla
     * @result int[] el array generado
     */
    private static int[] crearArrayAleatorio(int t) {
        int[] a= new int[t];
        Random rnd = new Random();
        for (int i=0;i&lt;t;i++){
            a[i]= rnd.nextInt(t);
        }
        return a;
    }
    /* Genera un array de int de talla t ordenado de forma creciente.
     * @param int la talla
     * @result int[] el array generado
     */
    private static int[] crearArrayOrdCreciente(int t) {
        int[] a= new int[t];
        for(int i=0; i&lt;t ;i++){
            a[i]=i;
        }
        return a;
    }
    /* Genera un array de int de talla t ordenado de forma decreciente.
     * @param int la talla
     * @result int[] el array generado
     */
    private static int[] crearArrayOrdDecreciente(int t) {
        t=t-1;
        int[] a= new int[t];
        while(t &gt;= 0){
            a[t] = t;
            t--;
        }
        return a;
    }
    public static void medidaSeleccion() {
        // Completar
    }
    public static void medidaInsercion() {
        // Completar
    }
    public static void medidaMergeSort() {
        // Completar
    }
    public static void uso() {
        System.out.println("Uso: java MedidaOrdenacion numero_algoritmo");
        System.out.println("   Donde numero_algoritmo es:");
        System.out.println("   1 -&gt; Insercion");
        System.out.println("   2 -&gt; Seleccion");
        System.out.println("   3 -&gt; MergeSort");
    }
    public static void main(String[] args) {
        int[] b = new int[10];
        b = crearArrayAleatorio(10);
        for (int i=0; i &lt; b.length; i++){
            System.out.println(b[i]);
        }
        b = crearArrayOrdCreciente(10);
        for (int i=0;i&lt;b.length;i++){
            System.out.println(b[i]);
        }
        b = crearArrayOrdDecreciente(10);
        for (int i=0; i &lt; b.length; i++){
            System.out.println(b[i]);
        }
        int a;
        if (args.length != 1) {
            uso();
            return;
        }
        try {
            a = Integer.parseInt(args[0]);
        } catch (Exception e) {
            uso(); return;
        }
        switch (a) {
            case 1: medidaInsercion();
            break;
            case 2: medidaSeleccion();
            break;
            case 3: medidaMergeSort();
            break;
            default: uso();
        }
    }
}
</t>
  </si>
  <si>
    <t>import java.util.Arrays;
import java.util.List;
public class SeatingChart {
    private Student[][] seats;
    /** Creates a seating chart with the given number of rows and columns from the students in
     *  studentList. Empty seats in the seating chart are represented by null.
     *  @param rows the number of rows of seats in the classroom
     *  @param cols the number of columns of seats in the classroom
     *  Precondition: rows &gt; 0; cols &gt; 0;
     *                rows * cols &gt;= studentList.size()
     *  Postcondition:
     *     - Students appear in the seating chart in the same order as they appear
     *       in studentList, starting at seats[0][0].
     *     - seats is filled column by column from studentList, followed by any
     *       empty seats (represented by null).
     *     - studentList is unchanged.
     */
    public SeatingChart(List&lt;Student&gt; studentList, int rows, int cols) {
        seats = new Student[rows][cols];
        //int i = 0;
        for (int i = 0; i &lt; studentList.size(); i++) {
            System.out.println("seats[" + (i/rows) + "][" + (i%cols) + "]");
            seats[i/rows][i%cols] = studentList.get(i);
        }
        /*
        for (int c = 0; c &lt; seats[0].length; c++) {
        for (int r = 0; r &lt; seats.length; r++) {
        if (i &gt;= studentList.size()) seats[r][c] = null;
        else seats[r][c] = studentList.get(i);
        i++;
        }
        }*/
    }
    /** Removes students who have more than a given number of absences from the
     *  seating chart, replacing those entries in the seating chart with null
     *  and returns the number of students removed.
     *  @param allowedAbsences an integer &gt;= 0
     *  @return number of students removed from seats
     *  Postcondition:
     *    - All students with allowedAbsences or fewer are in their original positions in seat
     *    - No student in seats has more than allowedAbsences absences.
     *    - Entries without students contain null.
     */
    public int removeAbsentStudents(int allowedAbsences) {
        int absent = 0;
        for (int r = 0; r &lt; seats.length; r++) {
            for (int c = 0; c &lt; seats[0].length; c++) {
                if (seats[r][c] != null &amp;&amp; seats[r][c].getAbsenceCount() &gt; allowedAbsences) {
                    seats[r][c] = null;
                    absent++;
                }
            }
        }
        return absent;
    }
    /** complete the toString method to return the seating chart
     * 2-Dimentional array as a grid.
     */
    public String toString() {
        String grid = "";
        for (int r = 0; r &lt; seats.length; r++) {
            for (int c = 0; c &lt; seats[0].length; c++) {
                if (seats[r][c] == null) grid += "[Absent 0] \t";
                else grid += "[" + seats[r][c].toString() + "] \t";
            }
            grid += "\n";
        }
        return grid;
    }
    public static void main(String[] args) {
        Student[] students = {
                new Student("Karen", 3),
                new Student("Liz", 1),
                new Student("Paul", 4),
                new Student("Lester", 1),
                new Student("Henry", 5),
                new Student("Renee", 9),
                new Student("Glen", 2),
                new Student("Fran", 6),
                new Student("David", 1),
                new Student("Danny", 3)
            };
        List&lt;Student&gt; roster = Arrays.asList(students);
        SeatingChart chart = new SeatingChart(roster, 3, 4);
        System.out.println(chart);
        chart.removeAbsentStudents(4);
        System.out.println(chart);
    }
}</t>
  </si>
  <si>
    <t>f49bb257-f855-4ce5-a0f7-911182173a90</t>
  </si>
  <si>
    <t>ScoreTester.main({ })</t>
  </si>
  <si>
    <t>import javax.swing.JOptionPane;
public class ScoreTester{
    public static void main(String args[]){
        int[ ][ ] scores; // Declare scores to be a reference variable for a 2D int array
        float[ ] average;
        int[ ] sumScores;
        int[ ][ ] invertedScores;
        int numberOfStudents, numberOfExams;
        int studentNumber = 0;
        int scoreNumber;
        int totalNumberOfScores = 0;
        // Get the number of students in the class from the instructor
        numberOfStudents = Integer.parseInt(JOptionPane.showInputDialog(
                "Enter number of Students"));
        // Get the number of exams each student has taken from the instructor
        numberOfExams = Integer.parseInt(JOptionPane.showInputDialog(
                "Enter number of Exam Scores"));
        // Create a new integer array with numberOfStudents rows and numberOfExams columns
        // and place the pointer to that new array in variable scores
        scores = new int[numberOfStudents][numberOfExams];
        average = new  float[numberOfStudents]; //creating array type float of size numberOfStudents
        sumScores = new int[numberOfStudents];
        invertedScores = new int[numberOfStudents][numberOfExams];
        // Loop through each student
        for (int i=0; i&lt;numberOfStudents; i++){
            studentNumber++;
            scoreNumber= 0;
            // loop through each score for the current (ith) student
            for (int j=0; j&lt;numberOfExams; j++){
                // prompt the user to input the jth score for the ith student
                scoreNumber++;
                scores[i][j] = Integer.parseInt(JOptionPane.showInputDialog("Enter score "
                        + scoreNumber + " for student " + studentNumber));
            }
        }
        // summing scores for array sumScores
        for (int i=0; i&lt;numberOfStudents; i++){
            for (int j=0; j&lt;numberOfExams; j++){
                totalNumberOfScores += 1;
                sumScores[i] += scores[i][j];
            }
        }
        //finding average for sumScores[i] dividing by totalNumberOfScores
        for (int i=0; i&lt;numberOfStudents; i++){
            average[i] = (float) sumScores[i] / (float) totalNumberOfScores;
        }
        // Create a string named "output" that will hold the table of students
        // and their scores
        String outputAverage = "           ";
        studentNumber = 0;
        String outputInverted = "      ";
        String output = "                 ";
        scoreNumber = 0;
        // Concatenate to output the column headers for the table followed by a newline.
        for (int k=0; k&lt;numberOfExams; k++){
            scoreNumber++;
            output += " Score " + scoreNumber + " ";
        }
        output += "\n";
        for (int k=0; k&lt;numberOfStudents; k++){
            outputAverage = "     Average " + " ";
        }
        outputAverage += "\n";
        for (int k=0; k&lt;numberOfStudents; k++){
            scoreNumber++;
            output += " Score " + scoreNumber + " ";
        }
        outputInverted += "\n";
        // For each student create the row title for each student, then print all scores
        // for that student
        for (int i=0; i&lt;numberOfStudents; i++){
            studentNumber= i+1;
            output += "Student " + studentNumber + " ";
            outputAverage += "Student " + studentNumber + " ";
            outputAverage += "  " + average[i] + "  ";
            // Print the jth Score for student i for all scores j, ending each row
            // with a newline character
            for (int j=0; j&lt;numberOfExams; j++){
                output += "      " + scores[i][j] + "         ";
            }
            output += "\n";
            outputAverage += "\n";
        }
        JOptionPane.showMessageDialog(null,totalNumberOfScores);
        // inverted output
        for (int i=0; i&lt;numberOfStudents; i++){
            studentNumber= i+1;
            outputInverted += "Student " + studentNumber + " ";
            for (int j = totalNumberOfScores; j&gt;=0; j--){
                int tempVar = scores[i][j];
                outputInverted += " " + tempVar + " ";
            }
            outputInverted += "\n";
        }
        // Print the output string
        JOptionPane.showMessageDialog(null, output);
        JOptionPane.showMessageDialog(null, outputAverage);
        JOptionPane.showMessageDialog(null, outputInverted);
    }
}</t>
  </si>
  <si>
    <t>64b3ec31-cc28-4774-a8be-a47bd0a45e4a</t>
  </si>
  <si>
    <t xml:space="preserve">public class IntArrayWorkerTester
{
    /** method to test setMatrix */
    public static void testSetMatrix()
    {
        IntArrayWorker worker = new IntArrayWorker();
        int[][] nums = {{1, 1, 1} ,{2,2,2}};
        worker.setMatrix(nums);
        System.out.println("This should have all 1's in first row and all 2's in second");
        worker.print();
    }
    /** Method to test fillPattern1 */
    public static void testFillPattern1()
    {
        IntArrayWorker worker = new IntArrayWorker();
        int[][] nums = new int[3][4];
        worker.setMatrix(nums);
        worker.fillPattern1();
        System.out.println("fills with 2's on diagonal, 3's to left, and 1's to right");
        worker.print();
    }
    /** Method to test getCount*/
    public static void testGetCount()
    {
        IntArrayWorker worker = new IntArrayWorker();
        int[][] nums = new int[3][4];
        worker.setMatrix(nums);
        worker.fillPattern1();
        int count = worker.getCount(1);
        System.out.println("Count should be 6 and count is " + count);
    }
    /** Method to test getTotal */
    public static void testGetTotal()
    {
        IntArrayWorker worker = new IntArrayWorker();
        int[][] nums2 = {{1, 2, 3}, {4, 5, 6}};
        worker.setMatrix(nums2);
        int total = worker.getTotal();
        System.out.println("Total should be 21 and is " + total);
    }
    /** Method to test getTotalNested */
    public static void testGetTotalNested()
    {
        IntArrayWorker worker = new IntArrayWorker();
        int[][] nums2 = {{1, 2, 3}, {4, 5, 6}};
        worker.setMatrix(nums2);
        int total = worker.getTotalNested();
        System.out.println("Total should be 21 and is " + total);
    }
    /** Method to test getLargest */
    public static void testGetLargest()
    { // test when largest is last
        IntArrayWorker worker = new IntArrayWorker();
        int[][] nums2 = {{1, 2, 3}, {4, 5, 6}};
        worker.setMatrix(nums2);
        int largest = worker.getLargest();
        System.out.println("Largest should be 6 and is " + largest);
        // test when largest is first
        int[][] nums3 = {{6, 2, 3}, {4, 5, 1}};
        worker.setMatrix(nums3);
        largest = worker.getLargest();
        System.out.println("Largest should be 6 and is " + largest);
        // test when largest is in the middle
        int[][] nums4 = {{1, 2, 3}, {6, 5, 1}};
        worker.setMatrix(nums4);
        largest = worker.getLargest();
        System.out.println("Largest should be 6 and is " + largest);
        // test when duplicate largest
        int[][] nums5 = {{6, 2, 6}, {4, 5, 1}};
        worker.setMatrix(nums5);
        largest = worker.getLargest();
        System.out.println("Largest should be 6 and is " + largest);
    }
    /** Method to test getColTotal */
    public static void testGetColTotal()
    {
        IntArrayWorker worker = new IntArrayWorker();
        int[][] nums2 = {{1, 2, 3}, {4, 5, 6}};
        worker.setMatrix(nums2);
        int total = worker.getColTotal(0);
        System.out.println("Total for column 0 should be 5 and is " + total);
        total = worker.getColTotal(1);
        System.out.println("Total for column 1 should be 7 and is " + total);
        total = worker.getColTotal(2);
        System.out.println("Total for column 2 should be 9 and is " + total);
    }
    public static void main(String[] args)
    {
        testSetMatrix();
        testFillPattern1();
        //testGetCount();
        //testGetTotal();
        //testGetTotalNested();
        //testGetLargest();
        testGetColTotal();
    }
}
</t>
  </si>
  <si>
    <t>00ffbd9d-a937-4f00-b00b-40747eb16081</t>
  </si>
  <si>
    <t xml:space="preserve">import images.APImage;
import images.Pixel;
public class P4B
{
    public static void main(String[] args)
    {
        APImage image = new APImage("smokey.jpg");
        int width = image.getWidth();
        int height = image.getHeight();
        Pixel bluePixel = new Pixel(0,0,255);
        for(int x = 0;x &lt; 300;x++)
        {
            image.setPixel(x,225,bluePixel);
        }
        image.draw();
    }
}
</t>
  </si>
  <si>
    <t>9d7dedab-290d-4646-b2f9-1cf5b42f76a0</t>
  </si>
  <si>
    <t>TestContains.testCross()</t>
  </si>
  <si>
    <t xml:space="preserve">public class TestContains
{
    /**
     * @pre -
     * @post execute les trois tests definis dans la classe: testCross, testPhoto et suspectAux24h
     */
    public static void main(String[] args) {
        System.out.println("====== Test en utilisant des images simples NB testCross() =======");
        testCross();
        if(LibrairieIO.readString("Voulez vous continuer (O pour oui / N pour non)? ").equalsIgnoreCase("N"))
            return;
        System.out.println("====== Test en utilisant une photo prise par une camera de surveillance testPhoto() =======");
        testPhoto();
        if(LibrairieIO.readString("Voulez vous continuer (O pour oui / N pour non)? ").equalsIgnoreCase("N"))
            return;
        System.out.println("====== Test pour trouver un suspect parmis un ensemble de photos suspectAux24h() =======");
        suspectAux24h();
    }
    /**
     * @pre -
     * @post effectue un test de la methode contains en utilisant des images
     *       simples en noir et blanc. Affiche le temps d'execution du test
     */
    public static void testCross()
    {
        int[][] large=LibrairieImage.createCross(600);
        int[][] small=LibrairieImage.createCross(50);
        long start = System.currentTimeMillis();
        boolean found=ImageGray.contains(large,small,0);
        long elapsed = System.currentTimeMillis() - start;
        System.out.println("Votre methode contains a retourne "+found+"[true attendu] et a pris "+elapsed+" millisecondes pour s'executer");
        int[][] smallGrid=LibrairieImage.createGrid(100,10);
        start = System.currentTimeMillis();
        found=ImageGray.contains(large,smallGrid,0);
        elapsed = System.currentTimeMillis() - start;
        System.out.println("Votre methode contains a retourne "+found+"[false attendu] et a pris "+elapsed+" millisecondes pour s'executer sur la deuxieme image");
        System.out.println("Les images utilisees pour le test sont maintenant affichees");
        LibrairieImage.show(large);
        LibrairieImage.show(small);
        LibrairieImage.show(smallGrid);
    }
    /**
     * @pre -
     * @post effectue un test de la m�thode contains en utilisant une photo
     *       prise par une camera de surveillance
     */
    public static void testPhoto()
    {
        System.out.println("La premiere fenetre presente une image prise par une camera de surveillance");
        int[][] camera=LibrairieImage.imageGrayFromFile("image3.png");
        LibrairieImage.show(camera);
        System.out.println("La deuxieme fenetre presente une voiture extraite de cette photo");
        int[][] car=LibrairieImage.imageGrayFromFile("car.png");
        LibrairieImage.show(car);
        long start = System.currentTimeMillis();
        boolean found=ImageGray.contains(camera,car,1);
        long elapsed = System.currentTimeMillis() - start;
        System.out.println("Votre methode contains a retourne "+found+"[true attendu] et a pris "+elapsed+" millisecondes pour s'executer");
        camera=LibrairieImage.imageGrayFromFile("image2.png");
        start = System.currentTimeMillis();
        found=ImageGray.contains(camera,car,0);
        elapsed = System.currentTimeMillis() - start;
        System.out.println("La troisieme fenetre presente une autre image prise par une camera de surveillance");
        LibrairieImage.show(camera);
        System.out.println("Votre methode contains a retourne "+found+"[false attendu] et a pris "+elapsed+" millisecondes pour s'executer sur la deuxieme image");
    }
    /**
     * @pre -
     * @post Utilise la methode contains pour trouver si un suspect donné a été présent sur la place
     *          de l'Université, pendant une période donnée, et cela en se basant sur les photos prises
     *          par la webcam de la place prenant une nouvelle photo toutes les 10 secondes.
     *          Si le suspect est trouvé, les photos sur lequel il est trouvé sont affichées
     */
    public static void suspectAux24h() {
        long start = System.currentTimeMillis();
        final int NB_PIC = 345;
        int[][] toFind=LibrairieImage.imageGrayFromFile("24h/suspect.jpg");
        LibrairieImage.show(toFind);
        System.out.println("Recherche du suspect parmis "+NB_PIC+" photos");
        for (int i = 1; i &lt; NB_PIC+1 ; i++ ){
            int[][] pic=LibrairieImage.imageGrayFromFile("24h/wallons-"+i+".jpg");
            if (ImageGray.contains(pic,toFind,40)) {
                System.out.println("Suspect trouve dans l'image 'wallons-"+i+"'");
                LibrairieImage.show(pic);
            }
        }
        System.out.println("Temps ecoule : "+(System.currentTimeMillis() - start)+ "ms");
    }
}
</t>
  </si>
  <si>
    <t>ad0de220-dcc0-4a74-847b-18c694c68d4a</t>
  </si>
  <si>
    <t>Methods.main({ })</t>
  </si>
  <si>
    <t>import java.util.Scanner;
import java.util.Arrays;
public class Methods
{
    public static void main(String[] args)
    {
        Course check = new Course("Not imported", 999999, 35); //For instantiation
        check.addCourse(); //Adds course object
        //Student test = new Student(0, 0.0, 0.0, "a", "a"); //For instantiation
        Student[] studentFill = new Student[check.studentNumber()]; //Determines number of students in class
        System.out.println("Adding students to: " + check.getCourseName()); //Visual reminder of course name
        for( int i = 0; i &lt;studentFill.length; i=i+1)
        {
            //check.studentCountTracker();
            //  if (test.studentNumber() &gt; 35)
            //{
            //System.out.println("Class capacity overfilled, ending student add section");
            //break;
            //}
            //test.setStuID();
            //test.setStuFirstName();
            studentFill[i] = new Student(0, 0.0, 0.0, "", "");
            System.out.println(Arrays.asList(studentFill[i+1]));
            //int g = test.getStuID();
            /*
            for( int m = 2; m&lt;studentFill.length; m--)
            {
                if (studentFill[m].getStuID()==g)
                {
                    System.out.println("This student's ID has been entered before");
                    break;
                }
            }
            */
        }
        /*
        Instructor eval = new Instructor(00000000, "Not imported", "Not imported", "Not imported");
        Instructor[] instructorFill = new Instructor[eval.instructorNumber()];
        for (int k = 0; k &lt;instructorFill.length; k++)
        {
            eval.addInstructor();
        }
        */
    }
}</t>
  </si>
  <si>
    <t>eb350b63-d6c5-4c39-a7f7-a0c40ff019cc</t>
  </si>
  <si>
    <t>IntArrayWorkerTester.testGetColTotal()</t>
  </si>
  <si>
    <t xml:space="preserve">
public class IntArrayWorkerTester
{
    /** method to test setMatrix */
    public static void testSetMatrix()
    {
        IntArrayWorker worker = new IntArrayWorker();
        int[][] nums = {{1, 1, 1} ,{2,2,2}};
        worker.setMatrix(nums);
        System.out.println("This should have all 1's in first row and all 2's in second");
        worker.print();
    }
    /** Method to test fillPattern1 */
    public static void testFillPattern1()
    {
        IntArrayWorker worker = new IntArrayWorker();
        int[][] nums = new int[3][4];
        worker.setMatrix(nums);
        worker.fillPattern1();
        System.out.println("fills with 2's on diagonal, 3's to left, and 1's to right");
        worker.print();
    }
    /** Method to test getCount*/
    public static void testGetCount()
    {
        IntArrayWorker worker = new IntArrayWorker();
        int[][] nums = new int[3][4];
        worker.setMatrix(nums);
        worker.fillPattern1();
        int count = worker.getCount(1);
        System.out.println("Count should be 6 and count is " + count);
    }
    /** Method to test getTotal */
    public static void testGetTotal()
    {
        IntArrayWorker worker = new IntArrayWorker();
        int [][] nums2 = {{1, 2, 3}, {4, 5, 6}};
        worker.setMatrix(nums2);
        int total = worker.getTotal();
        System.out.println("Total should be 21 and is " + total);
    }
    /** Method to test getTotalNested */
    public static void testGetTotalNested()
    {
        IntArrayWorker worker = new IntArrayWorker();
        int [][] nums2 = {{1, 2, 3}, {4, 5, 6}};
        worker.setMatrix(nums2);
        int total = worker.getTotalNested();
        System.out.println("Total should be 21 and is " + total);
    }
    /** Method to test getLargest */
    public static void testGetLargest()
    { // test when largest is last
        IntArrayWorker worker = new IntArrayWorker();
        int [][] nums2 = {{1, 2, 3}, {4, 5, 6}};
        worker.setMatrix(nums2);
        int largest = worker.getLargest();
        System.out.println("Largest should be 6 and is " + largest);
        // test when largest is first
        int[][] nums3 = {{6, 2, 3}, {4, 5, 1}};
        worker.setMatrix(nums3);
        largest = worker.getLargest();
        System.out.println("Largest should be 6 and is " + largest);
        // test when largest is in the middle
        int[][] nums4 = {{1, 2, 3}, {6, 5, 1}};
        worker.setMatrix(nums4);
        largest = worker.getLargest();
        System.out.println("Largest should be 6 and is " + largest);
        // test when duplicate largest
        int[][] nums5 = {{6, 2, 6}, {4, 5, 1}};
        worker.setMatrix(nums5);
        largest = worker.getLargest();
        System.out.println("Largest should be 6 and is " + largest);
    }
    /** Method to test getColTotal */
    public static void testGetColTotal()
    {
        IntArrayWorker worker = new IntArrayWorker();
        int [][] nums2 = {{1, 2, 3}, {4, 5, 6}};
        worker.setMatrix(nums2);
        int total = worker.getColTotal(0);
        System.out.println("Total for column 0 should be 5 and is " + total);
        total = worker.getColTotal(1);
        System.out.println("Total for column 1 should be 7 and is " + total);
        total = worker.getColTotal(2);
        System.out.println("Total for column 2 should be 9 and is " + total);
    }
    public static void main(String[] args)
    {
        testSetMatrix();
        testFillPattern1();
        //testGetCount();
        testGetTotal();
        testGetTotalNested();
        //testGetLargest();
        //testGetColTotal();
    }
}
</t>
  </si>
  <si>
    <t>8252096c-7cbd-4b64-a6cd-c69b89101f37</t>
  </si>
  <si>
    <t>heaps2.main()</t>
  </si>
  <si>
    <t xml:space="preserve">import java.io.*;
import java.util.*;
class heaps2
{
    static int a[] = new int[15];
    static int array_size = 10;
    static int heap_size = 10;
    public static void main()
    {
        Scanner s=new Scanner(System.in);
        // System.out.println("enter the ",+array_size +" values of array");
        for(int i=0;i&lt;array_size;i++)
        {
            a[i] = Integer.parseInt(s.nextLine());
        }
        build_heap();
        System.out.println();
        int ch=3;
        while(ch != -1)
        {
            System.out.println("enter 1 to get max 2 to extract max , -1 to exit");
            ch=Integer.parseInt(s.nextLine());
            if(ch == 1)
                System.out.println("max is "+max());
            else if(ch == 2)
            {
                System.out.println("extracted value is"+extract_max());
                for(int i=0; i&lt;heap_size; i++)
                {
                    System.out.println(a[i]);
                }
            }
        }
    }
    static int left(int i)
    {
        return i*2+1;
    }
    static int right(int i)
    {
        return i*2+2;
    }
    static int parent(int i)
    {
        i = i-1;
        i = i/2;
        return i;
    }
    static void max_heapify(int i)
    {
        int l = left(i);
        int r = right(i);
        int largest;
        if(l&lt;=heap_size &amp;&amp; a[l]&gt;a[i])
            largest = l;
        else
            largest = i;
        if(r&lt;=heap_size &amp;&amp; a[r]&gt;a[largest])
            largest = r;
        if(largest != i)
        {
            int t = a[largest];
            a[largest] = a[i];
            a[i] = t;
            max_heapify(largest);
        }
    }
    static void build_heap()
    {
        for(int i = array_size/2; i &gt;= 0; i--)
            max_heapify(i);
    }
    static int max()
    {
        return a[0];
    }
    static void swap(int h,int j)
    {
        int t = a[h];
        a[h] = a[j];
        a[j] = t;
    }
    static int extract_max()
    {
        int max = a[0];
        swap(0,heap_size-1);
        heap_size = heap_size-1;
        max_heapify(0);
        return max;
    }
}
</t>
  </si>
  <si>
    <t>bb487337-f79c-4bf7-bd8b-52ba3f7a30bb</t>
  </si>
  <si>
    <t>HelloWorld.main({ })</t>
  </si>
  <si>
    <t>import java.util.Scanner;
public class HelloWorld
{
    public static void main(String[] args) {
        System.out.println("Δώσε το μέγεθος του πίνακα");
        Scanner input = new Scanner(System.in);
        int n = input.nextInt();
        System.out.println("Γράψε τα στοιχεά του πίνακα");
        double[ ][ ] StupMatr = new double[n][n];
        for (int i=1; i&lt;=n; i++){
            for (int j=1; j&lt;=n; j++){
                StupMatr[i][j] = input.nextDouble();
            }
        }
        System.out.println(StupMatr[n][n]);
    }
}</t>
  </si>
  <si>
    <t>3f7e230d-a688-4018-b413-6b38688963cf</t>
  </si>
  <si>
    <t xml:space="preserve">public class HelloWorld
{
    public static void main(String args[])
    {
        int[] test = new int[5];
        for(int i=0; i&lt;10; i++)
        {
            System.out.println(test[i]);
        }
    }
}
</t>
  </si>
  <si>
    <t>9f01966c-5c0a-4a05-9101-59c6e386ca1b</t>
  </si>
  <si>
    <t>Basics.arupp2()</t>
  </si>
  <si>
    <t xml:space="preserve">import java.util.Scanner;
public class Basics{
    static Scanner in = new Scanner(System.in);
    static void tal () {
        System.out.println("Mata in ett tal!");
        int svar = in.nextInt();
        int Uppgift = svar - 5;
        System.out.println("Om jag subtraherar ditt tal med 5 blir det: " + Uppgift);
    }
    static void mynt () {
        System.out.println("Hur många enkronor och femkronor har du?");
        int svar1 = in.nextInt();
        int svar2 = in.nextInt();
        int svar3 = svar2 * 5;
        int svar4 = svar1 + svar3;
        System.out.println("Dina mynts totala värde är: " + svar4 + " kr");
    }
    static void namn(){
        System.out.println("Vad heter du?");
        String txt = in.next();
        int längd = txt.length();
        System.out.println("Ditt namn: " + txt + " innehåller " + längd + " bokstäver");
    }
    static void födelseår(){
        System.out.println("Vilket år föddes du?");
        int år = in.nextInt();
        System.out.println("I vilken månad fyller du år?");
        String månad = in.next();
        int svar1 = 2015 - år;
        System.out.println("Du fyller " + svar1 + " år i " + månad);
    }
    static void medelvärde(){
        System.out.println("Skriv åldern på två personer!");
        double svar1 = in.nextDouble();
        double svar2 = in.nextDouble();
        double medelvärde = (svar1 + svar2) / 2;
        System.out.println("Medelvärdet av deras ålder är " + medelvärde + " år");
    }
    static void cirkel(){
        double area = (Math.PI) * (3*3);
        double omkrets = (Math.PI) * 6;
        System.out.println("Area: " + area + " cm^2 och Omkrets: " + omkrets + " cm");
    }
    static void BIOS(){
        System.out.println("Hur många vuxna och hur många barn är ni?");
        double svarVuxna = in.nextDouble();
        double svarBarn = in.nextDouble();
        double prisVuxna = svarVuxna * 60;
        double prisBarn = svarBarn * 38.50;
        double totalpris = prisVuxna + prisBarn;
        System.out.println("Den totala kostnaden för era biljetter är: " + totalpris + " kr");
    }
    static void myntsumma(){
        System.out.println("Hur många enkronor, femkronor och tiokronor har du?");
        int enkronor1 = in.nextInt();
        int femkronor1 = in.nextInt();
        int tiokronor1 = in.nextInt();
        int femkronor2 = femkronor1 * 5;
        int tiokronor2 = tiokronor1 * 10;
        int totalsumma = enkronor1 + femkronor2 + tiokronor2;
        System.out.println("Den totala summan av dina mynt är: " + totalsumma);
    }
    static void ordifsats(){
        System.out.println("Skriv ett ord med 5 tecken");
        String ord = in.next();
        int längd = ord.length();
        if(längd != 5){
            System.out.println("Ordet har inte 5 tecken!");
        }
        else {
            System.out.println("Ordet har 5 tecken!");
        }
    }
    static void tvåheltal(){
        System.out.println("Skriv två heltal");
        int ett = in.nextInt();
        int två = in.nextInt();
        if(ett &lt; två) {
            System.out.println("Störst: " + två);
        }
        else {
            System.out.println("Störst: " + ett);
        }
    }
    static void Hastighet(){
        System.out.println("Skriv sträcka i meter och tid i sekund");
        double sträcka = in.nextDouble();
        double tid = in.nextDouble();
        if(tid != 0) {
            System.out.println("Hastigheten är: " + (sträcka/tid) + " meter/sekund");
        }
        else {
            System.out.println("Värdena är felaktiga");
        }
    }
    static void decimaltal(){
        System.out.println("Skriv ett decimaltal!");
        double tal = in.nextDouble();
        if(tal &gt;= 0.05 &amp;&amp; tal &lt;= 0.5){
            System.out.println("Talet är inom gränserna!");
        }
        else {
            System.out.println("Talet är inte inom gränserna!");
        }
    }
    static void tvåsiffrigtheltal(){
        System.out.println("Skriv ett heltal!");
        int heltal = in.nextInt();
        if(heltal &gt;= 10 &amp;&amp; heltal &lt;= 99) {
            System.out.println("Talet är tvåsiffrigt");
        }
        else {
            System.out.println("Talet är INTE tvåsiffrigt");
        }
    }
    static void vatten(){
        System.out.println("Vad är vattnets temperatur i Celsius?");
        int temp = in.nextInt();
        if(temp &lt; 0) {
            System.out.println("Det är is!");
        }
        else if(temp &gt;= 0 &amp;&amp; temp &lt;= 100) {
            System.out.println("Det är vatten!");
        }
        else {
            System.out.println("Det är ånga!");
        }
    }
    static void uppgiftloop1(){
        for(int i = 1; i &lt;= 25; i += 2){
            System.out.println(i);
        }
    }
    static void uppgiftloop2(){
        for(int i = 100; i &gt;= 70; i -= 2){
            System.out.println(i);
        }
    }
    static void uppgiftloop3 (){
        for(int i = 1; i &lt;= 1024; i=i*2){
            System.out.println(i);
        }
    }
    static void uppgiftloop4(){
        int sum = 0;
        for(int i = 1; i &lt;= 100; i++){
            sum += i;
            System.out.println(i);
        }
        System.out.println(sum);
    }
    static void uppgiftloop5(){
        int sum = 0;
        for(int i = 1; i &lt;= 100; i++){
            sum += i;
            System.out.println(sum);
        }
    }
    static void uppgiftloop6(){
        System.out.println("Vad är bilens nypris?");
        double nypris = in.nextDouble();
        System.out.println("vad är det högsta du vill betala?");
        double betala = in.nextDouble();
        int antalÅr = 0;
        for(double i = nypris; i &gt; betala; i *= 0.9){
            antalÅr++;
        }
        System.out.println("Då måste du vänta i " + antalÅr + " år");
    }
    static void fibonacci1(){
        int x = 1;
        int y = 1;
        int z = x + y;
        for(int i = 0; z &lt;= 1000; i++){
            x = y;
            y = z;
            z = x + y;
            System.out.println(x);
        }
    }
    static void arupp1(){
        int[] tal = {1,3,5,7,9};
        for(int i = 0; i &lt; tal.length; i++){
            System.out.println(tal[i]);
        }
    }
    static void arupp2 (){
        int[] tal = {1,3,5,7,9};
        for(int i = 4; i &lt; tal.length; i--){
            System.out.println(tal[i]);
        }
    }
}
</t>
  </si>
  <si>
    <t>52244f5b-9d06-43ed-b490-9c68b539c2bb</t>
  </si>
  <si>
    <t>1f460819-54c3-4bc0-9a9b-552d60afe9c7</t>
  </si>
  <si>
    <t>ArrayTransfer.main({ })</t>
  </si>
  <si>
    <t>class Hello {
    public static void main (String args[]) {
        /* Now let's say hello */
        System.out.print("Hello ");
        System.out.println(args[0]);
    }
}</t>
  </si>
  <si>
    <t xml:space="preserve">public class ArrayTransfer
{
    public static void main(String[]args)
    {
        int[][] b = new int[1][5];
        int[][] a = {{3, 2, 7, 5, 9},{}};
        int x = 0;
        int y = 0;
        for(int i = 0; i &lt; 5; i++)
        {
            b[0][x] = a[x][0];
            System.out.println(b[y][x]);
            x = x + 1;
        }
        /*
        for(int i=0; i &lt; a.length-1; i++)
        {
        System.out.println(a[i][0]);
        }
        for(int i=0; i &lt; b.length-1; i++)
        {
        System.out.println(b[0][i]);
        }                               
         */
    }
     /*
    public int findMax()
    {
        int[][] a = {{3, 2, 7, 5, 9},{}};
        q = a[0][0];
        e = a[1][0];
        for(int i = 0 ; i&lt; a.length-1; i++)
        {
            if(q&gt;e)
            {
                return q;
                e = a[i++][0];
            }
            else if(e&gt;q)
            {
                return e;
                q = a[i++][0];
            }
        }
        if(q&gt;e)
        {
            printer(q);
        }
        else if(e&gt;q)
        {
            printer(e);
        }
    }
    public void printer(int p)
    {
        System.out.println(p);
    }
    */
}
</t>
  </si>
  <si>
    <t>cfcb8b2d-5024-4468-b6ee-29f82faa3afb</t>
  </si>
  <si>
    <t>pi.main({ })</t>
  </si>
  <si>
    <t>import java.util.*;
public class pi
{
    public static void main(String[]args)
    {
        int i,j ;
        Scanner in =new Scanner(System.in);
        System.out.println("enter number of rows");
        int m = in.nextInt();
        System.out.println("enter number of clo.");
        int n = in.nextInt();
        int a[][] = new int[m][n] ;
        System.out.println("enter the elements");
        for(i=0;i&lt;m;i++)
        {
            for(j=0;j&lt;n;j++)
            {
                a[i][j] = in.nextInt();
            }
            System.out.print(" " + a[i][j]);
        }
        System.out.println();
    }
}</t>
  </si>
  <si>
    <t>43445cc1-be4e-4f2d-bed5-67700f86963b</t>
  </si>
  <si>
    <t>Time.main({ })</t>
  </si>
  <si>
    <t xml:space="preserve">import java.io.*;
public class Time
{
    public static void main(String[] args) throws Exception
    {
        double minutes;
        minutes = Integer.parseInt(args[0]);
        System.out.println( minutes/60 + "hours and " + minutes%60 + " minutes" );
    }
}
</t>
  </si>
  <si>
    <t>Day 0</t>
  </si>
  <si>
    <t>Day</t>
  </si>
  <si>
    <t>70261634-246d-43fe-8474-12986d4611ae</t>
  </si>
  <si>
    <t>AreaPerimRettangolo.main({"5" })</t>
  </si>
  <si>
    <t xml:space="preserve">public class AreaPerimRettangolo
{
    public static void main(String[] args)
    {
        float width, height, perimeter, area;
        width = Float.parseFloat(args[0]);
        height = Float.parseFloat(args[1]);
        perimeter = Float.parseFloat(args[2]);
        area = Float.parseFloat(args[3]);
    }
    /**
     * Un esempio di metodo - aggiungi i tuoi commenti
     *
     * @param  y   un parametro d'esempio per un metodo
     * @return     la somma di x e y
     */
    public static void perimetro(float args[], float per)
    {
        per = 2 *(args[0] + args[1]);
    }
    public static void output(float per)
    {
        System.out.println("Perimetro e' " + per);
    }
}
</t>
  </si>
  <si>
    <t>783c2c07-c8c7-4857-8fa6-ac7cefbba3d8</t>
  </si>
  <si>
    <t>Q12011.main()</t>
  </si>
  <si>
    <t xml:space="preserve">import java.io.*;
class Q12011
{
    public static void main()throws IOException
    {
        String a[] = {"Zero","One","Two","Three","Four","Five","Six","Seven","Eight","Nine","Ten","Eleven","Twelve","Thirteen","Fourteen","Fifteen","Sixteen","Seventeen","Eighteen","Nineteen"};
        String b[] = {"","Ten","Twenty","Thirty","Fourty","Fifty","Sixty","Seventy","Eighty","Ninety"};
        InputStreamReader isr = new InputStreamReader(System.in);
        BufferedReader br = new BufferedReader(isr);
        System.out.println("Enter a no.");
        int n = Integer.parseInt(br.readLine());
        if(n&lt;20)
        {
            System.out.println(a[n]);
        }
        else if(n&gt;=20 &amp;&amp; n&lt;=99)
        {
            System.out.println(b[n/10] + " " + a[n%10]);
        }
        else if(n&gt;=100 &amp;&amp; n&lt;=1000)
        {
            int t=n%100;
            System.out.print(a[t/100] + " Hundred ");
            if(t&lt;20)
            {
                System.out.println(a[n]);
            }
            else if(t&gt;=20 &amp;&amp; t&lt;=99)
            {
                System.out.println(b[n/10] + a[n%10]);
            }
        }
    }
}
</t>
  </si>
  <si>
    <t>ddf448c4-7be4-4a75-8f8f-1c0b0f995dbb</t>
  </si>
  <si>
    <t>mirror.mian()</t>
  </si>
  <si>
    <t>import java.io.*;
class mirror
{
    public static void mian() throws IOException
    {
        int a[][]={{1,2,3},{4,5,6},{7,8,9}};
        int mirror[][]=new int[3][3];
        for(int i=0;i&lt;=3;i++)
        {
            for(int j=3;j&gt;=0;j--)
            {
                mirror[i][j]=a[i][2-j];
            }
        }
        for(int i=0;i&lt;=3;i++)
        {
            for(int j=0;j&lt;=3;j++)
            {
                System.out.print(mirror[i][j]);
            }
            System.out.println();
        }
    }
}</t>
  </si>
  <si>
    <t>e2f24783-4b80-4bfa-8d93-8e0aa7d34e0d</t>
  </si>
  <si>
    <t>Pig_Latin.main({ })</t>
  </si>
  <si>
    <t>bfc9ec90-49c8-4533-af49-dc161ba6d1fa</t>
  </si>
  <si>
    <t>a.main()</t>
  </si>
  <si>
    <t xml:space="preserve">import java.util.Scanner;
public class Pig_Latin
{
    public static void main(String[] args)
    {
        Scanner input_string = new Scanner(System.in);
        String inString;
        int string_len = 0;
        System.out.print("Enter string to be translated: ");
        inString = input_string.next();
        string_len = inString.length();
        char[] charArray = inString.toCharArray();
        if(charArray[0] == 'a' || charArray[0] == 'y' || charArray[0] == 'e' || charArray[0] == 'i' || charArray[0] == 'o' || charArray[0] == 'u'){
            System.out.println("Vowel / y");
            System.out.println(charArray[string_len]);
            charArray[string_len + 1] = 'w';
            charArray[string_len + 2] = 'a';
            charArray[string_len + 3] = 'y';
        }else{
            System.out.println("Consonant");
        }
    }
}
</t>
  </si>
  <si>
    <t>class a
{
    public static void main()
    {
        int a[][] = new int[10][10];
        for(int b=1; b&lt;=10; b++)
        {
            for(int b1=1; b1&lt;=b; b1++)
                System.out.println(a[b1]);
        }
    }
}</t>
  </si>
  <si>
    <t>c0138bd3-6e9b-4c4a-a1ca-55ad3429c617</t>
  </si>
  <si>
    <t xml:space="preserve">public class IntArrayWorkerTester
{
    /** method to test setMatrix */
    public static void testSetMatrix()
    {
        IntArrayWorker worker = new IntArrayWorker();
        int[][] nums = {{1, 1, 1} ,{2,2,2}};
        worker.setMatrix(nums);
        System.out.println("This should have all 1's in first row and all 2's in second");
        worker.print();
    }
    /** Method to test fillPattern1 */
    public static void testFillPattern1()
    {
        IntArrayWorker worker = new IntArrayWorker();
        int[][] nums = new int[3][4];
        worker.setMatrix(nums);
        worker.fillPattern1();
        System.out.println("fills with 2's on diagonal, 3's to left, and 1's to right");
        worker.print();
    }
    /** Method to test getCount*/
    public static void testGetCount()
    {
        IntArrayWorker worker = new IntArrayWorker();
        int[][] nums = new int[3][4];
        worker.setMatrix(nums);
        worker.fillPattern1();
        int count = worker.getCount(1);
        System.out.println("Count should be 6 and count is " + count);
    }
    /** Method to test getTotal */
    public static void testGetTotal()
    {
        IntArrayWorker worker = new IntArrayWorker();
        int [][] nums2 = {{1, 2, 3}, {4, 5, 6}};
        worker.setMatrix(nums2);
        int total = worker.getTotal();
        System.out.println("Total should be 21 and is " + total);
    }
    /** Method to test getTotalNested */
    public static void testGetTotalNested()
    {
        IntArrayWorker worker = new IntArrayWorker();
        int [][] nums2 = {{1, 2, 3}, {4, 5, 6}};
        worker.setMatrix(nums2);
        int total = worker.getTotalNested();
        System.out.println("Total should be 21 and is " + total);
    }
    /** Method to test getLargest */
    public static void testGetLargest()
    { // test when largest is last
        IntArrayWorker worker = new IntArrayWorker();
        int [][] nums2 = {{1, 2, 3}, {4, 5, 6}};
        worker.setMatrix(nums2);
        int largest = worker.getLargest();
        System.out.println("Largest should be 6 and is " + largest);
        // test when largest is first
        int[][] nums3 = {{6, 2, 3}, {4, 5, 1}};
        worker.setMatrix(nums3);
        largest = worker.getLargest();
        System.out.println("Largest should be 6 and is " + largest);
        // test when largest is in the middle
        int[][] nums4 = {{1, 2, 3}, {6, 5, 1}};
        worker.setMatrix(nums4);
        largest = worker.getLargest();
        System.out.println("Largest should be 6 and is " + largest);
        // test when duplicate largest
        int[][] nums5 = {{6, 2, 6}, {4, 5, 1}};
        worker.setMatrix(nums5);
        largest = worker.getLargest();
        System.out.println("Largest should be 6 and is " + largest);
    }
    /** Method to test getColTotal */
    public static void testGetColTotal()
    {
        IntArrayWorker worker = new IntArrayWorker();
        int [][] nums2 = {{1, 2, 3}, {4, 5, 6}};
        worker.setMatrix(nums2);
        int total = worker.getColTotal(0);
        System.out.println("Total for column 0 should be 5 and is " + total);
        total = worker.getColTotal(1);
        System.out.println("Total for column 1 should be 7 and is " + total);
        total = worker.getColTotal(2);
        System.out.println("Total for column 2 should be 9 and is " + total);
    }
    public static void main(String[] args)
    {
        testSetMatrix();
        testFillPattern1();
        testGetCount();
        testGetTotal();
        testGetTotalNested();
        testGetLargest();
        testGetColTotal();
    }
}
</t>
  </si>
  <si>
    <t>22800b7e-bafb-431f-9ac9-2b354793a138</t>
  </si>
  <si>
    <t>Age.main({"19" })</t>
  </si>
  <si>
    <t xml:space="preserve">public class Age
{
    public static void main(String args[])
    {
        if (args.length == 1) {
            System.out.print("You are" + args[1] + " years old.");
        }
        else if (args.length == 0) {
            System.out.println("You forgot to give your age.");
        }
        else {
            System.out.print(args[0] + " is " + args[1] + " years old.");
        }
    }
}
</t>
  </si>
  <si>
    <t>143fe061-94f2-4354-868c-26d4b9ca1cb5</t>
  </si>
  <si>
    <t>sum3.main({ "3"})</t>
  </si>
  <si>
    <t xml:space="preserve">class sum3
{
    public static void main ( String ar[])
    {
        int a = Integer.parseInt(ar [0]);
        int b = Integer.parseInt(ar [1]);
        int sum =a+b;
        {
            System.out.println("the sum is " + sum);
        }
    }
}
</t>
  </si>
  <si>
    <t>e8c961dc-40f6-42d8-9e40-d6ecbc6992de</t>
  </si>
  <si>
    <t>fattoriale.main({ })</t>
  </si>
  <si>
    <t xml:space="preserve">import java.io.*;
public class fattoriale
{
    public static void main(String args[])
    {
        // costruisc l'oggetto di accesso alla tastiera
        BufferedReader input = new BufferedReader(new InputStreamReader(System.in));
        try{
            int t,i;
            System.out.println("Digita un numero:  ");
            String num = input.readLine();
            int x = Integer.parseInt( num );
            int[] a = new int[x];
            t=1;
            a[0]=1;
            for (i=1; i&lt;=x; i++){
                t=t*i;
                a[i]=t;
            }
            for (i=0; i&lt;=x; i++){
                System.out.println("Il fattoriale di "+ i +" è  "+ a[i]);
            }
        }
        catch (IOException ex) {
            System.err.println("Errore");
            ex.printStackTrace();
        }
    }
}
</t>
  </si>
  <si>
    <t>fa9e0bad-4995-47d1-803a-23bd6950601f</t>
  </si>
  <si>
    <t>HomeworkGrade.main({ })</t>
  </si>
  <si>
    <t xml:space="preserve">import java.util.Arrays;
public class HomeworkGrade
{
    public static void main(String[] args) {
        String[] names ={"Thomas", "Matt", "Alex", "Emma", "John", "Kate", "Mary"};
        int[] grades ={87, 78, 93, 77, 69, 100, 90, 100, 85};
        System.out.println(average(grades));
        System.out.println(median(grades));
        System.out.println(names[max(grades)]+grades[max(grades)]);
    }
    public static double average(int[] grades){
        int sum = 0;
        for(int i=0;i&lt;grades.length;i++)
            sum+=grades[i];
        double ave = sum / grades.length;
        return ave;
    }
    public static double median(int[] grades){
        Arrays.sort(grades);
        int middle = grades.length/2;
        if (grades.length%2 == 1){
            return grades[middle];
        } else {
            return (grades[middle-1] + grades[middle]) / 2.0;
        }
    }
    public static int max(int[] grades){
        int j = 0;
        for(int i=1;i&lt;grades.length;i++){
            if(grades[i] &gt; grades[j]){
                j = i;
            }
        }
        return j;
    }
}
</t>
  </si>
  <si>
    <t>2a35b3e7-8f16-4cc1-b0e4-304d30ece194</t>
  </si>
  <si>
    <t>HelloPrinter.main({ })</t>
  </si>
  <si>
    <t xml:space="preserve">public class HelloPrinter
{
    public static void main(String[] args)
    {
        System.out.println(args[0]);
    }
}
</t>
  </si>
  <si>
    <t>198a2f82-0ff9-4357-a2d3-5adc3f9c43b8</t>
  </si>
  <si>
    <t>Lab01Task2.testCase8()</t>
  </si>
  <si>
    <t xml:space="preserve">public class Lab01Task2
{
    public GameRecord[] updateGameRecords(GameRecord[] oldRecords, GameRecord newRecord) {
        int i = 0;
        int n = 0;
        int totalRecordsOfLevel = 0;
        GameRecord[] newRecords = oldRecords;
        while (i &lt;= oldRecords.length - 1)
        {
            if (oldRecords[i].getName() == newRecord.getName() &amp;&amp; oldRecords[i].getLevel() == newRecord.getLevel())
            {
                if(oldRecords[i].getScore() &lt; newRecord.getScore())
                {
                    newRecords[i] = newRecord;
                    sort(newRecords);
                    return newRecords;
                }
                else
                {
                    return newRecords;
                }
            }
            i++;
        }
        i = 0;
        while (i &lt;= oldRecords.length - 1)
        {
            if (oldRecords[i].getLevel() == newRecord.getLevel())
            {
                totalRecordsOfLevel++;
            }
            i++;
        }
        if (totalRecordsOfLevel &lt; 10)
        {
            newRecords = new GameRecord[oldRecords.length + 1];
            while (n &lt;= newRecords.length - 2)
            {
                newRecords[n] = oldRecords[n];
                n++;
            }
            newRecords[newRecords.length - 1] = newRecord;
        }
        else
        {
            i = 0;
            newRecords = oldRecords;
            while (i &lt;= oldRecords.length - 1)
            {
                if(oldRecords[i].getLevel() == newRecord.getLevel() &amp;&amp; oldRecords[i].getScore() &lt; newRecord.getScore())
                {
                    newRecords[i] = newRecord;
                }
                i++;
            }
        }
        sort(newRecords);
        return newRecords;
    }
    // test case 1: updating an existing record, given that the new record has a better score.
    public static void testCase1() {
        GameRecord[] oldRecords = new GameRecord[2];
        oldRecords[0] = new GameRecord("A", 2, 10);
        oldRecords[1] = new GameRecord("B", 2, 8);
        GameRecord newRecord = new GameRecord("B", 2, 10);
        Lab01Task2 lab01Task2 = new Lab01Task2();
        GameRecord[] updatedRecords = lab01Task2.updateGameRecords(oldRecords, newRecord);
        System.out.println("Expected output:");
        System.out.println("============================");
        System.out.println("A, 2, 10");
        System.out.println("B, 2, 10");
        System.out.println("============================\n");
        System.out.println("Actual output:");
        System.out.println("============================");
        printHighscoreTable(updatedRecords);
        System.out.println("============================\n");
    }
    private void sort(GameRecord[] records) {
        Util.sort(records);
    }
    // test case 2: inserting a new record given that we have less than records for the new record's level.
    public static void testCase2() {
        GameRecord[] oldRecords = new GameRecord[2];
        oldRecords[0] = new GameRecord("A", 2, 10);
        oldRecords[1] = new GameRecord("B", 2, 8);
        GameRecord newRecord = new GameRecord("C", 2, 10);
        Lab01Task2 lab01Task2 = new Lab01Task2();
        GameRecord[] updatedRecords = lab01Task2.updateGameRecords(oldRecords, newRecord);
        System.out.println("Expected output:");
        System.out.println("============================");
        System.out.println("A, 2, 10");
        System.out.println("C, 2, 10");
        System.out.println("B, 2, 8");
        System.out.println("============================\n");
        System.out.println("Actual output:");
        System.out.println("============================");
        printHighscoreTable(updatedRecords);
        System.out.println("============================\n");
    }
    // test case 3: replacing a lower score record of the same level, given that we already have 10 records for that level.
    public static void testCase3() {
        GameRecord[] oldRecords = new GameRecord[10];
        oldRecords[0] = new GameRecord("A", 2, 10);
        oldRecords[1] = new GameRecord("B", 2, 10);
        oldRecords[2] = new GameRecord("C", 2, 10);
        oldRecords[3] = new GameRecord("D", 2, 10);
        oldRecords[4] = new GameRecord("E", 2, 10);
        oldRecords[5] = new GameRecord("F", 2, 10);
        oldRecords[6] = new GameRecord("G", 2, 10);
        oldRecords[7] = new GameRecord("H", 2, 10);
        oldRecords[8] = new GameRecord("I", 2, 10);
        oldRecords[9] = new GameRecord("J", 2, 8);
        GameRecord newRecord = new GameRecord("K", 2, 10);
        Lab01Task2 lab01Task2 = new Lab01Task2();
        GameRecord[] updatedRecords = lab01Task2.updateGameRecords(oldRecords, newRecord);
        System.out.println("Expected output:");
        System.out.println("============================");
        System.out.println("A, 2, 10");
        System.out.println("B, 2, 10");
        System.out.println("C, 2, 10");
        System.out.println("D, 2, 10");
        System.out.println("E, 2, 10");
        System.out.println("F, 2, 10");
        System.out.println("G, 2, 10");
        System.out.println("H, 2, 10");
        System.out.println("I, 2, 10");
        System.out.println("K, 2, 10");
        System.out.println("============================\n");
        System.out.println("Actual output:");
        System.out.println("============================");
        printHighscoreTable(updatedRecords);
        System.out.println("============================\n");
    }
    public static void testCase4() {
        GameRecord[] oldRecords = new GameRecord[10];
        oldRecords[0] = new GameRecord("A00",0,90);
        oldRecords[1] = new GameRecord("A01",0,89);
        oldRecords[2] = new GameRecord("A02",0,88);
        oldRecords[3] = new GameRecord("A03",0,87);
        oldRecords[4] = new GameRecord("A04",0,86);
        oldRecords[5] = new GameRecord("A05",0,85);
        oldRecords[6] = new GameRecord("A06",0,84);
        oldRecords[7] = new GameRecord("A07",0,83);
        oldRecords[8] = new GameRecord("A08",0,82);
        oldRecords[9] = new GameRecord("A09",0,81);
        GameRecord newRecord = new GameRecord("NP1",1,10);
        Lab01Task2 lab01Task2 = new Lab01Task2();
        GameRecord[] updatedRecords = lab01Task2.updateGameRecords(oldRecords, newRecord);
        System.out.println("Actual output:");
        System.out.println("============================");
        printHighscoreTable(updatedRecords);
        System.out.println("============================\n");
    }
    public static void testCase5() {
        GameRecord[] oldRecords = new GameRecord[1];
        oldRecords[0] = new GameRecord("A00",0,90);
        GameRecord newRecord = new GameRecord("A00",0,90);
        Lab01Task2 lab01Task2 = new Lab01Task2();
        GameRecord[] updatedRecords = lab01Task2.updateGameRecords(oldRecords, newRecord);
        System.out.println("Actual output:");
        System.out.println("============================");
        printHighscoreTable(updatedRecords);
        System.out.println("============================\n");
    }
    public static void testCase6() {
        GameRecord[] oldRecords = new GameRecord[1];
        oldRecords[0] = new GameRecord("A00",0,90);
        GameRecord newRecord = new GameRecord("A00",1,190);
        Lab01Task2 lab01Task2 = new Lab01Task2();
        GameRecord[] updatedRecords = lab01Task2.updateGameRecords(oldRecords, newRecord);
        System.out.println("Actual output:");
        System.out.println("============================");
        printHighscoreTable(updatedRecords);
        System.out.println("============================\n");
    }
    public static void testCase7() {
        GameRecord[] oldRecords = new GameRecord[1];
        oldRecords[0] = new GameRecord("A00",0,90);
        GameRecord newRecord = new GameRecord("A00",0,10);
        Lab01Task2 lab01Task2 = new Lab01Task2();
        GameRecord[] updatedRecords = lab01Task2.updateGameRecords(oldRecords, newRecord);
        System.out.println("Actual output:");
        System.out.println("============================");
        printHighscoreTable(updatedRecords);
        System.out.println("============================\n");
    }
    public static void testCase8() {
        GameRecord[] oldRecords = new GameRecord[1];
        oldRecords[0] = new GameRecord("A00",0,89);
        oldRecords[1] = new GameRecord("A01",0,88);
        GameRecord newRecord = new GameRecord("A00",0,189);
        Lab01Task2 lab01Task2 = new Lab01Task2();
        GameRecord[] updatedRecords = lab01Task2.updateGameRecords(oldRecords, newRecord);
        System.out.println("Actual output:");
        System.out.println("============================");
        printHighscoreTable(updatedRecords);
        System.out.println("============================\n");
    }
    public static void testCase9() {
        GameRecord[] oldRecords = new GameRecord[1];
        oldRecords[0] = new GameRecord("A00",0,89);
        oldRecords[0] = new GameRecord("A01",0,88);
        GameRecord newRecord = new GameRecord("A07",0,180);
        Lab01Task2 lab01Task2 = new Lab01Task2();
        GameRecord[] updatedRecords = lab01Task2.updateGameRecords(oldRecords, newRecord);
        System.out.println("Actual output:");
        System.out.println("============================");
        printHighscoreTable(updatedRecords);
        System.out.println("============================\n");
    }
    // You can add more test case to test your program prior to submitting your code to the online grader.
    private static void printHighscoreTable(GameRecord[] records) {
        if (records == null) {
            return;
        }
        for (int i = 0; i &lt; records.length; i++) {
            if (records[i] != null) {
                System.out.println(records[i].getName() + ", " + records[i].getLevel() + ", " + records[i].getScore());
            } else {
                System.out.println();
            }
        }
    }
}
</t>
  </si>
  <si>
    <t>3e7e4d33-a023-4144-bc8f-3327b9b654dd</t>
  </si>
  <si>
    <t>Lab01Task1.testCase1()</t>
  </si>
  <si>
    <t xml:space="preserve">public class Lab01Task1
{
    public int minPos(GameRecord[] records, int size) {
        int min = 0;
        if (size &gt; records.length)size = records.length;
        for (int i = 0; i &lt; size; i++){
            if (records[i].getLevel() &lt; records[min].getLevel() &amp;&amp; records[i].getScore() &lt; records[min].getScore()){
                min = i;
                size = size - 1;
            }
            else if (records[i + 1].getLevel() == records[min].getLevel() &amp;&amp; records[i + 1].getScore() == records[min].getScore()){
                min = i + 1;
                size = size - 1;
            }
        }
        return min;// this line should be removed or modified after the implementation of this method is completed.
    }
    public static void testCase1() {
        GameRecord[] records = new GameRecord[4];
        records[0] = new GameRecord("A", 2, 15);
        records[1] = new GameRecord("B", 1, 15);
        records[2] = new GameRecord("C", 1, 15);
        records[3] = new GameRecord("D", 1, 30);
        Lab01Task1 lab01Task1 = new Lab01Task1();
        int actualOutput = lab01Task1.minPos(records, 4); // only searching the first 3 elements
        System.out.println("Expected output: 2");
        System.out.println("Actual output: " + actualOutput);
    }
    // You can add more test cases to test your program prior to submitting your code to the online grader.
}
</t>
  </si>
  <si>
    <t>e3930af6-db29-46ee-aab9-44cfa9d45611</t>
  </si>
  <si>
    <t xml:space="preserve">public class main
{
    public static void main (String [] args){
        System.out.println("Ingrese numeros: ");
        float[] numeros = new  float[10];
        System.out.println (numeros[10]);
    }
}
</t>
  </si>
  <si>
    <t>08b06d54-fc97-4b39-855a-0bc9094c6507</t>
  </si>
  <si>
    <t>public class MyAr {
    public static void main(String argv[]) {
        int[] i = new int[5];
        System.out.println(i[5]);
    }
}</t>
  </si>
  <si>
    <t>b442aff3-2c1a-40d1-afef-b07d044362d2</t>
  </si>
  <si>
    <t>onlineshopping.main({ })</t>
  </si>
  <si>
    <t xml:space="preserve">import java.util.*;
import java.io.*;
public class onlineshopping
{
    public static void main(String args[])throws IOException
    {
        System.out.println("If you are an employee,enter 'e',if you are customer,enter 'c'");
        Scanner ipn=new Scanner(System.in);
        InputStreamReader read=new InputStreamReader(System.in);
        BufferedReader in =new BufferedReader(read);
        BufferedReader in2 =new BufferedReader(read);
        BufferedReader in3 =new BufferedReader(read);
        BufferedReader in4 =new BufferedReader(read);
        BufferedReader in5 =new BufferedReader(read);
        BufferedReader in6 =new BufferedReader(read);
        BufferedReader in7 =new BufferedReader(read);
        char a = (char)(in.read());
        char b;
        int flag = 0;
        String a1[][] = new String[2][5];
        int m = 5;
        String p = "";
        if(a == 'e')
        {System.out.print("Welcome employee.Please enter your employee ID and password");
        }
        if(a == 'c')
        {
            System.out.println("If you are a new customer,enter 'n',if you are existing,enter'x'");
            BufferedReader in1 =new BufferedReader(read);
            b= (char)(in1.read());
            if(b == 'n')
            {
                System.out.println("Please enter username,password,name,surname,mobile number and address respectively");
                p = in2.readLine();
                for(int i=0; i&lt;m; i++)
                {
                    if(p == a1[i][2])
                    {
                        flag = 1;
                    }
                }
                if(flag == 1)
                {
                    System.out.println("username already taken");
                }
                if(flag == 0)
                {
                    p = a1[2][2];
                }
                a1[2][3] = in3.readLine();
                a1[2][0] = in4.readLine();
                a1[2][1] = in5.readLine();
                a1[2][4] = in6.readLine();
                a1[2][5] = in7.readLine();
            }
            if(b == 'x')
            {
                System.out.println("Welcome!Please enter your username and password");
            }
        }
    }
    public void arr()
    {
        String a1[][] = {{"RAVI","KUMAR","rkumar","123456","9910003344","DLF-2"},{"NAVJOT","SINGH","navjots","54321","7838193344","DLF-3"}};
    }
}
</t>
  </si>
  <si>
    <t>31ec5c97-393e-4d64-85d0-4a24b8d34a97</t>
  </si>
  <si>
    <t>Maman14_1.checkFindMax()</t>
  </si>
  <si>
    <t>public class Maman14_1
{
    public static boolean findValWhat(int[][] m, int val)
    {
        for (int i = 0; i &lt; m.length; i++) {
            // Check if value found
            if (val == m[i][i]) return true;
            if (val &gt; m[i][i]) {
                // Continue for the next i;
                continue;
            }
            // Its could be only up or left.
            for (int k = i - 1; k &gt;= 0; k--) {
                if (m[k][i] == val || m[i][k] == val) return true;
            }
            // Could no be anywhere else.
            return false;
        }
        return false;
    }
    public static int getMaxWeight(int number) {
        if (number &lt; 10)  {
            return 1;
        }
        return getMaxWeight(number / 10) * 10;
    }
    public static boolean findValTest (int[][] m, int val)
    {
        return true;
    }
    public static int what(int[] a)
    {
        int sum = 0;
        for (int i = 0; i &lt; a.length; i++)
        {
            sum += a[i];
        }
        if (sum % 2 == 0)
        return a.length;
        for (int i = 0; i &lt; a.length / 2; i++) {
            // Check if not even
            if ((a[i] % 2)!= 0) {
                return a.length - i -1;
            }
            if ((a[a.length - i - 1] % 2)!= 0) {
                return a.length - i -1;
            }
        }
        return 1;
    }
    public static int weight(int num, int digit)
    {
        for (int index = 1; num &gt; 0; index *= 10, num /= 10) {
            if (num % 10 == digit) return index;
        }
        return 0;
    }
    public static int weightRec(int num, int digit)
    {
        if (num == 0) {
            return 0;
        }
        if (num % 10 == digit) {
            return 1;
        }
        return weightRec(num / 10, digit) * 10;
    }
    public static int reverse(int num)
    {
        int newNum = 0;
        for (; num &gt; 0; num /= 10) {
            newNum *= 10;
            newNum += num % 10;
        }
        return newNum;
    }
    public static int reverseRec(int num)
    {
        return reverseRecHelper(num, getMaxWeight(num));
    }
    public static int reverseRecHelper(int num, int maxWeight)
    {
        if (num &lt; 10) return num;
        return (num % 10) * maxWeight + reverseRecHelper(num / 10, maxWeight / 10);
    }
    public static void checker()
    {
        int m[][] = {
                {12,22,23,54},
                {43,35,21,21},
                {34,21,34,21},
                {25,30, 0,20},
                { 0,22,10,10},
                {20,13,3,45}};
        System.out.println(countPaths(m));
    }
    public static int countPaths(int[][] mat)
    {
        return countPaths(mat, 0, 0);
    }
    public static void f(int[][] a, int a1, int b1, int a2, int b2)
    {
        int temp = a[a1][b1] ;
        a[a1][b1] = a[a2][b2] ;
        a[a2][b2] = temp ;
        if (b1 &lt; a[0].length-1)
            f(a, a1, b1+1, a2, b2-1);
        else if (a1+1 &lt; a2-1)
            f(a, a1+1, 0, a2-1, a[0].length-1);
    }
    public static void printArray(int[][] a)
    {
        for (int i= 0; i&lt; a.length; i++)
        {
            for (int j= 0; j&lt; a[i].length; j++)
            System.out.print (a[i][j] + "\t");
            System.out.println();
        }
    }
    public static void checkAnswer()
    {
        int[][] arr = {{1, 2, 3, 4}, {5, 6, 7, 8}} ;
        f(arr, 0, 0, arr.length-1, arr[0].length-1) ;
        printArray (arr);
    }
    public static int countPaths(int[][] mat, int row, int col)
    {
        int maxRow = mat.length;
        int maxCol = mat[0].length;
        // got out of the matrix, no worries about negative indexes.
        if (row &gt;= maxRow || col &gt;= maxCol) return 0;
        // reached to the end
        if ((row == (maxRow - 1)) &amp;&amp; (col == (maxCol -1))) return 1;
        int current = mat[row][col];
        // Will get into infinite loop here..
        if (current == 0) return 0;
        // Still walking
        int dig = current % 10;
        int ten = current / 10;
        return countPaths(mat, row + dig, col + ten) + countPaths(mat, row + ten, col + dig);
    }
    public static int findMaxRec(int[] arr, int i, int length)
    {
        // Check if we found (check if we bigger than the next on
        int next = i + 1;
        System.out.println("Checking range: " + i + "-" + (i + length - 1));
        if (next == arr.length) {
            next = 0;
        }
        // Check if we found
        if (arr[next] &lt; arr[i]) {
            System.out.println("Found!! max at : " + i);
            return i;
        }
        if (length == 1) {
            System.out.println("not here...");
            return -1;
        }
        // didnt found keep searching
        System.out.println("Searching to the right");
        int nextI = i + (length / 2) + length % 2;
        int maxI;
        if (arr[i] &lt; arr[nextI]) {
            maxI = findMaxRec(arr, nextI, length / 2);
        }
        else {
            maxI = findMaxRec(arr, i, length / 2);
        }
        if (-1 != maxI)
        return maxI;
        System.out.println("Searching to the left");
        nextI = i - (length / 2);
        if (arr[i] &gt; arr[nextI]) {
            maxI = findMaxRec(arr, nextI, length / 2);
        } 
        else {
            maxI = findMaxRec(arr, i, length / 2);
        }
        return maxI;
    }
    public static int findMax(int[] arr) {
        return findMaxRec(arr, arr.length/2, arr.length);
    }
    public static void shiftArray(int arr[])
    {
        int temp = arr[arr.length - 1];
        for (int i = arr.length - 1; i &gt; 0; i--) {
            arr[i] = arr[i - 1];
        }
        arr[0] = temp;
    }
    public static void printArray(int arr[])
    {
        for (int i = 0; i &lt; arr.length; i++) {
            System.out.print(arr[i] + ", ");
        }
        System.out.println();
    }
    public static void checkFindMax()
    {
        int arr[] = new int[10];
        for (int i = 0; i &lt; 10;i++) {
            arr[i] = i;
        }
        int maxIndex = arr.length - 1;
        for (int i = 0; i &lt; 10; i++) {
            printArray(arr);
            int curMax = findMax(arr);
            if (curMax != maxIndex) {
                System.out.println("Invalid return value: " + curMax);
            }
            else {
                System.out.println("Okay!");
            }
            maxIndex = (maxIndex + 1) % 10;
            shiftArray(arr);
        }
    }
}</t>
  </si>
  <si>
    <t>bbbcce7b-ebfa-43f6-9e02-1da9ac1475c4</t>
  </si>
  <si>
    <t>array.main()</t>
  </si>
  <si>
    <t>class array
{
    public static void main()
    {
        int n[] = {12,43,56,67,87,43,54,56,67,21,32,43,54};
        int i;
        for(i=15; i&gt;0; i--)
            System.out.println(n[i]);
    }
}</t>
  </si>
  <si>
    <t>Day 1</t>
  </si>
  <si>
    <t>APImage vs Matrix vs GradeBook</t>
  </si>
  <si>
    <t>2dc8baf5-4cc2-48f8-8af1-a608a58d37fe</t>
  </si>
  <si>
    <t>Census.main({ })</t>
  </si>
  <si>
    <t>OrdenarAlbums.ordAl()</t>
  </si>
  <si>
    <t>c9753acb-c095-4c6c-b831-aa442d9c5181</t>
  </si>
  <si>
    <t>arreglo.arregloParalelo()</t>
  </si>
  <si>
    <t xml:space="preserve">import java.util.Scanner;
import java.net.URL;
public class Census
{
    public static void main(String[] args) throws Exception
    {
        String s1990 = "http://api.census.gov/data/1990/sf1?key=4e714c3e4c101bbd68444a939fa5fa8f30ba5b33&amp;get=P0010001&amp;for=state:*";
        String s2000 = "http://api.census.gov/data/2000/sf1?key=4e714c3e4c101bbd68444a939fa5fa8f30ba5b33&amp;get=P001001,NAME&amp;for=state:*";
        String s2010 = "http://api.census.gov/data/2010/sf1?key=4e714c3e4c101bbd68444a939fa5fa8f30ba5b33&amp;get=P0010001,NAME&amp;for=state:*";
        final int MAX = 73;
        String[] state = new String[MAX];
        int[][] population = new int[MAX][3];
        oneYear(s2010, state, population, 2);
        oneYear(s2000, state, population, 1);
        oneYear(s1990, state, population, 0);
        for (int n = 1; n &lt; population.length; n++)
            if (population[n][2] &gt; 0)
                System.out.println("4d:" + state[n] + ":" + population[n][0]
                    + ":" + population[n][1]
                    + ":" + population[n][2]);
    }
    private static void oneYear(String u, String[] state, int[][] population, int option) throws Exception
    {
        Scanner input = new Scanner(new URL(u).openStream());
        input.nextLine(); // discard first line
        while (input.hasNext())
        {
            String line = input.nextLine();
            System.out.println("1d:" + line);
            // 1d:["4779736","Alabama","01"],
            String[] line2 = line.split(",");
            if (line2[2].charAt(line2[2].length() - 2) == ']')
                line2[2] = line2[2].substring(0, line2[2].length() - 1);
            System.out.println("2d:" + line2[0] + ":" + line2[1] + ":" + line2[2]);
            // 2d:["4779736":"Alabama":"01"]
            int index = Integer.parseInt(line2[2].substring(1, line2[2].length() - 2));
            if (option == 2)
                state[index] = line2[1].substring(1, line2[1].length() - 1);
            population[index][option] = Integer.parseInt(line2[0].substring(2, line2[0].length() - 1));
            System.out.println("3d:" + index + ":" + state[index] + ":" + population[index][option]);
        }
        input.close();
    }
}
</t>
  </si>
  <si>
    <t xml:space="preserve">import java.io.*;
import javax.swing.*;
import java.util.Scanner;
public class OrdenarAlbums
{
    static int i =0;
    static int j =1;
    static Album[] a;
    public static void main(String[] args){
    }
    public static void ordAl(){
        OrdenarAlbums or;
        or = new OrdenarAlbums();
        //pide nombre del archivo
        String nAr = JOptionPane.showInputDialog("Nombre de la lista de albums: \nNombreArchivo.txt");
        /*pone el numero de lineas/albums que tiene el archivo txt
         * en una variable para hacer el arreglo
         */
        try{
            File arch= new File(nAr);
            Scanner leer = new Scanner(arch);
            //Scanner leer = new Scanner();
            int cant = contarLineas(nAr);
            //arreglo de albums para ordenar
            a = new Album[cant];
            //llenar el arreglo de albums con los datos del txt
            for(int i=0;i&lt;=a.length;i++){
                String linea = leer.nextLine();
                String[] atributos = linea.split(",");
                a[i] = new Album(atributos[0],atributos[1],atributos[2],atributos[3],Integer.parseInt(atributos[4]));
                i++;
                j++;
            }
        }
        catch(FileNotFoundException e)
        {
            System.out.println("No se encuentra el archivo");
        }
        //Elegir el atributo tomado como referencia para ordenar desde el teclado
        JOptionPane.showMessageDialog(null,"Ordena la lista de albums \nEscribe el nombre del archivo ");
        while(true==true){
            int Menu=Integer.parseInt(JOptionPane.showInputDialog("1.- Ordenar por Artista\n2.- Ordenar por Nombre del album\n3.-Ordenar por sello.\n4.-Ordenar por genero\n5.-Ordenar por número de track\n6.-Salir\n\nIngresa opcion deseada"));
            if(Menu==6)
                break;
            if(Menu&gt;6)
                JOptionPane.showMessageDialog(null,"Opcion no valida");
            if(Menu==1){
                try{
                    Album[] arrQuick =a;
                    Album[] arrInse =a;
                    Album[] arrBubb =a;
                    Album[] arrSel =a;
                    Seleccion.seleccionNombre(arrSel);
                    Insercion.ordInsercionNombre(arrInse);
                    BubbleSort.burbujaNombre(arrBubb);
                    System.out.println("Seleccion");
                    for(int x=0; x&lt;a.length; x++)
                        System.out.println(arrSel[x]);
                    System.out.println("Insercion");
                    for(int x=0; x&lt;a.length; x++)
                        System.out.println(arrInse[x]);
                    System.out.println("Burbuja");
                    for(int x=0; x&lt;a.length; x++)
                        System.out.println(arrBubb[x]);
                }
                catch (Exception e){
                    System.err.println("Error: " + e.getMessage());
                }
            }
            if(Menu==2){
                try{
                }
                catch (Exception e){
                    System.err.println("Error: " + e.getMessage());
                }}
            if(Menu==3){
                try{
                }
                catch (Exception e){
                    System.err.println("Error: " + e.getMessage());
                }}
            if(Menu==4){
                try{
                }
                catch (Exception e){
                    System.err.println("Error: " + e.getMessage());
                }}
            if(Menu==5){
                try{
                }
                catch (Exception e){
                    System.err.println("Error: " + e.getMessage());
                }}
            int continuar=Integer.parseInt(JOptionPane.showInputDialog("ÀDesea Realizar Otra busqueda?\n1.-Si\n2.-No/Salir\n\nIngrese opcion deseada"));
            if(continuar==2)
                break;
        }
    }
    public static int contarLineas(String nArch) {
        File archivo = null;
        FileReader fr = null;
        BufferedReader br = null;
        int contador =0;
        try {
            // Apertura del fichero y creacion de BufferedReader para poder
            // hacer una lectura comoda (disponer del metodo readLine()).
            archivo = new File (nArch);
            fr = new FileReader (archivo);
            br = new BufferedReader(fr);
            // Lectura del fichero
            String linea;
            while((linea=br.readLine())!=null)
                contador++;
            //System.out.println(linea);
        }
        catch(Exception e){
            e.printStackTrace();
        }finally{
            // En el finally cerramos el fichero, para asegurarnos
            // que se cierra tanto si todo va bien como si salta
            // una excepcion.
            try{
                if( null != fr ){
                    fr.close();
                }
            }catch (Exception e2){
                e2.printStackTrace();
            }
        }
        return contador;
    }
}
</t>
  </si>
  <si>
    <t xml:space="preserve">import javax.swing.JOptionPane;
public class arreglo{
    public static void arregloParalelo(){
        int[] edad = new int[5];
        String[] nombre = new String[2];
        double[] estatura = new double [5];
        int aux = 0;
        for (int n = 0; n &lt; nombre.length;n++){
            nombre[n] = JOptionPane.showInputDialog("Escribe el nombre de la persona en la posicion " + n);
            edad[n] = Integer.parseInt(JOptionPane.showInputDialog("Escribe la edad de " + nombre[n]));
            //   estatura [n]=Double.parseDouble(JOptionPane.showInputDialog("Escribe la estatura de " + nombre[n]));
        }
        for (int n = 0; n &lt; nombre.length; n++){
            System.out.println(nombre[n] + " tiene " + edad[n] + " años");
        }
        for(int n=0; n&lt;nombre.length; n++){
            if(edad[n] &lt; aux){
                aux = edad[n];
            }
        }
        System.out.println(nombre[aux] + " es el  de menor edad " + edad[aux] + " años");
        //pos=0;
        for(int n=0; n&lt;nombre.length; n++){
            if(edad[n] &gt; aux){
                aux = edad[n];
            }
        }
        System.out.println(nombre[aux] + "es el  de mayor edad " + edad[aux] + " años");
    }
    public static void main(String[] args){
        int[] arreglo = new int[10];
        for (int n = 0; n &lt; arreglo.length; n = n +2){
            arreglo[n] = n;
        }
        for (int n = 0; n &lt; arreglo.length; n++){
            System.out.println(arreglo[n]);
        }
    }
}
</t>
  </si>
  <si>
    <t>86185afa-6f79-49ee-bd60-ecf2c40c20e1</t>
  </si>
  <si>
    <t>9882771e-d103-4f2f-a82e-1df588b2a002</t>
  </si>
  <si>
    <t>TestFacture.main({ })</t>
  </si>
  <si>
    <t>8949e009-03ee-4e6d-bb57-e2a63b74e14e</t>
  </si>
  <si>
    <t>number.main({ })</t>
  </si>
  <si>
    <t>import java.util.Scanner;
import java.util.Arrays;
public class Tester {
    public static void main(String [] args){
        Scanner sc = new Scanner(System.in);
        int x=sc.nextInt();
        int y=sc.nextInt();
        int a=sc.nextInt();
        int b=sc.nextInt();
        MatrixCalc matrix = new MatrixCalc(x,y,a,b);
        for(int i=0;i&lt;x;i++){
            for(int j=0;j&lt;y;j++){
                matrix.matrix1[i][j]=sc.nextInt();
            }
        }
        for(int i=0;i&lt;a;i++){
            for(int j=0;j&lt;b;j++){
                matrix.matrix2[i][j]=sc.nextInt();
            }
        }
        System.out.println("Hasil penjumlahan " + Arrays.deepToString(matrix.penjumlahan()));
        System.out.println("Hasil pengurangan " + Arrays.deepToString(matrix.pengurangan()));
        System.out.println("Hasil perkalian " + Arrays.deepToString(matrix.perkalian()));
        System.out.println("Hasil transpose matrix 1 : " + Arrays.deepToString(matrix.transposeMatrix1()));
        System.out.println("Hasil transpose matrix 2 : " + Arrays.deepToString(matrix.transposeMatrix2()));
    }
}</t>
  </si>
  <si>
    <t xml:space="preserve">public class TestFacture {
    static Piece[] pieces = {
            new Piece("disque dur 350 Gb", 49.99, 0.355, true, false),
            new Piece("souris bluetooth", 15.99, 0.176, false, false),
            new Piece("adaptateur DVI - VGA", 12.00),
            new Piece("Java in a Nutshell", 24.00, 0.321, false, true),
        };
    static Article[] articles = {
            new Article("laptop 15\" 4Gb", 4.50),
            new Article("stage LaTeX", 12.0),
            new Article("installation wifi", 45.22),
            new Article("carte graphique", 119.49),
            new ArticlePiece(1,pieces[0]),
            new ArticlePiece(3,pieces[1]),
            new ArticleReparation(0.75),
            new ArticlePiece(5,pieces[2]),
            new ArticlePiece(2,pieces[3]),
            new ArticlePiece(5,pieces[1]),
        };
    public static void main(String[] args) {
        Facture fac = new Facture("PC store 22 octobre", articles);
        fac.printFacture();
        fac.printLivraison();
        for (int i = 0; i &lt;articles.length; i++) {
            if(articles[i] instanceof ArticlePiece)
            {
                /*int n = fac.getNombre(pieces[i]);*/
                System.out.printf("| %-40s | %10.3f | %10.2s | %10.3f |\n",
                    pieces[i].getDescription(),(((ArticlePiece)articles[i]).getPiece()).getPoids(),fac.getNombre(((ArticlePiece)articles[i]).getPiece()),
                    (((ArticlePiece)articles[i]).getPiece().getPoids()*fac.getNombre(((ArticlePiece)articles[i]).getPiece())));
            }
        }
    }
}
</t>
  </si>
  <si>
    <t xml:space="preserve">import java.io.*;
import java.lang.*;
import java.util.*;
class number
{
    public static void main(String args[])
    {
        int num,dig,dig1,temp,temp1,res;
        temp1 = 0;
        temp = 0;
        num = Integer.parseInt(args[0]);
        if(num&gt;9999 &amp;&amp; num&lt;100000)
        {
            while(num != 0)
            {
                dig = num%10;
                temp = dig;
                num = num/10;
                dig1 = num%10;
                temp1 = dig1;
            }
            if(temp1 &gt; temp)
            {
                res = temp1-temp;
                res = res*10;
            }
            else
            {
                res = temp-temp1;
                res = res*10;
            }
            System.out.println("result=" + res);
        }
    }
}
</t>
  </si>
  <si>
    <t>4a7cd3c2-8946-47e2-8163-3a1a05b224a4</t>
  </si>
  <si>
    <t>import images.APImage;
import images.Pixel;
import java.util.Scanner;
public class P4H
{
    public static void main(String[] args)
    {
        Scanner reader = new Scanner(System.in);
        System.out.println("Imput the file's name: ");
        String filename = reader.nextLine();
        System.out.println("Imput the positive integer shrinkage factor: ");
        int factor = reader.nextInt();
        APImage original = new APImage(filename);
        int width = original.getWidth();
        int height = original.getHeight();
        APImage copy = new APImage(width/factor, height/factor);
        for (int y =0; y &lt; height; y++)
        {
            for (int x = 0; x &lt; width; x++)
            {
                if (y%factor == 0 &amp;&amp; x%factor == 0)
                {
                    Pixel p = original.getPixel(x, y);
                    Pixel popy = copy.getPixel(x/factor, y/factor);
                    int red = p.getRed();
                    int green = p.getGreen();
                    int blue = p.getBlue();
                    popy.setRed(red);
                    popy.setGreen(green);
                    popy.setBlue(blue);
                }
            }
        }
        copy.draw();
        original.draw();
    }
}</t>
  </si>
  <si>
    <t>cb7ae32b-4b22-41d7-811a-63b95af253a3</t>
  </si>
  <si>
    <t>Junção_de_duas_Classes.main({ })</t>
  </si>
  <si>
    <t>public class Junção_de_duas_Classes
{
    public static void main (String[] args) {
        int[] numsInts=new int[10];
        for (int i=0; i&lt;19; i++) {
            numsInts[i]=i;
            System.out.println ("numsInts["+i+"]="+i);
            int[][] tabInt=new int[5][5];
            for (int a=0; a&lt;5; a++) {
                for (int b=0; b&lt;5; b++) {
                    tabInt[a][b]=a+b;
                    System.out.println ("tabInt["+a+"]["+b+"]="+a+" "+b);
                }
            }
        }
    }
}</t>
  </si>
  <si>
    <t>9588f93a-059a-4a05-8749-3b5a1a0abe8c</t>
  </si>
  <si>
    <t>lab14f.main({ })</t>
  </si>
  <si>
    <t xml:space="preserve">import java.util.Scanner;
public class lab14f {
    public static void main(String [] args)
    {
        System.out.print("Set size to? " );
        Scanner kbReader = new Scanner(System.in);
        int array[] = new int [kbReader.nextInt()+1];
        int n = 0;
        for (int i=0; i&lt;array.length; i++)
        {
            array[i] = n++;
        }
        int sum = 1;
        array[0] = 1;
        array[1] = 1;
        System.out.println(array[0]);
        System.out.println(array[1]);
        for (int i=3; i&lt;array.length; i++)
        {
            sum = array[(i-1)] + array[(i-2)];
            array[i+1] = sum;
            if (i==1 || i==2 || i==3 || i==4 || i==5 || i==6)
                System.out.println(sum);
            else if (i==11 || i==16)
                System.out.println(sum);
            else if (i==21 || i==31 || i==41)
                System.out.println(sum);
            else if (i==46)
                System.out.println(sum);
        }
    }
}
</t>
  </si>
  <si>
    <t>501183f2-80ff-4e3a-874e-3397d4108971</t>
  </si>
  <si>
    <t>Vote_Tally.main({ })</t>
  </si>
  <si>
    <t>import java.util.*;
public class Vote_Tally
{
    public static void main(String[] args)
    {
        Scanner input = new Scanner(System.in);
        int personVote;
        int[] vote = new int[10];
        final int FLAG = 999;
        do
        {
            System.out.println("Enter your vote.");
            personVote = input.nextInt();
            vote[personVote]++;
        }
        while (personVote &gt;= 0 || personVote &lt;= 9 &amp;&amp; personVote != FLAG);
    }
}</t>
  </si>
  <si>
    <t>ed8139a7-1fba-4fa7-a3b4-26d813e92774</t>
  </si>
  <si>
    <t>EingabeAddierer.main({ })</t>
  </si>
  <si>
    <t>class EingabeAddierer {
    public static void main (String [] args) {
        int zahl1 = Integer.parseInt(args[0]);
        int zahl2 = Integer.parseInt(args[1]);
        System.out.println(zahl1 + zahl2);
    }
}</t>
  </si>
  <si>
    <t>19edfac7-30cd-41ee-9bd7-7a3fe55cd755</t>
  </si>
  <si>
    <t>Mindsweeper.boardVal(bomb1)</t>
  </si>
  <si>
    <t>import java.io.*;
class Mindsweeper{
    public static int randomInt(int low,int high){
        double x = (Math.random()*((high+1)-low))+low;
        int y =(int) x;
        return y;
    }
    public static Bomb[] generate(int side){
        Bomb[]blast = new Bomb[side];
        for(int i = 0;i&lt;side;i++){
            int setX = randomInt(0,(side-1));
            int setY = randomInt(0,(side-1));
            blast[i] = new Bomb(setX,setY);
        }
        return blast;
    }
    public static Bomb[] checkArray(Bomb[]blast,int x,int y){
        Bomb b = new Bomb (x,y);
        for(int i = 0;i&lt;(blast.length);i++){
            for(int j = 1;j&lt;(blast.length-1);j++){
                if(blast[i].checkBomb(b)== true){
                    int x1 = randomInt(0,blast.length);
                    int y1 = randomInt(0,blast.length);
                    blast[i] = new Bomb(x1,y1);
                }
                if(blast[i].checkBomb(blast[j])==true){
                    int x2 = randomInt(0,blast.length);
                    int y2 = randomInt(0,blast.length);
                    blast[j] = new Bomb(x2,y2);
                }
            }
        }
        return blast;
    }
    public static int[] numberHist(int[]x){
        int[] hist = new int[x.length+1];
        for(int i = 0;i&lt;hist.length;i++){
            hist[i] = 0;
        }
        for (int j = 0;j&lt;x.length;j++){
            int val = x[j];
            hist[val]++;
        }
        return hist;
    }
    public static Bomb[] finalArray(int side,int x,int y){
        Bomb[] big = generate(side);
        big = checkArray(big,x,y);
        int[]xNo = new int[side];
        int[]yNo = new int[side];
        for(int i = 0;i&lt;side;i++){
            xNo[i] = big[i].x;
            yNo[i] = big[i].y;
        }
        int[]histX = numberHist(xNo);
        int[]histY = numberHist(yNo);
        for(int j = 0;j&lt;side;j++){
            int limit = side/4;
            int check1 = 0;
            int check2 = 0;
            int index1 = 0;
            int index2 = 0;
            if(histX[j]&gt;limit){
                while(check1&lt;=(histX[j]-limit)){
                    if(big[index1].x==j){
                        if(j&lt;side-1){
                            int x1 = j+1;
                            int y1 = big[index1].y;
                            big[index1] = new Bomb(x1,y1);
                        }
                        else{
                            int x2 = j-1;
                            int y2 = big[index1].y;
                            big[index1] = new Bomb(x2,y2);
                        }
                        check1++;
                    }
                    index1++;
                }
            }
            if(histY[j]&gt;limit){
                while(check2&lt;=(histY[j]-limit)){
                    if(big[index2].y==j){
                        if(j&lt;side-1){
                            int x3 = big[index2].x;
                            int y3 = j+1;
                            big[index2] = new Bomb(x3,y3);
                        }
                        else{
                            int x4 = big[index2].x;
                            int y4 = j-1;
                            big[index2] = new Bomb(x4,y4);
                        }
                        check2++;
                    }
                    index2++;
                }
            }
        }
        big = checkArray(big,x,y);
        return big;
    }
    public static Board boardVal(Bomb[] blast){
        char[][]vals = new char[blast.length][blast.length];
        int index = 0;
        while(index&lt;blast.length){
            for(int i = 0;i&lt;blast.length;i++){
                for(int j = 0; j&lt;blast.length;j++){
                    if(blast[index].x==i&amp;&amp;blast[index].y==j){
                        vals[i][j]='*';
                        index++;
                    }
                    else{
                        vals[i][j]='0';
                    }
                }
            }
        }
        Board board = new Board(vals);
        return board;
    }
    public static void main(String args[])throws IOException{
        System.out.print("Enter your name:");
        BufferedReader br1 = new BufferedReader(new InputStreamReader(System.in));
        String name  = null;
        name = br1.readLine();
        System.out.println("How to play the game:First you select a grid size.");
        System.out.println("                     The number of bombs in the grid will be decided by the computer.");
        System.out.println("                     The aim of the game is to clear all the grids that don't contain bombs.");
        System.out.println("                     When you enter the co-ordinates of your choice some number will appear.");
        System.out.println("                     These numbers represent the number of bombs there are in the 8 grids surrounding it.");
        System.out.println("                     Using this you have to guess which ones have bombs and which ones don't.");
        System.out.println("");
        System.out.println("Please enter required grid size(Note:it must not be less than 10 or greater than 50):");
        BufferedReader br2 = new BufferedReader(new InputStreamReader(System.in));
        String number = br2.readLine();
        int side = (int)Integer.parseInt(number);
        Board board = new Board(side);
        board.printBoard();
        System.out.println("Enter x co-ordinate:");
        BufferedReader br3 = new BufferedReader(new InputStreamReader(System.in));
        String sx = br3.readLine();
        System.out.println("Enter y co-ordinates:");
        BufferedReader br4 = new BufferedReader(new InputStreamReader(System.in));
        String sy = br4.readLine();
        int x = Integer.parseInt(sx);
        int y = Integer.parseInt(sy);
        Bomb[]mines = finalArray(side,x,y);
    }
}</t>
  </si>
  <si>
    <t>class instance variable</t>
  </si>
  <si>
    <t>352be29a-a62c-48b8-a75a-ab2689108631</t>
  </si>
  <si>
    <t>shiftrow.main({ })</t>
  </si>
  <si>
    <t xml:space="preserve">import java.util.*;
class shiftrow
{
    public static void main(String args[])throws Exception
    {
        Scanner in=new Scanner(System.in);
        int a[][]=new int[4][4];
        int i,j;
        int r[]=new int [4];
        int s[]=new int [4];
        int t[]=new int [4];
        System.out.println("Enter the matrix");
        for(i=0;i&lt;4;i++)
        {
            for(j=0;j&lt;4;j++)
            {
                a[i][j]=in.nextInt();
            }
        }
        System.out.println("You Have Entered");
        for(i=0;i&lt;4;i++)
        {
            for(j=0;j&lt;4;j++)
            {
                System.out.print(a[i][j]+" ");
            }
            System.out.println(" ");
        }
        for(i=0;i&lt;4;i++)
        {
            for(j=0;j&lt;4;j++)
            {
                r[j]=a[j][i];
                s[j]=a[j+1][i];
                a[j+1][i]=r[j];
            }
        }
        System.out.println("The new matrix is");
        for(i=0;i&lt;4;i++)
        {
            for(j=0;j&lt;4;j++)
            {
                System.out.print(a[i][j]+" ");
            }
            System.out.println(" ");
        }
    }
}
</t>
  </si>
  <si>
    <t>e09c9470-2819-4314-a724-a89beb8a5227</t>
  </si>
  <si>
    <t>xyz1.main({ })</t>
  </si>
  <si>
    <t xml:space="preserve">import java.io.*;
class xyz1
{
    public static void main(String args[])throws IOException
    {
        BufferedReader br =new BufferedReader(new InputStreamReader(System.in));
        String A[],B[],C[];
        int m,n,i,j,d;
        System.out.println("enter the space of A ");
        m=Integer.parseInt(br.readLine());
        System.out.println("enter the space of B ");
        n=Integer.parseInt(br.readLine());
        A=new String[m];
        B=new String[n];
        d=m+n;
        C=new String[d];
        for(i=0;i&lt;m;i++)
        {
            System.out.println("ENTER NAME of a ");
            A[i]=br.readLine();
        }
        for(i=0;i&lt;n;i++)
        {
            System.out.println("ENTER NAME of b  ");
            B[i]=br.readLine();
        }
        for(i=0;i&lt;n;i++)
        {
            C[i]=A[i];
        }
        for(j=m;j&lt;d;j++)
        {
            C[j]=B[j];
        }
        System.out.println("mergerd arrray=");
        for(i=0;i&lt;d;i++)
        {
            System.out.println(C[i]);
        }
    }
}
</t>
  </si>
  <si>
    <t>3fc85963-f9cd-423e-ad24-65cc85f3ec4a</t>
  </si>
  <si>
    <t>Project2.main({ })</t>
  </si>
  <si>
    <t>e9dbc369-7a53-41db-8cb3-2675ce8085b4</t>
  </si>
  <si>
    <t>hot.main({ })</t>
  </si>
  <si>
    <t>import java.util.*;
public class Project2
{
    public static void main (String[] args)
    {
        int run = 0;
        Scanner scan = new Scanner(System.in);
        int[] a = new int[50];
        while (run==0)
        {
            System.out.println("Enter a number between -25 and 25, inclusive.");
            int x = scan.nextInt();
            if (x&lt;-25 || x&gt;25)
            run++;
            else a[x+25]++;
        }
        System.out.println("Number" + "\tTimes Entered");
        for (int i=-24; i&lt;=25; i++)
        {
            System.out.println((i-1) + "\t" + a[i+25]);
        }
    }
}</t>
  </si>
  <si>
    <t>public class hot
{
    public static void main(String[] args) {
        System.out.println("Addition of two numbers!");
        int a = Integer.parseInt(args[0]);
        int b = Integer.parseInt(args[1]);
        int sum = a + b;
        System.out.println("Sum: " + sum);
    }
}</t>
  </si>
  <si>
    <t>2014-01-05 00:00:00</t>
  </si>
  <si>
    <t>2014-01-07 23:59:59</t>
  </si>
  <si>
    <t>2014-01-05 03:09:26</t>
  </si>
  <si>
    <t>ebed1c2d-b871-47c3-a377-ccf482083966</t>
  </si>
  <si>
    <t>histograma.main({ })</t>
  </si>
  <si>
    <t>3761221</t>
  </si>
  <si>
    <t>131215595</t>
  </si>
  <si>
    <t xml:space="preserve">import java.util.*;
public class histograma {
    public static void main (String [] Args) {
        Scanner teclado = new Scanner(System.in);
        System.out.print("Escriba los valores");
        int r=1;
        int i=0;
        int[] array = new int[r];
        while(i &lt; 5) {
            // System.out.print("aqui 1");
            int valor = teclado.nextInt();
            array[i] = valor;
            int nuevo[] = new int[r+1];
            for(int y=0; y&lt;array.length; y++){
                nuevo[y] = array[y];
            }
            //System.out.print("aqui 2");
            array=nuevo;
            r++;
            i++;
        }
        int s=0;
        int f=1;
        int ascendente=0;
        int descendente=0;
        int limite=array.length;
        //solamente falta lo de hacer que ponga ordenado o desordenado
        while(s &lt; i) {
            if (array[limite-1] &lt; array[limite]) {
                ascendente++;
                System.out.println("S vale: " + s);
            }
            if (array[limite] &gt; array[limite-1]) {
                descendente++;
            }
            s++;
            f++;
            limite--;
            System.out.println("Ronda " + s);
        }
        if (ascendente == i) {
            System.out.print("Ordenado ascendente.");
        }
        else if (descendente == i) {
            System.out.print("Ordenado descendente.");
        }
        else {System.out.print("No está ordenado.");
        }
    }
}
</t>
  </si>
  <si>
    <t>a1c74fbc-d61a-4426-94a6-4bc0afb7fe64</t>
  </si>
  <si>
    <t>Q2.main({ })</t>
  </si>
  <si>
    <t xml:space="preserve">public class Q2
{
    public static void main(String[] args)
    {
        double f = Double.parseDouble(args [0]);
        double c = (5/9)*(f-32);
        System.out.println(c);
    }
}
</t>
  </si>
  <si>
    <t>bcb20e73-5e58-45b7-a101-a9b9e9a5a341</t>
  </si>
  <si>
    <t>NumberToWords.HelperConvertNumberToText(15, { })</t>
  </si>
  <si>
    <t>3350737e-de54-4a25-bdad-47caf215036b</t>
  </si>
  <si>
    <t>mirror.main({ })</t>
  </si>
  <si>
    <t xml:space="preserve">import java.lang.*;
import java.util.*;
import java.io.*;
class NumberToWords
{
    static public boolean HelperConvertNumberToText(int num, String[] result)
    {
        String[] strones = {
                "One", "Two", "Three", "Four", "Five", "Six", "Seven", "Eight",
                "Nine", "Ten", "Eleven", "Twelve", "Thirteen", "Fourteen",
                "Fifteen", "Sixteen", "Seventeen", "Eighteen", "Nineteen",
            };
        String[] strtens = {
                "Ten", "Twenty", "Thirty", "Fourty", "Fifty", "Sixty",
                "Seventy", "Eighty", "Ninety", "Hundred"
            };
        result[0] = "String";
        int single, tens, hundreds;
        if(num &gt; 1000)
            return false;
        hundreds = num / 100;
        num = num - hundreds * 100;
        if( num &lt; 20)
        {
            tens = 0; // special case
            single = num;
        }
        else
        {
            tens = num / 10;
            num = num - tens * 10;
            single = num;
        }
        if(hundreds &gt; 0)
        {
            result[0] += strones[hundreds-1];
            result[0] += " Hundred ";
        }
        if(tens &gt; 0)
        {
            result[0] += strtens[tens - 1];
            result[0] += " ";
        }
        if(single &gt; 0)
        {
            result[0] += strones[single - 1];
            result[0] += " ";
        }
        return true;
    }
    static public boolean ConvertNumberToText(int num, String[] result)
    {
        String tempString[] = new String[1];
        tempString[0] = "";
        int thousands;
        int temp;
        result[0] = "";
        if(num &lt; 0 || num &gt; 100000)
        {
            System.out.println(num + " \tNot Supported");
            return false;
        }
        if( num == 0)
        {
            System.out.println(num + " \tZero");
            return false;
        }
        if(num &lt; 1000)
        {
            HelperConvertNumberToText(num, tempString);
            result[0] += tempString[0];
        }
        else
        {
            thousands = num / 1000;
            temp = num - thousands * 1000;
            HelperConvertNumberToText(thousands, tempString);
            result[0] += tempString[0];
            result[0] += "Thousand ";
            HelperConvertNumberToText(temp, tempString);
            result[0] += tempString[0];
        }
        return true;
    }
    public static void main(String[] args)
    {
        String[] result = new String[1];
        result[0] = "";
        int i, num;
        int[] arrNum =
            {
                -1, 0, 5, 10, 15, 19, 20, 21, 25, 33, 49, 50, 72,
                99, 100, 101, 117, 199, 200, 214, 517, 589, 999,
                1000, 1010, 1018, 1200, 9890, 10119, 13535, 57019,
                99999, 100000, 100001
            };
        for (i = 0; i &lt; arrNum.length; i++)
        {
            num = arrNum[i];
            if( ConvertNumberToText(num, result) == true)
                System.out.println(num  + "\t" + result[0]);
        }
    }
}
</t>
  </si>
  <si>
    <t xml:space="preserve">import java.io.*;
class mirror
{
    public static void main(String[] args) throws IOException
    {
        int r,c,i,j;
        InputStreamReader in=new InputStreamReader(System.in);
        BufferedReader buff=new BufferedReader(in);
        System.out.println("enter row number and colum number");
        r=Integer.parseInt(buff.readLine());
        c=Integer.parseInt(buff.readLine());
        if((r&lt;2)||(r&gt;22))
            System.out.println("invalid");
        else
        if((c&lt;2)||(c&gt;22))
            System.out.println("invalid");
        int a[][] = new int[r][c];
        int m[][] = new int[r][c];
        System.out.println("enter the elements in the matrix");
        for(i=1; i&lt;=r; i++)
        {
            for(j=1; j&lt;=c; j++)
            {
                m[i][j]=Integer.parseInt(buff.readLine());
            }
        }
        for(i=1; i&lt;=r; i++)
        {
            for(j=1; j&lt;=c; j++)
            {
                System.out.println("the original matrix is ");
                System.out.println(m[i][j]);
            }
        }
        for(i=1; i&lt;=r; i++)
        {
            for(j=1; j&lt;=c; j++)
            {
                if(j==1)
                    m[i][j]=a[i][j+2];
                else
                if(j==3)
                    m[i][j]=a[i][j-2];
            }
        }
        for(i=1; i&lt;=r; i++)
        {
            for(j=1; j&lt;=c; j++)
            {
                System.out.println("the mirror matrix is ");
                System.out.println(a[i][j]);
            }
        }
    }
}
</t>
  </si>
  <si>
    <t xml:space="preserve">import java.util.Scanner;
public class arrayMethods
{
    public static void main(String[] args){
        final int LENGTH = 10;
        boolean bool1 = false;
        boolean bool2 = false;
        boolean bool3 = false;
        String exit = "y";
        while(exit.equals("Y") || exit.equals("y")){
            System.out.println("Please fill up values for array A, Q to quit: ");
            int []arrayA=input(LENGTH);
            System.out.println("Please fill up values for array B, Q to quit: ");
            int []arrayB=input(LENGTH);
            bool1=equals(arrayA,arrayB);
            if(bool1 == true){
                System.out.println("Arrays A and B are equal.");
            }
            else{
                System.out.println("Arrays A and B are NOT equal.");
            }
            //Ensure the longer length is compared by smaller length
            bool2=sameSet(arrayA, arrayB);
            if(bool2 == true){
                System.out.println("Arrays A and B are the same set.");
            }
            else{
                System.out.println("Arrays A and B are NOT the same set.");
            }
            Scanner in = new Scanner(System.in);
            System.out.println("Would you like to try it again?(Y or N):");
            exit = in.next();
        }
    }
    public static int[] input(int length) {
        Scanner in = new Scanner(System.in);
        int[] arrayIn= new int[length];
        int i = 0;
        if(in.hasNextInt()){
            while( in.hasNextInt())
                if( i&lt; arrayIn.length)
                {
                    arrayIn[i] = in.nextInt();
                    i++;
                }
            String exit = in.next();
            if(exit.equals("q") || exit.equals("Q")){
                return arrayIn;
            }
        }
        return arrayIn;
    }
    public static boolean equals(int a[],int b[]) {
        boolean ans = true;
        int i = 0;
        if(a.length != b.length){
            ans= false;
        }
        while(ans==true &amp;&amp; i&lt;a.length){
            if(a[i] == b[i]){
                ans = true;
                i++;
            }
            else{
                ans = false;
            }
        }
        return ans;
    }
    public static boolean sameSet(int a[],int b[]) {
        int j = 0;
        int i = 0;
        boolean found = false;
        while(i &lt; a.length){
            if(a[i] == b[j]){
                found = true;
                i++;
            }
            else{
                found = false;
                j++;
            }
        }
        return found;
    }
    public static boolean sameElements(int a[],int b[]) {
        return false;
    }
}
</t>
  </si>
  <si>
    <t>d336d940-daf2-4990-8cc2-ea20adb2cfd8</t>
  </si>
  <si>
    <t>freq.main({ })</t>
  </si>
  <si>
    <t>import java.io.*;
public class freq
{
    public static void main(String args[]) throws IOException
    {
        InputStreamReader read = new InputStreamReader(System.in);
        BufferedReader in = new BufferedReader(read);
        System.out.println("Enter");
        String s = in.readLine();
        int a = s.length();
        int i,count=0,k=0,pos=0,j,p=0,t;
        char ch;
        String s1 = "", temp = "";
        for(i=0; i&lt;a; i++)
        {
            ch = s.charAt(i);
            if((ch==' ')||(ch=='.'))
                count++;
        }
        String str[] = new String[count];
        for(i=0; i&lt;a; i++)
        {
            ch = s.charAt(i);
            if((ch==' ')||(ch=='.'))
            {
                str[k] = s.substring(pos,i);
                pos = i+1;
                k++;
            }
        }
        String brr[] = new String[count];
        k=0;
        for(i=0; i&lt;count; i++)
        {
            s1 = str[i];
            for(j=0; j&lt;count; j++)
            {
                if(s1.equals(brr[j]))
                    break;
                else
                {
                    brr[k] = s1;
                    k++;
                }
            }
        }
        int f[] = new int[k];
        for(i=0; i&lt;k ;i++)
        {
            s1 = brr[i];
            for(j=0; j&lt;count; j++)
            {
                if(s1.equals(brr[j]))
                    p++;
            }
            f[i]=p;
            p=0;
        }
        for(i=0; i&lt;k; i++)
        {
            for(j=0; j&lt;k-i-1; k++)
            {
                if(f[j] &gt; f[j+1])
                {
                    t=f[j];
                    f[j]=f[j+1];
                    f[j+1]=t;
                    temp=brr[j];
                    brr[j]=brr[j+1];
                    brr[j+1]=temp;
                }
            }
        }
        System.out.println("Word\t Frequency");
        for(i=0; i&lt;k; i++)
        {
            System.out.println(brr[i] + "\t" + f[i]);
        }
    }
}</t>
  </si>
  <si>
    <t>a5b27bf9-7a69-47ce-ad04-36b9866c0b22</t>
  </si>
  <si>
    <t>Question3.main({ })</t>
  </si>
  <si>
    <t>import java.util.Random;
public class Question3
{
    public static void main(String args[]) {
        Random r = new Random();
        int arr[] = new int[10];
        for(int i = 0; i &lt; 20; i++){
            //random numbers from 1 to 10:
            arr[i] = r.nextInt(100) + 1;
        }
        for(int i = 0; i &lt; 20; i++){
            System.out.print(arr[i] + " ");
        }
    }
}</t>
  </si>
  <si>
    <t>448fe60f-e5d3-4b20-8fe7-863c648f3b51</t>
  </si>
  <si>
    <t>Ex2.main({ })</t>
  </si>
  <si>
    <t xml:space="preserve">public class Ex2
{
    public  static void main (String[]args){
        int vet[] = {10,23,45,50,60};
        int soma = 0;
        for (int i = 0; i&lt;=vet.length; i++){
            soma = soma + vet[i];
            System.out.println(soma);
        }
    }
}
</t>
  </si>
  <si>
    <t>e7e2aa64-6775-453a-a0f2-37cd94d1aa6d</t>
  </si>
  <si>
    <t>TEST.compress({5,7,7,7,7,7,7,4,4,4,4,4})</t>
  </si>
  <si>
    <t xml:space="preserve">public class TEST
{
    public static int[][] compress (int[] a){
        int count = 0;
        int zaehler = 0;
        int[] counts = new int[a.length];
        int[] values = new int[a.length];
        for (int i = 0; i &lt; a.length; i++){
            if (a[i] == a[i+1]){
                count++;
            }
            else {
                counts[zaehler] = count;
                count = 0;
                values[zaehler] = a[i];
                zaehler++;
            }
        }
        return new int[][] {counts, values};
    }
</t>
  </si>
  <si>
    <t>d61394b9-6381-45d4-bc21-3a964e062da7</t>
  </si>
  <si>
    <t>arg_bonjour.main({ })</t>
  </si>
  <si>
    <t xml:space="preserve">public class arg_bonjour
{ 
    public static void main(String[] listeArguments) {
        System.out.println(listeArguments[0]);
    }
}
</t>
  </si>
  <si>
    <t>8c636f74-13fc-4f44-b774-60c4ca041dfe</t>
  </si>
  <si>
    <t>Ex25.main({ })</t>
  </si>
  <si>
    <t xml:space="preserve">public class Ex25 {
    public static void main(String[] args) {
        int m[][] = new int[5][5+1];
        int topo = 5;
        for (int l=m.length; l&gt;0; l-- ) {
            for(int c=topo; c&gt;=1; c--) {
                System.out.print(m[l][c] + c + " ");
            }
            System.out.println(" ");
            topo--;
        }
    }
}
</t>
  </si>
  <si>
    <t>19ef437f-8698-4da0-8a8e-3a414affa1b9</t>
  </si>
  <si>
    <t>Frequency.main({ })</t>
  </si>
  <si>
    <t>import java.util.Scanner;
class Frequency
{
    public static void main(String[] args) {
        Scanner scan = new Scanner(System.in);
        int min = 0;
        int count = 0;
        int x[] = new int[10];
        System.out.print("numbers: ");
        for(int w=0; w&lt;x.length; w++){
            int input = scan.nextInt();
            x[input] = x[input] + 1;
        }
        for(int y=0; y&lt;x.length; y++)
            if( x[y] &gt; (x[y+1]))
                min = x[y];
            else
                min = (x[y+1]);
        for(int z=0; z&lt;x.length; z++)
            if(min == x[z]){
                count++;
            }
        System.out.println("least frequent: " + min + " occurs " + count + " times");
    }
}</t>
  </si>
  <si>
    <t>a2708fdb-3228-4e40-81ae-75d7c7118fa9</t>
  </si>
  <si>
    <t>Test.bearbeiteArray({5, 2, 4, 6, 5, 12, 20, 13, 1, 5, 45, 21, 10, 8})</t>
  </si>
  <si>
    <t>public class Test
{
    public static void main(String[] args)
    {
        int[] arr = {5, 2, 4, 6, 5};
        bearbeiteArray(arr);
    }
    public static int[] bearbeiteArray(int[] array)
    {
        int n = array.length;
        int tmp = 0;
        for(int i = 1; i &lt; n; i++)
        {
            for(int j = n; j&gt;=i+1; i--)
            {
                if (array[j-1]&gt;=array[j])
                {
                    tmp = array[j];
                    array[j] = array[j-1];
                    array[j-1] = tmp;
                }
            }
        }
        return array;
    }
}</t>
  </si>
  <si>
    <t>f72fa64d-cf4b-46da-b292-c3252faf4f69</t>
  </si>
  <si>
    <t xml:space="preserve">public class RotateViewer
{
    public static void main(String[] args)
    {
        Picture blimp = new Picture("blimp.jpg");
        int[][] grayscale = blimp.getGrayLevels();
        int height = grayscale.length;
        int width = grayscale[0].length;
        for (int i = 0; i &lt; height; i++)
        {
            for (int j = 0; j &lt; width; j++)
            {
                grayscale[i][j] = 255 - grayscale[i][j];
            }
        }
        int[][] result = new int[width][height];
        for (int i = 0; i &lt; height - 1; i++)
        {
            for (int j = 0; j &lt; width - 1; j++)
            {
                int i2 = i;
                int j2 = j - i;
                int pixel = grayscale[i2][j2];
                result[j2][i2] = pixel;
            }
        }
        Picture newBlimp = new Picture(result);
        newBlimp.draw();
    }
}
</t>
  </si>
  <si>
    <t>e8da03fd-2874-4c56-bf53-3c242fe038d5</t>
  </si>
  <si>
    <t>ArrayMixer.main({ })</t>
  </si>
  <si>
    <t xml:space="preserve">import java.util.Arrays;
import java.util.Scanner;
public class ArrayMixer
{
    public static void main(String[] Args)
    {
        Scanner scan = new Scanner(System.in);
        System.out.println("Enter 10 numbers");
        int[] y = new int[10];
        for (int z = 0; z &lt; 10; z++)
        {
            y[z] = scan.nextInt();
        }
        System.out.println("Now creating a second array...");
        int[] a = Arrays.copyOf(y,y.length*2);
        for (int i = 20; i &gt; 10; i--)
        {
            int x = 9;
            a[i] = y[x];
            x++;
        }
        System.out.println("This is your array TWO POINT OH NIGGA");
        for (int q = 0; q &lt; 20; q++)
        {
            System.out.print(a[q]);
        }
    }
}
</t>
  </si>
  <si>
    <t>176b394f-ff98-41c8-94df-a109b359d755</t>
  </si>
  <si>
    <t>command.main({"A"})</t>
  </si>
  <si>
    <t>class command
{
    public static void main(String args[])
    {
        for(int i=0; i&lt;=10; i++)
        {
            System.out.println(args[i]);
        }
    }
}</t>
  </si>
  <si>
    <t>44c3ab08-3f68-47d1-8817-09e2e8925584</t>
  </si>
  <si>
    <t>Executa.main({})</t>
  </si>
  <si>
    <t xml:space="preserve">import java.util.*;
class Executa
{
    public static void main(String args[])
    {
        Scanner entrada = new Scanner(System.in);
        int i = 0;
        int cont = 0;
        int inicial = 0;
        do
        {
            System.out.println("Informe o tamanho do vetor: ");
            i = entrada.nextInt();
        }
        while (i&lt;1);
        int[] numeros = new int[i];
        inicial = i;
        try
        {
            for (cont = 0; cont &lt; i; cont++)
            {
                System.out.println("Digite um numero inteiro: ");
                numeros[cont] = entrada.nextInt();
            }
        }
        catch (InputMismatchException e)
        {
            System.out.println("Erro");
        }
        finally //FALTA TERMINAR SÓ ISSO! IMPRIMIR VALORES NAS ORDENS
        {
            int[] ordenado = new int[i];
            for(int cont2 = i; cont2 &gt; -1; cont2--)
            {
                int maior = numeros[0];
                for(cont = 0; cont &lt; i; cont++)
                {
                    if(numeros[cont] &gt;= maior)
                    {
                        maior = numeros[cont];
                        numeros[cont] = 0;
                    }
                }
                ordenado[cont2-1] = maior;
            }
            for(cont = 0; cont &lt; i; cont++)
            {
                System.out.println(ordenado[cont]);
            }
        }
    }
}
</t>
  </si>
  <si>
    <t>3cabb82d-4624-44bd-b630-310f89d8a55b</t>
  </si>
  <si>
    <t>Average2.main({ })</t>
  </si>
  <si>
    <t xml:space="preserve">import java.io.*;
class Average2 {
    public static double calc_average(double[] arg1) {
        // Start coding here!
        double[] one = {arg1[0], arg1[1], arg1[2], arg1[3]};
        double avg = (arg1[0] + arg1[1] + arg1[2] + arg1[3] / 4);
        return avg;
        // Stop coding here!
    }
    //IGNORE THIS
    public static void main(String[] args) {
        double[] double_array = new double[args.length];
        for (int i = 0; i &lt; args.length; i++) {
            double_array[i] = Double.parseDouble(args[i]);
        }
        System.out.println("The average of your array is " + calc_average(double_array));
    }
}
</t>
  </si>
  <si>
    <t>c2b9b2c6-aed8-46d8-a4f5-fdad0127c517</t>
  </si>
  <si>
    <t>Inverti2.manin({ })</t>
  </si>
  <si>
    <t>public class Inverti2
{
    public static void manin(String[] args) {
        int temp, i, a[] = {1,2,3,4,5,6,7,8,9}; // dichiarazione delle variabili tra cui l'array a
        for (i = 0; i &lt;= (a.length)/2; i++) {
            temp = a[i];
            a[i] = a[a.length - i];
            a[a.length - i] = temp;
        }
        for (i = 0; i &lt;= a.length; i++)
            System.out.println(a[i]);
    }
}</t>
  </si>
  <si>
    <t>Bubble sort</t>
  </si>
  <si>
    <t>Sudoku</t>
  </si>
  <si>
    <t>31e64ff5-30ff-49de-905c-5b5106a5a492</t>
  </si>
  <si>
    <t>OrdenVector.main({ })</t>
  </si>
  <si>
    <t>import java.util.Scanner;
public class OrdenVector {
    public static void main(String[] args){
        double[] vec = new double[4];
        for (int i = 0; i &lt; 4; i++){
            System.out.println("Ingrese elemento " + i + " del vector: ");
            Scanner vector = new Scanner(System.in);
            vec[i] = vector.nextDouble();
        }
        for (int j = 0; j &lt; 4; j++){
            for (int i = 0; i &lt; 4; i++){
                if (vec[i] &gt; vec[i+1]){
                    double aux = vec[i];
                    vec[i] = vec[i+1];
                    vec[i+1] = aux;
                }
            }
        }
        for (int i = 0; i &lt; 4; i++){
            System.out.println(vec[i] + "/t");
        }
    }
}</t>
  </si>
  <si>
    <t>c74f740d-6442-4179-8303-e9d831b2154c</t>
  </si>
  <si>
    <t>prgm5.main({ })</t>
  </si>
  <si>
    <t>e2856be8-0589-4d3d-9902-d2d959389890</t>
  </si>
  <si>
    <t>QuickSort.main({ })</t>
  </si>
  <si>
    <t xml:space="preserve">import java.util.*;
class prgm5
{
    public static void main(String args[])
    {
        int n = args.length;
        if(n &lt; 0)
            System.out.println("u need to enter the arguments");
        else
        {
            System.out.println("the value is args[0] is" + Integer.parseInt(args[0]));
            System.out.println("the value is args[1] is" + Integer.parseInt(args[1]));
        }
    }
}
</t>
  </si>
  <si>
    <t xml:space="preserve">import java.util.*;
import java.io.*;
public class QuickSort {
    public static  void quickSort(int[] A, int p, int r){
        if( p &lt; r ){
            int q =  partition( A, p, r );
            quickSort( A, p, q - 1);
            quickSort( A, q + 1, r);
        }
    }
    public  static int partition(int[] A, int p, int r){
        int x = A[r];  //select pivot from the last
        int i = p - 1;
        for(int j = p; j &lt;= r - 1; j++){
            if( A[j] &lt;= x ){
                i = i + 1;
                exchange( A, i, j );
            }
        }
        exchange( A, i + 1, r );
        return i + 1;
    }
    public static void exchange(int[] A, int i, int j){
        int temp = A[i];
        A[i] = A[j];
        A[j] = temp;
    }
    public static void display(int[] A,int p, int r){
        System.out.print("[ ");
        for(int i = p; i &lt;= r ; i++)
            System.out.print(A[i]+" ");
        System.out.print("]\n");
    }
    public static void main (String[] args)throws FileNotFoundException {
        int size = 10;
        int[] num = new int[size];
        File f = new File("random10000.txt");
        Scanner sc = new Scanner(f);
        int indx = 0;
        while(sc.hasNext()){
            num[indx] = sc.nextInt();
            indx++;
        }
        // int[] a = { 7,3,9,1,8,2,4,6,5 };
        //display(a,0,a.length - 1);
        quickSort(num,0,num.length - 1);
        display(num,0,num.length - 1);
    }
}
</t>
  </si>
  <si>
    <t>9ae1c4ef-9333-4000-a597-648f3e8ef5ae</t>
  </si>
  <si>
    <t>AddRecord.main({ })</t>
  </si>
  <si>
    <t>public class AddRecord
{
    public static void main(String args[])
    {
        StudentDetails student [] = new StudentDetails[3];
        student[0] = new StudentDetails("Ali",1111);
        student[1] = new StudentDetails("Chan",2222);
        student[2] = new StudentDetails("Sam",3333);
        StudentDetails aa[] = new StudentDetails[4];
        aa[0]= new StudentDetails("Rose",25);
        for(int i = 0 ; i &lt; 3; ++i)
            aa[i+1] = student[i];
        for(int j = 0 ; j &lt; 4; ++j)
            System.out.println(student[j]);
    }
}</t>
  </si>
  <si>
    <t>56b322ec-e01c-4550-9e2d-7a86eb62e021</t>
  </si>
  <si>
    <t>PortScanner.main({ })</t>
  </si>
  <si>
    <t xml:space="preserve">import java.net.*;
public class PortScanner
{
    public static void main(String args[])
    {
        int startPortRange=0;
        int stopPortRange=0;
        startPortRange = Integer.parseInt(args[0]);
        stopPortRange = Integer.parseInt(args[1]);
        for(int i=startPortRange; i &lt;=stopPortRange; i++)
        {  
            try
            {            
                Socket ServerSok = new Socket("8.8.8.8",i);
                System.out.println("Port in use: " + i );
                ServerSok.close();
            }               
            catch (Exception e){}
            System.out.println("Port not in use: " + i );
        }
    }
}
</t>
  </si>
  <si>
    <t>16174142-d708-4034-b3e0-679ea3af633a</t>
  </si>
  <si>
    <t>ArraysAndLoops.main({ })</t>
  </si>
  <si>
    <t xml:space="preserve">import java.util.Scanner;
public class ArraysAndLoops
{
    public static void main(String[] args)
    {
        Scanner input = new Scanner(System.in);
        int[] arr1 = {1,2,3,4,5,6,7,8,9};
        int[] arr2 = new int[9];
        System.out.print(arr1.length);
        for(int b = 0; b &lt;= arr1.length; b++)
        {
            System.out.print(arr1[b] + ",");
        }
    }
}
</t>
  </si>
  <si>
    <t>b1b7fb1e-363b-47d6-8ca5-36586f49d734</t>
  </si>
  <si>
    <t>ExamTest.main({ })</t>
  </si>
  <si>
    <t>import java.text.DecimalFormat;
import java.io.*;
import java.util.Scanner;
import java.lang.Math;
public class ExamTest
{
    public static void main(String[]args)
    {
        int[] number = {2,4,6};
        /**for(int i = 0; i &lt; number.length; i++)
        {System.out.println("The next value is ");
        System.out.println(number[i]);
        }*/
        for(int element : number)
        {
            System.out.println("The next value is ");
            System.out.println(number[element]);
        }
    }
}</t>
  </si>
  <si>
    <t>08a8805d-f948-4d49-b3ac-d9ad62c37bec</t>
  </si>
  <si>
    <t>array.main({ })</t>
  </si>
  <si>
    <t xml:space="preserve">import java.util.Scanner; 
import java.util.*;
import java.math.*;
public class array
{
    int row = 0;
    int column = 0;
    public static void main(String[] args)
    {
        loadRandomData();
    }
    public static void loadRandomData()
    {
        Scanner input = new Scanner(System.in);
        Random rand = new Random();
        //user input for Array size
        System.out.println("How many Rows would you like?");
        int row = input.nextInt();                  //reads user entered int for the rows
        System.out.println("How many coloums would you like?");
        int column = input.nextInt();               //reads user entered int for the coloumns
        //Holds user values in variables
        int[][] twoDArray = new int[row][column];
        for(row = 0; row &lt; twoDArray.length; row++)
        {
            for(column = 0; column &lt; twoDArray[row].length; column++)
            {
                twoDArray[row][column] = rand.nextInt(10);            // Positive function
                //twoDArray[row][column] = (rand.nextInt(10) * -1);   // Negative funtion
            }
        }
        for(int i = 0; i &lt; twoDArray.length; i++)
        {
            int sum = 0;
            for(int j = 0; j &lt; twoDArray[i].length; j++)
            {
                System.out.print(twoDArray[i][j] + " " );
            }
            System.out.println();
        }
        // Declaration and Initialization
        // int a[]={10,20,30,40,50}
        // To find the sum of array elements
        int sum = 0;
        for(int i=0; i&lt;twoDArray[i].length; i++)
        {
            sum = sum + i;
        }
        // To display the sum
        // System.out.println("The sum is :"+sum);
        for(row = 0; row &lt; twoDArray.length; row++)
        {
            for(column = 0; column &lt; twoDArray[row].length; column++)
            {
                twoDArray[row][column] = (twoDArray[row][column] * -1); // Negative funtion
            }
            System.out.println();
        }
        for(int i = 0; i &lt; twoDArray.length; i++)
        {
            // int sum = 0;
            for(int j = 0; j &lt; twoDArray[i].length; j++)
            {
                System.out.print(twoDArray[i][j] + " " );
            }
            // sum += twoDArray[j][i];
            System.out.println();
            // System.out.println(sum);
        }
    }
    //     public static void printData() {} // printData display twoDArray in the output
    //     public void makeNegative() // loadRandomData to the twoDArray with random numbers making Negative numbers
    //     {
    //             for(loadRandomData.row = 0; row &lt; twoDArray.length; row++)
    //            {
    //                     for(column = 0; column &lt; twoDArray[row].length; column++)
    //                     {
    //                         twoDArray[row][column] = ( twoDArray[row][column] * -1);   //Negative funtion
    //                     }
    //                     System.out.println();
    //             }
    //     }
    //
    //     public static void findNum(int num)  // the finding function for the specific number
    //         {
    //           //User input for finding number in Array
    //           System.out.println("What is the number your looking for?");
    //           int findNumber = input.nextInt();
    //           //int billsArray = [row][column];
    //             for ( row = 0; row &lt;twoDArray.length; row++ )
    //             {
    //                     for (column = 0; column &lt; twoDArray[row].length; column++)
    //                     {
    //                         if (twoDArray[row][column] == findNumber)
    //                         {
    //                             System.out.println("row: " +(row)+ " Column: " +(column));
    //                             break;
    //                         }
    //                         else // if( twoDArray[row][column] != findNumber)
    //                         {
    //                             System.out.println("your number was not found.");
    //                             break;
    //                         }
    //                     }
    //             }
    //
    //     }
    //
    public static void sum() {}
}
</t>
  </si>
  <si>
    <t>693665a8-16e1-40ab-b03e-6afb90caf999</t>
  </si>
  <si>
    <t>Chapter7Demo2.main()</t>
  </si>
  <si>
    <t xml:space="preserve">import java.util.Scanner;
import java.util.ArrayList;
import java.awt.Rectangle;
public class Chapter7Demo2
{
    public static void main()
    {
        ArrayList&lt;Double&gt; values = new ArrayList&lt;Double&gt;();
        values.add(29.95); // auto-box - auto convert from d to D
        double d1 = values.get(0); // auto-box convert from D to d
        //enhanced for loop:
        double[] values2 = {453,53,543,543,5454,678};
        double sum = 0;
        for(double element : values2)
        {
            sum = sum + element;
        }
        System.out.println(sum);
        // re-initialize the array
        for(int i = 0; i &lt; values2.length; i++)
        {
            values2[i] = -1;
        }
        System.out.println("check last value: " + values2[values2.length - 1]);
        ArrayList&lt;Rectangle&gt; myRects = new ArrayList&lt;Rectangle&gt;();
        myRects.add(new Rectangle(3, 4));
        myRects.add(new Rectangle(4, 5));
        myRects.add(new Rectangle(8, 7));
        for(Rectangle r : myRects)
        {
            System.out.println("size: " + r.getSize());
        }
        /* ------ partially filled arrays ------ */
        final int VALUES_LENGTH = 4;
        double[] values3 = new double[VALUES_LENGTH];
        // I know the length is 100, but I need to track how much data is in it:
        int valuesSize = 0;
        values3[valuesSize] = 5;
        valuesSize++;
        Scanner in = new Scanner(System.in);
        while(in.hasNextDouble())
        {
            System.out.println("enter double: ");
            String s = in.nextLine();
            values3[valuesSize] = Double.parseDouble(s);
            valuesSize++;
        }
    }
}
</t>
  </si>
  <si>
    <t>8dc8b05d-1976-4da2-8210-439db705f8cf</t>
  </si>
  <si>
    <t>Matrix.main({ })</t>
  </si>
  <si>
    <t xml:space="preserve">import java.util.Scanner;
public class Matrix
{
    public static void main(String[] args)
    {
        int[][] matrix = new int[8][8];
        int[][] horse = new int[8][8];
        int horseCounter = 1;
        Scanner s = new Scanner(System.in);
        //start point.
        horse[0][0] = horseCounter++;
        posibleNum(matrix);
    }
    public static void posibleNum(int[][] h)
    {
        for(int i = 0 ; i &lt; 8 ; i++)
        {
            for(int g = 0 ; g &lt; 8 ; g++)
            {
                h[i+2][g+1]+=1;
                h[i+2][g-1]+=1;
                h[i-2][g+1]+=1;
                h[i-2][g-1]+=1;
                h[i+1][g+2]+=1;
                h[i+1][g-2]+=1;
                h[i-1][g+2]+=1;
                h[i-1][g-2]+=1;
            }
        }
    }
}
</t>
  </si>
  <si>
    <t>881cf77d-c54c-4749-bd42-50c146baedb3</t>
  </si>
  <si>
    <t>TP6un.main({ })</t>
  </si>
  <si>
    <t xml:space="preserve">public class TP6un
{
    public static int sumArray(int[] tab)
    {
        int total = 0;
        for (int i = 0; i &lt;= tab.length; i++)
        {
            total += tab[i];
            System.out.print(tab[i] + " " );
        }
        System.out.println();
        return total;
    }
    public static void main(String[] args)
    {
        int[] example = {1, 2, 3, 4, 5};
        int sum = sumArray(example);
        System.out.println("la somme des nombres vaut : " + sum);
    }
}
</t>
  </si>
  <si>
    <t>ec332da9-d8ad-4651-809a-e62b20f6b998</t>
  </si>
  <si>
    <t>BulPgia.main({ })</t>
  </si>
  <si>
    <t xml:space="preserve">import java.util.*;
public class BulPgia
{
    public static boolean multi(int[] array)
    {
        for (int i=0; i&lt;array.length; i++)
            for (int j = i+1; j&lt;array.length; j++)
                if (array[i] == array[j])
                    return false;
        return true;
    }
    public static int bul(int[] array1, int[] array2)
    {
        int bul = 0;
        for (int i=0; i &lt; 4; i++)
            if (array1[i] == array2 [i])
                bul++;
        return bul;
    }
    public static int pgia(int[] array1, int[] array2)
    {
        int pgia = 0;
        for (int i=0; i &lt; 4; i++)
            for (int j=0; j &lt; 4; j++)
                if ((array1[i] == array2[j]) &amp;&amp; (i != j))
                    pgia++;
        return (pgia);
    }
    public static void printArray(int[] array)
    {
        for (int i=0; i&lt;array.length; i++)
            System.out.print(array[i] +", ");
    }
    public static void main(String[] args)
    {
        int[] a = new int[4];
        int[] b = new int[4];
        int guess = 0;
        boolean exist = false;
        Scanner in = new Scanner (System.in);
        Random rnd = new Random ();
        while (exist)
        {
            for (int i=0; i &lt; 4; i++)
                a[i] = rnd.nextInt(10);
            if (multi(a))
                exist = true;
        }
        System.out.println ("Welcome to the game of 'Bul-Pgia!'\nYou have 10 guesses, can you make it?!");
        while ((!((a[1] == b[1]) &amp;&amp; (a[2] == b[2]) &amp;&amp; (a[3] == b[3]) &amp;&amp; (a[4] == b[4]))) || (guess &gt; 10))
        {
            guess++;
            for (int i=0; i &lt; 4; i++)
            {
                System.out.print(guess + ") Enter the number for position " + (i+1));
                b[i] = in.nextInt();
                if ((b[i] &lt; 0) || (b[i] &gt; 9))
                {
                    i--;
                    System.out.println ("The numbers must be between 0 to 9...");
                }
            }
            System.out.print ("Amount of 'buls': " + bul(a, b));
            System.out.print ("Amount of 'pgia': " + pgia(a, b));
        }
    }
}
</t>
  </si>
  <si>
    <t>70e2dab9-f7e3-41fd-913f-4e84c980c3e1</t>
  </si>
  <si>
    <t>bubble_sort.test()</t>
  </si>
  <si>
    <t xml:space="preserve">import java.io.*;
class bubble_sort
{
    static void test()throws IOException
    {
        InputStreamReader read = new InputStreamReader(System.in);
        BufferedReader in = new BufferedReader(read);
        int m[] = new int[10];
        int i, j, t;
        for (i = 0; i &lt; 11; i++)
        {
            System.out.println("Enter the numbers");
            m[i] = Integer.parseInt(in.readLine());
        }
        for (i = 0; i &lt; 11; i++)
        {
            for (j = 0; j &lt; (10-i); j++)
            {
                if (m[j] &gt; m[j+1])
                {
                    t = m[j];
                    m[j] = m[j+1];
                    m[j+1] = t;
                }
            }
        }
        System.out.println(" the numbers in  ascending order are ");
        for (i = 0; i &lt;= 9; i++)
            System.out.println(m[i]);
    }
}
</t>
  </si>
  <si>
    <t>100936fa-a728-4bf5-82e4-b46557a50ce8</t>
  </si>
  <si>
    <t>IntArrayWorkerTester.testGetCount()</t>
  </si>
  <si>
    <t xml:space="preserve">public class IntArrayWorkerTester
{
    /** method to test setMatrix */
    public static void testSetMatrix()
    {
        IntArrayWorker worker = new IntArrayWorker();
        int[][] nums = {{1, 1, 1} ,{2,2,2}};
        worker.setMatrix(nums);
        System.out.println("This should have all 1's in first row and all 2's in second");
        worker.print();
    }
    /** Method to test fillPattern1 */
    public static void testFillPattern1()
    {
        IntArrayWorker worker = new IntArrayWorker();
        int[][] nums = new int[3][4];
        worker.setMatrix(nums);
        worker.fillPattern1();
        System.out.println("fills with 2's on diagonal, 3's to left, and 1's to right");
        worker.print();
    }
    /** Method to test getCount*/
    public static void testGetCount()
    {
        IntArrayWorker worker = new IntArrayWorker();
        int[][] nums = new int[3][4];
        worker.setMatrix(nums);
        worker.fillPattern1();
        int count = worker.getCount(1);
        System.out.println("Count should be 6 and count is " + count);
    }
    /** Method to test getTotal */
    public static void testGetTotal()
    {
        IntArrayWorker worker = new IntArrayWorker();
        int [][] nums2 = {{1, 2, 3}, {4, 5, 6}};
        worker.setMatrix(nums2);
        int total = worker.getTotal();
        System.out.println("Total should be 21 and is " + total);
    }
    /** Method to test getTotalNested */
    public static void testGetTotalNested()
    {
        IntArrayWorker worker = new IntArrayWorker();
        int [][] nums2 = {{1, 2, 3}, {4, 5, 6}};
        worker.setMatrix(nums2);
        int total = worker.getTotalNested();
        System.out.println("Total should be 21 and is " + total);
    }
    /** Method to test getLargest */
    //  public static void testGetLargest()
    //  { // test when largest is last
    //    IntArrayWorker worker = new IntArrayWorker();
    //    int [][] nums2 = {{1, 2, 3}, {4, 5, 6}};
    //    worker.setMatrix(nums2);
    //    int largest = worker.getLargest();
    //    System.out.println("Largest should be 6 and is " + largest);
    //    // test when largest is first
    //    int[][] nums3 = {{6, 2, 3}, {4, 5, 1}};
    //    worker.setMatrix(nums3);
    //    largest = worker.getLargest();
    //    System.out.println("Largest should be 6 and is " + largest);
    //    // test when largest is in the middle
    //    int[][] nums4 = {{1, 2, 3}, {6, 5, 1}};
    //    worker.setMatrix(nums4);
    //    largest = worker.getLargest();
    //    System.out.println("Largest should be 6 and is " + largest);
    //    // test when duplicate largest
    //    int[][] nums5 = {{6, 2, 6}, {4, 5, 1}};
    //    worker.setMatrix(nums5);
    //    largest = worker.getLargest();
    //    System.out.println("Largest should be 6 and is " + largest);
    //  }
    /** Method to test getColTotal */
    //  public static void testGetColTotal()
    //  {
    //    IntArrayWorker worker = new IntArrayWorker();
    //    int [][] nums2 = {{1, 2, 3}, {4, 5, 6}};
    //    worker.setMatrix(nums2);
    //    int total = worker.getColTotal(0);
    //    System.out.println("Total for column 0 should be 5 and is " + total);
    //    total = worker.getColTotal(1);
    //    System.out.println("Total for column 1 should be 7 and is " + total);
    //    total = worker.getColTotal(2);
    //    System.out.println("Total for column 2 should be 9 and is " + total);
    //  }
    public static void main(String[] args)
    {
        testSetMatrix();
        testFillPattern1();
        testGetCount();
        testGetTotal();
        testGetTotalNested();
        //testGetLargest();
        //testGetColTotal();
    }
}
</t>
  </si>
  <si>
    <t>a23f1386-7856-4739-9e34-4f2e67928c20</t>
  </si>
  <si>
    <t>merging.main()</t>
  </si>
  <si>
    <t>class merging
{
    public static void main()
    {
        int o[] = {1,3,5,7,9};
        int e[] = {2,4,6,8,10};
        int n[] = new int[10];
        int k = 0;
        for(int i=0; i&lt;10; i++)
        {
            n[k] = o[k];
            n[9-k]=e[k];
            k++;
        }
        for(int i=0; i&lt;10; i++)
        {
            System.out.println(n[i]);
        }
    }
}</t>
  </si>
  <si>
    <t>class instance variable / methods tight association</t>
  </si>
  <si>
    <t>bb201db3-a171-477f-859f-6d04ea72f2b6</t>
  </si>
  <si>
    <t>MagicSquares.mian({})</t>
  </si>
  <si>
    <t xml:space="preserve">import java.util.Scanner;
public class MagicSquares
{
    public static void mian(String[]args)
    {
        Scanner in = new Scanner(System.in);
        System.out.println("Please enter a odd number: ");
        int n = in.nextInt();
        int[][] darray = new int[n][n];
        int row = n-1;
        int column = n/2;
        int count = 0;
        int[] store = new int[2];
        for(int k = 1; k&lt;= Math.pow(n,2); k++){
            if(column &gt; n-1 || column&lt; 0){
                column = 0;
                k--;
                System.out.println("@@(" + row + ","+ column + ")" + " Value of k: " + k + "Reset column to 0");
            }
            else if(row &gt;n-1 || column&lt; 0){
                row = 0;
                k--;
                System.out.println("!!(" + row + ","+ column + ")" + " Value of k: " + k+ "reset row to 0");
            }
            else{
                if(darray[row][column] == 0){
                    darray[row][column] = k;
                    row ++;
                    column ++;
                    System.out.println("##(" + row + ","+ column + ")" + " Value of k: " + k+ "moving to next spot");
                }
                else{
                    if(row== -2) {
                        row = store[0];
                        column = store[1];
                        k--;
                    }
                    else{
                        row --;
                        column--;
                        row--;
                        k--;
                        System.out.println("moved up");
                        //darray[row][column] = k;
                        //System.out.println("moved up");
                    }
                }
            }
            System.out.println("(" + row + ","+ column + ")" + " Value of k: " + k);
            //count ++;
            store[0] = row;
            store[1] = column;
        }
        for(int i = 0; i&lt; darray.length; i++){
            for(int j = 0 ; j &lt; darray[0].length; j++)
            {
                System.out.printf("%8d",darray[i][j]);
            }
            System.out.println();
        }
        /*  System.out.println("         Country    Gold  Silver  Bronze   Total");
        //Prints countries, counts, and row toals
        for(int i = 0; i&lt; COUNTRIES; i++)
        {
        //Proccess the ith row
        System.out.printf("%15s", countries[i]);
        int total = 0;
        //Print each row elements and update the row total
        for(int j = 0; j&lt; MEDALS; j++)
        {
        System.out.printf("%8d", counts[i][j]);
        total = total + counts[i][j];
        }
        //Display the row total and print a new line
        System.out.printf("%8d\n", total);
        }
        int[][] board = new int[8][8];
        for(int i = 0; i&lt; board.length; i++){
        for(int j=0; j&lt; board[i].length; j++)
        {
        board[i][j] = (i+j)%2;
        System.out.print(board[i][j] + " ");
        }
        System.out.println();
        }*/
    }
}
</t>
  </si>
  <si>
    <t>4c8cc65d-b721-412a-92b7-99ea8a2eb015</t>
  </si>
  <si>
    <t>hehe.method()</t>
  </si>
  <si>
    <t xml:space="preserve">import java.util.Scanner;
public class hehe
{
    public static void method()
    {
        int[] a;
        int n=3;
        int max = 0;
        a = new int[n];
        Scanner s = new Scanner(System.in);
        for(int i=0;i&lt;n;i++)
        {
            System.out.print("Nhập vào số thứ ");
            System.out.print(i+1);
            System.out.print(":");
            a[i]=s.nextInt();
            if(i==0)
                max=a[i];
            if(a[i]&gt;max)
                max=a[i];
        }
        System.out.print("Số lớn nhất là: " + max);
        int temp;
        for(int j=0;j&lt;n-1;j++)
            for(int i=0;i&lt;n;i++)
            {
                if(a[i]&gt;a[i+1])
                {
                    temp = a[i];
                    a[i]=a[i+1];
                    a[i+1]=temp;
                }
            }
    }
}
</t>
  </si>
  <si>
    <t>f5fec619-b470-4004-95d7-5b493c6f4a9e</t>
  </si>
  <si>
    <t>PolybiusSquare.main({ })</t>
  </si>
  <si>
    <t xml:space="preserve">
class PolybiusSquare {
    /**
     * Decrypts a message using a Polybius Square
     *
     * @param plainText - the message to be decrypted
     * @param polybiusSquare - the Polybius square to use to decrypt
     *
     * @return the decrypted message
     **/
    public static String decrypt (int[] encryptedText, char[][] polybiusSquare) {
        // decrypt: consumes an encrypted message, represented as an array 
        // of ints, and a polybius square, and returns the decoded message.
        String msg = "";
        int i = 0;
        while (i &lt; encryptedText.length - 1)  {
            msg += polybiusSquare[encryptedText[i]][encryptedText[i+1]];
            i+=2;
        }
        return msg;
    }
    /**
     * Encrypts a message using a Polybius Square
     *
     * @param plainText - the message to be encrypted
     * @param polybiusSquare - the Polybius square to use to encrypt
     *
     * @return the encrypted message
     **/
    public static int[] encrypt (String plaintext, char[][] polybiusSquare)              {
        // encrypt: consumes an unencrypted message, represented as a String             ,
        //            and a polybius square, and returns the encoded message.
        return (new int[0]);
    }
    public static void main (String[] args) {
        char[][] p1 = new char[][]{
                {'a','b','c','d'},
                {'e','f','g','h'},
                {'i','j','k','l'},
                {'m','n','o','p'}};
        int[] a = {0,0};
        int[] food = {1,1,3,2,3,2,0,3};
        int[] bad = {0,1,0,0,0,4};
        // decrypt test cases
        System.out.println(decrypt(a, p1).equals("a"));
        System.out.println(decrypt(food, p1).equals("food"));
        System.out.println(!decrypt(bad, p1).equals("good"));
        // encrypt test cases
        // encrypt / decrypt test cases
    }
}</t>
  </si>
  <si>
    <t>e55d90fd-3dbc-4c31-b947-8ff35b28a819</t>
  </si>
  <si>
    <t>public class IntArrayWorkerTester
{
    /** method to test setMatrix */
    public static void testSetMatrix()
    {
        IntArrayWorker worker = new IntArrayWorker();
        int[][] nums = {{1, 1, 1} ,{2,2,2}};
        worker.setMatrix(nums);
        System.out.println("This should have all 1's in first row and all 2's in second");
        worker.print();
    }
    /** Method to test fillPattern1 */
    public static void testFillPattern1()
    {
        IntArrayWorker worker = new IntArrayWorker();
        int[][] nums = new int[3][4];
        worker.setMatrix(nums);
        worker.fillPattern1();
        System.out.println("fills with 2's on diagonal, 3's to left, and 1's to right");
        worker.print();
    }
    /** Method to test getCount*/
    public static void testGetCount()
    {
        IntArrayWorker worker = new IntArrayWorker();
        int[][] nums = new int[3][4];
        worker.setMatrix(nums);
        worker.fillPattern1();
        int count = worker.getCount(1);
        System.out.println("Count should be 6 and count is " + count);
    }
    /** Method to test getTotal */
    public static void testGetTotal()
    {
        IntArrayWorker worker = new IntArrayWorker();
        int[][] nums2 = {{1, 2, 3}, {4, 5, 6}};
        worker.setMatrix(nums2);
        int total = worker.getTotal();
        System.out.println("Total should be 21 and is " + total);
    }
    /** Method to test getTotalNested */
    public static void testGetTotalNested()
    {
        IntArrayWorker worker = new IntArrayWorker();
        int[][] nums2 = {{1, 2, 3}, {4, 5, 6}};
        worker.setMatrix(nums2);
        int total = worker.getTotalNested();
        System.out.println("Total should be 21 and is " + total);
    }
    /** Method to test getLargest */
    public static void testGetLargest()
    { // test when largest is last
        IntArrayWorker worker = new IntArrayWorker();
        int[][] nums2 = {{1, 2, 3}, {4, 5, 6}};
        worker.setMatrix(nums2);
        int largest = worker.getLargest();
        System.out.println("Largest should be 6 and is " + largest);
        // test when largest is first
        int[][] nums3 = {{6, 2, 3}, {4, 5, 1}};
        worker.setMatrix(nums3);
        largest = worker.getLargest();
        System.out.println("Largest should be 6 and is " + largest);
        // test when largest is in the middle
        int[][] nums4 = {{1, 2, 3}, {6, 5, 1}};
        worker.setMatrix(nums4);
        largest = worker.getLargest();
        System.out.println("Largest should be 6 and is " + largest);
        // test when duplicate largest
        int[][] nums5 = {{6, 2, 6}, {4, 5, 1}};
        worker.setMatrix(nums5);
        largest = worker.getLargest();
        System.out.println("Largest should be 6 and is " + largest);
    }
    /** Method to test getColTotal */
    public static void testGetColTotal()
    {
        IntArrayWorker worker = new IntArrayWorker();
        int[][] nums2 = {{1, 2, 3}, {4, 5, 6}};
        worker.setMatrix(nums2);
        int total = worker.getColTotal(0);
        System.out.println("Total for column 0 should be 5 and is " + total);
        total = worker.getColTotal(1);
        System.out.println("Total for column 1 should be 7 and is " + total);
        total = worker.getColTotal(2);
        System.out.println("Total for column 2 should be 9 and is " + total);
    }
    public static void main(String[] args)
    {
        //         testSetMatrix();
        //         testFillPattern1();
        //         testGetCount();
        //         testGetTotal();
        //         testGetTotalNested();
        //         testGetLargest();
        testGetColTotal();
    }
}</t>
  </si>
  <si>
    <t>bc0a23d6-5c32-456c-9b20-cee16df0bca6</t>
  </si>
  <si>
    <t>März2011.main({ })</t>
  </si>
  <si>
    <t xml:space="preserve">public class März2011
{
    static int sumOfArray(int[] a){
        int sum = 0;
        for ( int i=0; i&lt;a.length; i++){
            sum = sum + a[i];
        }
        return sum;
    }
    static int[] shortenArray(int[] a, int k){
        int[] kurz = new int[a.length-1];
        if(k&gt;a.length-1){
            for ( int i=0; i&lt;kurz.length; i++){
                kurz[i]=a[i];
            }
        }
        for ( int i=0; i&lt;k; i++){
            kurz[i]=a[i];
        }
        for ( int i=k; i&lt;kurz.length; i++){
            kurz[i]=a[i+1];
        }
        return kurz;
    }
    static boolean hasSubsetSum(int[] a, int s){
        if(a.length == 1){
            return s==a[0];
        }
        if(sumOfArray(a)==s){
            return true;
        }
        for(int i=0; i&lt;a.length;i++){
            if(sumOfArray(shortenArray(a,i))==s){
                return true;
            }
        }
        return hasSubsetSum(shortenArray(a,a.length),s);
    }
    public static void main(String[] args){
        int[] a = {1,2,5,7};
        int s = 9;
        System.out.println(hasSubsetSum(a,s));
    }
}
</t>
  </si>
  <si>
    <t>d53ee1de-58ff-4a80-a45d-67e78cb5c38a</t>
  </si>
  <si>
    <t>ForDemo.main({ })</t>
  </si>
  <si>
    <t>class ForDemo {
    public static void main(String[] args){
        int n=2;
        int a=0;
        int iterations = 35;
        double fib[] = new double[iterations-1];
        fib[0] = 1;
        System.out.println("1 , 1");
        fib[1] = 1;
        System.out.println("1 , 2");
        double approx[] = new double[iterations];
        approx[0]=1.0;
        approx[1]=2.0;
        for(int i=1; i&lt;(iterations-1); i++){
            fib[n] = fib[n-1] + fib[n-2];
            //approx[n-2]=fib[n-1]/fib[n-2];
            //System.out.println((approx[a]+" , " +(a+1)));
            System.out.println((fib[n])+" , "+" , " +(n+1));
            n=n+1;
        }
        //         for (int a=0; a&lt;(iterations-2); a++){
        //             approx[a]=fib[a+1]/fib[a];
        //             System.out.println((approx[a]+" , " +(a+1)));
        //
        //         }
    }
}</t>
  </si>
  <si>
    <t>be00daff-2b5c-4df7-abe1-33bf00725958</t>
  </si>
  <si>
    <t>GeneticAlgorithm.main(5)</t>
  </si>
  <si>
    <t>dd911205-d91c-4f69-a28f-521b8c888d65</t>
  </si>
  <si>
    <t>Ficha2.exercicio9()</t>
  </si>
  <si>
    <t>738f1534-6adc-44e9-bcd1-fbeea09b82d5</t>
  </si>
  <si>
    <t>IntArrayWorkerTester.testGetLargest()</t>
  </si>
  <si>
    <t xml:space="preserve">import java.util.Arrays;
import java.util.Scanner;
import java.util.Random;
public class Ficha2
{
    public static void main(String[] args) {
    }
    public static void exercicio1() {
        int[] lista = {12, 2, 45, 66, 7, 23, 99};
        System.out.println("--- ELEMENTOS DO ARRAY ---");
        for (int i = 0; i &lt; lista.length; i++)
            System.out.println("Elemento " + i + " = " + lista[i]);
        System.out.println("--------------------------");
        System.out.println(Arrays.toString(lista));
    }
    public static void exercicio2() {
        int[] lista;
        int maxVal = Integer.MIN_VALUE, maxInd = -1;
        Scanner input = new Scanner(System.in);
        System.out.print("N = ");
        int N = input.nextInt();
        lista = new int[N];
        for (int i = 0; i &lt; N; i++) {
            lista[i] = input.nextInt();
            if (lista[i] &gt; maxVal) {
                maxVal = lista[i];
                maxInd = i;
            }
        }
        System.out.print("Máximo = " + maxVal + ", Índice = " + maxInd);
        input.close();
    }
    public static int[] leituraVal(int N) {
        int[] lista = new int[N];
        Scanner input = new Scanner(System.in);
        for (int i = 0; i &lt; N; i++)
            lista[i] = input.nextInt();
        input.close();
        return lista;
    }
    public static void exercicio3() {
        int maxVal = Integer.MIN_VALUE, maxInd = -1;
        Scanner input = new Scanner(System.in);
        System.out.print("N = ");
        int N = input.nextInt();
        int[] lista = leituraVal(N);
        for (int i = 0; i &lt; N; i++) {
            if (lista[i] &gt; maxVal) {
                maxVal = lista[i];
                maxInd = i;
            }
        }
        System.out.print("Máximo = " + maxVal + ", Índice = " + maxInd);
        input.close();
    }
    public static void exercicio9() {
        Random rnd = new Random();
        Scanner input = new Scanner(System.in);
        int[] nums = new int[5];
        Arrays.fill(nums, 0);
        int[] stars = new int[2];
        Arrays.fill(stars, 0);
        for (int i = 4; i &gt;= 0; i--) {
            int rndNum;
            do {
                rndNum = rnd.nextInt(50) + 1;
            } while (Arrays.binarySearch(nums, rndNum) &gt; -1);
            nums[i] = rndNum;
            Arrays.sort(nums);
        }
        for (int i = 1; i &gt;= 0; i--) {
            int rndNum;
            do {
                rndNum = rnd.nextInt(9) + 1;
            } while (Arrays.binarySearch(stars, rndNum) &gt; -1);
            stars[i] = rndNum;
            Arrays.sort(stars);
        }
        int[] numsUtiliz = new int[5];
        Arrays.fill(numsUtiliz, 0);
        System.out.println("5 Números:");
        int j = 4;
        while (j &gt;= 0) {
            int tmp = input.nextInt();
            if (tmp &gt;= 1 &amp;&amp; tmp &lt;= 50 &amp;&amp; Arrays.binarySearch(numsUtiliz, tmp) &lt; 0) {
                numsUtiliz[j] = tmp;
                Arrays.sort(numsUtiliz);
                j++;
            } else {
                System.out.println("Número inválido!");
                continue;
            }
        }
        int[] starsUtiliz = new int[2];
        Arrays.fill(starsUtiliz, 0);
        System.out.println("2 Estrelas:");
        j = 1;
        while (j &gt;= 0) {
            int tmp = input.nextInt();
            if (tmp &gt;= 1 &amp;&amp; tmp &lt;= 9 &amp;&amp; Arrays.binarySearch(starsUtiliz, tmp) &lt; 0) {
                starsUtiliz[j] = tmp;
                Arrays.sort(starsUtiliz);
                j++;
            } else {
                System.out.println("Estrela inválida!");
                continue;
            }
        }
        int starsCertas = 0, numsCertos = 0;
        for (int i = 0; i &lt; 5; i++)
            if (Arrays.binarySearch(nums, numsUtiliz[i]) &gt; -1)
                numsCertos++;
        for (int i = 0; i &lt; 2; i++)
            if (Arrays.binarySearch(stars, starsUtiliz[i]) &gt; -1)
                starsCertas++;
        System.out.print("Chave: ");
        for (int n : nums)
            System.out.print(n + " ");
        for (int n : stars)
            System.out.print(n + " ");
        System.out.println();
        System.out.println("Número certos = " + numsCertos);
        System.out.println("Estrelas certas = " + starsCertas);
        input.close();
    }
}
</t>
  </si>
  <si>
    <t>import java.io.*;
import java.math.*;
import java.net.URL;
import java.util.*;
public class GeneticAlgorithm
{
    private Solution[] population;
    public GeneticAlgorithm(int size) {
        // Create of population of the given size (num of solutions)
        population = new Solution[size];
        for (int i=0; i&lt;size; i++) {
            population[i] = new Solution();
        }
        setCoe(population, size);
    }
    public static void main(int size) {
        // Initialise random population
        GeneticAlgorithm ga = new GeneticAlgorithm(size);
        Solution[] pop = ga.getPopulation();
        for (int i=0; i&lt;size; i++) {
            ga.setXYFX(pop[i], ga);
        }
        // Sorting
        Quicksort qSort = new Quicksort();
        qSort.sort(pop, size);
        pop = qSort.getSorted();
        //  OUTPUT BEST FITNESS----------------------------------------
        System.out.println("Best Solution");
        System.out.println("------------------------");
        for (int j=0; j&lt;6; j++) {
            System.out.println((j+1) + " = " + pop[0].getCoeVal(j));
        }
        System.out.println("");
        System.out.println("Fitness = " + pop[0].getFitness());
        System.out.println("");
        //-------------------------------------------------------------
        // BEFORE MUTATION
        for (int i=0; i&lt; size; i++) {
            System.out.println(pop[i].getFitness());
        }
        System.out.println("------------------------");
        // Selection + Mutation
        Solution[] temp = new Solution[size + 1];
        temp = pop;
        temp[size] = pop[0];
        temp[size].setCoe(1, (temp[size].getCoeVal(1).add(new BigDecimal(-1))));
        temp[size].setFXValues();
        qSort.sort(temp, size+1);
        temp = qSort.getSorted();
        for (int i=0; i&lt; size; i++) {
            pop[i] = temp[i];
            System.out.println(pop[i].getFitness());
        }
    }
    public void setCoe(Solution[] pop, int size) {
        // Set coefficients to random integers
        for (int i=0; i&lt;size; i++) {
            for (int j=0; j&lt;6; j++) {
                BigDecimal random = new BigDecimal(randDouble());
                population[i].setCoe(j, random);
            }
        }
    }
    public double randDouble() {
        // Calculate random number
        double random = new Random().nextDouble();
        double result = -999999999 + (random * (999999999 + 999999999));
        return result;
    }
    public Solution[] getPopulation() {
        // Return population
        return population;
    }
    public Solution getSolution(int i) {
        // Return solution
        return population[i];
    }
    public void setXYFX(Solution sol, GeneticAlgorithm ga){
        // Initialise X and Y values
        try{
            ga.setXY(sol);
        }
        catch (IOException e) {
            e.printStackTrace();
        }
        // Initialise FX values
        sol.setFXValues();
    }
    public void setXY(Solution sol) throws IOException{
        // Read in X and Y values from file
        InputStream fstream = openFile("datfile.dat");
        BufferedReader bufferedReader = new BufferedReader(new InputStreamReader(fstream));
        String line;
        int i = 0;
        while((line = bufferedReader.readLine()) != null) {
            String[] parts = line.split(",");
            BigDecimal x = new BigDecimal(parts[0]);
            BigDecimal y = new BigDecimal(parts[1]);
            sol.setXValue(i, x);
            sol.setYValue(i, y);
            i++;
        }
    }
    public InputStream openFile(String fileName) throws IOException{
        // Open datafile
        if (fileName == null) {
            throw new IOException("Cannot open file - filename was null.");
        }
        URL url = getClass().getClassLoader().getResource(fileName);
        if (url == null){
            throw new IOException("File not found: " + fileName);
        }
        return url.openStream();
    }
}import java.io.*;
import java.math.*;
import java.net.URL;
import java.util.*;
public class GeneticAlgorithm
{
    private Solution[] population;
    public GeneticAlgorithm(int size) {
        // Create of population of the given size (num of solutions)
        population = new Solution[size];
        for (int i=0; i&lt;size; i++) {
            population[i] = new Solution();
        }
        setCoe(population, size);
    }
    public static void main(int size) {
        // Initialise random population
        GeneticAlgorithm ga = new GeneticAlgorithm(size);
        Solution[] pop = ga.getPopulation();
        for (int i=0; i&lt;size; i++) {
            ga.setXYFX(pop[i], ga);
        }
        // Sorting
        Quicksort qSort = new Quicksort();
        qSort.sort(pop, size);
        pop = qSort.getSorted();
        //  OUTPUT BEST FITNESS----------------------------------------
        System.out.println("Best Solution");
        System.out.println("------------------------");
        for (int j=0; j&lt;6; j++) {
            System.out.println((j+1) + " = " + pop[0].getCoeVal(j));
        }
        System.out.println("");
        System.out.println("Fitness = " + pop[0].getFitness());
        System.out.println("");
        //-------------------------------------------------------------
        // BEFORE MUTATION
        for (int i=0; i&lt; size; i++) {
            System.out.println(pop[i].getFitness());
        }
        System.out.println("------------------------");
        // Selection + Mutation
        Solution[] temp = new Solution[size + 1];
        temp = pop;
        temp[size] = pop[0];
        temp[size].setCoe(1, (temp[size].getCoeVal(1).add(new BigDecimal(-1))));
        temp[size].setFXValues();
        qSort.sort(temp, size+1);
        temp = qSort.getSorted();
        for (int i=0; i&lt; size; i++) {
            pop[i] = temp[i];
            System.out.println(pop[i].getFitness());
        }
    }
    public void setCoe(Solution[] pop, int size) {
        // Set coefficients to random integers
        for (int i=0; i&lt;size; i++) {
            for (int j=0; j&lt;6; j++) {
                BigDecimal random = new BigDecimal(randDouble());
                population[i].setCoe(j, random);
            }
        }
    }
    public double randDouble() {
        // Calculate random number
        double random = new Random().nextDouble();
        double result = -999999999 + (random * (999999999 + 999999999));
        return result;
    }
    public Solution[] getPopulation() {
        // Return population
        return population;
    }
    public Solution getSolution(int i) {
        // Return solution
        return population[i];
    }
    public void setXYFX(Solution sol, GeneticAlgorithm ga){
        // Initialise X and Y values
        try{
            ga.setXY(sol);
        }
        catch (IOException e) {
            e.printStackTrace();
        }
        // Initialise FX values
        sol.setFXValues();
    }
    public void setXY(Solution sol) throws IOException{
        // Read in X and Y values from file
        InputStream fstream = openFile("datfile.dat");
        BufferedReader bufferedReader = new BufferedReader(new InputStreamReader(fstream));
        String line;
        int i = 0;
        while((line = bufferedReader.readLine()) != null) {
            String[] parts = line.split(",");
            BigDecimal x = new BigDecimal(parts[0]);
            BigDecimal y = new BigDecimal(parts[1]);
            sol.setXValue(i, x);
            sol.setYValue(i, y);
            i++;
        }
    }
    public InputStream openFile(String fileName) throws IOException{
        // Open datafile
        if (fileName == null) {
            throw new IOException("Cannot open file - filename was null.");
        }
        URL url = getClass().getClassLoader().getResource(fileName);
        if (url == null){
            throw new IOException("File not found: " + fileName);
        }
        return url.openStream();
    }
}</t>
  </si>
  <si>
    <t xml:space="preserve">public class IntArrayWorkerTester
{
    /** method to test setMatrix */
    public static void testSetMatrix()
    {
        IntArrayWorker worker = new IntArrayWorker();
        int[][] nums = {{1, 1, 1} ,{2,2,2}};
        worker.setMatrix(nums);
        System.out.println("This should have all 1's in first row and all 2's in second");
        worker.print();
    }
    /** Method to test fillPattern1 */
    public static void testFillPattern1()
    {
        IntArrayWorker worker = new IntArrayWorker();
        int[][] nums = new int[3][4];
        worker.setMatrix(nums);
        worker.fillPattern1();
        System.out.println("fills with 2's on diagonal, 3's to left, and 1's to right");
        worker.print();
    }
    /** Method to test getCount*/
    public static void testGetCount()
    {
        IntArrayWorker worker = new IntArrayWorker();
        int[][] nums = new int[3][4];
        worker.setMatrix(nums);
        worker.fillPattern1();
        int count = worker.getCount(1);
        System.out.println("Count should be 6 and count is " + count);
    }
    /** Method to test getTotal */
    public static void testGetTotal()
    {
        IntArrayWorker worker = new IntArrayWorker();
        int [][] nums2 = {{1, 2, 3}, {4, 5, 6}};
        worker.setMatrix(nums2);
        int total = worker.getTotal();
        System.out.println("Total should be 21 and is " + total);
    }
    /** Method to test getTotalNested */
    public static void testGetTotalNested()
    {
        IntArrayWorker worker = new IntArrayWorker();
        int [][] nums2 = {{1, 2, 3}, {4, 5, 6}};
        worker.setMatrix(nums2);
        int total = worker.getTotalNested();
        System.out.println("Total should be 21 and is " + total);
    }
    /** Method to test getLargest */
    public static void testGetLargest()
    { // test when largest is last
        IntArrayWorker worker = new IntArrayWorker();
        int [][] nums2 = {{1, 2, 3}, {4, 5, 6}};
        worker.setMatrix(nums2);
        int largest = worker.getLargest();
        System.out.println("Largest should be 6 and is " + largest);
        // test when largest is first
        int[][] nums3 = {{6, 2, 3}, {4, 5, 1}};
        worker.setMatrix(nums3);
        largest = worker.getLargest();
        System.out.println("Largest should be 6 and is " + largest);
        // test when largest is in the middle
        int[][] nums4 = {{1, 2, 3}, {6, 5, 1}};
        worker.setMatrix(nums4);
        largest = worker.getLargest();
        System.out.println("Largest should be 6 and is " + largest);
        // test when duplicate largest
        int[][] nums5 = {{6, 2, 6}, {4, 5, 1}};
        worker.setMatrix(nums5);
        largest = worker.getLargest();
        System.out.println("Largest should be 6 and is " + largest);
    }
    /** Method to test getColTotal */
    public static void testGetColTotal()
    {
        IntArrayWorker worker = new IntArrayWorker();
        int [][] nums2 = {{1, 2, 3}, {4, 5, 6}};
        worker.setMatrix(nums2);
        int total = worker.getColTotal(0);
        System.out.println("Total for column 0 should be 5 and is " + total);
        total = worker.getColTotal(1);
        System.out.println("Total for column 1 should be 7 and is " + total);
        total = worker.getColTotal(2);
        System.out.println("Total for column 2 should be 9 and is " + total);
    }
    public static void main(String[] args)
    {
        testSetMatrix();
        testFillPattern1();
        //testGetCount();
        testGetTotal();
        testGetTotalNested();
        //testGetLargest();
        //testGetColTotal();
    }
}
</t>
  </si>
  <si>
    <t>a2eeda8d-b760-44e2-ad8a-7ff09faae850</t>
  </si>
  <si>
    <t xml:space="preserve">import java.io.*;
class sparse
{
    static int max=5;
    static int [][]a= new int[max][3];
    static int [][]b= new int[max][3];
    static int [][]c= new int[max][3];
    static int m,n;
    public static void read(int b[][])throws IOException
    {
        BufferedReader br=new BufferedReader(new InputStreamReader(System.in));
        int i,t;System.out.println("Enter the rows and columns");
        m=Integer.parseInt(br.readLine());
        n=Integer.parseInt(br.readLine());
        System.out.println("Enter the non zero elements");
        t=Integer.parseInt(br.readLine());
        b[0][0]=m;
        b[0][1]=n;
        b[0][2]=t;
        for(i=1;i&lt;t;i++)
        {
            System.out.println("Enter the row,column and value");
            b[i][0]=Integer.parseInt(br.readLine());
            b[i][1]=Integer.parseInt(br.readLine());
            b[i][2]=Integer.parseInt(br.readLine());
        }
    }
    public static void add(int b1[][],int b2[][],int b3[][])throws IOException
    {
        int t1,t2,i,j,k;
        if(b1[0][0]!=b2[0][0]||b1[0][1]!=b2[0][1])
            System.out.println("Invalid matrix");
        else
        {
            t1=b1[0][2];
            t2=b2[0][2];
            i=j=k=0;
            b3[0][0]=b1[0][0];
            b3[0][1]=b1[0][1];
            while(i&lt;=t1&amp;&amp;j&lt;=t2)
            {
                if(b1[i][0]&lt;b2[j][0])//rows numbers are not equal
                {
                    b3[k][0]=b1[i][0];
                    b3[k][1]=b1[i][1];
                    b3[k][2]=b1[i][2];
                    k++;i++;
                }
                else if(b2[j][0]&lt;b1[i][0])//rows numbers are not equal
                {
                    b3[k][0]=b2[j][0];
                    b3[k][1]=b2[j][1];
                    b3[k][2]=b2[j][2];
                    k++;j++;
                }
                else if(b1[i][1]&lt;b2[j][1])//rows numbers are equal,compare column
                {
                    b3[k][0]=b1[i][0];
                    b3[k][1]=b1[i][1];
                    b3[k][2]=b1[i][2];
                    k++;i++;
                }
                else if(b2[j][2]&lt;b1[i][1])//row numbers are equal,compare column
                {
                    b3[k][0]=b2[j][0];
                    b3[k][1]=b2[j][1];
                    b3[k][2]=b2[j][2];
                    k++;j++;
                }
                else
                {
                    b3[k][0]=b1[i][0];//row and column numbers are equal
                    b3[k][1]=b1[i][1];
                    b3[k][2]=b1[i][2]+b2[j][2];
                    k++;i++;j++;
                }
            }
            while(i&lt;=t1)//row remaining terms from b1
            {
                b3[k][0]=b1[i][0];
                b3[k][1]=b1[i][1];
                b3[k][2]=b1[i][2];
                i++;k++;
            }
            while(j&lt;=t2)//copy remaining terms from b2
            {
                b3[k][0]=b2[j][0];
                b3[k][1]=b2[j][1];
                b3[k][2]=b2[j][2];
                j++;k++;
            }
            b3[0][2]=k-1;//row number of terms in b3
        }
    }
    public static void display(int a[][])
    {
        System.out.println("Sparse matrix is");
        for(int i=0;i&lt;=a[0][2];i++) {
            System.out.println("\n");
            for(int j=1;j&lt;3;j++)
                System.out.print("\t"+a[i][j]);
        }
    }
    public static void main(String args[])throws IOException
    {
        read(a);
        read(b);
        display(a);
        System.out.println("and");
        display(b);
        add(a,b,c);
    }
}
</t>
  </si>
  <si>
    <t>compare</t>
  </si>
  <si>
    <t xml:space="preserve">import java.io.*;
class sparse
{
    static int max = 5;
    static int [][]a = new int[max][3];
    static int [][]b = new int[max][3];
    static int [][]c = new int[max][3];
    static int m,n;
    public static void read(int b[][])throws IOException
    {
        BufferedReader br=new BufferedReader(new InputStreamReader(System.in));
        int i,t;System.out.println("Enter the rows and columns");
        m=Integer.parseInt(br.readLine());
        n=Integer.parseInt(br.readLine());
        System.out.println("Enter the non zero elements");
        t=Integer.parseInt(br.readLine());
        b[0][0]=m;
        b[0][1]=n;
        b[0][2]=t;
        for(i=1;i&lt;t;i++)
        {
            System.out.println("Enter the row,column and value");
            b[i][0]=Integer.parseInt(br.readLine());
            b[i][1]=Integer.parseInt(br.readLine());
            b[i][2]=Integer.parseInt(br.readLine());
        }
    }
    public static void add(int b1[][],int b2[][],int b3[][])throws IOException
    {
        int t1,t2,i,j,k;
        if(b1[0][0]!=b2[0][0]||b1[0][1]!=b2[0][1])
            System.out.println("Invalid matrix");
        else
        {
            t1=b1[0][2];
            t2=b2[0][2];
            i=j=k=0;
            b3[0][0]=b1[0][0];
            b3[0][1]=b1[0][1];
            while(i&lt;=t1&amp;&amp;j&lt;=t2)
            {
                if(b1[i][0]&lt;b2[j][0])//rows numbers are not equal
                {
                    b3[k][0]=b1[i][0];
                    b3[k][1]=b1[i][1];
                    b3[k][2]=b1[i][2];
                    k++;i++;
                }
                else if(b2[j][0]&lt;b1[i][0])//rows numbers are not equal
                {
                    b3[k][0]=b2[j][0];
                    b3[k][1]=b2[j][1];
                    b3[k][2]=b2[j][2];
                    k++;j++;
                }
                else if(b1[i][1]&lt;b2[j][1])//rows numbers are equal,compare column
                {
                    b3[k][0]=b1[i][0];
                    b3[k][1]=b1[i][1];
                    b3[k][2]=b1[i][2];
                    k++;i++;
                }
                else if(b2[j][2]&lt;b1[i][1])//row numbers are equal,compare column
                {
                    b3[k][0]=b2[j][0];
                    b3[k][1]=b2[j][1];
                    b3[k][2]=b2[j][2];
                    k++;j++;
                }
                else
                {
                    b3[k][0]=b1[i][0];//row and column numbers are equal
                    b3[k][1]=b1[i][1];
                    b3[k][2]=b1[i][2]+b2[j][2];
                    k++;i++;j++;
                }
            }
            while(i&lt;=t1)//row remaining terms from b1
            {
                b3[k][0]=b1[i][0];
                b3[k][1]=b1[i][1];
                b3[k][2]=b1[i][2];
                i++;k++;
            }
            while(j&lt;=t2)//copy remaining terms from b2
            {
                b3[k][0]=b2[j][0];
                b3[k][1]=b2[j][1];
                b3[k][2]=b2[j][2];
                j++;k++;
            }
            b3[0][2]=k-1;//row number of terms in b3
        }
    }
    public static void display(int a[][])
    {
        System.out.println("Sparse matrix is");
        for(int i=0;i&lt;=a[0][2];i++) {
            System.out.println("\n");
            for(int j=1;j&lt;3;j++)
                System.out.print("\t"+a[i][j]);
        }
    }
    public static void main(String args[])throws IOException
    {
        read(a);
        read(b);
        display(a);
        System.out.println("and");
        display(b);
        add(a,b,c);
    }
}
</t>
  </si>
  <si>
    <t>matrix-multiplication</t>
  </si>
  <si>
    <t>import java.util.Scanner;
class NineArray
{   
 public static void main()
    {
        Scanner scan = new Scanner(System.in);
        System.out.println("Enter 10 positive and 10 negative numbers");
        int a[]=new int[20];
        int b[]=new int[10];
        int c[]=new int[10];
        int i;
        for (i=0; i&lt;20; i++)
        {
            System.out.print("Number" + (i+1) + ": ");
            a[i] = scan.nextInt();
        }
        System.out.println("Before");
        for (i=0; i&lt;20; i++)
        {
            System.out.println(a[i]);
        }
        System.out.println("After");
        for (i=0; i&lt;20; i++)
        {
            if(a[i]&gt;0)
            {
                b[i]=a[i];
            }
        }
        for (i=0; i&lt;10; i++)
        {
            if(a[i]&lt;0)
            {
                c[i]=a[i];
            }
        }
        for (i=0; i&lt;10; i++)
        {
            a[i]=b[i];
            System.out.println(a[i]);
        }
        for (i=10; i&lt;20; i++)
        {
            a[i]=c[i];
            System.out.println(a[i]);
        }
    }
}</t>
  </si>
  <si>
    <t>Maximum/Minimum &amp; average</t>
  </si>
  <si>
    <t>Passing/Returning Arrays in Methods &amp; class instance variable</t>
  </si>
  <si>
    <t>sum &amp; average</t>
  </si>
  <si>
    <t>import java.io.*;
class Sum_Column2DArr
{
    public static void main(String args[]) throws IOException
    {
        BufferedReader br = new BufferedReader(new InputStreamReader(System.in));
        int i, j, n;
        System.out.println("Enter the Dimension of the Array :");
        n = Integer.parseInt(br.readLine());
        int Arr[][] = new int[n][n];
        System.out.println("Enter the elements of the Array rowwise :");
        for(i=0; i&lt;n; i++)
        {
            for(j=0; j&lt;n; j++)
            {
                Arr[i][j] = Integer.parseInt(br.readLine());
            }
        }
        System.out.println("The given Array is as follows : ");
        for(i=0; i&lt;n; i++)
        {
            for(j=0; j&lt;n; j++)
            {
                System.out.print(Arr[i][j] + " ");
            }
            System.out.println();
        }
        int sum = 0;
        for(i=0; i&lt;n; i++)
        {
            int p=0;
            for(j=0; j&lt;Arr[j].length; j++)
            {
                sum = sum + Arr[i][j];
            }
            System.out.println(sum + " ");
            p = p + 1;
        }
    }
}</t>
  </si>
  <si>
    <t>Insertion sort</t>
  </si>
  <si>
    <t>Insetion sort</t>
  </si>
  <si>
    <t>filling &amp; sum</t>
  </si>
  <si>
    <t>bbc2fcf5-2cf8-478a-b298-50aa54f9852e</t>
  </si>
  <si>
    <t>definitionshophouse.main({ })</t>
  </si>
  <si>
    <t xml:space="preserve">import javax.swing.*;
import java.text.DecimalFormat;
public class definitionshophouse
{
    public static void main(String[] args)
    {
        String renterName;
        String icNo;
        String address;
        String type;
        String input1;
        String input2;
        boolean corner_lot;
        int furnishing_code;
        DecimalFormat formatter = new DecimalFormat("###0.00");
        shophouse[] shop = new shophouse[6];
        for(int i = 0; i&lt;shop.length; i++)
        {
            renterName = JOptionPane.showInputDialog("Please Enter Your Name");
            icNo = JOptionPane.showInputDialog("Please Enter Your Ic No");
            address = JOptionPane.showInputDialog("Please Enter Your Address");
            type = JOptionPane.showInputDialog("Please select Single storey or Double storey");
            input1=JOptionPane.showInputDialog("PLEASE SELECT"+"\nTrue = corner lot"+"\nFalse = not");
            corner_lot = Boolean.parseBoolean(input1);
            input2=JOptionPane.showInputDialog("PLEASE SELECT"+"\n1 = fully furnished"+"\n2 = partially furnished"+"\n3 = non furnished");
            furnishing_code = Integer.parseInt(input2);
            shop[i] = new shophouse(renterName, icNo, address, type, corner_lot, furnishing_code);
            System.out.println(shop[i]);
        }
        int location = 0;
        boolean found = false;
        for(int i = 1; i&lt;shop.length; i++)
        {
            System.out.println(shop[i]);
        }
        for(int i = 0; i&lt;shop.length; i++)
        {
            if(shop[i].getRenterName().equalsIgnoreCase("Ahmad Malik"))
            {
                location = i+1;
                found = true;
            }
        }
        if(found)
        {
            System.out.println("Ahmad Malik found at location "+location);
            System.out.println(shop[location]);
        }
        else
        {
            System.out.println("Ahmad Malik not found");
        }
    }
}
</t>
  </si>
  <si>
    <t>eeacf331-287c-4235-af14-48023b1664cd</t>
  </si>
  <si>
    <t>Practice.merge()</t>
  </si>
  <si>
    <t xml:space="preserve">import java.util.*;
public class Practice
{
    public static void merge()
    {
        int[] a = new int[5];
        for (int i = 0; i &lt; a.length; i++)
        {
            a[i] += (int) (Math.random() * 5) + 1;
            System.out.print(a[i] + " ");
        }
        int[] b = new int[5];
        for (int i = 0; i &lt; b.length; i++)
        {
            b[i] += (int) (Math.random() * 10) + 1;
            System.out.print(b[i] + " ");
        }
        int[] c = new int[a.length + b.length];
        for (int i = 0; i &lt; c.length; i++)
        {
            for (int j = 1; j &lt; c.length; j++)
            {
                if (c[i + 1] &gt; c[j])
                {
                    int temp = 0;
                    temp = c[j];
                    c[j] = c[i + 1];
                    c[i + 1] = temp;
                }
            }
        }
        for (int i = 0; i &lt; c.length; i++)
        {
            System.out.print(c[i] + " ");
        }
    }
    public static void arrListPrac()
    {
        ArrayList&lt;String&gt; names = new ArrayList&lt;String&gt;(10);
        System.out.println("Size of list is: " + names.size());
        names.add(0, "James");
        names.add(1, "Rachel");
        names.add(2, "Bill");
        names.add(3, "Hewitt");
        names.add(4, "Joey");
        System.out.println("\nAfter addibg 5 names to the list, the size of the list is: " + names.size());
        System.out.println("\nHere are the names: " + names);
        names.remove(names.size() - 1);
        System.out.println("\nHere are the names after removing the last name on the list:\n" + names);
        System.out.println();
        names.set(1, "Lilly");
        System.out.println("\nHere are the names after replacing the second name on the list:\n" + names);
        System.out.println();
        names.add(4, "Julian");
        System.out.println("\nHere are the names after adding the last name on the list:\n" + names);
        System.out.println();
        System.out.println("\nHere is the name of the fourth element: " + names.get(3));
        System.out.println();
    }
    public static void insertRemove()
    {
        int[] numbers = {134, 3534, 954, 5534, 476, 1592, 97, 987, 857, 43};
        int items = 0;
        for (int i = 0; i &lt; numbers.length; i++)
        {
            System.out.print(numbers[i] + " ");
        }
        System.out.println();
        int[] temp = new int[numbers.length + 1];
        int value = 8888;
        temp[1] = value;
        for (int i = 0; i &lt; numbers.length; i++)
        {
            if (i == 0)
            {
                temp[0] = numbers[0];
            }
            else
            {
                temp[i + 1] = numbers[i];
            }
        }
        numbers = temp;
        for (int i = 0; i &lt; numbers.length; i++)
        {
            System.out.print(numbers[i] + " ");
        }
        System.out.println();
        int[] result = new int[numbers.length - 1];
        for (int i = 0; i &lt; result.length; i++)
        {
            result[i] = numbers[i];
            if (i &gt;= 7)
            {
                result[i] = numbers[i + 1];
            }
        }
        numbers = result;
        for (int i = 0; i &lt; numbers.length; i++)
        {
            System.out.print(numbers[i] + " ");
        }
    }
    public static int plusMinus(int[] numbers)
    {
        int sum = 0;
        for (int i = 0; i &lt; numbers.length; i++)
        {
            if (i % 2 == 0)
            {
                sum += numbers[i];
            }
            else
            {
                sum -= numbers[i];
            }
        }
        return sum;
    }
}
</t>
  </si>
  <si>
    <t>merge</t>
  </si>
  <si>
    <t>aa65e0b1-e504-4602-8648-7f3e808e7962</t>
  </si>
  <si>
    <t>ddtemp.main({ })</t>
  </si>
  <si>
    <t xml:space="preserve">import java.io.*;
public class ddtemp
{
    public static void main(String args[])throws IOException
    {
        InputStreamReader read = new InputStreamReader(System.in);
        BufferedReader in = new BufferedReader(read);
        String m[][] = new String[7][3];
        int i, j;
        String day;
        System.out.println("ENTER THE DAY,MAXIMUM TEMPERATURE AND MINIMUM TEMPERATURE :-");
        for(i = 0; i &lt; 7; i++)
        {
            for(j = 0; j &lt; 4; j++)
            {
                m[i][j] = in.readLine();
            }
        }
        System.out.println();
        System.out.println("ENTER THE DAY OF THE WEEK WHOSE MAXIMUM AND MINIMUM TEMPERATURE IS TO BE FOUND :-");
        day=in.readLine();
        for(i = 0; i &lt; 7; i++)
        {
            if(day.compareTo(m[i][0]) == 0)
                System.out.println("THE MAXIMUM TEMPERATURE FOR " + day + " IS " + (m[i][1]) + " WHEREAS THE MINIMUM TEMPERATURE IS " + (m[i][2]));
        }
    }
}
</t>
  </si>
  <si>
    <t>1fca5aca-9d66-4532-934b-f82de33a5614</t>
  </si>
  <si>
    <t>April7Array.main({ })</t>
  </si>
  <si>
    <t xml:space="preserve">import java.util.Random;
public class April7Array
{
    public static void main(String[] args)
    {
        Random numGen = new Random();
        boolean inRun = false;
        int[] dieRoll = new int[21];
        for(int i = 0; i &lt; dieRoll.length; i++)
            dieRoll[i] = numGen.nextInt(6) + 1;
        for(int i = 0; i &lt;= dieRoll.length; i++)
        {
            if(inRun)
            {
                if(dieRoll[i] != dieRoll[i - 1])
                {
                    System.out.print(")");
                    inRun = false;
                }
            }
            else
            {
                if(dieRoll[i] == dieRoll[i + 1])
                {
                    System.out.print("(");
                    inRun = true;
                }
            }
            System.out.print(dieRoll[i]);
        }
        if(inRun == true)
            System.out.print(")");
    }
}
</t>
  </si>
  <si>
    <t>3d633df5-9275-44ad-9883-4c904d68b07a</t>
  </si>
  <si>
    <t>Shuffler.main()</t>
  </si>
  <si>
    <t xml:space="preserve">import java.util.*;
public class Shuffler
{
    /**
     * The number of consecutive shuffle steps to be performed in each call
     * to each sorting procedure.
     */
    private static final int SHUFFLE_COUNT = 1;
    /**
     * The number of values to shuffle.
     */
    private static final int VALUE_COUNT = 52;
    /**
     * Tests shuffling methods.
     * @param args is not used.
     */
    public static void main()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shuffled = new int[VALUE_COUNT];
        int cards[] = values;
        int k = 0;
        for(int j = 0; j&lt;(values.length+1)/2; j++)
        {
            shuffled[k] = cards[j];
            k+=2;
        }
        k = 1;
        for(int j = 1; j &lt; 52; j++)
        {
            shuffled[k] = cards[j];
            k += 2;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int[] shuffled = new int[52];
        int cards[] = new int[52];
        for(int k = 51; k &gt; 0; k--)
        {
            int r = (int)(Math.random()*k);
            cards[k] = cards[r];
        }
    }
}
</t>
  </si>
  <si>
    <t>selection shuffle</t>
  </si>
  <si>
    <t>474a045e-3445-495a-bb75-95fa986aed70</t>
  </si>
  <si>
    <t>proyeto2.main()</t>
  </si>
  <si>
    <t>import java.util.Scanner;
public class proyeto2
{
    public static void main()
    {
        int num, largo;
        int i, pos;
        Scanner lector = new Scanner(System.in);
        System.out.println("\fCuantos numeros desea que el codigo tenga?");
        largo = lector.nextInt();
        System.out.println("Cuanto es el numero mayor que desea?");
        num = lector.nextInt();
        int[ ] arr;
        arr = new int[largo];
        int[ ] arr2;
        arr2 = new int[largo];
        for(i = 0; i &lt;= largo+1; i++)
        {
            arr[i] = (int)(Math.random() * num) + 1;
            i++;
        }
        System.out.println("Ingrese los numeros que cree que hay en el arreglo");
        for(i = 0; i &lt;= largo+1; i++)
        {
            arr2[i] = lector.nextInt();
            i++;
        }
    }
}</t>
  </si>
  <si>
    <t>848cba74-64ac-4ed3-b016-b4bd700f59c3</t>
  </si>
  <si>
    <t>exercicio5.main({ })</t>
  </si>
  <si>
    <t>import java.util.Scanner;
import java.util.Arrays;
public class exercicio5
{
    public static void main(String[]args){
        int N, h=0, numero, i=0;
        Scanner input = new Scanner(System.in);
        System.out.println("Insira o tamanho do array");
        N = input.nextInt();
        int[] lista = new int[N];
        while(h &lt; N){
            System.out.println("Insira o " + (h + 1) + " numero:");
            numero=input.nextInt();
            while(i &lt; N) {
                if (numero &gt; lista[i])
                i++;
            }
            for(int j=(N-1); j &gt; i; j--) {
                lista[j] = lista[j-1];
            }
            lista[i] = numero;
            h++;
        }
        System.out.println(Arrays.toString(lista));
    }
}</t>
  </si>
  <si>
    <t>aa582e38-3fea-401e-8624-fc301962705f</t>
  </si>
  <si>
    <t>World.main()</t>
  </si>
  <si>
    <t xml:space="preserve">public class World
{
    public static void main()
    {
        System.out.println(decipher(4, 3, "hlifeorflgae"));
    }
    //decrypts the string
    public static String decipher(int n, int m, String orig)
    {
        //converts the string to a 2D array of chars
        char[][] origArray = new char[n][m];
        String decrypted = "";
        for(int x=0; x&lt;origArray.length; x++)
        {
            for(int y=0; y&lt;origArray[x].length; y++)
            {
                origArray[x][y] = orig.charAt(0);
                orig = orig.substring(1);
            }
        }
        //takes the 2d array of chars and puts it back into a string in the right order
        for(int x=0; x&lt;origArray.length; x++)
        {
            for(int y=0; y&lt;origArray[x].length; y++)
            {
                decrypted += origArray[y][x];
            }
        }
        return decrypted;
    }
}
</t>
  </si>
  <si>
    <t>c5f934c6-a63b-4863-8e76-ff17e8f75470</t>
  </si>
  <si>
    <t>Matriz2.main()</t>
  </si>
  <si>
    <t>import java.io.InputStreamReader;
import java.io.BufferedReader;
public class Matriz2
{
    public static void main() throws Exception
    {
        InputStreamReader isr = new InputStreamReader(System.in);
        BufferedReader br = new BufferedReader(isr);
        System.out.println("ingrese numero de filas");
        int fila = Integer.parseInt(br.readLine());
        System.out.println("ingrese numero de columnas");
        int columna = Integer.parseInt(br.readLine());
        int[][] Matriz = new int[fila][columna];
        for(int i=0; i&lt;fila; i++)
        {
            for(int j=0; i&lt;columna; i++)
            {
                System.out.println("ingrese numero");
                int num =Integer.parseInt(br.readLine());
                num = Matriz[i][j];
            }
        }
        for(int i=0; i&lt;fila; i++)
        {
            for(int j=0; j&lt;columna; i++)
            {
                for(int x=0; x&lt;fila; i++)
                {
                    for(int y=0; y&lt;columna; i++)
                    {
                        int aux = Matriz[x][y];
                        Matriz[x][y] = aux;
                        Matriz[i][j] = Matriz[x][y];
                    }
                }
            }
        }
        for(int i=0; i&lt;fila; i++)
        {
            for(int j=0; j&lt;columna; j++)
            {
                System.out.print(Matriz[i][j]);
            }
            System.out.println("");
        }
    }
}</t>
  </si>
  <si>
    <t>5efe29c8-1e8f-4e3e-b93e-7f7d45e34e8c</t>
  </si>
  <si>
    <t>Aws8.main({ })</t>
  </si>
  <si>
    <t xml:space="preserve">import java.util.*;
public class Aws8
{
    public static void main(String[] args)
    {
        int[][] pas = new int[10][11];
        pas[0][0] = 1;
        pas[1][0] = 1;
        pas[1][1] = 1;
        for (int r = 0; r &lt; pas.length; r++)
        {
            for (int c = 1; c &lt; pas[r].length; c++)
            {
                pas[r][c] = pas[r-1][c-1] + pas[r-1][c];
                System.out.print(pas[r][c] + " ");
            }
            System.out.println();
        }
    }
}
</t>
  </si>
  <si>
    <t>e0b5b142-c191-4e64-9958-3a7a5bbd848b</t>
  </si>
  <si>
    <t>SpectrumBarsVisualization.main({ })</t>
  </si>
  <si>
    <t xml:space="preserve">import java.io.*;
import java.awt.*;
import java.util.*;
import javax.swing.*;
import java.awt.event.*;
import javax.swing.event.*;
public class SpectrumBarsVisualization
{
    public Player player;
    private boolean stoppedUpdate=true;
    private boolean kill;
    private Bars bars;
    private static Mp3Player obj;
    public SpectrumBarsVisualization()
    {
        player=new Player();
        JFrame f=new JFrame("Mp3 Player");
        bars = new Bars();
        f.add(bars);
        player.addPlayerListener(new PlayerListener(){
                public void update()
                {
                    bars.update();
                }
                public void stopped()
                {
                    bars.clear();
                }
                public String toTimeString(long micro)
                {
                    long hour=micro/(3600000000L);
                    micro=micro%(3600000000L);
                    long min=micro/(60000000L);
                    micro=micro%(60000000L);
                    long sec=micro/1000000L;
                    return((hour&lt;10)?"0":"") + hour + " : " + ((min&lt;10)?"0":"") + min + " : " + ((sec&lt;10)?"0":"") + sec;
                }
            });
        f.setDefaultCloseOperation(JFrame.EXIT_ON_CLOSE);
        f.setResizable(false);
        f.pack();
        f.setLocationRelativeTo(null);
        f.setVisible(true);
    }
    public static void main(String[] args)
    {
        SpectrumBarsVisualization obj = new SpectrumBarsVisualization();
        //obj.play("/home/pratanu/Desktop/Songs/Favourite Songs/English/Switchfoot - Meant To Live.mp3");
        //obj.play("/home/pratanu/Desktop/Songs/Favourite Songs/English/Poets of the Fall/Poets Of The Fall - Signs Of Life (2005)/07 Seek You Out.mp3");
        //obj.play("/home/pratanu/Desktop/Songs/Favourite Songs/English/Alex Clare - Too Close.mp3");
        //obj.play("/home/pratanu/sinetest.mp3");
        //obj.play("/home/pratanu/b.mp3");
        obj.play(args[0]);
    }
    public void play(String filename)
    {
        try{
            player.stop();
        }
        catch(Exception e){}
        try{
            player.play(filename);              //  Open file to play
            player.setGain(1.0F);      //  Set Volume (0 to 1.0)
            //player.seek(10000);
        }
        catch (Exception e)
        {
            e.printStackTrace();
        }
    }
    class Bars extends JPanel
    {
        int[] samples=new int[1];
        int[] bars=new int[1];
        public Bars()
        {
            setPreferredSize(new Dimension((1024/(4*2))*(5+1)-1, 400));
        }
        public void paintComponent(Graphics g)
        {
            Graphics2D g2d=(Graphics2D)g;
            g2d.setRenderingHint(RenderingHints.KEY_ANTIALIASING, RenderingHints.VALUE_ANTIALIAS_ON);
            g2d.setRenderingHint(RenderingHints.KEY_RENDERING, RenderingHints.VALUE_RENDER_SPEED);
            g2d.setColor(/*getBackground()*/Color.black);
            g2d.fillRect(0,0,getWidth(),getHeight());
            if(bars.length==1)
                return;
            GradientPaint paint = new GradientPaint(0, 0, Color.red, 0, getHeight(), new Color(127,255,0));
            g2d.setPaint(paint);
            for(int i=0;i&lt;bars.length;i++){
                g.fillRect(5*i+i, 400-bars[i]/2000, 5, bars[i]/2000);
            }
        }
        public void clear()
        {
            samples=new int[1];
            bars=new int[1];
            repaint();
        }
        public void update()
        {
            samples = player.getSamples();
            if(samples.length == 0)
                return;
            Complex[] amplitudes = new Complex[samples.length];
            for(int i=0; i&lt;samples.length; i++){
                amplitudes[i] = new Complex(samples[i] / 20000,0);
            }
            Complex[] output = FFT.fft(amplitudes);
            int[] freq = new int[output.length / 2];
            for(int i=0; i&lt;freq.length; i++){
                freq[i] = (int)Math.sqrt(output[i].re * output[i].re + output[i].im * output[i].im);
            }
            int width = 4;    //  group width
            if(bars.length != freq.length/(width))bars = new int[freq.length / (width)];
            for(int i=0; i&lt;bars.length; i++){
                int heighest = freq[width*i];
                for(int j=1; j&lt;width &amp;&amp; width*i+j&lt;bars.length/2; j++){
                    if(heighest &lt; freq[width*i+j])
                        heighest = freq[width*i+j];
                }
                if(heighest &gt; bars[i])bars[i] = (heighest&gt;800000)?800000:heighest;
                else if(bars[i] &gt;= 2000)bars[i] -= 2000;
                else 
                    bars[i]=0;
            }
            repaint();
        }
        public int toInt(byte[] bytes)
        {
            int ret = 0;
            for (int i=0; i&lt;bytes.length; i++) {
                ret &lt;&lt;= 8;
                ret |= (int)bytes[i] &amp; 0xFF;
            }
            return ret;
        }
    }
}
</t>
  </si>
  <si>
    <t>Day 2</t>
  </si>
  <si>
    <t>6ce2e8b2-1393-4291-aff0-bd02d04ac61c</t>
  </si>
  <si>
    <t>SpaceRemover.main({ })</t>
  </si>
  <si>
    <t xml:space="preserve">public class SpaceRemover
{
    public static void main(String[] args) {
        String greet = new String("Hello World");
        char[] ch = greet.toCharArray();
        for(int i=ch.length; i&gt;0 ;i--) {
            if(ch[i]==' ')
            System.out.print(".");
            else
            System.out.print(ch[i]);
        }
    }
}
</t>
  </si>
  <si>
    <t>c8873850-6a6a-4784-8e39-3ff3b8515d31</t>
  </si>
  <si>
    <t>BeatBoxFinal.main({ })</t>
  </si>
  <si>
    <t>ac18464c-7616-461e-bfa1-119599779e68</t>
  </si>
  <si>
    <t>Tarea.main({ })</t>
  </si>
  <si>
    <t xml:space="preserve">import java.awt.*;
import javax.swing.*;
import javax.swing.event.ListSelectionEvent;
import javax.swing.event.ListSelectionListener;
import java.io.*;
import javax.sound.midi.*;
import java.util.*;
import java.awt.event.*;
import java.net.*;
public class BeatBoxFinal {  // implements MetaEventListener
    JPanel mainPanel;
    JList incomingList;
    JTextField userMessage;
    ArrayList&lt;JCheckBox&gt; checkboxList;
    int nextNum;
    ObjectInputStream in;
    ObjectOutputStream out;
    Vector&lt;String&gt; listVector = new Vector&lt;String&gt;();
    String userName ;
    HashMap&lt;String, boolean[]&gt; otherSeqsMap = new HashMap&lt;String, boolean[]&gt;();
    Sequencer sequencer;
    Sequence sequence;
    Sequence mySequence = null;
    Track track;
    JFrame theFrame;
    String[] instrumentNames = {"Bass Drum", "Closed Hi-Hat",
            "Open Hi-Hat","Acoustic Snare", "Crash Cymbal", "Hand Clap",
            "High Tom", "Hi Bongo", "Maracas", "Whistle", "Low Conga",
            "Cowbell", "Vibraslap", "Low-mid Tom", "High Agogo",
            "Open Hi Conga"};
    int[] instruments = {35,42,46,38,49,39,50,60,70,72,64,56,58,47,67,63};
    public static void main (String[] args) {
        new BeatBoxFinal().startUp(args[0]);
    }
    public void startUp(String name) {
        userName = name;
        try {
            Socket sock = new Socket("127.0.0.1", 4242);
            out = new ObjectOutputStream(sock.getOutputStream());
            in = new ObjectInputStream(sock.getInputStream());
            Thread remote = new Thread(new RemoteReader());
            remote.start();
        }
        catch (Exception ex) {
            System.out.println("couldn't connect - you'll have to play alone.");
        }
        setUpMidi();
        buildGUI();
    }
    public void buildGUI() {
        theFrame = new JFrame("Cyber BeatBox");
        theFrame.setDefaultCloseOperation(JFrame.EXIT_ON_CLOSE);
        BorderLayout layout = new BorderLayout();
        JPanel background = new JPanel(layout);
        background.setBorder(BorderFactory.createEmptyBorder(10,10,10,10));
        checkboxList = new ArrayList&lt;JCheckBox&gt;();
        Box buttonBox = new Box(BoxLayout.Y_AXIS);
        JButton start = new JButton("Start");
        start.addActionListener(new MyStartListener());
        buttonBox.add(start);
        JButton stop = new JButton("Stop");
        stop.addActionListener(new MyStopListener());
        buttonBox.add(stop);
        JButton upTempo = new JButton("Tempo Up");
        upTempo.addActionListener(new MyUpTempoListener());
        buttonBox.add(upTempo);
        JButton downTempo = new JButton("Tempo Down");
        downTempo.addActionListener(new MyDownTempoListener());
        buttonBox.add(downTempo);
        JButton sendIt = new JButton("sendIt");
        sendIt.addActionListener(new MySendListener());
        buttonBox.add(sendIt);
        JButton saveIt = new JButton("Serialize It");  // new button
        saveIt.addActionListener(new MySendListener());
        buttonBox.add(saveIt);
        userMessage = new JTextField();
        buttonBox.add(userMessage);
        incomingList = new JList();
        incomingList.addListSelectionListener(new MyListSelectionListener());
        incomingList.setSelectionMode(ListSelectionModel.SINGLE_SELECTION);
        JScrollPane theList = new JScrollPane(incomingList);
        buttonBox.add(theList);
        incomingList.setListData(listVector);
        Box nameBox = new Box(BoxLayout.Y_AXIS);
        for (int i = 0; i &lt; 16; i++) {
            nameBox.add(new Label(instrumentNames[i]));
        }
        background.add(BorderLayout.EAST, buttonBox);
        background.add(BorderLayout.WEST, nameBox);
        theFrame.getContentPane().add(background);
        GridLayout grid = new GridLayout(16,16);
        grid.setVgap(1);
        grid.setHgap(2);
        mainPanel = new JPanel(grid);
        background.add(BorderLayout.CENTER, mainPanel);
        for (int i = 0; i &lt; 256; i++) {
            JCheckBox c = new JCheckBox();
            c.setSelected(false);
            checkboxList.add(c);
            mainPanel.add(c);
        } // end loop
        theFrame.setBounds(50,50,300,300);
        theFrame.pack();
        theFrame.setVisible(true);
    } // close method
    public void setUpMidi() {
        try {
            sequencer = MidiSystem.getSequencer();
            sequencer.open();
            // sequencer.addMetaEventListener(this);
            sequence = new Sequence(Sequence.PPQ,4);
            track = sequence.createTrack();
            sequencer.setTempoInBPM(120);
        } catch(Exception e) {e.printStackTrace();}
    } // close method
    public void buildTrackAndStart()
    {
        // this will hold the instruments for each vertical column,
        // in other words, each tick (may have multiple instruments)
        ArrayList&lt;Integer&gt; trackList = null;
        sequence.deleteTrack(track);
        track = sequence.createTrack();
        for (int i = 0; i &lt; 16; i++){
            trackList = new ArrayList&lt;Integer&gt;();
            for (int j = 0; j &lt; 16; j++){
                JCheckBox jc = (JCheckBox) checkboxList.get(j + (16 * i));
                if (jc.isSelected()){
                    int key = instruments[i];
                    trackList.add(key);
                }
                else
                {
                    trackList.add(null);
                }
            } // close inner
            makeTracks(trackList);
        } // close outer
        track.add(makeEvent(192,9,1,0,15)); // - so we always go to full 16 beats
        try {
            sequencer.setSequence(sequence);
            sequencer.setLoopCount(sequencer.LOOP_CONTINUOUSLY);                 
            sequencer.start();
            sequencer.setTempoInBPM(120);
        } catch(Exception e) {e.printStackTrace();}
    } // close method
    //============================================================== inner class listeners
    public class MyStartListener implements ActionListener {
        public void actionPerformed(ActionEvent a) {
            buildTrackAndStart();
        }
    }
    public class MyStopListener implements ActionListener {
        public void actionPerformed(ActionEvent a) {
            sequencer.stop();
        }
    }
    public class MyUpTempoListener implements ActionListener {
        public void actionPerformed(ActionEvent a) {
            float tempoFactor = sequencer.getTempoFactor();
            sequencer.setTempoFactor((float)(tempoFactor * 1.03));
        }
    }
    public class MyDownTempoListener implements ActionListener {
        public void actionPerformed(ActionEvent a) {
            float tempoFactor = sequencer.getTempoFactor();
            sequencer.setTempoFactor((float)(tempoFactor * .97));
        }
    }
    public class MySendListener implements ActionListener {    // new - save
        public void actionPerformed(ActionEvent a) {
            // make an arraylist of just the STATE of the checkboxes
            boolean[] checkboxState = new boolean[256];
            for (int i = 0; i &lt; 256; i++) {
                JCheckBox check = (JCheckBox) checkboxList.get(i);
                if (check.isSelected()) {
                    checkboxState[i] = true;
                }
            }
            try {
                out.writeObject(userName + nextNum++ + ": " + userMessage.getText());
                out.writeObject(checkboxState);
            } catch(Exception ex) {
                ex.printStackTrace();
                System.out.println("sorry dude. Could not send it to the server");
            }
        } // close method
    } // close inner class
    public class MyListSelectionListener implements ListSelectionListener {
        public void valueChanged(ListSelectionEvent le) {
            if (!le.getValueIsAdjusting()) {
                String selected = (String) incomingList.getSelectedValue();
                if (selected != null) {
                    boolean[] selectedState = (boolean[]) otherSeqsMap.get(selected);
                    changeSequence(selectedState);
                    sequencer.stop();
                    buildTrackAndStart();
                }
            }
        }
    }
    public class RemoteReader implements Runnable {
        boolean[] checkboxState = null;
        String nameToShow = null;
        Object obj = null;
        public void run() {
            try {
                while ((obj=in.readObject()) != null) {
                    System.out.println("got an object from server");
                    System.out.println(obj.getClass());
                    String nameToShow = (String) obj;
                    checkboxState = (boolean[]) in.readObject();
                    otherSeqsMap.put(nameToShow, checkboxState);
                    listVector.add(nameToShow);
                    incomingList.setListData(listVector);
                }
            }
            catch (Exception e) {
                e.printStackTrace();
            }
        }
    }
    //==============================================================
    public void changeSequence(boolean[] checkboxState) {
        for (int i = 0; i &lt; 256; i++) {
            JCheckBox check = (JCheckBox) checkboxList.get(i);
            if (checkboxState[i]) {
                check.setSelected(true);
            }
            else
            {
                check.setSelected(false);
            }
        }
    }
    public void makeTracks(ArrayList&lt;Integer&gt; list) {
        Iterator it = list.iterator();
        for (int i = 0; i &lt; 16; i++) {
            Integer num = (Integer) it.next();
            if (num != null) {
                int numKey = num.intValue();
                track.add(makeEvent(144, 9, numKey, 100, i));
                track.add(makeEvent(128, 9, numKey, 100, i+1));
            }
        }
    }
    public  MidiEvent makeEvent(int comd, int chan, int one, int two, int tick) {
        MidiEvent event = null;
        try {
            ShortMessage a = new ShortMessage();
            a.setMessage(comd, chan, one, two);
            event = new MidiEvent(a, tick);
        }
        catch(Exception e) { }
        return event;
    }
}
</t>
  </si>
  <si>
    <t xml:space="preserve">import java.util.Scanner;
public class Tarea
{
    public static void main(String[] args)
    {
        Scanner sc = new Scanner(System.in);
        int n[] = new int[2];
        int contador = 0;
        int i = 0;
        for(i=0; i&lt;2; i++)
        {
            System.out.println("Introduce un número: ");
            n[i]= sc.nextInt();
            //System.out.println(" los numeros del arreglo " + n[i]);
        }
        while(contador &lt; n[i])
        {
            System.out.print(" * ");
            contador++;
        }
        //for(int Z=0;Z&lt;2;Z++)
        //{
        // System.out.println("SUS NUMEROS SON "+n[Z]);
        //System.out.println(" los numeros del arreglo "+n[i]);
        //}
    }
    //int n;
    //int contador=0;
    //System.out.println("Introduce un número: ");
    //n = sc.nextInt();
    //while (contador &lt; n){
    //     System.out.print(" * ");
    //   contador++;
    //}
}
</t>
  </si>
  <si>
    <t>a2363592-642c-4b75-9410-f4a63c0de479</t>
  </si>
  <si>
    <t>TestJava4_8.main({ })</t>
  </si>
  <si>
    <t>public class TestJava4_8
{
    public static void main(String args[])
    {
        int A[] = {25,3067,98,56,34};
        largest(A);
    }
    public static void largest(int arr[])
    { 
        int tmp = arr[0];
        {
            for(int i=0; i&lt;=arr.length; i++)
                if(tmp &lt; arr[i])
                    tmp = arr[i];
            System.out.println("最大的数：" + tmp);
        }
    }
}</t>
  </si>
  <si>
    <t>bae43084-828f-43f9-ab87-fb9c1cb3ac95</t>
  </si>
  <si>
    <t>Tetris.main({ })</t>
  </si>
  <si>
    <t xml:space="preserve">import java.util.*;
import java.io.Console;
public class Tetris {
    final static int w = 9;
    final static int h  = 10;
    static int cx;
    static int cy;
    static int nLines = 0;
    static char map[][]= new char[h][w];
    static char shape[][]= new char[h][w];
    static void genShape(){
        shape[0][0] = 'x';
        shape[0][1] = 'x';
        shape[0][2] = 'x';
        shape[1][1] = 'x';
        cx = 1;
        cy = 0;
    }
    static void merge(){
        for(int i = 0 ; i &lt; h ; i++){
            for(int j = 0 ; j &lt; w ; j++){
                if(shape[i][j] == 'x'){
                    map[i][j] = 'x';
                }
            }
        }
    }
    static void rot(int k){
        char tmp[][]= new char[h][w];
        for(int i = 0 ; i &lt; h ; i++){
            for(int j = 0 ; j &lt; w ; j++){
                if(shape[i][j] == 'x'){
                    int ci = cy;
                    int cj = cx;
                    int di = i - ci;
                    int dj = j - cj;
                    int ddi;int ddj;
                    if(k == 1){
                        ddi = ci + dj;
                        ddj = cj - di;
                    }
                    else
                    {
                        ddi = ci - dj;
                        ddj = cj + di;
                    }
                    if(!(ddj &gt;= 0 &amp;&amp; ddj &lt; w &amp;&amp; ddi &gt;= 0 &amp;&amp; ddi &lt; h))
                        return;
                    tmp[ddi][ddj] = 'x';
                }
            }
        }
        shape = tmp;
    }
    static void move(int d){
        char tmp[][]= new char[h][w];
        for(int i = 0 ; i &lt; h ; i++){
            for(int j = 0 ; j &lt; w ; j++){
                char c = shape[i][j];
                if(c == 'x' &amp;&amp; d == -1 &amp;&amp; j == 0)
                    return ;
                if(c == 'x' &amp;&amp; d == +1 &amp;&amp; j == w-1)
                    return ;
                if(c == 'x')
                    tmp[i][j+d] = c;
            }
        }
        if(d == +1)
            cx++;
        else
            cx --;
        shape =tmp;
    }
    static void clean(){
        for(int i =0 ; i&lt; 50 ; i++)
            System.out.println();
    }
    static void checkLines(){
        char tmp[][]= new char[h][w];
        for(int i = 0 ; i &lt; h ; i++){
            boolean complete = true;
            for(int j = 0 ; j &lt; h ; j++){
                if(map[i][j] != 'x'){
                    complete = false;
                    break;
                }
            }
            if(complete){
                nLines++;
                for(int k = 0 ; k &lt; h ; k++){
                    for(int l = 0 ; l &lt; w ; l++){
                        if(i != 0){
                            tmp[k][l] = map[k][l-1];
                        }
                    }
                }
                map = tmp;
            }
        }
    }
    static boolean fall(){
        char tmp[][] = new char[h][w];
        int n1 = 0;
        int n2 = 0;
        for(int i = 0 ; i &lt; h ; i++){
            for(int j = 0 ; j&lt; w ; j++)
            {
                char d = shape[i][j];
                if(d == 'x')
                    n1 ++;
                if(i != 0)
                    tmp[i][j] = shape[i-1][j];
                char c = tmp[i][j];
                if(c == 'x')
                    n2 ++;
                if(map[i][j]== 'x' &amp;&amp; tmp[i][j] == 'x')
                    return false;
            }
        }
        System.out.println(n1 + ","+ n2);
        if(n1 != n2)
            return false;
        shape = tmp;
        cy++;
        return true;
    }
    static void draw(){
        System.out.println("lines: " + nLines);
        for(int i = 0 ; i &lt; h ; i++){
            System.out.print('-');
            for(int j = 0 ; j &lt; w ; j++){
                char c;
                c = (map[i][j] == 'x') ? 'x' : ' ';
                c = (shape[i][j] == 'x') ? 'o' : c;
                if(i == cy &amp;&amp; j == cx)
                    System.out.print('+');
                else
                    System.out.print(c);
            }
            System.out.print('-');
            System.out.println();
        }
    }
    public static void main(String args[]){
        Scanner scan = new Scanner(System.in);
        boolean loop = true;
        int frame = 0;
        genShape();
        while(loop){
            clean();
            draw();
            System.out.println(frame);
            int in = scan.nextInt();
            if(in == 4){
                move(-1);
            }
            if(in == 6){
                move(+1);
            }
            if(in == 7){
                rot(-1);
            }
            if(in == 9){
                rot(+1);
            }
            if(in == 1){
                break;
            }
            if(frame % 2 == 0){
                boolean f = fall();
                if(f){}
                else{
                    merge();
                    shape = new char[h][w];
                    genShape();
                }
            }
            checkLines();
            frame ++;
        }
    }
}
</t>
  </si>
  <si>
    <t>Tetris</t>
  </si>
  <si>
    <t>02c57e74-4e18-4651-a8cc-f4fd9ad20b42</t>
  </si>
  <si>
    <t>Plinko.main({ })</t>
  </si>
  <si>
    <t>63daa05a-ed55-4355-88da-7b5c514cbf7e</t>
  </si>
  <si>
    <t>CokeSurvey.main({ })</t>
  </si>
  <si>
    <t>public class CokeSurvey
{
    public static void main(String[] args)
    {
        CokeSurvey surveyData = new CokeSurvey();
        int[][] scores = {{3, 4, 5, 2, 1, 4, 3, 2, 4, 4},{2, 4, 3, 4, 3, 3, 2, 1, 2, 2},{3, 5, 4, 5, 5, 3, 2, 5, 5, 5},{1, 1, 1, 3, 1, 2, 1, 3, 2, 4}};
        final int COKE = scores.length;        //Row
        final int TESTORS = scores[0].length ; //Columns
        for (int flavors = 0; flavors &lt; scores.length; flavors++)        //rows
        {
            for(int testors = 0; testors &lt;= scores[0].length; testors++) //columns
            {
                int temp = scores[COKE][TESTORS];
                System.out.println(temp);
            }
        }
        /* create a separate for loop for printing                double aveTestors = (double) (TESTORS / 10.0);
        System.out.println( "Testor #"+ flavors +": " + aveTestors);
        double aveCOKE = (double)(COKE / 4.0);
        System.out.println( "Coke #"+ flavors +": " + aveCOKE);
        //Create a for loop to print it
        /*num / ave coke
        int addedColumn = scores[COKE][TESTORS];          //Assigns to a temporary spot.
        num = addedColumn + flavors;                      //Adds the spot with the row.
        num += TESTORS; */
    }
}</t>
  </si>
  <si>
    <t>import java.util.*;
public class Plinko
{
    public static void main(String[] args)
    {
        int[] chips = {100, 500, 1000, 0, 10000, 0, 1000, 500, 100}; // array of chips
        int direct; //declare direction as integer
        int userChoice;// declare integer as userChoice
        System.out.println("Welcome to PLINKO"); //display Welcome to Plinko
        System.out.println("---------------------------------------------------------");//dashes
        System.out.println("| 100 | 500 | 1000 | 0 | 10000 | 0 | 1000 | 500 | 100 |");//Display the chips
        System.out.println("---------------------------------------------------------");//dashes
        Scanner in = new Scanner(System.in);
        Random direction = new Random();//Randomize the direction
        System.out.println("Where would you like to drop your Plinko chip?");//ask for user to where to put it
        userChoice = in.nextInt(); //user's input
        if (userChoice &gt; chips.length) //if userChoice is greater than 9
        {
            do
            {
                System.out.println("Try agian! (1-9) :"); //Display try agian!
                userChoice = in.nextInt(); //userChoice
            } while (userChoice &lt;= chips.length);
        }
        for (int i = 0; i &lt; chips.length; i++ ) //loop length of chips times
        {
            direct = direction.nextInt(3) + 1; //Equation for direction starts with 1
            if (direct == 1) //if direction is 1
            {
                System.out.print("Straight"); //display Straight
            }
            if (direct == 2)
            {
                System.out.print("left");  //display left
                userChoice = chips[userChoice +1]; //add array
            }
            if (direct == 3)
            {
                System.out.print("right"); //display left
                userChoice = chips[userChoice - 1];
            }
            System.out.println(direct + "($" + userChoice + ")");
        }
    }
}</t>
  </si>
  <si>
    <t>45aca62b-9ad5-46f9-8c01-bb0e6990be93</t>
  </si>
  <si>
    <t>Palindrome.main({ })</t>
  </si>
  <si>
    <t xml:space="preserve">class Palindrome{
    public static void main(String args[]){
        int num = Integer.parseInt(args[0]);
        int n = num; //used at last time check
        int reverse = 0, remainder;
        while(num &gt; 0){
            remainder = num % 10;
            reverse = reverse * 10 + remainder;
            num = num / 10;
        }
        if(reverse == n)
            System.out.println(n+" is a Palindrome Number");
        else
            System.out.println(n+" is not a Palindrome Number");
    }
}
</t>
  </si>
  <si>
    <t>9ea45052-8d7d-47fb-8534-2797b394ffe7</t>
  </si>
  <si>
    <t>palindrome.main({ })</t>
  </si>
  <si>
    <t>class palindrome
{
    public static void main(String args[])
    {
        int num, d, rev, copy;
        num = Integer.parseInt(args[0]);
        copy = num;
        rev = 0;
        while(num != 0)
        {
            d = num % 10;
            rev = (rev * 10) + d;
            num = num / 10;
        }
        if(rev == copy)
            System.out.println("Palindrome");
        else
            System.out.println("Not palindrome");
    }
}</t>
  </si>
  <si>
    <t>f2195ae3-7160-4a11-bd78-cccac1b54def</t>
  </si>
  <si>
    <t>BinSearch.main({ })</t>
  </si>
  <si>
    <t xml:space="preserve">import java.io.*;
class BinSearch
{
    public static void main(String args[]) throws IOException
    {
        DataInputStream in = new DataInputStream(System.in);
        System.out.println("Enter the size");
        int size = Integer.parseInt(in.readLine());
        String arr[] = new String[size];
        System.out.println("Enter the words");
        for(int i=0; i&lt;size; i++)
        {
            arr[i] = in.readLine();
        }
        System.out.println("Enter the word to be searched");
        String s = in.readLine();
        int  M=0, l=0, u=size-1;
        while(l &lt;= u)
        {
            M = l + u/2;
            if((arr[M].compareTo(s)) &lt; 0)
                u = M - 1;
            else if (arr[M].equals(s))
                l = M + 1;
            else
            {
                System.out.println("Found at position" + "\t" + (M+1));
                System.exit(0);
            }
        }
        System.out.println("not found");
    }
}
</t>
  </si>
  <si>
    <t>6a1cc350-1d60-4c18-80a8-8a17d8498f77</t>
  </si>
  <si>
    <t>listIntersection.main({ })</t>
  </si>
  <si>
    <t xml:space="preserve">public class listIntersection
{
    public static void main (String[] args)
    {
        int[] a = {1,3,2,3,5};
        int[] b = {1,3,4,1,7,3};
        int i;
        int j=0;
        int intersect=0;
        for (i=0; i&lt;=a.length; i++)
            if (a[i]==b[j])
                intersect++;
    }
}
</t>
  </si>
  <si>
    <t>7aab5594-6667-4619-b1ef-27fad9b7714a</t>
  </si>
  <si>
    <t>Ohm.main({ })</t>
  </si>
  <si>
    <t xml:space="preserve">class Ohm {
    public static void main(String[] args) {
        double u =- 1, i =- 1, r =- 1;
        if(args[0].equals("u")) {
            u = Double.parseDouble(args[1]);
        }
        else if(args[0].equals("r")) {
            r=Double.parseDouble(args[1]);
        }
        else if(args[0].equals("i")) {
            i = Double.parseDouble(args[1]);
        }
        if(args[2].equals("u")) {
            u = Double.parseDouble(args[3]);
        }
        else if(args[2].equals("r")){
            r = Double.parseDouble(args[3]);
        }
        else if(args[2].equals("i")){
            i = Double.parseDouble(args[3]);
        }
        if(i &lt;=- 1) {
            i=u/r;
        }
        else if(u &lt;=- 1) {
            u=r*i;
        }
        else if(r &lt;=- 1) {
            r = u/i;
            System.out.println(args[0] + args[1] + args[2] + args[3]);
        }
    }
}
</t>
  </si>
  <si>
    <t>ba8f9393-58aa-4278-ab88-e76bacd60027</t>
  </si>
  <si>
    <t>Median.main({ })</t>
  </si>
  <si>
    <t xml:space="preserve">public class Median
{
    public static void main(String[] args)
    {
        int[ ] Array;
        Array = new int[3];
        Array[0] = 1;
        Array[1] = 3;
        Array[2] = 2;
        int n = 3;
        int temp = 0;
        for (int i = 0; i &lt;= n; i++)
        {
            if (Array[i] &gt; Array[i + 1])
            {
                temp = Array[i + 1];
                Array[i] = Array[i + 1];
            }
            temp = Array[i];
        }
        System.out.println(Array);
    }
}
</t>
  </si>
  <si>
    <t>723f0aa4-6807-4c10-9f98-5c8f7739f220</t>
  </si>
  <si>
    <t>Program06.main()</t>
  </si>
  <si>
    <t xml:space="preserve">import java.io.*;
public class Program06
{
    public static void main()throws IOException
    {
        BufferedReader br = new BufferedReader(new InputStreamReader(System.in));
        System.out.println("Enter two words: ");
        String str1 = br.readLine();
        String str2 = br.readLine();
        str1 = str1.toUpperCase();
        str2 = str2.toUpperCase();
        Program06 obj = new Program06();
        String result1 = obj.checkIfAnagram(str1);
        String result2 = obj.checkIfAnagram(str2);
        if(result1.equals(result2))
        {
            System.out.println(str1+ " and " +str2+ " are ANAGRAMS " );
        }
        else
        {
            System.out.println(str1+ " and " +str2+ " are NOT ANAGRAMS " );
        }
    }
    public String checkIfAnagram(String s)
    {
        int n = s.length();
        char a[] = new char[n];
        for(int i=0 ; i&lt;n ; i++)
        {
            char ch = s.charAt(i);
            a[i]=ch;
        }
        for(int i=0 ; i&lt;n-1 ; i++)
        {
            for(int j=0 ; j&lt;=n-i-1 ; j++)
            {
                if(a[j] &gt; a[j+1])
                {
                    char temp = a[j];
                    a[j] = a[j+1];
                    a[j+1] = temp;
                }
            }
        }
        String str="";
        for(int i=0 ; i&lt;a.length ; i++)
        {
            str= str + a[i];
        }
        return str;
    }
}
</t>
  </si>
  <si>
    <t xml:space="preserve">import java.util.Scanner;
public class arrayMethods
{
    public static void main(String[] args){
        final int LENGTH=10;
        boolean bool1=false;
        boolean bool2=false;
        boolean bool3=false;
        String exit="y";
        while(exit.equals("Y") || exit.equals("y")){
            System.out.println("Please fill up values for array A, Q to quit: ");
            Scanner in= new Scanner(System.in);
            int[] arrayA= new int [LENGTH];
            int count1=0;
            loop1:
            if(in.hasNextInt()){
                while (in.hasNextInt()){
                    if (count1&lt; arrayA.length){
                        arrayA[count1] = in.nextInt();
                        count1++;}
                }
                String exit1=in.next();
                if(exit1=="q" || exit1=="Q"){
                    break loop1;}
            }
            System.out.println("Please fill up values for array B, Q to quit: ");
            int[] arrayB= new int[LENGTH];
            int count2=0;
            loop2:
            if(in.hasNextInt()){
                while(in.hasNextInt()){
                    if(count2&lt; arrayB.length){
                        arrayB[count2]=in.nextInt();
                        count2++;}
                }
                String exit2=in.next();
                if(exit2=="q" || exit2=="Q"){
                    break loop2;}
            }
            if(count1==count2){
                bool1=equals(arrayA,arrayB);}
            else{
                bool1=false;
            }
            if(bool1==true){
                System.out.println("Arrays A and B are equal.");
            }
            else{
                System.out.println("Arrays A and B are NOT equal.");
            }
            if(count1&gt;=count2){
                bool2=sameSet(arrayA,arrayB);
            }
            else{
                bool2=sameSet(arrayB,arrayA);
            }
            if(bool2==true){
                System.out.println("Arrays A and B are the same set.");
            }
            else{
                System.out.println("Arrays A and B are NOT the same set.");
            }
            bool3=sameElements(arrayA, arrayB);
            if(bool3==true){
                System.out.println("Arrays A and B are the same elements.");
            }
            else{
                System.out.println("Arrays A and B are NOT the same elements.");
            }
            System.out.println("Would you like to try it again?(Y or N):");
            exit=in.next();
        }
    }
    public static boolean equals(int a[],int b[]){
        boolean ans=true;
        int i=0;
        while(ans==true&amp;&amp; i&lt;a.length){
            if(a[i]==b[i]){
                ans=true;
                i++;
            }
            else{
                ans=false;
            }
        }
        return ans;
    }
    public static boolean sameSet(int a[],int b[]){
        int j=0;
        int i=0;
        boolean found=false;
        while(i&lt;a.length){
            if(a[i]==b[j]){
                found=true;
                i++;
            }
            else{
                found=false;
                j++;
            }
        }
        return found;
    }
    public static boolean sameElements(int a[],int b[]){
        boolean ans=true;
        return ans;
    }
}
</t>
  </si>
  <si>
    <t>filling</t>
  </si>
  <si>
    <t>ecf0818e-bbcd-4c79-81c0-f5755dcc8eb2</t>
  </si>
  <si>
    <t>Cumpleannos.main({ " Carlos Velilla"})</t>
  </si>
  <si>
    <t>public class Cumpleannos {
    public static void main(String[] args) {
        System.out.print("Nombre:" + args [0] + "," + args [1]);
    }
}</t>
  </si>
  <si>
    <t>ec8353ca-e091-48af-9b67-50db7aba8bb2</t>
  </si>
  <si>
    <t>AnimalTester.main({ })</t>
  </si>
  <si>
    <t xml:space="preserve">import java.util.Scanner;
public class AnimalTester{
    public static void main(String args[]){
        Animal a1 = new Animal();
        Animal a2 = new Animal("Tiger", 4);
        System.out.println(a1);
        System.out.println(a2);
        System.out.println(a1.equals(a2));
        a1.setType("Tiger");
        System.out.println(a1.equals(a2));
        System.out.println("\n\n\n");
        Mammal m1 = new Mammal();
        Mammal m2 = new Mammal("Cat", 4, "Blue", true);
        System.out.println(m1);
        System.out.println(m2);
        System.out.println(m1.equals(m2));
        System.out.println("\n\n\n");
        Reptile r1 = new Reptile();
        Reptile r2 = new Reptile("Snake", 0, true, true);
        System.out.println(r1);
        System.out.println(r2);
        System.out.println(r1.equals(r2));
        System.out.println("\n\n\n");
        Dog d1 = new Dog();
        Dog d2 = new Dog("Dog", 4, "Black", true, "Poodle", 7, true);
        System.out.println(d1);
        System.out.println(d2);
        System.out.println(d1.equals(d2));
        System.out.println("\n\n\n");
        Turtle t1 = new Turtle();
        Turtle t2 = new Turtle("Turtle", 4, false, false, 5, true, true);
        System.out.println(t1);
        System.out.println(t2);
        System.out.println(t1.equals(t2));
        Scanner sc = new Scanner(System.in);
        int animalCounter = 0;
        int reptileCounter = 0;
        int mammalCounter = 0;
        int dogCounter = 0;
        int turtleCounter = 0;
        String type;
        int legs;
        String color;
        boolean tail;
        int age;
        boolean registration;
        String breed;
        boolean jumping;
        boolean poisonous;
        int colors;
        boolean ocean;
        boolean omnivore;
        System.out.println("How many total animals do you have?");
        Animal[] animalArray = new Animal[sc.nextInt()];
        sc.nextLine();
        System.out.println("How many mammals do you have?");
        Mammal[] mammalArray = new Mammal[sc.nextInt()];
        sc.nextLine();
        System.out.println("How many reptiles do you have?");
        Reptile[] reptileArray = new Reptile[sc.nextInt()];
        sc.nextLine();
        System.out.println("How many dogs do you have?");
        Dog[] dogArray = new Dog[sc.nextInt()];
        sc.nextLine();
        System.out.println("How many turtles do you have?");
        Turtle[] turtleArray = new Turtle[sc.nextInt()];
        sc.nextLine();
        System.out.println("\n\n\n");
        System.out.println("You will now enter the information for the turtle(s)");
        for(int i = 0; i&lt; turtleArray.length; i++){
            System.out.println("How many colors does this turtle have?");
            colors = sc.nextInt();
            sc.nextLine();
            System.out.println("Is this turtle a land creature? true/false");
            ocean = sc.nextBoolean();
            sc.nextLine();
            System.out.println("Is this turtle an omnivore? true/false");
            omnivore = sc.nextBoolean();
            sc.nextLine();
            turtleArray[turtleCounter] = new Turtle("Turtle", 4, false, false, colors, ocean, omnivore);
            reptileArray[reptileCounter] = new Reptile ("Turtle", 4, false, false);
            animalArray[animalCounter] = new Animal ("Turtle", 4);
            turtleCounter++;
            reptileCounter++;
            animalCounter++;
        }
        System.out.println("\n\n\n");
        System.out.println("You will now enter the information for dogs");
        for(int i = 0; i&lt; dogArray.length; i++){
            System.out.println("What is the breed of this dog?");
            breed = sc.nextLine();
            System.out.println("What color is this dog?");
            color = sc.nextLine();
            System.out.println("Does this dog have a tail? true/false");
            tail = sc.nextBoolean();
            sc.nextLine();
            System.out.println("How old is your dog in human years?");
            age = sc.nextInt();
            sc.nextLine();
            System.out.println("Is this dog AKC registered? true/false");
            registration = sc.nextBoolean();
            sc.nextLine();
            dogArray[dogCounter] = new Dog("Dog", 4, color, tail, breed, age, registration);
            mammalArray[mammalCounter] = dogArray[dogCounter];
            animalArray[animalCounter] = dogArray[dogCounter];
            dogCounter++;
            mammalCounter++;
            animalCounter++;
        }
        System.out.println("\n\n\n");
        System.out.println("You will now enter the information for any other mammals");
        for(int i = dogArray.length; i&lt; mammalArray.length; i++){
            System.out.println("What type of mammal is this?");
            type = sc.nextLine();
            System.out.println("How many legs does this mammal have?");
            legs = sc.nextInt();
            sc.nextLine();
            System.out.println("What color is this mammal?");
            color = sc.nextLine();
            System.out.println("Does this mammal have a tail? true/false");
            tail = sc.nextBoolean();
            sc.nextLine();
            mammalArray[mammalCounter] = new Mammal(type, legs, color, tail);
            animalArray[animalCounter] = mammalArray[mammalCounter];
            mammalCounter++;
            animalCounter++;
        }
        System.out.println("\n\n\n");
        System.out.println("You will now enter the information for any other reptiles");
        for(int i = turtleArray.length; i&lt; reptileArray.length; i++){
            System.out.println("What type of reptile is this?");
            type = sc.nextLine();
            System.out.println("How many legs does this reptile have?");
            legs = sc.nextInt();
            sc.nextLine();
            System.out.println("Can this reptile jump? true/false");
            jumping = sc.nextBoolean();
            System.out.println("Is this reptile poisonous? true/false");
            poisonous = sc.nextBoolean();
            sc.nextLine();
            reptileArray[reptileCounter] = new Reptile(type, legs, jumping, poisonous);
            animalArray[animalCounter] = reptileArray[reptileCounter];
            reptileCounter++;
            animalCounter++;
        }
        System.out.println("\n\n\n");
        System.out.println("You will now enter the information for additional animals");
        for(int i = mammalArray.length + reptileArray.length; i&lt; animalArray.length; i++){
            System.out.println("What type of animal is this?");
            type = sc.nextLine();
            System.out.println("How many legs does this animal have?");
            legs = sc.nextInt();
            sc.nextLine();
            animalArray[animalCounter] = new Animal(type, legs);
            animalCounter++;
        }
        for(int i = 0; i&lt; turtleArray.length; i++){
            System.out.println("This is the turtle array");
            System.out.println(turtleArray[i]);
            System.out.println();
        }
        for (int i = 0; i&lt; dogArray.length; i++){
            System.out.println("This is the dog array");
            System.out.println(dogArray[i]);
            System.out.println();
        }
        for(int i = 0; i&lt; mammalArray.length; i++){
            System.out.println("This is the mammal array");
            System.out.println(mammalArray[i]);
            System.out.println();
        }
        for (int i = 0; i&lt; reptileArray.length; i++){
            System.out.println("This is the reptile array");
            System.out.println(reptileArray[i]);
            System.out.println();
        }
        for(int i = 0; i&lt; animalArray.length; i++){
            System.out.println("This is the animal array");
            System.out.println(animalArray[i]);
            System.out.println();
        }
    }
}
</t>
  </si>
  <si>
    <t>f77c3dc2-7ee2-4821-8d2b-60fab1db691f</t>
  </si>
  <si>
    <t>ConcatenaEOrdnaArray.main({ })</t>
  </si>
  <si>
    <t xml:space="preserve">public class ConcatenaEOrdnaArray
{
    public static void main(String[] args){
        int[] vettore1 = {1, 3, 4, 9, 11, 12, 13, 14};
        int[] vettore2 = {2, 5, 6, 7, 8, 10, 15, 16};
        int[] vettore3 = new int [vettore1.length + vettore2.length];
        int indice1 = 0;
        int indice2 = 0;
        int indice3 = 0;
        do {
            if (vettore1[indice1] &lt; vettore2[indice2]){
                vettore3[indice3] = vettore1[indice1];
                indice1 ++;
                indice3 ++;
            }
            else {
                vettore3[indice3] = vettore2[indice2];
                indice2 ++;
                indice3 ++;
            }
        } while (indice1 &lt; vettore1.length);  {
            vettore3[indice3] = vettore1[indice1];
            indice1 ++;
            indice3 ++;
        }
        while (indice2 &lt; vettore2.length) {
            vettore3[indice3] = vettore2[indice2];
            indice2 ++;
            indice3 ++;
        }
        for (int i = 0; i &lt; vettore3.length; i++){
            System.out.println ("Vettore totale - la posizione" + i + "ha valore: " + vettore3 [i]);
        }
    }
}
</t>
  </si>
  <si>
    <t>0532a356-71f2-4060-9ba5-1db9df824f06</t>
  </si>
  <si>
    <t>TestScoresLab172.main({ })</t>
  </si>
  <si>
    <t xml:space="preserve">import java.util.Scanner;
import java.text.DecimalFormat;
public class TestScoresLab172
{
    public static void main(String[] args) {
        Scanner kb = new Scanner (System.in);
        DecimalFormat df = new DecimalFormat ("0.00");
        String fullname;
        int sum = 0;
        int count = 0;
        int score;
        System.out.println("Please enter name here e.g lastname, firstname");
        fullname = kb.nextLine( );
        while (fullname.equals ("Done") != true){
            String[] parts = fullname.split(",");
            String lName = parts[0];
            String fName = parts[1];
            System.out.println("Enter scores (Type -1 to finish scoring.");
            score = kb.nextInt();
            while(score != -1)
            {
                sum += score;
                score = kb.nextInt();
                count++;
            }
            System.out.println(fName + " " + lName + "'s total Score is: " + sum);
            System.out.println();
            lName = parts[0] = null;
            fName = parts[1] = null;
            System.out.println("Please enter another name here e.g lastname, firstname to start scoring");
            fullname = kb.nextLine( );
        }
    }
}
</t>
  </si>
  <si>
    <t>5a80054c-a8e3-4c3b-ae8b-16fae25b2e98</t>
  </si>
  <si>
    <t>Project9.main({ })</t>
  </si>
  <si>
    <t xml:space="preserve">import java.util.Scanner;
public class Project9
{
    public static void main (String[] args)
    {
        System.out.println("Programmer:     Josh Kroening and Erin Butler");
        System.out.println("Course:         COSC 111");
        System.out.println("Lab#:           9");
        System.out.println("Due Date:       4-3-2014");
        System.out.println("");
        Scanner in = new Scanner(System.in);
        int n;
        int counter = 0;
        System.out.print("How big is the array: ");
        n = in.nextInt();
        int[] practice = new int[n];
        System.out.println("Enter " + n + " whole numbers: ");
        for(n=0; n&lt;=practice.length; n++)
            practice[n] = in.nextInt();
        for(n=0; n&lt;=practice.length; n++)
        { if (counter %10 == 0)
                System.out.println("\n");
            System.out.print(practice[n] + "\t");
        }
    }
}
</t>
  </si>
  <si>
    <t>6cc3b762-d042-4f0b-9a27-e6420a5e1a9c</t>
  </si>
  <si>
    <t>MyFirst.main({ })</t>
  </si>
  <si>
    <t>public class MyFirst
{
    //宣告一個方法，名稱為 main，並且有一個 String 陣列參數 args
    public static void main(String args[] )
    {
        //產生一個 MyFirst 物件 mf
        int  a = Integer.parseInt(args[0]);
        MyFirst mf = new MyFirst();
        //呼叫 mf 物件所提供的 start 方法
        mf.start(a);
    }
    //宣告一個方法，名稱為 start
    public void start(int a)
    {
        //產生一個 累加 物件，並指定初始值為10
        累加 累加物件 = new 累加(a);
        //呼叫累加物件提供的總和方法，並把結果輸出到命令列模式
        System.out.println("結果 = " + 累加物件.總和());
    }
}
//定義一個類別，名稱為 累加
class 累加
{
    //宣告一個 int 變數 iN
    int iN;
    //宣告一個方法，名稱為 累加，並且有一個 int 參數 iN
    public 累加(int iN)
    {
        //把參數 iN 指定給類別變數 iN
        this.iN = iN;
    }
    //宣告一個方法，名稱為 總和
    public int 總和()
    {
        //宣告兩個 int 變數，i 和 sum
        int i, sum;
        //指定 sum 變數的內容為 0
        sum = 0;
        //使用一個 for 迴圈，把 1 加到 iN 的總和計算出來
        for (i = 1; i &lt;= iN; i=i+3)
        {
            sum += i;
        }
        //把最後的結果傳回去
        return sum;
    }
}</t>
  </si>
  <si>
    <t>c8073831-35c7-47ac-ae05-05968d1afa30</t>
  </si>
  <si>
    <t>MyDebugger.main({ })</t>
  </si>
  <si>
    <t>import java.awt.Point;
public class MyDebugger
{
    public static void main(String[] args)
    {
        // Chromosome c1 = new Chromosome();
        // c1.print_contents();
        // Chromosome c2 = new Chromosome();
        // c2.print_contents();
        // Chromosome c3 = new Chromosome();
        // c3.print_contents();
        Point[] p1 = new Point[4];
        p1[0]= new Point(0,0);
        p1[1]= new Point(5,0);
        p1[2]= new Point(5,5);
        p1[3]= new Point(0,5);
        Chromosome[] c4 = new Chromosome[4];
        System.out.println("STARTING Chromosomes");
        for(int i=0;i&lt;4;i++)
        {
            c4[i] = new Chromosome(p1);
            System.out.println(i+"-----------------------");
            c4[i].print_contents();
        }
        System.out.println("Children of 1 and 2");
        c4[0].crosssover(c4[1],2,p1);
        System.out.println("Children of 3 and 4");
        c4[2].crossover(c4[3],2,p1);
    }
}</t>
  </si>
  <si>
    <t>caf70c69-11f6-47ca-864d-103555aa9c0b</t>
  </si>
  <si>
    <t>Teststudent.main({ })</t>
  </si>
  <si>
    <t>public class Teststudent
{
    public static void main(String[]args)
    {
        Student[] roster = new Student[4];
        roster[0]= new Undergraduatestudent();
        roster[1] = new Undergraduatestudent();
        roster[2] = new Graduate();
        roster[3] = new Graduate();
        roster[0].setName("Winson");
        roster[0].setTest(78,1);
        roster[0].setTest(78,2);
        roster[0].setTest(78,3);
        String Result= roster[0].getCourseGrade();
        System.out.println("Result");
    }
}</t>
  </si>
  <si>
    <t>cb1346a0-d46d-40c5-94ad-4931dfddaff8</t>
  </si>
  <si>
    <t>Input.main({ })</t>
  </si>
  <si>
    <t xml:space="preserve">import java.io.*;
class Input
{
    public static void main(String args[])throws IOException
    {
        BufferedReader br = new BufferedReader(new InputStreamReader(System.in));
        int a[] = new int[10];
        System.out.println("enter 10 integers");
        int i;
        for(i = 0; i &lt;= 10; i++)
            a[i] = Integer.parseInt(br.readLine());
    }
}
</t>
  </si>
  <si>
    <t>Arng_merg.main({ })</t>
  </si>
  <si>
    <t xml:space="preserve">import java.io.*;
import java.util.*;
class Arng_merg {
    public static void main (String args[])
    {
        int i, n1, n2, temp=0, count=0, j, k=0;
        Scanner sc = new Scanner(System.in);
        System.out.println("Enter the no. of terms in first array");
        n1 = sc.nextInt();
        System.out.println("Enter the no. of terms in Second array");
        n2 = sc.nextInt();
        int a[] = new int[n1];
        int b[] = new int[n2];
        int c[] = new int[n2+n1];
        System.out.println("Enter the terms of first array");
        for(i = 0; i &lt; n1; i++)
        {
            a[i] = sc.nextInt();
        }
        System.out.println("Enter the terms of Sec array");
        for(i = 0; i &lt; n2; i++)
        {
            b[i] = sc.nextInt();
        }
        for(i = 0; i &lt; n1; i++)
        {
            for(j = i + 1; j &lt; n1; j++)
            {
                if(a[i] &lt; a[j])
                {
                    a[i] = a[i];
                }
                else
                {
                    temp = a[i];
                    a[i] = a[j];
                    a[j] = temp;
                    a[i] = a[i];
                }
            }
        }
        for(i = 0; i &lt; n1; i++)
        {
            System.out.println("first " + a[i]);
        }
        for(i = 0; i &lt; n2; i++)
        {
            for(j = i + 1; j &lt; n2; j++)
            {
                if(b[i] &lt; b[j])
                {
                    b[i] = b[i];
                }
                else
                {
                    temp = b[i];
                    b[i] = b[j];
                    b[j] = temp;
                    b[i] = b[i];
                }
            }
        }
        for(i = 0; i &lt; n2; i++)
        {
            System.out.println("second " + b[i]);
        }
        i = 0;
        j = 0;
        k = 0;
        while((i != n1) || (j != n2)){
            if(a[i] &lt; b[j])
            {
                c[k] = a[i];
                i++;
                k++;
            }
            else {
                c[k] = b[j];
                j++;
                k++;
            }
        }
        for(i = 0; i &lt; n1+n2; i++)
        {
            System.out.println("MERGED ARRAY is " + c[i]);
        }
    }
}
</t>
  </si>
  <si>
    <t>a3f4d016-422c-4a62-b96a-daade5edfa9c</t>
  </si>
  <si>
    <t>HotelRekursion.main({ })</t>
  </si>
  <si>
    <t xml:space="preserve">public class HotelRekursion {
    static int minimum = Integer.MAX_VALUE;
    static int C = 5;
    public static int min(int a, int b){
        if (a &gt;= b){
            return b;
        } else {
            return a;
        }
    }
    public static int Min(int a, int b, int c){
        if(a &gt;= b){
            if(b &gt;= c){
                return c;
            } else {
                return b;
            }
        } else {
            if(a &gt;= c){
                return c;
            } else {
                return a;
            }
        }
    }
    //return min( min( A[days]+A[days-1] + MinCosts(days-1, A, B), A[days] + B[days-1] + C + MinCosts(days-1, A, B)),
    //            min( B[days]+B[days-1] + MinCosts(days-1, A, B), B[days] + A[days-1] + C + MinCosts(days-1, A, B)));
    public static int MinCosts(int days, int[] A, int[] B){
        if(days &gt;= 0 ){
            if(days == 0 || days == 1){
                if(days == 0){
                    return 0;
                } else {
                    return min(A[days], B[days]);
                }
            } else {
                return min(min(A[days], B[days-1] + C), min(A[days-1] + C, B[days])) + MinCosts(days-1, A, B);
            }
        } else {
            return minimum;
        }
    }
    public static void main(String[] args){
        int[] A = {10,35,10,15,20,45};
        int[] B = { 5,15,35,20,25,35};
        System.out.println(MinCosts(6, A, B));
    }
}
</t>
  </si>
  <si>
    <t>a4f25c7b-311f-4437-a5f3-ca0b49685373</t>
  </si>
  <si>
    <t>CutTheRod.cutRod(10)</t>
  </si>
  <si>
    <t>import java.io.*;
class CutTheRod
{
    static int cutRod(int n)
    {
        int p[] = {1, 5, 8, 9, 10, 17, 17, 20, 24, 30};
        int q = 0;
        for (int i = 1; i &lt;= n; ++i)
            q = max(q, p[i] + cutRod(n - i));
        return q;
    }
    private static int max(int a, int b)
    {
        return (a &gt;= b) ? a : b;
    }
    public static void Main(String args[])
    {
        int n = 10;
        System.out.println(cutRod(n));
    }
}</t>
  </si>
  <si>
    <t>b674701a-0e3b-40e1-8f4c-10f6338d0480</t>
  </si>
  <si>
    <t>Reverse.main({ })</t>
  </si>
  <si>
    <t xml:space="preserve">class Reverse
{
    public static void main(String args[])
    {
        int num = Integer.parseInt(args[0]); //take argument as command line
        int remainder, result = 0;
        while(num &gt; 0)
        {
            remainder = num % 10;
            result = result * 10 + remainder;
            num = num / 10;
        }
        System.out.println("Reverse number is : " + result);
    }
}
</t>
  </si>
  <si>
    <t>da0b66bf-99a9-43f1-aa32-35028e4282a3</t>
  </si>
  <si>
    <t>Array1.main({ })</t>
  </si>
  <si>
    <t xml:space="preserve">public class Array1 {
    static int v[] = {2,6,5,3,2,7,8};// initializare tablou
    static int aux;
    public static void main(String[] args ) {
        for(int i = 0; i &lt; v.length; i++) {
            System.out.print(v[i] + " ");
        }
        System.out.println();
        for(int i = 0; i &lt; v.length-1; i++)
            for(int j = i + 1; i &lt; v.length; j++)
                if(v[i] &gt; v[j]) {
                    aux = v[i];
                    v[i] = v[j];
                    v[j] = aux;
                }
        for(int i = 0; i &lt; v.length; i++) {
            System.out.print(v[i] + " ");
        }
    }
}
</t>
  </si>
  <si>
    <t>512631d1-3cc9-4fd8-ac09-b18b9281adcb</t>
  </si>
  <si>
    <t>MyString.main({ })</t>
  </si>
  <si>
    <t xml:space="preserve">class MyString
{
    public static String s;
    static String t = new String();
    static int i, l, sc = 0, wc = 0, c = 0;
    public static void main(String args[])
    {
        String rev;
        boolean p;
        int sp = 0, wd = 0, cc = 0;
        s = args[0];
        l = s.length();
        System.out.println("You Have Entered the String : " + args[0]);
        System.out.println("");
        MyString ob1 = new MyString();
        sp = ob1.spaceCount(s);
        wd = ob1.wordCount(s);
        cc = ob1.charCount(s);
        rev = ob1.reverse(s);
        p = ob1.palindrome(s);
        System.out.println("No. of Characters in the String is: " + cc);
        System.out.println("No. of Spaces in the String is: " + sp);
        System.out.println("No. of Words in the String is: " + wd);
        System.out.println("Reversed String : " + rev);
        if(palindrome(s))
        {
            System.out.println(s + " is a palindrome");
        }
        else
        {
            System.out.println(s + " is NOT a palindrome");
        }
    }
    public static int wordCount(String s)
    {
        if(s != "" &amp;&amp; s != " " &amp;&amp; s != null)
        {
            for(i = 0; i &lt; l; i++)
            {
                char c = s.charAt(i);
                if(c == ' ')
                {
                    wc++;
                }
            }
            return wc + 1;
        }
        else
        {
            return 0;
        }
    }
    public static int spaceCount(String s)
    {
        for(i = 0; i &lt; l; i++)
        {
            char c = s.charAt(i);
            if(c == ' ')
            {
                sc++;
            }
        }
        return sc;
    }
    public static int charCount(String s)
    {
        return l;
    }
    public static String reverse(String s)
    {
        for(i = (l-1); i &gt;= 0; i--)
        {
            char c = s.charAt(i);
            t = t+c;
        }
        return t;
    }
    public static boolean palindrome(String s)
    {
        char ch[] = new char[l]; char dh[] = new char[l]; int k = 0; int x = 0;
        for(i = (l-1); i &gt;= 0; i--)
        {
            char c = s.charAt(i);
            ch[k] = c;
            k++;
        }
        for(int j = 0; j &lt; l; j++)
        {
            char d = s.charAt(j);
            dh[j] = d;
        }
        for(int m = (l-1); m &gt;= 0; m--)
        {
            if(ch[m] == dh[x])
                c++;
            x++;
        }
        if(c &gt; 0)
        {
            return true;
        }
        else
        {
            return false;
        }
    }
    public static String changeCase(String s)
    {
        return "0";
    }
    public static int vowelCount(String s)
    {
        return 0;
    }
    public static boolean find(String oriString, String searchString)
    {
        return false;
    }
    public static String removeSpaces(String s)
    {
        return "0";
    }
    public static int frequencyCount(String s)
    {
        return 0;
    }
}
</t>
  </si>
  <si>
    <t>03079d73-695d-47b3-8fa6-94a34258a2d3</t>
  </si>
  <si>
    <t>DialogViewer.main({ })</t>
  </si>
  <si>
    <t xml:space="preserve">import javax.swing.*;
public class DialogViewer {
    public static void main(String args[]) {
        String newarray[] = new String[1];
        newarray[0] = "OK";
        newarray[1] = "Cancel";
        JOptionPane.showOptionDialog(null, "Sever Warning!!", "Restart the computer?", 1, 1, null, newarray, newarray[1]);
    }
}
</t>
  </si>
  <si>
    <t>9d2e7c7c-bd31-4acc-a606-2d203c48be8e</t>
  </si>
  <si>
    <t>Textris.main({ })</t>
  </si>
  <si>
    <t xml:space="preserve">import java.util.Scanner;
public class Textris
{
    private static final int NUM_POLYS = 7;
    private static final int COLS = 6;
    private static final int ROWS = 7;
    private static int ZEE = 0;
    private static int TEE = 1;
    private static int ES = 2;
    private static int EYE = 3;
    private static int OH = 4;
    private static int JAY = 5;
    private static int EL = 6;
    /**
     * Returns a 2D int array that represents a randomly-selected
     * polyomino. This method is static because it does not access
     * class data.
     * @return a randomly-selected polyomino, represented as a 2D
     *            int array.
     */
    private static int[][] getRandomPiece()
    {
        int rint = new java.util.Random().nextInt(NUM_POLYS);
        if (rint == ZEE)
            return new int[][]{{1, 1, 0}, {0, 1, 1}};
        else if (rint == TEE)
            return new int[][]{{0, 1, 0}, {1, 1, 1}};
        else if (rint == ES)
            return new int[][]{{0, 1, 1}, {1, 1, 0}};
        else if (rint == EYE)
            return new int[][]{{1, 1, 1, 1}, {0, 0, 0, 0}};
        else if (rint == OH)
            return new int[][]{{1, 1}, {1, 1}};
        else if (rint == JAY)
            return new int[][]{{1, 0, 0}, {1, 1, 1}};
        else //if (rint == EL)
            return new int[][]{{0, 0, 1}, {1, 1, 1}};
    } // getRandomPiece
    /**
     * Prints out the current polyomino piece that the user
     * must place on the board.
     */
    private void printCurrentPiece()
    {
        if (currentPiece == null)
            return;
        System.out.println("Current piece:");
        System.out.println();
        for (int i = 0; i &lt; currentPiece.length; i++)
        {
            System.out.print("|");
            for (int j = 0; j &lt; currentPiece[0].length; j++)
            {
                if (currentPiece[i][j] == 0)
                    System.out.print(" ");
                else
                    System.out.print("o");
                System.out.print("|");
            }
            System.out.println();
        }
        System.out.println();
    } // printCurrentPiece
    private int[][] board = new int[ROWS][COLS];
    private int[][] currentPiece;
    private int lines = 0, columnSelection;
    private boolean gameOver = false;
    /**
     * Runs the main game loop.
     */
    private void run()
    {
        // Implement the main game loop here.
        // . . .
        for (int i = 0; i &lt; ROWS-1; i++)
            for (int j = 0; j &lt; COLS-1; j++)
            {
                System.out.print(board[7][6] + " ");
            }
        System.out.println();
    }
    public static void main(String args[])
    {
        new Textris().run();
        System.out.println("Current Score:");
    } // main
    // . . .
} // Textris
</t>
  </si>
  <si>
    <t>7bc306a7-80d1-4bbd-bb79-874302255e5a</t>
  </si>
  <si>
    <t>Sorting.main({ })</t>
  </si>
  <si>
    <t>import ecs100.*;
import java.util.*;
import java.io.*;
import javax.swing.JOptionPane;
public class Sorting{
    /* Example method for testing and timing sorting algorithms.
     *  You will need to modify and extend this heavily to do your
     *  performance testing. It should probably run tests on each of the algorithms,
     *  on different sized arrays, and multiple times on each size.
     *  Make sure you create a new array each time you sort - it is not a good test if
     *  you resort the same array after it has been sorted.
     *  Hint: if you want to copy an array, use copyArray (below)
     */
    public void testSorts(){
        String[] data;
        int size = 11; // 10000;
        long start;
        long time;
        UI.println("\n\n======Selection Sort=======\n");
        data = createArray(size);
        printData(data);
        start = System.currentTimeMillis();
        selectionSort2(data);
        printData(data);
        time =  System.currentTimeMillis() - start;
        UI.printf("Number of items:  %,d\n", data.length);
        UI.printf("Sorted correctly: %b\n", testSorted(data));
        UI.printf("Time taken:       %.3f s\n", time/1000.0);
        UI.println("\n=======DONE=========\n");
    }
    /* =============== SWAP ================= */
    /** Swaps the specified elements of an array.
     *  Used in several of the sorting algorithms
     */
    private  void swap(String[ ] data, int index1, int index2){
        if (index1==index2) return;
        String temp = data[index1];
        data[index1] = data[index2];
        data[index2] = temp;
    }
    /* ===============SELECTION SORT================= */
    /** Sorts the elements of an array of String using selection sort */
    public  void selectionSort(String[ ] data){
        // for each position, from 0 up, find the next smallest item
        // and swap it into place
        for (int place=0; place&lt;data.length-1; place++){
            int minIndex = place;
            for (int sweep=place+1; sweep&lt;data.length; sweep++){
                if (data[sweep].compareTo(data[minIndex]) &lt; 0)
                    minIndex=sweep;
            }
            swap(data, place, minIndex);
        }
    }
    public  void selectionSort2(String[ ] data){
        for(int place = 0; place &lt; data.length; place++) {
            int minIndex = place;
            int maxIndex = data.length - (place+1);
            for(int frontSweep = place+1; frontSweep&lt;data.length; frontSweep++) {
                int backSweep = data.length - (frontSweep+1);
                if (data[frontSweep].compareTo(data[minIndex]) &lt; 0)
                    minIndex = frontSweep;
                if (data[backSweep].compareTo(data[maxIndex])  &gt; 0)
                    maxIndex = backSweep;
            }
            swap(data,       place,       minIndex);
            swap(data, data.length-place, maxIndex);
        }
    }
    /* ===============INSERTION SORT================= */
    /** Sorts the  elements of an array of String using insertion sort */
    public  void insertionSort(String[] data){
        // for each item, from 0, insert into place in the sorted region (0..i-1)
        for (int i=1; i&lt;data.length; i++){
            String item = data[i];
            int place = i;
            while (place &gt; 0  &amp;&amp;  item.compareTo(data[place-1]) &lt; 0){
                data[place] = data[place-1];       // move up
                place--;
            }
            data[place]= item;
        }
    }
    /* ===============MERGE SORT================= */
    /** non-recursive, wrapper method
     *  copy data array into a temporary array
     *  call recursive mergeSort method
     */
    public  void mergeSort(String[] data) {
        String[] other = new String[data.length];
        for(int i=0; i&lt;data.length; i++)
            other[i]=data[i];
        mergeSort(data, other, 0, data.length); //call to recursive merge sort method
    }
    /** Recursive mergeSort method */
    public void mergeSort(String[] data, String[] temp, int low, int high) {
        if(low &lt; high-1) {
            int mid = ( low + high ) / 2;
            mergeSort(temp, data, low, mid);
            mergeSort(temp, data, mid, high);
            merge(temp, data, low, mid, high);
        }
    }
    /** Merge method
     *  Merge from[low..mid-1] with from[mid..high-1] into to[low..high-1]
     *  Print data array after merge using printData
     */
    public void merge(String[] from, String[] to, int low, int mid, int high) {
        int index = low;      //where we will put the item into "to"
        int indxLeft = low;   //index into the lower half of the "from" range
        int indxRight = mid; // index into the upper half of the "from" range
        while (indxLeft&lt;mid &amp;&amp; indxRight &lt; high) {
            if ( from[indxLeft].compareTo(from[indxRight]) &lt;=0 )
                to[index++] = from[indxLeft++];
            else
                to[index++] = from[indxRight++];
        }
        // copy over the remainder. Note only one loop will do anything.
        while (indxLeft&lt;mid)
            to[index++] = from[indxLeft++];
        while (indxRight&lt;high)
            to[index++] = from[indxRight++];
    }
    /*===============QUICK SORT=================*/
    /** Sort data using QuickSort
     *  Print time taken by Quick sort
     *  Print number of times partition gets called
     */
    /** Quick sort recursive call */
    public  void quickSort(String[ ] data) {
        quickSort(data, 0, data.length);
    }
    public  void quickSort(String[ ] data, int low, int high) {
        if (high-low &lt; 2)      // only one item to sort.
            return;
        else {     // split into two parts, mid = index of boundary
            int mid = partition(data, low, high);
            quickSort(data, low, mid);
            quickSort(data, mid, high);
        }
    }
    /** Partition into small items (low..mid-1) and large items (mid..high-1)
     *  Print data array after partition
     */
    private int partition(String[] data, int low, int high) {
        String pivot = data[(low+high)/2];
        int left = low-1;
        int right = high;
        while( left &lt; right ) {
            do {
                left++;       // just skip over items on the left &lt; pivot
            }
            while (left&lt;high &amp;&amp; data[left].compareTo(pivot) &lt; 0);
            do {
                right--;     // just skip over items on the right &gt; pivot
            }
            while (right&gt;=low &amp;&amp;data[right].compareTo(pivot) &gt; 0);
            if (left &lt; right)
                swap(data, left, right);
        }
        return left;
    }
    /** Quick sort, second version:  simpler partition method
     *   faster or slower?  */
    public  void quickSort2(String[ ] data) {
        quickSort2(data, 0, data.length);
    }
    public  void quickSort2(String[ ] data, int low, int high) {
        if (low+1 &gt;= high) // no items to sort.
            return;
        else {     // split into two parts, mid = index of pivot
            int mid = partition2(data, low, high);
            quickSort2(data, low, mid);
            quickSort2(data, mid+1, high);
        }
    }
    public int partition2(String[] data, int low, int high){
        swap(data, low, (low+high)/2);    // choose pivot and put at position low
        String pivot = data[low];
        int mid = low;
        for(int i = low+1; i &lt; high; i++){  // for each item after the pivot
            if (data[i].compareTo(pivot) &lt;0) {
                mid++;                      // move mid point up
                swap(data, i, mid);
            }
        }
        swap(data, low, mid);   // move pivot to the mid point
        return mid;
    }
    /* =====   Utility methods ============================================ */
    /** Tests whether an array is in sorted order
     */
    public boolean testSorted(String[] data) {
        for (int i=1; i&lt;data.length; i++){
            if (data[i].compareTo(data[i-1]) &lt; 0)
                return false;
        }
        return true;
    }
    public void printData(String[] data){
        for (String str : data){
            UI.println(str);
        }
    }
    /** Constructs an array of Strings by making random String values */
    public String[] createArray(int size) {
        Random randGenerator = new Random();
        String[] data = new String[size];
        for (int i=0; i&lt;size; i++){
            char[] chars = new char[5];
            for (int c=0; c&lt;chars.length; c++){
                chars[c] = (char) ('a' + randGenerator.nextInt(26));
            }
            String str = new String(chars);
            data[i] = str;
        }
        return data;
    }
    /** Constructs an array of Strings by reading a file
     * The size of the array will be the specified size, unless the
     * file is too short, or size is -ve, in which cases the array will
     * contain all the tokens in the file. */
    public String[] readArrayFromFile(int size, String filename) {
        File file = new File(filename);
        if (!file.exists()){
            UI.println("file "+filename+" does not exist");
            return null;
        }
        List&lt;String&gt; temp = new ArrayList&lt;String&gt; ();
        try {
            Scanner scan = new Scanner(new File(filename));
            while (scan.hasNext())
                temp.add(scan.next());
            scan.close();
        }
        catch(IOException ex) {   // what to do if there is an io error.
            UI.println("File reading failed: " + ex);
        }
        if (temp.size() &lt; size || size&lt;0)
            size = temp.size();
        String[] data = new String[size];
        for (int i =0; i&lt;size; i++){
            data[i] = temp.get(i);
        }
        return data;
    }
    /** Create a new copy of an array of data */
    public String[] copyArray(String[] data){
        String[] newData = new String[data.length];
        for (int i=0; i&lt;data.length; i++){
            newData[i] = data[i];
        }
        return newData;
    }
    /** Create a new copy of the first size elements of an array of data */
    public String[] copyArray(String[] data, int size){
        if (size&gt; data.length) size = data.length;
        String[] newData = new String[size];
        for (int i=0; i&lt;size; i++){
            newData[i] = data[i];
        }
        return newData;
    }
    public void reverseArray(String[] data){
        int bot = 0;
        int top = data.length-1;
        while (bot&lt;top){
            swap(data, bot++, top--);
        }
    }
    public static void main(String[] args){
        Sorting sorter = new Sorting();
        sorter.testSorts();
    }
}</t>
  </si>
  <si>
    <t>329daa0a-9440-4d7b-ae9c-1c3470a8db08</t>
  </si>
  <si>
    <t>Arrays.main({ })</t>
  </si>
  <si>
    <t>import java.util.Scanner;
public class Arrays
{
    public static void main (String[] args) {
        int min, max, middle, search;
        int[] intArray = new int[] {1,5,7,9,10,12,15,27,42};
        for (int b: intArray){
            System.out.println(b);
        }
        min = intArray[0];
        max = intArray[8];
        middle = (0+8)/2;
        Scanner s = new Scanner(System.in);
        System.out.println("Pick a number to find between 0-100.");
        int number = s.nextInt();
        while (min &lt;= max) {
            if (number &gt; intArray[middle])
                min = intArray[middle];
            else if (number &lt; intArray[middle])
                min = intArray[middle];
            else if (intArray[middle] == number) {
                System.out.println(intArray[middle]);
            }
            middle = (min + max)/2;
        }
    }
}</t>
  </si>
  <si>
    <t>c4505b89-5319-4e8f-9070-c00d15681b96</t>
  </si>
  <si>
    <t>RectangleSet.main({ })</t>
  </si>
  <si>
    <t xml:space="preserve">import java.util.*;
import java.awt.*;
import java.lang.*;
import java.io.*;
public class RectangleSet
{
    // instance variables
    private Rectangle[] rectangles;
    private int numOfRects;
    public static void main(String[] args) throws FileNotFoundException {
        Scanner input = new Scanner (System.in);
        System.out.println("Enter the file name :");
        //get file name
        String filename = input.nextLine();
        File f = new File(filename);
        //
        RectangleSet rects= new RectangleSet(f);
    }
    public void display(){
        for(int i = 0; i &lt; rectangles.length; i++){
            Point p = rectangles[i].getUpperLeft();
            int w = rectangles[i].getWidth();
            int h = rectangles[i].getHeight();
            Color c = rectangles[i].getColor();
            System.out.println("Point :" + p + " w:(" + w + ") h(" + h + ") Color :" + c);
        }
    }
    /**
     * Constructor for objects of class RectangleSet
     */
    public RectangleSet(File source) throws FileNotFoundException
    {
        Scanner input = new Scanner(source);
        numOfRects= input.nextInt();
        rectangles =new Rectangle[numOfRects];
        for(int i = 0; i &lt; numOfRects; i++){
            int x = input.nextInt();
            int y = input.nextInt();
            int width = (int)Math.round(input.nextDouble());
            int height =(int) Math.round(input.nextDouble( ));
            int redInt = input.nextInt();
            int greenInt = input.nextInt();
            int blueInt = input.nextInt();
            Color rectColor = new Color(redInt, greenInt, blueInt);
            Rectangle rect = new Rectangle(x, y, width, height, rectColor);
            rectangles[i] = rect;
        }
        display();
        furthest();
        changingBrightness();
    }
    public int getCount(){
        return numOfRects;
    }
    public Rectangle smallestArea(){
        int smallestArea = rectangles[0].area();
        int index = 0;
        for (int i = 0; i &lt; rectangles.length; i++){
            if (rectangles[i].area() &lt; smallestArea)
            {
                smallestArea = rectangles[i].area();
                index = i;
            }
        }
        return rectangles[index];
    }
    public Rectangle[] furthest(){
        double maxValue = 0;
        int index1 = 0;
        int index2 = 0;
        for( int m = 0; m &lt; rectangles.length; m++){
            for(int i=1; i &lt; rectangles.length; i++){
                if(rectangles[m].distance(rectangles[i]) &gt; maxValue){
                    maxValue = rectangles[m].distance(rectangles[i]);
                    index1 = m;
                    index2 = i;
                }
            }
        }
        Rectangle[] furthestRects = new Rectangle[2];
        furthestRects[0] = rectangles[index1];
        furthestRects[1] = rectangles[index2];
        //for the test
        System.out.println("indexes of furthest rectangles are  " + index1 + " and " + index2);
        return furthestRects;
    }
    public  double changingBrightness(){
        double change = 0;
        for(int i = 0; i &lt; rectangles.length; i++){
            System.out.println(rectangles[i].brightness());
            if(rectangles[i+1].brightness() &gt; rectangles[i].brightness()){
                change++;
            }else if(rectangles[i+1].brightness() &gt; rectangles[i].brightness()){
                change--;
            }
        }
        System.out.println(change);
        return change;
    }
}
</t>
  </si>
  <si>
    <t>a1047718-b63b-4d61-8a86-a0e11a8a42c3</t>
  </si>
  <si>
    <t>Lab17LHal.main({ })</t>
  </si>
  <si>
    <t xml:space="preserve">import java.util.Random;
public class Lab17LHal
{
    public static void main(String[] args)
    {
        int[] nums = new int[10];
        System.out.println("Lexa Hall");
        nums = randNums(nums.length);
        printArray(nums, 3);
    }
    public static int[] randNums(int size)
    {
        int[] data = new int[size];
        Random r = new Random();
        for(int i = 0; i &lt; size; i++)
            data[i] = r.nextInt(100);
        return data;
    }
    public static void printArray(int[] data, int elemPerLine)
    {
        for(int i = 0; i &lt; data.length; i++)
        {
            int j = 0;
            while(j &lt; elemPerLine)
            {
                System.out.print(data[i+j] + " ");
                j++;
            }
            System.out.println();
        }
    }
}
</t>
  </si>
  <si>
    <t>dd5236bb-a77d-4fea-ab88-b913a8207f41</t>
  </si>
  <si>
    <t>poole.pole()</t>
  </si>
  <si>
    <t>public class poole
{
    public static void pole() {
        int[] pole = new int[10];
        for(int i = 0; i &lt;= 10; i++)
            pole[i] = i + 1;
        System.out.println("%d");
    }
}</t>
  </si>
  <si>
    <t>637309c0-ba17-4060-81ad-df63a7ebef58</t>
  </si>
  <si>
    <t>Successione_di_Fibonacci.Main()</t>
  </si>
  <si>
    <t xml:space="preserve">import java.io.*;
import java.util.*;
public class Successione_di_Fibonacci {
    static void Fib(int n, int []fib){
        fib[0] = 0;
        fib[1] = 1;
        n = fib[1];
        fib[n+1] = fib[0] + fib[1];
        n = n + fib[n+1];
        /*if (n&gt;=2){
        fib[n+1]=fib[n]+fib[n-1];
        n=n+fib[n+1];
        }*/
    }
    /*static int Fib2(int n, int []fib){
    Fib(n, fib);
    if(n &gt;= 2){
    fib[n+1] = fib[n] + fib[n+1];
    n = n + fib[n+1];
    }
    return n;
    }*/
    static void visual(int []fib, int n){
        if(n &gt; 0){
            visual(fib, n-1);
            System.out.println("Il valore " + fib[n-1] + " si trova nella posizione " + (n-1));
        }
    }
    static void Main() {
        int n = 6;
        int[] fib = new int[n];
        Fib(n, fib);
        if(n &gt;= 2) {
            fib[n+1] = fib[n] + fib[n+1];
            n = n + fib[n+1];
        }
        visual(fib, n);
    }
}
</t>
  </si>
  <si>
    <t>1f3998ec-cec6-4e3d-b853-8760f3e17fe8</t>
  </si>
  <si>
    <t>NotesVoting.main({ })</t>
  </si>
  <si>
    <t xml:space="preserve">import java.util.*;
public class NotesVoting
{
    public static void main(String[] args){
        System.out.println("Vote 0 for Pulaski Day");
        System.out.println("Vote 1 for Presidentioal Day");
        System.out.println("Vote 2 for Memorial Day");
        System.out.println("Vote 3 for End of the Year");
        System.out.println("Vote 4 for Ignoring It");
        int tally[] = new int[5];
        int vote = 0;
        for(int ctr = 0; ctr &lt; 5; ctr++){
            Scanner sc=new Scanner(System.in);
            System.out.print("Enter your vote: ");
            vote = sc.nextInt();
            tally[vote]++;
        }
        System.out.println("Votes for Pulaski Day " + tally[0]);
        System.out.println("Votes for President Day " + tally[1]);
        System.out.println("Votes for Memorial Day " + tally[2]);
        System.out.println("Votes for End of the Year " + tally[3]);
        System.out.println("Votes for Ignoring It " + tally[4]);
    }
}
</t>
  </si>
  <si>
    <t>5d6f350a-5c54-42e3-828a-47db5e50cb98</t>
  </si>
  <si>
    <t>Dequeue.main({ })</t>
  </si>
  <si>
    <t xml:space="preserve">import java.io.*;
public class Dequeue {
    // instance variables
    private int arr[];
    private int lim;
    private int front;
    private int rear;
    // Dequeue constructor
    public Dequeue(int l) {
        lim = l;
        front = rear = 0;
        arr = new int[lim];
    }
    public void addfront(int val) {
        if (front &lt; 0) {
            arr[--front] = val;
        }
        else {
            System.out.println("Overflow from front!");
        }
    }
    public void addrear(int val) {
        if (rear == lim ) {
            System.out.println("Overflow from rear!");
        }
        else {
            arr[++rear] = val;
        }
    }
    public int popfront() {
        if (front + 1 == lim) {
            return -9999;
        }
        else {
            return arr[front++];
        }
    }
    public int poprear() {
        if (rear - 1 &lt; 0) {
            return -9999;
        }
        else {
            return arr[rear--];
        }
    }
    public static void main(String args[]) throws IOException {
        int l, n, x;
        InputStreamReader in = new InputStreamReader(System.in);
        BufferedReader br = new BufferedReader(in);
        System.out.print("Enter Number of elements: ");
        l = Integer.parseInt(br.readLine());
        Dequeue obj = new Dequeue(l);
        while (true) {
            System.out.println("Press 1 Push from Front");
            System.out.println("Press 2 Push from Rear");
            System.out.println("Press 3 Pop from Front");
            System.out.println("Press 4 Pop from Rear");
            System.out.println("Press 5 Exit");
            System.out.print("Enter your ch:");
            int ch = Integer.parseInt(br.readLine());
            switch (ch) {
                case 1:
                System.out.print("Enter value:");
                n = Integer.parseInt(br.readLine());
                obj.addfront(n);
                break;
                case 2:
                System.out.print("Enter value:");
                n = Integer.parseInt(br.readLine());
                obj.addrear(n);
                break;
                case 3:
                x = obj.popfront();
                if (x != -9999) {
                    System.out.println(x + " deleted.");
                }
                else {
                    System.out.println("Cannot pop from front!");
                }
                break;
                case 4:
                x = obj.poprear();
                if (x != -9999) {
                    System.out.println(x + " deleted.");
                }
                else {
                    System.out.println("Cannot pop from rear!");
                }
                break;
                case 5:
                System.exit(0);             // Exit from the program
                default:
                continue;
            }
        }
    }
}
</t>
  </si>
  <si>
    <t>c2b801a4-bb97-4f00-b00a-267c2eebadbf</t>
  </si>
  <si>
    <t>RedRiverShippingSystem.main({ })</t>
  </si>
  <si>
    <t xml:space="preserve">import java.util.Scanner;
public class RedRiverShippingSystem
{
    /**
     * This is the main method of this program.It will call other methods to accept employee name, SKU number, description,quantity and cost of the product from the user.
     * Also it calculates and displays the products counted and total inventory cost.
     *
     */
    public static void main(String[] args)
    {
        int[] i_BoxSizes = {50 , 20 , 5 , 1};
        int[] iBoxSizes = new int[i_BoxSizes.length];
        String[] s_Size = new String[iBoxSizes.length];
        s_Size[0] = "XL - ";
        s_Size[1] = "L  - ";
        s_Size[2] = "M  - ";
        s_Size[3] = "S  - ";
        // int [] i_StoringArray = new int[i_BoxSizes.length];
        //String[] s_Size = new String[iEntries.length];
        int iEntries;
        //int i = 0;
        Scanner oKeyboard = new Scanner(System.in);
        displayHeadings();
        iEntries = getEntries (oKeyboard);
        int[] iGpsReceiver = new int [iEntries];
        String[] sBusinessName = new String [iEntries];
        int[][] i_EveryShipment = new int [iEntries][i_BoxSizes.length];
        int[] iSumOfShipments = new int [ iBoxSizes .length];
        //int [] iBoxesRequired = new int [iGpsReceiver[i]];
        for (int i = 0 ; i &lt; iEntries; i++)
        {
            getBusinessNameAndGpsReceiver(sBusinessName , iGpsReceiver);
            iBoxSizes = calculateBoxesRequired(iGpsReceiver, i_BoxSizes);
            System.out.println(iBoxSizes);
            System.out.println("BoxesRequired");
            System.out.println();
            // displayBoxesRequired (s_Size, iBoxSizes);
            for(int j=0 ; j &lt; iBoxSizes.length ; i++)
            {
                i_EveryShipment[i][j] = iBoxSizes[j];
            }
        }
        //  displaySummary( iEntries , sBusinessName , iBoxSizes , s_Size , i_EveryShipment);
        iSumOfShipments = sumOfShipments (i_EveryShipment , iEntries);
        displayTotal(iSumOfShipments , s_Size);
    }
    //displaySummary(iBoxesRequired , sBusinessName , iEntries);
    private static void displayHeadings()
    {
        System.out.println("Red River Electronics");
        System.out.println("Shipping System");
        System.out.println("---------------");
    }
    private static int getEntries(Scanner oKeyboard)
    {
        int iEntries;
        int iCheck = 0;        // use boolean here makes ur life much easy .. try to use from next timw
        do
        {
            System.out.print("How many shipments to enter? ");
            iEntries = oKeyboard.nextInt();
            if (iEntries &lt;= 0)
            {
                System.out.println("**Error** - Invalid number of shipments");
                iCheck=0;
            }
            else
            {
                iCheck=1;
            }
        }while(iCheck == 0);
        return iEntries;
    }
    public static void getBusinessNameAndGpsReceiver(String[] sBusinessName , int[] iGpsReceiver)
    {
        Scanner oKeyboard = new Scanner(System.in);
        int iCheck=0;
        int i=0;
        do
        {
            System.out.print("Business Name: ");
            sBusinessName[i] = oKeyboard.nextLine();
            if(sBusinessName[i].length()==0)
            {
                System.out.println("**Error** - Name is required ");
                iCheck=0;
            }
            else
            {
                iCheck=1;
            }
        }while(iCheck==0);
        do
        {
            System.out.print("Enter the number of GPS receivers to ship: ");
            iGpsReceiver[i] = Integer.parseInt(oKeyboard.nextLine());
            if(iGpsReceiver[i] ==0)
            {
                System.out.println("**Error** - Number of GPS receivers must be greater than zero ");
                iCheck=0;
            }
            else
            {
                iCheck=1;
            }
        }while(iCheck==0);
    }
    public static int[] calculateBoxesRequired(int[] iGpsReceiver, int[] i_BoxSizes)
    {
        String sOutputSpace = "";
        int iAnswer=0 ;
        int[] i_BoxesRequired = new int[i_BoxSizes.length];
        i_BoxesRequired[0] = iGpsReceiver[0]/i_BoxSizes[0];
        iAnswer = iGpsReceiver[0] % i_BoxSizes[0];
        for (int i = 1 ; i &lt; i_BoxSizes.length; i++)
        {
            i_BoxesRequired[i] = iAnswer/i_BoxSizes[i];
            iAnswer = iAnswer % i_BoxSizes[i];
        }
        return i_BoxesRequired;
    }
    private static void displayBoxesRequired(String[] s_Size , int[] iBoxSizes)
    {
        for(int i = 0 ; i&lt;iBoxSizes.length ; i++)
        {
            System.out.println (s_Size[i] + iBoxSizes[i]);
        }
    }
    /*
    private static void displaySummary (int [] iBoxesRequired , String [] sBusinessName , int iEntries, String[] s_Size , int [] []i_EveryShipment)
    {
        System.out.println("Summary ");
        System.out.println("---------");
        for(int i=0 ; i&lt;iEntries ; i++ )
        {
            System.out.print("Shipment #"+(i+1)+" - "+sBusinessName[i] );
            for(int j=0 ; j&lt; s_Size.length ; j++)
            {
                System.out.print( s_Size[j] + i_EveryShipment[i][j] + (j==(s_Size.length-1)));
            }
            System.out.println();
        }
    }*/
    private static int[] sumOfShipments(int[][] i_EveryShipment , int iEntries)
    {
        int[] iSumOfShipments = new int [i_EveryShipment[0].length];
        for(int i=0 ; i &lt; i_EveryShipment[0].length ; i++)
        {
            int iTotalOfColumn = 0;
            for(int j = 0 ; j &lt; iEntries ; j++)
            {
                iTotalOfColumn = iTotalOfColumn + i_EveryShipment[i][j];
            }
            iSumOfShipments[i] = iTotalOfColumn;
        }
        return iSumOfShipments;
    }
    private static void displayTotal(int[] iSumOfShipments , String[] s_Size)
    {
        System.out.println("Total Number of containers required for these shipments: ");
        System.out.println();
        for(int i = 0 ; i &lt; s_Size.length ; i++)
        {
            System.out.println(s_Size[i] + iSumOfShipments[i]);
        }
    }
}
</t>
  </si>
  <si>
    <t>c5c127d1-ce22-4a08-be6f-6a704a557a26</t>
  </si>
  <si>
    <t>Prob03.main({ })</t>
  </si>
  <si>
    <t xml:space="preserve">import java.util.ArrayList;
import java.util.*;
import java.util.ArrayList;
import java.io.FileReader;
import java.util.Scanner;
import java.io.FileNotFoundException;
import java.lang.Math;
public class Prob03
{
    static int[][] temp = new int[5][5];
    static int g1;
    static int g2;
    static int g3;
    static int g4;
    static int biggest = Integer.MIN_VALUE;
    public static void main(String[] args) throws FileNotFoundException
    {
        temp[0][0] = 3;
        temp[1][0] = 2;
        temp[2][0]=2;
        temp[3][0]=3;
        temp[4][0]=9;
        temp[0][1]=5;
        temp[1][1]=2;
        temp[2][1]=3;
        temp[3][1]=9;
        temp[4][1]=8;
        temp[0][2]=2;
        temp[1][2]=1;
        temp[2][2]=9;
        temp[3][2]=1;
        temp[4][2]=2;
        temp[0][3]=8;
        temp[1][3]=9;
        temp[2][3]=1;
        temp[3][3]=2;
        temp[4][3]=2;
        temp[0][4]=3;
        temp[1][4]=2;
        temp[2][4]=1;
        temp[3][4]=1;
        temp[4][4]=4;
        productOfGridSideways();
        productOfGridDownways();
        productOfGridDiagonalways();
        productOfGridDiagonalwaysotherway();
        System.out.println(biggest);
        System.out.println(g1);
        System.out.println(g2);
        System.out.println(g3);
        System.out.println(g4);
    }
    /*
    public static int[][] getArrays( int num1, int num2) {
        int[][] twoDArray = new int[num1][num2];
        String[] names = new String[num1];
        try {
            FileReader file = new FileReader("//Users//stephen.stover//Desktop//Prob03.txt");
            Scanner fileReader = new Scanner(file); //Create a scanner              
            fileReader.nextLine();
            do {
                for (int i = 0; i &lt; num1; i++) {
                    names[i] = fileReader.next();
                    System.out.println(names[i]);
                    for (int j = 0; j &lt; twoDArray[0].length; j++) {
                        twoDArray[i][j] = fileReader.nextInt();
                    }
                    fileReader.nextLine();
                }
            } while (fileReader.hasNext());
        } catch (FileNotFoundException | NoSuchElementException ex) { //Catch any exceptions
            System.out.println("Exception caught");
        }
        return twoDArray;
    }// end of get2DArray method
    */
    public static void productOfGridSideways()
    {
        for(int i = 0; i &lt; temp.length - 3 ; i++)
        {
            for(int j = 0; j &lt; temp[i].length; j++)
            {
                if((temp[i][j] * temp[i+1][j] * temp[i+2][j] * temp[i+3][j]) &gt; biggest)
                {
                    biggest = temp[i][j] * temp[i+1][j] * temp[i+2][j] * temp[i+3][j];
                    g1 = temp[i][j];
                    g2 = temp[i+1][j];
                    g3 = temp[i+2][j];
                    g4 = temp[i+3][j];
                }
            }
        }
    }
    public static void productOfGridDownways()
    {
        for(int i = 0; i &lt; temp.length; i++)
        {
            for(int j = 0; j &lt; temp[i].length - 3; j++)
            {
                if((temp[i][j] * temp[i][j+1] * temp[i][j+2] * temp[i][j+3]) &gt; biggest)
                {
                    biggest = temp[i][j] * temp[i][j+1] * temp[i][j+2] * temp[i][j+3];
                    g1 = temp[i][j];
                    g2 = temp[i][j+1];
                    g3 = temp[i][j+2];
                    g4 = temp[i][j+3];
                }
            }
        }
    }
    public static void productOfGridDiagonalways()
    {
        for(int i = 0; i &lt; temp.length - 3; i++)
        {
            for(int j = 0; j &lt; temp[i].length - 3; j++)
            {
                if((temp[i][j] * temp[i+1][j+1] * temp[i+2][j+2] * temp[i+3][j+3]) &gt; biggest)
                {
                    biggest = temp[i][j] * temp[i+1][j+1] * temp[i+2][j+2] * temp[i+3][j+3];
                    g1 = temp[i][j];
                    g2 = temp[i+1][j+1];
                    g3 = temp[i+2][j+2];
                    g4 = temp[i+3][j+3];
                }
            }
        }
    }
    public static void productOfGridDiagonalwaysotherway()
    {
        for(int i = temp.length; i &gt; 2; i--)
        {
            for(int j = 0; j &lt; temp[0].length -2 ; j++)
            {
                if((temp[i][j] * temp[i-1][j+1] * temp[i-2][j+2] * temp[i-3][j+3]) &gt; biggest)
                {
                    biggest = temp[i][j] * temp[i-1][j+1] * temp[i-2][j+2] * temp[i-3][j+3];
                    g1 = temp[i][j];
                    g2 = temp[i-1][j+1];
                    g3 = temp[i-2][j+2];
                    g4 = temp[i-3][j+3];
                }
            }
        }
    }
}
</t>
  </si>
  <si>
    <t>b7e3553e-4938-4f27-8df3-0aa231109136</t>
  </si>
  <si>
    <t>position.main({ })</t>
  </si>
  <si>
    <t xml:space="preserve">import java.util.*;
public class position
{
    public static void main (String args[])
    {
        Scanner scan = new Scanner(System.in);
        int i;
        int l;
        int m;
        int k;
        int n = 0;
        System.out.println("enter the lenght of list");
        i = scan.nextInt();
        int j[] = new int[i];
        System.out.println("enter the input numbers");
        for (m = 0; m &lt; i; m++)
        {
            l = scan.nextInt();
            j[m] = l;
        }
        int q[] = new int[n];
        System.out.println("enter the number");
        k = scan.nextInt();
        q[n] = k;
        if(q[1] == j[m]) {
            System.out.println(m);
        }
        else { 
            m++;
        }
    }
}
</t>
  </si>
  <si>
    <t>9b30f4bf-53cd-44e4-bbff-6f0752189094</t>
  </si>
  <si>
    <t>lol.frequentieC()</t>
  </si>
  <si>
    <t xml:space="preserve">import java.util.Scanner;
import javax.swing.*;
import java.util.Random;
/**
 * ##### # ########### ## ##### ### ####.
 *
 * @###### (#### ####)
 * @####### (# ####### ###### ## # ####)
 */
public class lol
{
    public lol(){}
    public static void frequentieA(){
        int[] rij = new int[100];
        Random rand = new Random();
        for(int i=0 ; i&lt;100; i++){
            rij[i] = rand.nextInt(21);
        }
        int[] frequentie = new int[21];
        for(int i=0 ; i&lt;100; i++){
            frequentie[rij[i]]++;
        }
        String frequentieA = "";
        for(int i=0; i&lt;21; i++){
            frequentieA += "Het getal " + i + " komt " + frequentie[i] + " keer voor\n";
        }
        System.out.println(frequentieA);
    }
    public static void frequentieB(){
        int[] rij = new int[100];
        Random rand = new Random();
        for(int i=0 ; i&lt;100; i++){
            rij[i] = rand.nextInt(11);
            rij[i] -= 5;
        }
        int[] frequentie = new int[11];
        for(int i=0 ; i&lt;100; i++){
            frequentie[rij[i]+5]++;
        }
        String frequentieB = "";
        for(int i=0; i&lt;11; i++){
            int aantal = i-5;
            frequentieB += "Het getal " + aantal + " komt " + frequentie[i] + " keer voor\n";
        }
        System.out.println(frequentieB);
    }
    public static void frequentieC(){
        int[] rij = new int[100];
        Random rand = new Random();
        int ondergrens = Integer.parseInt(JOptionPane.showInputDialog("Vul hier de ondergrens in"));
        int bovengrens = Integer.parseInt(JOptionPane.showInputDialog("Vul hier de bovengrens in"));
        int min = Math.min(ondergrens,bovengrens);
        int max = Math.max(ondergrens,bovengrens);
        int bovenGrens = max;
        int onderGrens = min;
        int lengte = bovenGrens - onderGrens +1;
        for(int i =0; i&lt;100; i++){
            rij[i] = rand.nextInt(lengte);
            rij[i] += onderGrens;
        }
        int[]frequentie = new int[lengte];
        for(int i=0; i&lt;100; i++){
            frequentie[rij[i]-onderGrens]++;
        }
        String frequentieC ="";
        for(int i=0; i&lt;rij.length; i++){
            int aantal = i+onderGrens;
            frequentieC += "Het getal " + aantal + " komt " + frequentie[i] + " keer voor\n";
        }
        System.out.println(frequentieC);
    }
}
</t>
  </si>
  <si>
    <t>Day 3</t>
  </si>
  <si>
    <t>85a473f0-681d-4fd1-91cf-87601d759d70</t>
  </si>
  <si>
    <t>queue.enqueue()</t>
  </si>
  <si>
    <t xml:space="preserve">import java.io.*;
class queue
{
    public static void enqueue() throws IOException
    {
        InputStreamReader isr = new InputStreamReader(System.in);
        BufferedReader br = new BufferedReader(isr);
        System.out.println("Please enter the size of queue");
        int size = Integer.parseInt(br.readLine());
        int queue1[] = new int[size];
        int ch1=1;
        do
        {
            System.out.println("Please choose from the following options \n1)Enqueue \n2)Dequeue \n3)Print");
            int ch= Integer.parseInt(br.readLine());
            int front = -1 , rear = -1, choice = 1, i = 0;
            if(ch == 1)
            {
                while(choice == 1)
                {
                    System.out.println(""Please enter the element"");
                    int element = Integer.parseInt(br.readLine());
                    if(rear == -1) {
                        rear = 0;
                        front = 0;
                        queue1[rear] = element;
                    }
                    else
                    {
                        if(rear == size-1)
                            System.out.println(""Cannot insert element in queue, queue full"");
                        else
                        {
                            rear = rear + 1;
                            queue1[rear] = element;
                        }
                    }
                    System.out.println("Do you wish to enter more elements?(1 for YES and 0 for NO)");
                    choice = Integer.parseInt(br.readLine());
                }
            }
            else if(ch == 2)
            {
                if(front == -1)
                {
                    System.out.println("List is empty, cannot dequeue");
                }
                else if(front == rear)
                {
                    front = -1;
                    rear = -1;
                }
                else
                {
                    int ele = queue1[front];
                    System.out.println("The element removed is" + ele);
                    front = front + 1;
                }
            }
            else if(ch == 3)
            {
                for(i = front; i &lt;= rear; i++)
                {
                    System.out.println(queue1[i]);
                }
            }
            else
            {
                System.out.println("INVALID CHOICE");
            }
            System.out.println("DO you wish to continue? 1 FOR YES, 0 for NO ");
            ch1= Integer.parseInt(br.readLine());
        }
        while(ch1 == 1);
    }
}
</t>
  </si>
  <si>
    <t>36ef9ce6-dc11-49b7-80b7-92254a5978ee</t>
  </si>
  <si>
    <t>BlankFiller.main({ })</t>
  </si>
  <si>
    <t>class BlankFiller
 {
 public static void main(String[] args) {
        System.out.println("The " + args[0] + " " + args[1] + " fox " + "jumped over the " + args[2] + " dog. ");
    }
}</t>
  </si>
  <si>
    <t>Mindsweeper.main({ })</t>
  </si>
  <si>
    <t xml:space="preserve">import java.io.*;
class Mindsweeper {
    public static int randomInt(int low,int high){
        return (int)(Math.random() * ((high+1)-low)) + low;
    }
    public static Bomb[] generate(int side) {
        Bomb[] blast = new Bomb[side];
        for(int i = 0; i &lt; side; i++){
            int setX = randomInt(0,(side-1));
            int setY = randomInt(0,(side-1));
            blast[i] = new Bomb(setX,setY);
        }
        return blast;
    }
    public static Bomb[] checkArray(Bomb[] blast,int x,int y){
        Bomb b = new Bomb (x,y);
        for(int i = 0; i &lt; (blast.length); i++){
            for(int j = 1; j &lt; (blast.length-1); j++){
                if(blast[i].checkBomb(b)== true){
                    int x1 = randomInt(0,blast.length-1);
                    int y1 = randomInt(0,blast.length);
                    blast[i] = new Bomb(x1,y1);
                }
                if(blast[i].checkBomb(blast[j])==true){
                    int x2 = randomInt(0,blast.length-1);
                    int y2 = randomInt(0,blast.length);
                    blast[j] = new Bomb(x2,y2);
                }
            }
        }
        return blast;
    }
    public static boolean checkBomb(Bomb[] blast, int x, int y){
        for(int i = 0; i &lt; blast.length; i++){
            if(blast[i].x == x &amp;&amp; blast[i].y == y){
                return true;
            }
        }
        return false;
    }
    public static int[] numberHist(int[] x){
        int[] hist = new int[x.length+1];
        for(int i = 0;i&lt;hist.length;i++){
            hist[i] = 0;
        }
        for (int j = 0; j &lt; x.length; j++){
            int val = x[j];
            hist[val]++;
        }
        return hist;
    }
    public static Bomb[] finalArray(int side, int x, int y){
        Bomb[] big = generate(side);
        big = checkArray(big, x, y);
        int[] xNo = new int[side];
        int[] yNo = new int[side];
        for(int i = 0;i&lt;side;i++){
            xNo[i] = big[i].x;
            yNo[i] = big[i].y;
        }
        int[] histX = numberHist(xNo);
        int[] histY = numberHist(yNo);
        for(int j = 0;j&lt;side;j++){
            int limit = (side/4)+1;
            int check1 = 0;
            int check2 = 0;
            int index1 = 0;
            int index2 = 0;
            if(histX[j] &gt; limit){
                while(check1 &lt; (histX[j] - limit)) {
                    if(big[index1].x == j){
                        if(j&lt;side-2){
                            int x1 = j+1;
                            int y1 = big[index1].y;
                            big[index1] = new Bomb(x1,y1);
                        }
                        else{
                            int x2 = j-1;
                            int y2 = big[index1].y;
                            big[index1] = new Bomb(x2,y2);
                        }
                        check1++;
                    }
                    index1++;
                }
            }
            if(histY[j] &gt; limit){
                while(check2 &lt;= (histY[j] - limit)){
                    if(big[index2].y == j){
                        if(j &lt; side-2){
                            int x3 = big[index2].x;
                            int y3 = j+1;
                            big[index2] = new Bomb(x3, y3);
                        }
                        else{
                            int x4 = big[index2].x;
                            int y4 = j-1;
                            big[index2] = new Bomb(x4, y4);
                        }
                        check2++;
                    }
                    index2++;
                }
            }
        }
        big = checkArray(big, x, y);
        return big;
    }
    public static int addSurround(Board board, int x, int y){
        int total = 0;
        if(x &gt; 0 &amp;&amp; x &lt; board.board.length-1 &amp;&amp; y &gt; 0 &amp;&amp; y &lt; board.board.length-1){
            if(board.board[x+1][y] == '*'){
                total++;
            }
            if(board.board[x-1][y] == '*'){
                total++;
            }
            if(board.board[x][y+1] == '*'){
                total++;
            }
            if(board.board[x][y-1] == '*'){
                total++;
            }
            if(board.board[x+1][y+1] == '*'){
                total++;
            }
            if(board.board[x+1][y-1] == '*'){
                total++;
            }
            if(board.board[x-1][y+1] == '*'){
                total++;
            }
            if(board.board[x-1][y-1] == '*'){
                total++;
            }
        }
        else if(x == 0 &amp;&amp; y &gt; 0 &amp;&amp; y &lt; board.board.length-1){
            if(board.board[x+1][y] == '*'){
                total++;
            }
            if(board.board[x][y+1] == '*'){
                total++;
            }
            if(board.board[x][y-1] == '*'){
                total++;
            }
            if(board.board[x+1][y+1] == '*'){
                total++;
            }
            if(board.board[x+1][y-1] == '*'){
                total++;
            }
        }
        else if(x &gt; 0 &amp;&amp; x &lt; board.board.length-1 &amp;&amp; y == 0){
            if(board.board[x+1][y] == '*'){
                total++;
            }
            if(board.board[x-1][y] == '*'){
                total++;
            }
            if(board.board[x][y+1] == '*'){
                total++;
            }
            if(board.board[x+1][y+1] == '*'){
                total++;
            }
            if(board.board[x-1][y+1] == '*'){
                total++;
            }
        }
        else if(x == board.board.length-1 &amp;&amp; y &gt; 0 &amp;&amp; y &lt; board.board.length-1){
            if(board.board[x-1][y] == '*'){
                total++;
            }
            if(board.board[x][y+1] == '*'){
                total++;
            }
            if(board.board[x][y-1] == '*'){
                total++;
            }
            if(board.board[x-1][y+1] == '*'){
                total++;
            }
            if(board.board[x-1][y-1] == '*'){
                total++;
            }
        }
        else if(x &gt; 0 &amp;&amp; x &lt; board.board.length-1 &amp;&amp; y == board.board.length-1){
            if(board.board[x+1][y] == '*'){
                total++;
            }
            if(board.board[x-1][y] == '*'){
                total++;
            }
            if(board.board[x][y-1] == '*'){
                total++;
            }
            if(board.board[x+1][y-1] == '*'){
                total++;
            }
            if(board.board[x-1][y-1] == '*'){
                total++;
            }
        }
        else if(x == 0 &amp;&amp; y == 0){
            if(board.board[x+1][y] == '*'){
                total++;
            }
            if(board.board[x][y+1] == '*'){
                total++;
            }
            if(board.board[x+1][y+1] == '*'){
                total++;
            }
        }
        else if(x == board.board.length-1 &amp;&amp; y == board.board.length-1){
            if(board.board[x-1][y] == '*'){
                total++;
            }
            if(board.board[x][y-1] == '*'){
                total++;
            }
            if(board.board[x-1][y-1] == '*'){
                total++;
            }
        }
        else{
            total = total;
        }
        return total;
    }
    public static Board boardVals(Bomb[] mines){
        char[][] vals = new char[mines.length][mines.length];
        Board board = new Board(vals);
        for(int i = 0; i &lt; mines.length; i++){
            for(int j = 0; j &lt; mines.length; j++){
                vals[i][j] = '0';
            }
        }
        for(int i = 0; i &lt; mines.length; i++){
            int x = mines[i].x;
            int y = mines[i].y;
            vals[x][y] = '*';
        }
        for(int i = 0; i &lt; mines.length; i++){
            for(int j = 0; j &lt; mines.length; j++){
                int set = addSurround(board,i,j);
                char put = ' ';
                if(board.board[i][j] == '*'){
                    put = '*';
                }
                else{
                    put = (char)(set + 48);
                }
                board.board[i][j] = put;
            }
        }
        return board;
    }
    public static void main(String args[]) throws IOException {
        System.out.print("Enter your name:");
        BufferedReader br1 = new BufferedReader(new InputStreamReader(System.in));
        String name = br1.readLine();
        System.out.println("How to play the game:First you select a grid size.");
        System.out.println("                     The number of bombs in the grid will be decided by the computer.");
        System.out.println("                     The aim of the game is to clear all the grids that don't contain bombs.");
        System.out.println("                     When you enter the co-ordinates of your choice some number will appear.");
        System.out.println("                     These numbers represent the number of bombs there are in the 8 grids surrounding it.");
        System.out.println("                     Using this you have to guess which ones have bombs and which ones don't.");
        System.out.println("");
        System.out.println("Please enter required grid size(Note:it must not be less than 10 or greater than 50):");
        BufferedReader br2 = new BufferedReader(new InputStreamReader(System.in));
        String number = br2.readLine();
        int side = (int)Integer.parseInt(number);
        Board fake = new Board(side);
        fake.printBoard();
        System.out.println("Enter x co-ordinate:");
        BufferedReader br3 = new BufferedReader(new InputStreamReader(System.in));
        String sx = br3.readLine();
        System.out.println("Enter y co-ordinates:");
        BufferedReader br4 = new BufferedReader(new InputStreamReader(System.in));
        String sy = br4.readLine();
        int x = Integer.parseInt(sx);
        int y = Integer.parseInt(sy);
        int x1 = x;
        int y1 = y;
        if(x &gt;= side || y &gt;= side){
            System.out.println("The co-ordinates are out of range(Note:the co-ordinates range between 0 and"+"side-1"+")");
            System.out.println("Enter x co-ordinate:");
            BufferedReader br5 = new BufferedReader(new InputStreamReader(System.in));
            sx = br5.readLine();
            System.out.println("Enter y co-ordinates:");
            BufferedReader br6 = new BufferedReader(new InputStreamReader(System.in));
            sy = br6.readLine();
            x = Integer.parseInt(sx);
            y = Integer.parseInt(sy);
            x1 = x;
            y1 = y;
        }
        Bomb[] mines = finalArray(side, x1, y1);
        Board real = (boardVals(mines));
        Board.printDup(real,fake,x1,y1);
        for(int i = 0; i &lt;= ((side*side)-(side+1)); i++){
            System.out.println("Enter x co-ordinate:");
            BufferedReader br7 = new BufferedReader(new InputStreamReader(System.in));
            sx = br7.readLine();
            System.out.println("Enter y co-ordinates:");
            BufferedReader br8 = new BufferedReader(new InputStreamReader(System.in));
            sy = br8.readLine();
            x = Integer.parseInt(sx);
            y = Integer.parseInt(sy);
            x1 = x;
            y1 = y;
            if(x &gt;= side || y &gt;= side){
                System.out.println("The co-ordinates are out of range(Note:the co-ordinates range between 0 and" + "side-1" + ")");
                System.out.println("Enter x co-ordinate:");
                BufferedReader br9 = new BufferedReader(new InputStreamReader(System.in));
                sx = br9.readLine();
                System.out.println("Enter y co-ordinates:");
                BufferedReader br10 = new BufferedReader(new InputStreamReader(System.in));
                sy = br10.readLine();
                x = Integer.parseInt(sx);
                y = Integer.parseInt(sy);
                x1 = x;
                y1 = y;
            }
            if(checkBomb(mines, x1, y1) == true){
                real.printBoard();
                System.out.println("Game over!!Better luck next time, " + name + ".");
                return;
            }
            else{
                Board.printDup(real, fake, x1, y1);
            }
        }
        System.out.println("Congratulations , " + name + " you have won the game.");
        return;
    }
}
</t>
  </si>
  <si>
    <t>d06c1e53-f7a4-43c9-866d-9cee7367bfd9</t>
  </si>
  <si>
    <t>Count.countSequences({80,0})</t>
  </si>
  <si>
    <t>f3d86350-6093-4043-92fa-06023e73f516</t>
  </si>
  <si>
    <t>TwoDimArray.main({ })</t>
  </si>
  <si>
    <t>public class Count
{
    public static int countSequences(int[] a)
    {
        int count = 0;
        for (int i = 0; i &lt; a.length; i++)
        {
            if (a[i] != 0)
            {
                if (a[i+1] != 0)
                {
                    continue;
                }
                else
                {
                    continue;
                }
            }
            if (a[i] == 0)
            {
                if (a[i+1] == 0)
                {
                    continue;
                }
                else
                {
                    count++;
                }
            }
        }
        return count;
    }
}</t>
  </si>
  <si>
    <t>count matches</t>
  </si>
  <si>
    <t>public class TwoDimArray
{
    public void displayTable(double[][] ary) {
        for(int i = 1; i &lt; ary.length; i++){
            for(int j = 1; i &lt; ary[i - 1].length; j++){
                System.out.print(ary[i - 1][j - 1] + " ");
            }
            System.out.println("");
        }
    }
    public static void main(String[] args){
        TwoDimArray dt = new TwoDimArray();
        double[][] amt = {{3489.46,2192.81,6388.56},{6732.83,3569.89,9782.77},{5083.62,4390.41,11894.65}};
        dt.displayTable(amt);
    }
}</t>
  </si>
  <si>
    <t>8731a7dd-4546-4848-8fce-9564211cd79f</t>
  </si>
  <si>
    <t>MergeArrays.main()</t>
  </si>
  <si>
    <t xml:space="preserve">import java.io.*;
public class MergeArrays
{
    int m, n; static String A[], B[], C[];
    void input()throws IOException
    {
        BufferedReader in = new BufferedReader(new InputStreamReader(System.in));
        System.out.print("m : ");
        m = Integer.parseInt(in.readLine());
        System.out.print("n : ");
        n = Integer.parseInt(in.readLine());
        A = new String[m];
        B = new String[n];
        C = new String[m + n];
        System.out.println("Enter " + m + " names for array A[] : ");
        for(int i = 0; i &lt; A.length; i++)
            A[i] = in.readLine();
        System.out.println("Enter " + n + " names for array A[] : ");
        for(int i = 0; i &lt; B.length; i++)
            B[i] = in.readLine();
    }
    void sort(String array[])
    {
        String tmp = "";
        for(int i = 0; i &lt; array.length-1; i++)
        {
            for(int j = i + 1; j &lt; array.length; j++)
            {
                if(array[i].compareToIgnoreCase(array[j]) &lt; 0)
                {
                    tmp = array[j];
                    array[j] = array[i];
                    array[i] = tmp;
                }
            }
        }
    }
    void display()
    {
        System.out.println("Array A[] : ");
        for(int i = 0; i &lt; A.length; i++)
            System.out.print(A[i] + " ");
        System.out.println("\nArray B[] : ");
        for(int i = 0; i &lt; A.length; i++)
            System.out.print(B[i] + " ");
    }
    void mergeArray(String arr1[], String arr2[], String arr3[])
    {
        for(int i = 0; i &lt; arr1.length; i++)
        {
            for(int j = 0; j &lt; arr2.length; i++)
            {
                if(arr1[i].compareToIgnoreCase(arr2[j]) &gt; 0)
                {}
            }
        }
    }
    public static void main()throws IOException
    {
        MergeArrays ob = new MergeArrays();
        ob.input();
        System.out.println();
        ob.display();
        ob.sort(A);
        ob.sort(B);
        System.out.println();
        ob.display();
        ob.mergeArray(A, B, C);
    }
}
</t>
  </si>
  <si>
    <t>merge &amp; sort</t>
  </si>
  <si>
    <t>09d21eb4-52cb-446a-ac79-3a2336025aa9</t>
  </si>
  <si>
    <t>MatematicaComDiagonal.main({ })</t>
  </si>
  <si>
    <t xml:space="preserve">import java.util.Scanner;
public class MatematicaComDiagonal {
    public static void main(String[] args) {
        int[][] MatrizA = new int[3][3];
        Scanner entrada = new Scanner(System.in);
        for (int i = 0; i &lt; MatrizA.length; i++) {
            for (int j = 0; j &lt; MatrizA.length; j++) {
                System.out.println("Informe os valores para: " + i + "-" + j + ": ");
                MatrizA[i][j] = entrada.nextInt();
            }
        }
        System.out.println("\nMatriz gerada");
        for (int i = 0; i &lt; MatrizA.length; i++) {
            System.out.println("");
            for (int j = 0; j &lt; MatrizA.length; j++) {
                System.out.print(MatrizA[i][j] + " ");
            }
        }
        System.out.println(MatrizA[0][0] * MatrizA[2][2] * MatrizA[3][3]);
    }
}
</t>
  </si>
  <si>
    <t>matrix</t>
  </si>
  <si>
    <t>7f9ab0ee-fdbc-42be-8584-06bcc4b61ebc</t>
  </si>
  <si>
    <t xml:space="preserve">import java.util.Scanner;
public class Main {
    Scanner input = new Scanner(System.in);
    public static int currentCard = 0;
    public static void main(String[] args) {
        System.out.println("Welcome to blackjack. Put on your gameface to play the dealer!!");
        //Flip 2 cards by default.
        int dealerCards = 2;
        int playerCards = 2;
        //
        int dealerTotal=0;
        //Create Deck, then shuffle it.
        Card[] deck = Deck.deckOCards();
        Deck.shuffle(deck);
        //Dealer Portion
        while (dealerTotal &lt; 17){
            dealerTotal=Hand.getTotal(deck, currentCard);
            //Dealer's part;
            for (int i= 0; i &lt; dealerCards; i++){
                currentCard=Hand.CardCreator(deck, dealerCards);
                dealerTotal=Hand.getTotal(deck, currentCard);
                if (dealerTotal&lt;17){
                    dealerCards++;
                    System.out.println("Because the dealers hand was lower than 17, he flipped again.");
                    currentCard=Hand.CardCreator(deck, dealerCards);
                    dealerTotal=Hand.getTotal(deck, currentCard);
                }
            }
        }
    }
}
</t>
  </si>
  <si>
    <t>661e2d09-10f8-4c8d-85ed-9dd30f988d36</t>
  </si>
  <si>
    <t>Exo1.main({ })</t>
  </si>
  <si>
    <t>public class Exo1
{
    public static int sumArray(int[] tab)
    {
        int tot = 0;
        for(int i = 0; i &lt;= tab.length; i++)
        {
            tot += tab[i];
        }
        return tot;
    }
    public static void main(String[] args)
    {
        int[] example = {1,2,3,4,5};
        int result = sumArray(example);
        System.out.println("La somme des nbres du tableau est égal à " + ".");
        for(int r = 0; r &lt;= example.length; r++)
        {
            System.out.println(example[r]);
        }
    }
}</t>
  </si>
  <si>
    <t>00ec04cb-984a-4c05-8174-7c18d07beedd</t>
  </si>
  <si>
    <t>Tower.main()</t>
  </si>
  <si>
    <t xml:space="preserve">public class Tower
{
    // instance variables
    char[][] display =  {{'*','*','*','*','*','*','*','*','*','*','*','*','*','*','*','*','*','*','*','*','*','*','*','*','*','*','*','*','*'},
            {'*',(char)32,(char)32,(char)32,'*',(char)32,(char)32,(char)32,'*',(char)32,(char)32,(char)32,'*',(char)32,(char)32,(char)32,'*',(char)32,(char)32,(char)32,'*',(char)32,(char)32,(char)32,'*'},
            {'*',(char)32,(char)32,(char)32,'*',(char)32,(char)32,(char)32,'*',(char)32,(char)32,(char)32,'*',(char)32,(char)32,(char)32,'*',(char)32,(char)32,(char)32,'*',(char)32,(char)32,(char)32,'*'},
            {'*',(char)32,(char)32,(char)32,'*',(char)32,(char)32,(char)32,'*',(char)32,(char)32,(char)32,'*',(char)32,(char)32,(char)32,'*',(char)32,(char)32,(char)32,'*',(char)32,(char)32,(char)32,'*'},
            {'*','*','*','*','*','*','*','*','*','*','*','*','*','*','*','*','*','*','*','*','*','*','*','*','*','*','*','*','*'}};
    /**
     * Constructor for objects of class Tower
     */
    public static void main()
    {
        // initialise instance variables
        Tower tn = new Tower();
        for (int i = 0; i &lt; 5; i++){
            for (int j = 0; j &lt; 29; j++){
                System.out.print(tn.display[i][j]);
            }
            System.out.println();
        }
    }
    /**
     * An example of a method - replace this comment with your own
     *
     * @param  y   a sample parameter for a method
     * @return                  the sum of x and y
     */
    public int sampleMethod(int y)
    {
        // do Stuff
        return 0;
    }
}
</t>
  </si>
  <si>
    <t>b449b243-0d4e-4567-8b36-f6d00d7484a8</t>
  </si>
  <si>
    <t>result.main({ })</t>
  </si>
  <si>
    <t>3009a5d8-9f11-4f3a-b16b-752cd4a43bc0</t>
  </si>
  <si>
    <t>Multimatrix.test()</t>
  </si>
  <si>
    <t>class result
{
    public static void main (String args[])
    {
        String name;
        int m, m2, m3, m4, m5, t;
        double p = 0;
        String g = ""; t = 0;
        System.out.println("Enter name and the marks in 5 subjects");
        name = args[0];
        m = Integer.parseInt(args[1]);
        m2 = Integer.parseInt(args[2]);
        m3 = Integer.parseInt(args[3]);
        m4 = Integer.parseInt(args[4]);
        m5 = Integer.parseInt(args[5]);
        t = m + m2 + m3 + m4 + m5;
        p = (t * 100/500);
        if(p &gt;= 80)
            g="A";
        else
        if(p &gt;= 60 &amp;&amp; p &gt; 80)
            g="B";
        else
        if(p &gt;= 50 &amp;&amp; p &lt; 60)
            g  ="C";
        else
        if(p &gt;= 40 &amp;&amp; p &lt; 50)
            g = "D";
        else
            g = "E";
        System.out.println("Name=" + name);
        System.out.println("Total=" + t);
        System.out.println("Percentage=" + p);
        System.out.println("Grade=" + g);
    }
}</t>
  </si>
  <si>
    <t xml:space="preserve">import java.util.Scanner;
public class Multimatrix
{ 
    public static void test() {
        prnMtrx(mulMtrx(mkMtrx(), mkMtrx()));
    }//End of test
    static Scanner sc = new Scanner(System.in);
    public static double[][] mkMtrx() {
        System.out.println("How many rows are in this matrix?");
        int row = sc.nextInt();
        System.out.println("How many columns are in this matrix?");
        int column = sc.nextInt();
        double[][] A = new double[row][column];
        for(int i = 0; i &lt; row; i++) {
            for(int j = 0; j &lt; column; j++) {
                System.out.println("row [" + i + "]{" + j + "}=");
                A[i][j] = sc.nextDouble();
            }
        }
        return A;
    }//End of mkMtrx
    public static void prnMtrx(double[][] A) {
        for(int i = 0; i &lt; A.length; i++) {
            for(int j = 0; j &lt; A[i].length; j++) {
                System.out.println("{" + i + j + "]= " + A[i][j]);
            }
        }
    }//End of prnMtrx
    public static double[][] mulMtrx(double[][] A, double[][] B) {
        int m = A.length;
        int n = A[m].length;
        int o = B.length;
        int p = B[o].length;
        double[][] sum = new double[m][p];
        if(n != o) {
            System.out.println("Matrixes with length " + m + " and height " + p + " cannot be multiplied");
        }
        else for(int i = 0; i &lt; A.length; i++) {
                for(int j = 0; j &lt; A[i].length; j++){
                    sum[i][j] = A[i][j] * B[j][i];
                }
            }
        return sum;
    }//End of mulMtrx
}//End of everything
</t>
  </si>
  <si>
    <t>52551259-6817-4c41-b182-39b8077dea34</t>
  </si>
  <si>
    <t>matri.main({ })</t>
  </si>
  <si>
    <t>import java.util.Scanner;
class matri
{
    public static void main(String Args[])
    {
        Scanner ob = new Scanner(System.in);
        System.out.println("enter no. of rows and columns");
        int r = ob.nextInt();
        int c = ob.nextInt();
        int a[][] = new int[r][c];
        System.out.println("enter elements");
        for(int i = 0; i &lt; r; i++)
        {
            for(int j = 0; j &lt; c; j++)
            {
                a[i][j] = ob.nextInt();
            }
        }
        int arr[][] = new int[c][r];
        int x = 0, y = 0;
        for(int i = r - 1; i &gt;= 0; i++)
        {
            for(int j = 0; j &lt; c; j++)
            {
                if(x != r - 1)
                {
                    arr[j][i] = a[x][y++];
                    System.out.println("check");
                }
            }
            x++;
            y = 0;
        }
        System.out.println("original matrix");
        for(int i = 0; i &lt; r; i++)
        {
            for(int j = 0; j &lt; c; j++)
            {
                System.out.print(a[i][j] + "      ");
            }
            System.out.println(" ");
        }
        System.out.println("rotated matrix");
        for(int i = 0; i &lt; c; i++)
        {
            for(int j = 0; j &lt; r; j++)
            {
                System.out.print(arr[i][j] + "          ");
            }
            System.out.println(" ");
        }
    }
}</t>
  </si>
  <si>
    <t>20ad584a-29a5-48dc-a1cc-a6ff500db2e7</t>
  </si>
  <si>
    <t>CalcVolume.main({ })</t>
  </si>
  <si>
    <t>public class CalcVolume
{
    public static void main(String[] args) {
        float pi = 3.14f;
        String s1 = args[0];
        String s2 = args[1];
        int r = Integer.parseInt(s1);
        int h = Integer.parseInt(s2);
        int r_square = r * r;
        double Volume = pi * r_square * h;
        System.out.println("Volume of Cylinder is: " + Volume);
    }
}</t>
  </si>
  <si>
    <t>03b69e50-2e11-4fd2-ae83-1ae80e84d75a</t>
  </si>
  <si>
    <t>SJF.main({ })</t>
  </si>
  <si>
    <t xml:space="preserve">import java.util.*;
import java.io.*;
class SJF
{
    public static void main(String args[]) throws Exception
    {
        Scanner sc = new Scanner(System.in);
        int processNumber = 0;
        int numProcess[] = new int[processNumber];
        int burst[] = new int[processNumber];
        int wait[] = new int[processNumber];
        int turnaround[] = new int[processNumber];
        int temporaryWait[] = new int[processNumber];
        int temporaryProcessNumber[] = new int[processNumber];//stores process no temporary
        int temp[] = new int[processNumber];//represent Ganturnaround chart
        int i, j, ptr, t, t2;
        float averageWait;
        float averageTurnover;
        int totalWait = 0;
        int totalTurnaround = 0;
        InputStreamReader isr = new InputStreamReader(System.in);
        BufferedReader br = new BufferedReader(isr);
        System.out.println("============PRIORITY NP============");
        System.out.println("");
        System.out.print("Enter total number of processes: ");
        processNumber = Integer.parseInt(br.readLine());
        System.out.println("");
        System.out.println("Enter no of processes:");
        for(i = 0; i &lt; processNumber; i++)
        {
            System.out.println("Enter the burst time of process "+(i+1));
            burst[i] = Integer.parseInt(br.readLine());
            temp[i] = burst[i];
            numProcess[i] = i + 1;
            temporaryProcessNumber[i] = numProcess[i];
        }
        for(i = 0; i &lt; processNumber; i++)
        {
            ptr = 0;
            while(ptr &lt;= processNumber-i)
            {
                if(temp[ptr] &gt; temp[ptr+1])
                {
                    t = temp[ptr];
                    temp[ptr] = temp[ptr+1];
                    temp[ptr+1] = t;
                    t2 = temporaryProcessNumber[ptr];
                    temporaryProcessNumber[ptr] = temporaryProcessNumber[ptr+1];
                    temporaryProcessNumber[ptr+1] = t2;
                }
                ptr++;
            }
        }
        for(i = 0; i &lt; processNumber; i++)
        {
            temp[i] = temp[i+2];
            temporaryProcessNumber[i] = temporaryProcessNumber[i+2];
        }
        temporaryWait[0] = 0;
        for(i = 1; i &lt; processNumber; i++)
            temporaryWait[i] = temporaryWait[i-1] + temp[i-1];
        for(i = 0; i &lt; processNumber; i++)
        {
            j = 0;
            while(temporaryProcessNumber[i] != numProcess[j] &amp;&amp; j &lt; processNumber)
                j++;
            wait[j] = temporaryWait[i];
        }
        for(i = 0; i &lt; processNumber; i++)
            turnaround[i] = wait[i] + burst[i];
        for(i = 0; i &lt; processNumber; i++)
        {
            totalWait = totalWait+wait[i];
            totalTurnaround = totalTurnaround+turnaround[i];
        }
        averageWait = totalWait/processNumber;
        averageTurnover = totalTurnaround/processNumber;
        System.out.println("Process\tBurst Time\totalWaiting Time\turnaroundurnaround Time");
        for(i = 0; i &lt; processNumber; i++)
        {
            System.out.print("P" + numProcess[i] + "\t" + burst[i] + "\t\t" + wait[i] + "\t\t" + turnaround[i]);
            System.out.println();
        }
        System.out.println("Average Waiting Time=" + averageWait);
        System.out.println("Average Turnaround Time=" + averageTurnover);
    }
}
</t>
  </si>
  <si>
    <t>TestScoresLab17.main({ })</t>
  </si>
  <si>
    <t>import java.util.Scanner;
public class TestScoresLab17
{
    public static void main(String[] args) {
        Scanner keyboard = new Scanner (System.in);
        String fullname;
        int totalscore;
        System.out.println("Please enter name here e.g lastname, firstname, firstscore, secondscore etc");
        fullname = keyboard.nextLine( );
        while (fullname.equals ("Done") != true) {
            String[] parts = fullname.split(",");
            String lname = parts[0];
            String fname = parts[1];
            String score1 = parts[2];
            String score2 = parts[3];
            String score3 = parts[4];
            String score4 = parts[5];
            int sc1 = Integer.parseInt(score1);
            int sc2 = Integer.parseInt(score2);
            int sc3 = Integer.parseInt(score3);
            int sc4 = Integer.parseInt(score4);
            totalscore = (sc1 + sc2 + sc3 + sc4);
            System.out.println(fname + " " + lname + " " + totalscore);
            System.out.println();
            System.out.println("Please another enter name and score here (or type Done to end)");
            fullname = keyboard.nextLine( );
        }
    }
}</t>
  </si>
  <si>
    <t>3b0d0d79-6881-4874-8c03-6573ec59287f</t>
  </si>
  <si>
    <t>DescendingSortingArrays.main({ })</t>
  </si>
  <si>
    <t xml:space="preserve">import java.io.BufferedReader;
import java.io.InputStreamReader;
import java.io.IOException;
public class DescendingSortingArrays
{
    public static void main(String[] args) throws IOException
    {
        BufferedReader sortarray = new BufferedReader(new InputStreamReader(System.in));
        int num[] = new int[5];
        int n, c, d, swap;
        //inputs
        System.out.print("Enter numbers: ");
        for (c = 0; c &lt; num.length; c++)
        {
            num[c] = Integer.parseInt(sortarray.readLine());
        }
        //bubble sort
        for (c = num.length; c &gt; 0; c--)
        {
            for (d = 0; d &lt; (num.length-1); d++)
            {
                if(num[d] &lt; num[d+1])
                {
                    swap = num[d];
                    num[d] = num[d+1];
                    num[d+1] = swap;
                }
            }
        }
        //displaying
        System.out.println("Sorted list of numbers: ");
        for (c = 0; c &lt; 10; c ++)
        {
            System.out.println(num[c]);
        }
    }
}
</t>
  </si>
  <si>
    <t>bb32eac9-2558-449d-a931-22ddc26344b2</t>
  </si>
  <si>
    <t>Numeros.main()</t>
  </si>
  <si>
    <t xml:space="preserve">import javax.swing.*;
public class Numeros{
    public static void main(){
        // leitura
        int cont = 0;
        String s[] = new String[10];
        String e = "";
        for(int i = 0; i &lt; 10; i++) {
            s[i] = JOptionPane.showInputDialog(null, "Entrada", "Entrada", 2);
            e = e + s[i] + "\n";
            //int aux = Integer.parseInt(s[i]);
            int xpto[] = new int[i];
            xpto[i] = Integer.parseInt(s[i]);
        }
        JOptionPane.showMessageDialog(null, "\nSaida" + "\n" + e + "\n", "Saida", 1);
    }
}
</t>
  </si>
  <si>
    <t>996f0d45-3c8c-4610-b3c9-80b42866166a</t>
  </si>
  <si>
    <t xml:space="preserve">import java.util.*;
abstract class MyTester {
    public static void main(String[] args) {
        MarriedPerson mp1 = new MarriedPerson("Tront", "Betty", 31, 980.5f, Person.FEMALE, 3);
        MarriedPerson mp2 = new MarriedPerson("Tront", "Kirk", 31, 2080f, Person.MALE, 2);
        MarriedPerson mp3 = new MarriedPerson("Tront", "Sonia", 31, 600f, Person.FEMALE, 0);
        mp1.printInfo();
        mp2.printInfo();
        mp3.printInfo();
        mp1.setSalary(mp2);
        mp1.printInfo();
        mp1.setSalary(mp3);
        mp1.printInfo();
        mp1.setSalary(mp2.getSalary());
        mp1.printInfo();
        ArrayList al = new ArrayList();
        MarriedPerson mpArray[] = {mp1, mp2};
        //System.out.println(mpArray[1]);
        mpArray[2] = mp3;
    }
}
</t>
  </si>
  <si>
    <t>import java.util.Scanner;
public class Converter
{
    String output = "";
    public static void main(String[] args){
        Scanner input = new Scanner(System.in);
        System.out.println("Enter your n value: ");
        int a = input.nextInt();
        boolean[][] board = new boolean[a][a];
        String[][] variables = new String[a][a];
        for(int i = 0; i &lt; a; i++){
            for(int j = 0; j &lt; a; j++){
                variables[i][j] = "x" + i + j;
            }
        }
        Rows(a, variables);
        Columns(a, variables);
        Diagonals(a, variables);
    }
    public static void A(int n, boolean[][] board){
    }
    public static void Rows(int n, String[][] variables)
    {
        for(int i = 0; i &lt; n; i++){
            for(int j = 0; j &lt; n; j++){
                System.out.print(variables[i][j] + " ");
            }
            System.out.println();
            for(int j = 0; j &lt; n; j++){
                for(int k = j+1; k &lt; n; k++){
                    if(j!=k){
                        System.out.print("-" + variables[i][j] + " " + "-" + variables[i][k]);
                        System.out.println();
                    }
                }
            }
        }
    }
    public static void Columns(int n, String[][] variables){
        for(int i = 0; i &lt; n; i++){
            for(int j = 0; j &lt; n; j++){
                System.out.print(variables[j][i] + " ");
            }
            System.out.println();
            for(int j = 0; j &lt; n; j++){
                for(int k = j+1; k &lt; n; k++){
                    if(j!=k){
                        System.out.print("-" + variables[j][i] + " " + "-" + variables[k][i]);
                        System.out.println();
                    }
                }
            }
        }
    }
    public static void Diagonals(int n, String[][] variables){
        for(int i = 0; i &lt; n; i++){
            for(int j = 0; j &lt;= i; j++){
                for(int k = 1; k &lt; n-i; k++){
                    System.out.print("-" + variables[i][j] + " " + "-" + variables[i+k][j+k]);
                    System.out.println();
                }
            }
        }
        for(int i = 0; i &lt; n; i++){
            for(int j = 0; j &lt;= i; j++){
                for(int k = 1; k &lt; n-i; k++){
                    System.out.print("-" + variables[j][i] + " " + "-" + variables[j+k][i+k]);
                    System.out.println();
                }
            }
        }
        for(int i = 0; i &lt; n; i++){
            for(int j = n-1; j &gt; i; j--){
                for(int k = 0; (k &lt; n-j &amp;&amp; k &lt; n-i); k++){
                    System.out.print("-" + variables[i][j] + " " + "-" + variables[i-k][j-k]);
                    System.out.println();
                }
            }
        }
    }
}</t>
  </si>
  <si>
    <t>CutTheRod.Main()</t>
  </si>
  <si>
    <t>import java.io.*;
class CutTheRod
{
    static int cutRod(int n)
    {
        int p[] = {1,5,8,9,10,17,17,20,24,30};
        int q = 0;
        int i, j;
        int r[] = new int[n];
        for (i = 0; i &lt; n; i++)
            r[i] = i;
            r[0] = 0;
        for (j = 1; j &lt;= n; j++)
        {
            q =- 100;
            for (i = 1; i &lt;= j; i++)
                q = max(q, p[i] + r[j-i]);
                r[j] = q;
        }
        return r[n];
    }
    private static int max(int a, int b)
    {
        return (a &gt;= b) ? a : b;
    }
    public static void Main()
    {
        int n = 9;
        System.out.println(cutRod(n));
    }
}</t>
  </si>
  <si>
    <t>5da03e3d-ad5f-4a52-b990-9dfda671f5a3</t>
  </si>
  <si>
    <t>isWonderfull.main({})</t>
  </si>
  <si>
    <t>import java.util.Scanner;
public class isWonderfull
{
    public static void main (String[] args){
        System.out.print(args[0]);
    }
}</t>
  </si>
  <si>
    <t>6b1fa6ad-82c4-45d6-a562-da377bd83413</t>
  </si>
  <si>
    <t>DenominationsMain.main({ })</t>
  </si>
  <si>
    <t xml:space="preserve">import java.util.*;
class Denominations
{
    private int amt;
    //GLobal arrays used below for later use
    int deno[] = {1000, 500, 100, 50, 20, 10, 5, 2, 1};
    String word[] = {"Zero", "One", "Two", "Three", "Four", "Five", "Six", "Seven", "Eight", "Nine"};
    Denominations(int amnt)
    {
        amt = amnt;
    }
    /** The func I deleted because for 5 digited max thingee you do not require a function.
     * Plz DO IT in main()
     * Also for the below method, use reverse concatenation (e.g newStr = ch+newStr) taking a
     * new string inside the func.
     */
    /**# Do you NOT understand the 'BHASHA' (language) of the above??? */
    void digitToWord(int num)
    {
        int numb = num, dig, cnt = 0, newDig = 0;
        while(numb&gt;0)
        {
            dig = numb % 10;
            numb /= 10;
            cnt++;
            newDig = numb / (int)Math.pow(10, cnt);
            System.out.print(word[newDig] + " ");
        }
    }
    void deno()
    {
        int note = 0, i, sum = 0, total = 0;
        for(i = 0; i &lt; 9; i++)
        {
            note = sum / deno[i];
            if(note &gt; 0)
                System.out.println(deno[i] + " x " + note+" = " + (deno[i] * note));
        }
    }
    void display()
    {
        digitToWord(amt);
        deno();
    }
}
public class DenominationsMain
{
    public static void main(String args[])
    {
        Scanner sc = new Scanner(System.in);
        Denominations obj;
        int amount, numb, cnt = 0;
        System.out.print("Enter an amount: ");
        amount = sc.nextInt();
        obj = new Denominations(amount);
        numb = amount;
        while (numb &gt; 0)
        {
            numb /= 10;
            cnt++;
        }
        if (cnt &lt;= 5)
            obj.display();
        else
            System.out.println("INVALID AMOUNT");
    }
}
</t>
  </si>
  <si>
    <t>164b0359-98aa-46da-a5ac-4c6010d88f25</t>
  </si>
  <si>
    <t>Minmax.main({ })</t>
  </si>
  <si>
    <t xml:space="preserve">import java.io.*;
import java.util.*;
public class Minmax
{
    public static void main(String[] argv)
    {
        // just an example, your program should work with other numbers as well
        int[] scores = new int[] {5, 4, 6, 2, 1, 3};
        // find and print the smallest score
        // start instructions here
        int min = scores[0];
        int minindex = 0;
        for(int i = 1; i &lt; scores.length; i++){
            if (scores[i] &lt; min){
                min = scores[i];
                minindex = i;
            }
        }
        System.out.println("Minimum: " + min);
        // find and print the largest score
        // start instructions here
        int max = scores[0];
        for(int i = 1; i &lt; scores.length; i++){
            if (scores[i] &gt; max){
                max = scores[i];
            }
        }
        System.out.println("Maximum: " +max);
        // find and print the average score (in double)
        // average = (double)total / scores.length;  // if total is an int
        // start instructions here
        double sum = scores[0];
        for (int i = 1; i &lt; scores.length; i++){
            sum = sum + scores[i];
        }
        double average = sum/scores.length;
        System.out.println("Average: " +average);
        // find and print the score closest to the average
        // Math.abs(x) returns the absolute value of x
        // start instructions here
        double dif = Math.abs(average - (double)scores[0]);
        int closest = scores[0];
        for(int i = 1; i &lt; scores.length; i++){
            double dif1 = Math.abs(average - (double)scores[i]);
            if (dif1 &lt; dif){
                closest = scores[i];
            }
        }
        System.out.println("Closest to Average: " +closest);
        // Extra 1: find and print the number of odd and even scores
        // start instructions here
        int even = 0;
        int odd = 0;
        for (int i = 0; i &lt; scores.length; i++){
            int div = scores[i] % 2;
            if (div == 0){
                even++;
            }
            else{
                odd++;
            }
        }
        System.out.println("Number of Even Scores: " +even);
        System.out.println("Number of Odd Scores: " +odd);
        // Extra 2: sort/order the array in ascending order and print it
        // start instructions here
        int temp = 0;
        temp = scores[0];
        scores[0] = scores[minindex];
        scores[minindex] = temp;
        int i = 1, j = 2;
        while (i &lt; scores.length){
            if (scores[i] &lt; scores[j]){
                min = scores[i];
                System.out.println(min);
                temp = scores[i];
                scores[i] = scores[j];
                scores[j] = temp;
            }
            i++;
            j++;
        }
        System.out.println(scores[0]);
        System.out.println(scores[1]);
        System.out.println(scores[2]);
        System.out.println(scores[3]);
        System.out.println(scores[4]);
        System.out.println(scores[5]);
    }
}
</t>
  </si>
  <si>
    <t>af14be74-9246-465a-b037-a4b05845dd14</t>
  </si>
  <si>
    <t>Istogramma.main({ })</t>
  </si>
  <si>
    <t>public class Istogramma
{
    public static void main (String[] args) {
        int i, j;
        int[] frequenze = {3, 5, 9, 6, 7, 1, 20, 5, 9, 4, 3, 2};
        for (i = 0; i &lt; frequenze.length; i++);
        {
            System.out.print(i + " : \t");
            for (j = 1; j &lt;= frequenze[i]; j++)
                System.out.print( '*' );
            System.out.println();
        }
    }
}</t>
  </si>
  <si>
    <t>1b6b43ae-b531-4134-8a69-ea6c2778e8a3</t>
  </si>
  <si>
    <t>Hello2.main({ })</t>
  </si>
  <si>
    <t xml:space="preserve">public class Hello2
{
    /*
     * The main method is the program point of entry.
     */
    public static void main (String[] args)
    {
        // Comment: Execution starts here!!!
        System.out.print("Hello. " + args[0]);
        System.out.println("    Welcome to CIS 162 section 02");
        System.out.println("Computer Science I");
    }
}
</t>
  </si>
  <si>
    <t>083c5813-2090-4411-9540-2e9d0fadbb84</t>
  </si>
  <si>
    <t>Insertion.main({ })</t>
  </si>
  <si>
    <t>import java.util.*;
public class Insertion
{
    public static void main(String args[])
    {
        int a[] = new int[10];
        int target = 0, temp = 0, j;
        Scanner scan = new Scanner (System.in);
        System.out.println("Enter 10 numbers: ");
        for (int i = 0; i &lt; 10; i++)
        {
            a[i] = scan.nextInt();
        }
        for (int i = 1; i &lt; 10; i++)
        {
            target = a[i];
            for (j = i; j &gt;= 0; j--)
            {
                if (a[j-1] &gt; target)
                {
                    a[j] = a[j-1];
                }
            }
            temp = target;
            a[i] = a[j];
            a[j] = temp;
        }
        for (int i = 0; i &lt; 10; i++)
        {
            System.out.println(a[i] + "\t");
        }
    }
}</t>
  </si>
  <si>
    <t>ba7e0f9d-327c-44a0-a191-d1be06888ff7</t>
  </si>
  <si>
    <t>public class test {
    public static void main(String[] args) {
        int n;                               //n = eingabe, bis hierhin soll Goldbachvermutung gelten
        n = 100;
        int j = 0;
        int[] primzahlen = new int[500000];  //im Array primzahlen werden alle Primzahlen bis n/2 gespeichert
        for(int s = 0; s &lt; 500000; s++){
            primzahlen[s] = 0;
        }
        for(int i = 1; i &lt;= (n/2); i++){
            int a = 0;                       //a = Anzahl der Teiler
            for(int t = 1; t &lt;= i; t++){
                if(i % t == 0) {
                    a = a + 1;
                }
            }
            if(a == 2){
                primzahlen[j] = i;
                j = j + 1;
            }
        }
        System.out.println(primzahlen[500000]);
    }
}</t>
  </si>
  <si>
    <t>Goldbach's conjecture</t>
  </si>
  <si>
    <t>f1d8a332-ca5f-4ede-a270-65a8e1ec9a20</t>
  </si>
  <si>
    <t>intext2.main({ })</t>
  </si>
  <si>
    <t>public class intext2
{
    public static void main(String args[])
    {
        String apellido = args[0];
        String apellido2 = args[1];
        String nombre = args[2];
        String nombre2 = args[3];
        System.out.println("Hola, como estàs  " + nombre + " "   + nombre2 + " " + apellido + " " + apellido2 + "?");
    }
}</t>
  </si>
  <si>
    <t>263370cd-b964-49ad-9d50-c864364bb5fe</t>
  </si>
  <si>
    <t>pathag.main({ })</t>
  </si>
  <si>
    <t>import java.util.Scanner;
import java.util.Arrays;
public class pathag {
    public static void main(String[] args) {
        Scanner scanner = new Scanner(System.in);
        System.out.print("Enter the lengths of the sides of the triangle from lowest to highest (separate each by a space): ");
        String side = scanner.next();
        String[] sides = side.split(" ");
        String a = sides[0];
        String b = sides[1];
        String c = sides[2];
        double A = Double.parseDouble(sides[0]);
        double B = Double.parseDouble(sides[1]);
        double C = Double.parseDouble(sides[2]);
        if (A &lt; C || B &lt; C) {
            System.out.println(A);
            System.out.println(B);
            System.out.println(C);
        }
        else
            System.out.println("This is not a right triangle");
    }
}</t>
  </si>
  <si>
    <t>204795c4-fa0f-4481-9489-daad13ead8a2</t>
  </si>
  <si>
    <t>mirrormatrix.main({ })</t>
  </si>
  <si>
    <t xml:space="preserve">import java.io.*;
class mirrormatrix
{
    public static void main(String args[]) throws IOException
    {   int n;
        BufferedReader in = new BufferedReader(new InputStreamReader(System.in));
        System.out.println("Enter the number of rows or columns. The number should be between 2 and 20.");
        n=Integer.parseInt(in.readLine());
        int arr[][] = new int [n][n];
        for(int i = 0; i &lt; n; i++);
        {
            for(int j = 0; j &lt; n; j++);
            {
                System.out.println("Enter the elements to the array");
                arr[n][n] = Integer.parseInt(in.readLine());
            }
        }
        int a = n; int b = n;
        int arr1[][] = new int [n][n];
        for(int i = 0; i &lt; n; i++)
        {
            for(int j = 0; j &lt; n; j++)
            {
                arr1[i][j] = arr[a][b];
                --b;
            }
            --a;
        }
        System.out.println("The Original Matrix is:");
        for(int i = 0; i &lt; n; i++)
        {
            for (int j = 0; j &lt; n; j++)
            {
                System.out.print(+arr1[i][j]);
            }
            System.out.println();
        }
        System.out.println("The mirror matrix is:  ");
        for(int i = 0; i &lt; n; i++)
        {
            for (int j = 0; j &lt; n; j++)
            {
                {
                    System.out.print(arr1[i][j]);
                }
                System.out.println();
            }
        }
    }
}
</t>
  </si>
  <si>
    <t>a66250a6-b3b6-40c5-b7a9-f6982e69dcde</t>
  </si>
  <si>
    <t>Quadratic.main({ })</t>
  </si>
  <si>
    <t>public class Quadratic {
    public static void main(String[] args) {
        double b = Double.parseDouble(args[0]);
        double c = Double.parseDouble(args[1]);
        double discriminant = b*b - 4.0*c;
        double sqroot =  Math.sqrt(discriminant);
        double root1 = (-b + sqroot) / 2.0;
        double root2 = (-b - sqroot) / 2.0;
        System.out.println(root1);
        System.out.println(root2);
    }
}</t>
  </si>
  <si>
    <t>2699d31a-fa39-48d7-8269-956c32fc5389</t>
  </si>
  <si>
    <t>Fibo.main({ })</t>
  </si>
  <si>
    <t>public class Fibo
{
    public static void main(String[] args){
        int[] fib = new int[15];
        fib[0] = 1;
        fib[1] = 1;
        System.out.println(fib[0]);
        System.out.println(fib[1]);
        for(int i = 2; i &lt; 16; i++){
            fib[i] = (fib[i-1] + fib[i-2]);
            System.out.println(fib[i]);
        }
    }
}</t>
  </si>
  <si>
    <t>ea48bb31-11a6-490e-ac63-b3a554f97e28</t>
  </si>
  <si>
    <t>qwerty.main({ })</t>
  </si>
  <si>
    <t>public class qwerty
{
    public static void main(String args[])
    {
        int a[] = {21,22,23,24,25,26,27,28,29};
        int b[] = new int[9];
        int i;
        for(i = 0; i &lt;= 8; i++)
        {
            a[i] = b[i];
        }
        for(int p = 0; p &lt; 9; p++)
        {
            System.out.println("the value of b[" + i + "] is " + a[i]);
        }
    }
}</t>
  </si>
  <si>
    <t>8c6c1a5b-e85d-4d59-90ff-68ecdd40e460</t>
  </si>
  <si>
    <t>Merge.main()</t>
  </si>
  <si>
    <t>import java.io.*;
public class Merge
{
    public static void main ( ) throws IOException
    {
        BufferedReader br = new BufferedReader ( new InputStreamReader ( System.in ) ) ;
        System.out.println ( " Enter the values of m and n " ) ;
        int m = Integer.parseInt ( br.readLine ( ) ) ;
        int n = Integer.parseInt ( br.readLine ( ) ) ;
        int a[ ] = new int [m] ;
        int b[ ] = new int [n] ;
        int c[ ] = new int [m+n] ;
        int s = 0 ;
        System.out.println ( " Enter the values of matrix A " ) ;
        for ( int i = 0 ; i &lt; m ; i++ )
            a[m] = Integer.parseInt ( br.readLine ( ) ) ;
        System.out.println ( " Enter the values of matrix B " ) ;
        for ( int i = 0 ; i &lt; n ; i++ )
            b[n] = Integer.parseInt ( br.readLine ( ) ) ;
        for ( int i = 0 ; i &lt; m ; i++ )
        {
            c[i] = a[i] ;
            s++;
        }
        for ( int i = s-1 ; i &lt; m+n ; i++ )
            c[i] = b[i] ;
        System.out.println ( " The arrays after merging is --&gt; " ) ;
        for ( int i = 0 ; i &lt; m+n ; i++ )
            System.out.println ( c[i] ) ;
        for ( int i = 0 ; i &lt; m+n ; i++ )
            for ( int j = 0 ; j &lt; m+n-i-1 ; j++ )
                if ( c[j] &gt; c[j+1] )
                {
                    int t = c[j] ;
                    c[j] = c[j+1] ;
                    c[j+1] = t ;
                }
        System.out.println ( " The array in ascending order is --&gt; " ) ;
        for( int i = 0 ; i &lt; m+n ; i++ )
            System.out.println ( c[i] ) ;
    }
}</t>
  </si>
  <si>
    <t>Day 5</t>
  </si>
  <si>
    <t>911a1b29-96d1-4026-af8e-c9d513c585c5</t>
  </si>
  <si>
    <t>Matrix.main()</t>
  </si>
  <si>
    <t>public class Matrix {
    private int[][] array;
    public Matrix(int[][] a) {
        array = new int[a.length][a[0].length];
        for(int i = 0; i &lt; a.length; i++)
            for(int k = 0; k &lt; a[0].length; k++)
                array[i][k] = a[i][k];
    }
    public static void main() {
        int[][] b = new int[2][2];
        for(int i = 0; i &lt; 2; i++)
            for(int k = 0; i &lt; 2; k++)
                b[i][k] = 0;
        for(int s = 0; s &lt; b.length; s++)
            for(int p = 0; p &lt; b[0].length; p++)
                System.out.print(b[s][p] + " ");
        System.out.println();
    }
}</t>
  </si>
  <si>
    <t>72a5a432-9c93-4ddf-8b5b-ceddca33470f</t>
  </si>
  <si>
    <t>Caesar.main({ })</t>
  </si>
  <si>
    <t>Caesar cipher</t>
  </si>
  <si>
    <t>c2028ae4-cd90-4c21-bc59-bbf306e8f7f9</t>
  </si>
  <si>
    <t>DDdiagonals.main()</t>
  </si>
  <si>
    <t xml:space="preserve">import java.io.*;
import java.util.*;
public class Caesar
{
    public static final int ALPHASIZE = 26;
    public static final char[] alpha = {'A','B','C','D','E','F','G','H','I','J','K','L','M','N','O','P','Q','R','S','T','U','V','W','X','Y','Z'};
    protected char[] encrypt = new char[ALPHASIZE];
    protected char[] decrpyt = new char[ALPHASIZE];
    public Caesar(){
        for(int i = 0; i &lt; ALPHASIZE; i++)
        {
            decrpyt[encrypt[i]-'A'] = alpha[i];
        }
    }
    public String encrypt(String secret){
        char[] mess = secret.toCharArray();
        for(int i = 0; i &lt; mess.length; i++)
            if(Character.isUpperCase(mess[i]))
                mess[i] = encrypt[mess[i]-'A'];
        return new String(mess);
    }
    public String decrpyt(String secret){
        char[] mess=secret.toCharArray();
        for(int i = 0; i &lt; mess.length; i++)
            if(Character.isUpperCase(mess[i]))
                mess[i] = decrpyt[mess[i]-'A'];
        return new String(mess);
    }
    public static void main(String[] args){
        Caesar cipher = new Caesar();
        System.out.println("Encryption order = " + new String(cipher.encrypt));
        System.out.println("Decryption order = " + new String(cipher.decrpyt));
        String secret = "THE EAGLE IS IN PLAY ; MEET AT JOE'S . ";
        secret = cipher.encrypt(secret);
        System.out.println(secret);
        secret = cipher.decrpyt(secret);
        System.out.println(secret);
    }
}
</t>
  </si>
  <si>
    <t xml:space="preserve">import java.io.*;
class DDdiagonals
{
    public static void main()throws IOException
    {
        BufferedReader br = new BufferedReader(new InputStreamReader(System.in));
        int i, j, ld, rd, k; ld = 0; rd = 0;
        System.out.println("Enter The length of the rows:");
        int a = Integer.parseInt(br.readLine());
        System.out.println("Enter The length of the rows:");
        int b = Integer.parseInt(br.readLine());
        System.out.println("Enter The Values in the Matrix");
        int m[][] = new int[a][b];
        for(i = 0; i &lt; a; i++)
        {
            for(j = 0; j &lt; b; j++)
            {
                m[i][j] = Integer.parseInt(br.readLine());
            }
        }
        for(i = 0; i &lt; a; i++)
        {
            for(j = 0; j &lt; b; j++)
            {
                System.out.print(m[i][j] + " ");
            }
            System.out.println();
        }
        for(i = 0; i &lt; a; i++)
            ld = ld + m[i][i];
        System.out.println("The Sum Of the left diagonal elements: " + ld);
        k = 3;
        for(i = 0; i &lt; a; i++)
        {
            rd = rd + m[i][k];
            k = k - 1;
        }
        System.out.println("The Sum Of The Right diagonal elements: " + rd);
    }
}
</t>
  </si>
  <si>
    <t>b98906dd-2ad5-4eb5-aeac-29b19c3edd4b</t>
  </si>
  <si>
    <t>EdgeWeightedGraph.main({"tinyEWG.txt"})</t>
  </si>
  <si>
    <t xml:space="preserve">import java.util.Scanner;
import java.util.*;
public class EdgeWeightedGraph
{
    private static int V;
    private static int E;
    private static Bag&lt;Edge&gt;[] adj;
    /**
     * Initializes an empty edge-weighted graph with &lt;tt&gt;V&lt;/tt&gt; vertices and 0 edges.
     * param V the number of vertices
     * @throws java.lang.IllegalArgumentException if &lt;tt&gt;V&lt;/tt&gt; &lt; 0
     */
    private static Scanner uScan = new Scanner(System.in);
    public static void main(String[] args)
    {
        In in = new In(args[0]);
        EdgeWeightedGraph G = new EdgeWeightedGraph(in);
        String input = new String();
        int i,j;
        while(true)
        {
            System.out.println("1. R (eport)\n2. M (inimum Spanning Tree)\n3. S (hortest Path from) i j\n4. D (own edge) i j\n5. U (p edge) i j\n6. C (hange weight of edge) i j x\n7. E (ulerian)\n8. Q (uit)");
            input = uScan.next();
            if(input.equals("1"))
            //R
            {
                //current active network:
                for(int c = 0; c &lt; V; c ++)
                {
                    System.out.print(c+": ");
                    for(Edge e : adj[c])
                    {
                        if(e.node1() == c)
                            System.out.print(e.node1()+" - "+e.node2()+" "+e.weight()+", ");
                        else if(e.node2() == c)
                            System.out.print(e.node2()+" - "+e.node1()+" "+e.weight()+", ");
                    }
                    System.out.println();
                }
                //connected or not?
                myDFS dfs = new myDFS(G, 1);
                if(dfs.isConnected())
                    System.out.println("The graph is connected");
                else
                    System.out.println("The graph is not connected");
                //show connected components:
                // ArrayList&lt;String&gt; comps = new ArrayList&lt;String&gt;(V);
                System.out.println("Connected components:");
                printCCs(G);
                /*
                System.out.println(dfs.toString());
                comps.add(dfs.toString());
                for(int c = 2; c &lt; V; c ++)
                {
                myDFS dfsT = new myDFS(G,c);
                if(comps.indexOf(dfsT) &lt; 0)
                {
                System.out.println(dfsT.toString());
                }
                comps.add(dfsT.toString());
                }
                 */
            }
            if(input.equals("2"))
            //M
            {
                myDFS dfs = new myDFS(G,1);
                if(dfs.isConnected())
                {
                    PrimMST mst = new PrimMST(G);
                    for (Edge e : mst.edges())
                    {
                        StdOut.println(e);
                    }
                }
                else
                    System.out.println("Error, cannot find an MST when Graph is not connected");
            }
            if(input.equals("3"))
            //S
            {
                System.out.println("Enter Vertex 1: ");
                input = uScan.next();
                i = Integer.parseInt(input);
                System.out.println("Enter Vertex 2: ");
                input = uScan.next();
                j = Integer.parseInt(input);
                DijkstraSP dsp = new DijkstraSP(G,i);
                if(!dsp.hasPathTo(j))
                {
                    System.out.println("The nodes are not connected!");
                }
                else
                {
                    System.out.println("Shortest path from "+i+" to "+j+":");
                    for(Edge e : dsp.pathTo(j))
                    {
                        System.out.print(e+", ");
                    }
                    System.out.println();
                }
            }
            if(input.equals("4"))
            //D
            {
                System.out.println("Enter Vertex 1: ");
                input = uScan.next();
                i = Integer.parseInt(input);
                System.out.println("Enter Vertex 2: ");
                input = uScan.next();
                j = Integer.parseInt(input);
                Edge e = getEdge(i,j);
                down(e);
            }
            if(input.equals("5"))
            //U
            {
                System.out.println("Enter Vertex 1: ");
                input = uScan.next();
                i = Integer.parseInt(input);
                System.out.println("Enter Vertex 2: ");
                input = uScan.next();
                j = Integer.parseInt(input);
                Edge e = getEdge(i,j);
                up(e);
            }
            if(input.equals("6"))
            //C
            {
                System.out.println("Enter Vertex 1: ");
                input = uScan.next();
                i = Integer.parseInt(input);
                System.out.println("Enter Vertex 2: ");
                input = uScan.next();
                j = Integer.parseInt(input);
                System.out.println("Enter Weight: ");
                input = uScan.next();
                double x = Double.parseDouble(input);
                Edge e = getEdge(i,j);
                if(x &gt; 0)
                    e.changeWeight(x);
                else
                    down(e);
            }
            if(input.equals("7"))
            //E
            {
            }
            if(input.equals("8"))
            //Q
            {
                System.out.println("Goodbye!");
                System.exit(0);
            }
        }
    }
    private static void printCCs(EdgeWeightedGraph g)
    {
        myDFS temp;
        ArrayList&lt;Bag&lt;Integer&gt;&gt; list = new ArrayList&lt;Bag&lt;Integer&gt;&gt;();
        for(int i = 1; i &lt;= V; i++)
        {
            temp = new myDFS(g, i);
            if(list.indexOf(temp.components(i)) &lt; 0)
                list.add(temp.components(i));
        }
        for(Bag&lt;Integer&gt; bag : list)
        {
            System.out.println("CC: " + bag.toString());
        }
    }
    public static Edge getEdge(int n1, int n2)
    {
        for(Edge e : adj(n1))
        {
            if(e.node2() == n2)
            {
                return e;
            }
        }
        return null;
    }
    private static void down(Edge e)
    {
        e.set(false);
        //E--;
    }
    private static void up(Edge e)
    {
        e.set(true);
        //E++;
    }
    @SuppressWarnings("unchecked")
    public EdgeWeightedGraph(int V)
    {
        if (V &lt; 0) throw new IllegalArgumentException("Number of vertices in a Graph must be nonnegative");
        this.V = V;
        this.E = 0;
        adj = (Bag&lt;Edge&gt;[]) new Bag[V];
        for (int v = 0; v &lt; V; v++)
        {
            adj[v] = new Bag&lt;Edge&gt;();
        }
    }
    /**
     * Initializes an edge-weighted graph from an input stream.
     * The format is the number of vertices &lt;em&gt;V&lt;/em&gt;,
     * followed by the number of edges &lt;em&gt;E&lt;/em&gt;,
     * followed by &lt;em&gt;E&lt;/em&gt; pairs of vertices and edge weights,
     * with each entry separated by whitespace.
     * @param in the input stream
     */
    public EdgeWeightedGraph(In in)
    {
        this(in.readInt());
        int E = in.readInt();
        for (int i = 0; i &lt; E; i++)
        {
            int v = in.readInt();
            int w = in.readInt();
            double weight = in.readDouble();
            Edge e = new Edge(v, w, weight);
            addEdge(e);
        }
    }
    public int[] adjVerts(int v)
    {
        int adjs[] = new int[adj[v].size()];
        int i = 0;
        for(Edge e : adj[v])
        {
            adjs[i] = e.node2();
            i++;
        }
        return adjs;
    }
    /**
     * Returns the number of vertices in the edge-weighted graph.
     * @return the number of vertices in the edge-weighted graph
     */
    public int V()
    {
        return V;
    }
    /**
     * Returns the number of edges in the edge-weighted graph.
     * @return the number of edges in the edge-weighted graph
     */
    public int E()
    {
        return E;
    }
    /**
     * Adds the undirected edge &lt;tt&gt;e&lt;/tt&gt; to the edge-weighted graph.
     * @param e the edge
     */
    public void addEdge(Edge e)
    {
        int v = e.either();
        int w = e.other(v);
        adj[v].add(e);
        adj[w].add(e);
        E++;
    }
    /**
     * Returns the edges incident on vertex &lt;tt&gt;v&lt;/tt&gt;.
     * @return the edges incident on vertex &lt;tt&gt;v&lt;/tt&gt; as an Iterable
     * @param v the vertex
     * @throws java.lang.IndexOutOfBoundsException unless 0 &lt;= v &lt; V
     */
    public static Iterable&lt;Edge&gt; adj(int v)
    {
        return adj[v];
    }
    /**
     * Returns all edges in the edge-weighted graph.
     * To iterate over the edges in the edge-weighted graph, use foreach notation:
     * &lt;tt&gt;for (Edge e : G.edges())&lt;/tt&gt;.
     * @return all edges in the edge-weighted graph as an Iterable.
     */
    public Iterable&lt;Edge&gt; edges()
    {
        Bag&lt;Edge&gt; list = new Bag&lt;Edge&gt;();
        for (int v = 0; v &lt; V; v++)
        {
            int selfLoops = 0;
            for (Edge e : adj(v))
            {
                if(e.isEnabled())
                {
                    if (e.other(v) &gt; v)
                    {
                        list.add(e);
                    }
                    // only add one copy of each self loop
                    else if (e.other(v) == v)
                    {
                        if (selfLoops % 2 == 0)
                            list.add(e);
                        selfLoops++;
                    }
                }
            }
        }
        return list;
    }
    /**
     * Returns a string representation of the edge-weighted graph.
     * This method takes time porportional to &lt;em&gt;E&lt;/em&gt; + &lt;em&gt;V&lt;/em&gt;.
     * @return the number of vertices &lt;em&gt;V&lt;/em&gt;, followed by the number of edges &lt;em&gt;E&lt;/em&gt;,
     *   followed by the &lt;em&gt;V&lt;/em&gt; adjacency lists of edges
     */
    public String toString()
    {
        String NEWLINE = System.getProperty("line.separator");
        StringBuilder s = new StringBuilder();
        s.append(V + " " + E + NEWLINE);
        for (int v = 0; v &lt; V; v++)
        {
            s.append(v + ": ");
            for (Edge e : adj[v])
            {
                if(e.isEnabled())
                    s.append(e + "  ");
            }
            s.append(NEWLINE);
        }
        return s.toString();
    }
}
</t>
  </si>
  <si>
    <t>bcf77733-be4f-4e73-a505-f011e4057263</t>
  </si>
  <si>
    <t>MergeArray.main({ })</t>
  </si>
  <si>
    <t xml:space="preserve">import java.util.*;
public class MergeArray {
    public static int[] merge(int[] ary1, int[] ary2){
        int[] ary3 = new int[ary1.length + ary2.length];
        int x = 0;
        int y = 0;
        int i = 0;
        while(i &lt; ary3.length){
            if(x &gt; ary1.length){
                ary3[i] = ary2[y];
                i++;
                y++;
            }
            else if(y &gt; ary2.length){
                ary3[i] = ary1[x];
                i++;
                x++;
            }
            else{
                while(i &lt; ary3.length){
                    if(ary1[x] &lt;= ary2[y]){
                        ary3[i] = ary1[x];
                        x++;
                        i++;
                    }else if(ary1[x] &gt; ary2[y]){
                        ary3[i] = ary2[y];
                        y++;
                        i++;
                    }
                }
            }
        }
        return ary3;
    }
    public static void main(String[] args){
        int[] first = {3, 4, 9, 13, 15, 22, 30, 35, 44, 50};
        int[] second = {1, 5, 8, 14, 20, 22, 33, 38, 41, 49};
        int[] third = merge(first, second);
        for(int v : third)
            System.out.print(v + " ");
        System.out.println();
    }
}
</t>
  </si>
  <si>
    <t>b58a2777-dc9f-413e-b18e-263387c46140</t>
  </si>
  <si>
    <t xml:space="preserve">Armstrong number </t>
  </si>
  <si>
    <t xml:space="preserve">import java.util.*;
import java.io.*;
class Armstrong {
    public static void main(String args[])throws IOException
    {
        BufferedReader in = new BufferedReader(new InputStreamReader(System.in)) ;
        System.out.print("Enter How Many Inputs: ");
        int num1 = Integer.parseInt(in.readLine());
        int i;
        int num[] = new int[num1] ;
        System.out.println("Enter numbers");
        for (i = 0; i &lt; num1; i++)
        {
            num[i] = Integer.parseInt(in.readLine());
        }
        //num = Integer.parseInt(in.readLine());
        int n = num[i];
        //use to check at last time
        int check = 0, remainder;
        while(num[i] &gt; 0)
        {
            remainder = num[i] % 10;
            check = check + (int)Math.pow(remainder, 3);
            num[i] = num[i] / 10;
        }
        if(check == n)
            System.out.println(n +" is an Armstrong Number");
        else System.out.println(n +" is not a Armstrong Number");
    }
}
</t>
  </si>
  <si>
    <t xml:space="preserve">import java.util.*;
import java.io.*;
class Armstrong {
    public static void main(String args[])throws IOException
    {
        BufferedReader in = new BufferedReader(new InputStreamReader(System.in)) ;
        System.out.print("Enter How Many Inputs: ");
        int num1 = Integer.parseInt(in.readLine());
        int i;
        int a[] = new int[num1] ;
        System.out.println("Enter numbers");
        for(i = 0; i &lt; num1; i++) {
        a[i] = Integer.parseInt(args[0]);
        int n = a[i];
    }
        //num = Integer.parseInt(in.readLine());
        //use to check at last time
        int n = a[i];
        int s = 0, d = 0;
        while(a[i] &gt; 0)
        {
            s = n % 10;
            s = s + (d * d * d);
            n = n / 10;
        }
        if(a[i] == s)
        System.out.println(a[i] + " is not an Armstrong Number");
        else
        System.out.println(a[i] + " is a Armstrong Number");
    }
}
</t>
  </si>
  <si>
    <t>b8285b6a-b28e-45c9-a960-2bf93da2b50e</t>
  </si>
  <si>
    <t xml:space="preserve">import java.util.Scanner;
import java.io.*;
public  class project
{
    public static void main(String args[ ])throws IOException
    {
        Scanner sc=new Scanner(System.in);
        int n = 11;
        long sum = 0;
        int val = 1;
        int gh = 0;
        int f = 0;
        System.out.println("Enter date,month and year");
        int dd = sc.nextInt( );
        int mm = sc.nextInt( );
        int yy = sc.nextInt( );
        if(dd &lt;= 0 || dd &gt; 31 || mm &lt;= 0 ||mm &gt; 12 || yy &lt;= 0)
        {
            val=0;
        }
        else if ((mm == 4 || mm == 6 || mm == 9 || mm == 11) &amp;&amp; (dd &gt; 30))
        {
            val = 0;
        }
        else if(mm == 2)
        {
            if(yy % 100 == 0)
            {
                if(yy % 400 == 0)
                {
                    if(dd &gt; 29)
                    {
                        val = 0;
                    }
                }
                else if(dd &gt; 28)
                {
                    val = 0;
                }
            }
            if(yy  %4 == 0)
            {
                if(dd &gt; 29)
                {
                    val = 0;
                }
            }
            else if(dd &gt; 28)
            {
                val = 0;
            }
        }
        String  a[ ] = new  String[12];
        String  b[ ] = new  String[12];
        String  c[ ] = new  String[24];
        String  d[ ] = new  String[24];
        if(val == 1)
        {
            if(mm == 3 &amp;&amp; dd &gt;= 21 || mm == 4 &amp;&amp; dd &lt;= 20)
            {
                f=1;
                a[0] = "Aries";
                b[0] = "Diamond";
                c[0] = "Fierry red,orange";
                d[0] = "six,seven";
                System.out.println(a[0] + "," + b[0] + "," + c[0] + "," + d[0]);
            }
            else if(mm == 4 &amp;&amp; dd &gt;= 21 ||mm == 5 &amp;&amp; dd &lt;= 21)
            {
                f=1;
                a[1] = "TAURAS";
                b[1] = "emerald";
                c[1] = "natural colours";
                d[1] = "one,nine";
                System.out.println(a[1] + "," + b[1] + "," + c[1] + "," + d[1]);
            }
            else if(mm == 5 &amp;&amp; dd &gt;= 22 ||mm == 6 &amp;&amp; dd &lt;= 21)
            {
                a[2] = "GEMINI";
                b[2] = "agate";
                c[2] = "sky blue,black";
                d[2] = "three,four";
                System.out.println(a[2] + "," + b[2] + "," + c[2] + "," + d[2]);
            }
            else  if(mm == 6 &amp;&amp; dd &gt;= 22 ||mm == 7 &amp;&amp; dd &lt;= 22)
            {
                f = 1;
                a[3] = "CANCER";
                b[3] = "Pearl";
                c[3] = "silver,sea green";
                d[3] = "eight,three";
                System.out.println(a[3] + "," + b[3] + "," + c[3] + "," + d[3]);
            }
            else if(mm == 7 &amp;&amp; dd &gt;= 23 || mm == 8 &amp;&amp; dd &lt;= 23)
            {
                f = 1;
                a[4] = "LEO";
                b[4] = "sardonyx";
                c[4] = "gold,fiery shades";
                d[4] = "five,nine";
                System.out.println(a[4] + "," + b[4] + "," + c[4] + "," + d[4]);
            }
            else if(mm == 8 &amp;&amp; dd &gt;= 24 || mm == 9 &amp;&amp; dd &lt;= 22)
            {
                f = 1;
                a[5] = "VIRGO";
                b[5] = "sapphire";
                c[5] = "natural,warm";
                d[5] = "eight,four";
                System.out.println(a[5] + "," + b[5] + "," + c[5] + "," + d[5]);
            }
            else if(mm == 9 &amp;&amp; dd &gt;= 23 || mm == 10 &amp;&amp; dd &lt;= 23)
            {
                f = 1;
                a[6] = "LIBRA";
                b[6] = "opal";
                c[6] = "peacock blue";
                d[6] = "six,nine";
                System.out.println(a[6] + "," + b[6] + "," + c[6] + "," + d[6]);
            }
            else if(mm == 10 &amp;&amp; dd &gt;= 24 || mm == 11 &amp;&amp; dd &lt;= 22)
            {
                f = 1;
                a[7] = "SCORPIO";
                b[7] = "topaz";
                c[7] = "dark water shades";
                d[7] = "three,five";
                System.out.println(a[7] + "," + b[7] +"," + c[7] + "," + d[7]);
            }
            else if(mm == 11 &amp;&amp; dd &gt;= 23 || mm == 12 &amp;&amp; dd &lt;= 23)
            {
                f = 1;
                a[8] = "SAGITTARIUS";
                b[8] = "turquoise";
                c[8] = "fiery red";
                d[8] = "nine";
                System.out.println(a[8] + "," + b[8] + "," + c[8] + "," + d[8]);
            }
            else if(mm == 12 &amp;&amp; dd &gt;= 24 || mm == 01 &amp;&amp; dd &lt;= 20)
            {
                f = 1;
                a[9] = "CAPRICORN";
                b[9] = "garnet";
                c[9] = "restrained to dark";
                d[9] = "seven,three";
                System.out.println(a[9] + "," + b[9] + "," + c[9] + "," + d[9]);
            }
            else if(mm==01&amp;&amp; dd&gt;=21 ||mm==02 &amp;&amp; dd&lt;=18)
            {
                f = 1;
                a[10] = "AQUARIUS";
                b[10] = "amethyst";
                c[10] = "wild,way out";
                d[10] = "eight,four";
                System.out.println(a[10] + "," + b[10] + "," + c[10] + "," + d[10]);
            }
            else if(mm==02&amp;&amp; dd&gt;=19 ||mm==03 &amp;&amp; dd&lt;=20)
            {
                f = 1;
                a[11] = "PISCES";
                b[11] = "blood stone";
                c[11] = "violet,oceanic";
                d[11] = "five,eight";
                System.out.println(a[11] + "," + b[11] + "," + c[11] + "," + d[11]);
            }
            if(f == 1)
            {
                System.out.println("Do you want to buy your birth stone");
                System.out.println("If yes enter 1.\n if no enter 2.\n");
                int ch = sc.nextInt();
                System.out.print("Price of each stone:Diamond=Rs.19000,Emerald=Rs.13000, Agate=Rs.6000 ,Pearl=Rs.14000 , Sardonyx=Rs.8000,Sapphire=Rs.12000,Opal=Rs.9000,Topaz=Rs.16000,Turquoise=Rs.15000,Garnet=Rs.11000,Amethyst=Rs.17000,Blood stone=Rs.10000");
                String v[] = {"Diamond", "Emerald", "Agate", "Pearl", "Sardonyx", "Sapphire", "Opal", "Topaz", "Turquoise", "Garnet", "Amethyst", "Blood stone"};
                long u[] = {19000, 13000, 6000, 14000, 8000, 12000, 9000, 16000, 15000, 11000, 17000, 10000};
                if(ch==1)
                {
                    System.out.println("Enter your name");
                    String nm = sc.nextLine();
                    System.out.println("Enter your birth stone");
                    String ss = sc.nextLine();
                    System.out.println("Enter the quantity");
                    int g = sc.nextInt();
                    int loc = -1;int e;
                    for(e=0;e&lt;=n;e++)
                    {
                        if (ss == v[e])
                        {
                            if(g &lt; 1000)
                            {
                                loc = e;
                                break;
                            }
                        }
                    }
                    System.out.println("Enter the amount you pay");
                    long ab = sc.nextLong();
                    if(u[e-1] != ab)
                    {
                        int y[] = {1000, 500, 100, 50, 20, 10, 5, 2, 1};
                        long r = ab - u[loc];
                        for(int z = 0; z &lt;= 8; z++)
                        {
                            long q = r / y[z];
                            if (q &gt; 0)
                            {
                                sum = sum + q * y[z];
                            }
                            r = r % y[z];
                        }
                        System.out.println(nm);
                        System.out.println("Item" + "                      " + "Quantity" + "                      " + "Amount");
                        System.out.println(ss + "                         " + g + "                           " + u[e-1]);
                        System.out.println("                                                                                            " + a);                       
                        System.out.println("                                                                                            " + sum);
                        System.out.println("Thank you visit again");
                    }
                    else if(ch == 0)
                    {
                        System.out.println("Thank you");
                    }
                }
            }
            else if (val == 0)
            {
                System.out.println("Invalid date input");
            }
        }
    }
}
</t>
  </si>
  <si>
    <t>51a88d82-4686-480f-a974-4c609ab20f8a</t>
  </si>
  <si>
    <t>WebsiteReader.main({ })</t>
  </si>
  <si>
    <t>import java.io.*;
import java.net.URL;
public class WebsiteReader
{
    public static BufferedReader read(String url) throws Exception{
        return new BufferedReader(
            new InputStreamReader(
                new URL(url).openStream()));}
    public static void main (String[] args) throws Exception{
        BufferedReader reader = read(args[0]);
        String line = reader.readLine();
        while (line != null) {
            System.out.println(line);
            line = reader.readLine(); }}
}</t>
  </si>
  <si>
    <t>8bfedfb7-a1ff-4177-b437-ca008f1fe391</t>
  </si>
  <si>
    <t>RecursiveMethods.main({ })</t>
  </si>
  <si>
    <t xml:space="preserve">public class RecursiveMethods
{
    public static void main (String[] args)
    {
        int[] nums = {1, 2, 3, 4, 5, 6, 7, 8};
        int y = 3;
        System.out.println(isMember(nums, y));
    }
    private static boolean isMember(int[] arr, int x)
    {
        if(arr[0] != x)
        {
            int[] temp = new int[arr.length - 1];
            for (int i = 0; i &gt; 0; i++)
                temp[i] = arr[i + 1];
            isMember(temp, x);
        }
        else
        {
            return true;
        }
        return false;
    }
    private static void baseToExp(int num, int exp){}
}
</t>
  </si>
  <si>
    <t>537bd630-24c6-4410-93f9-c285e0c5a2ae</t>
  </si>
  <si>
    <t>Coche.main({ })</t>
  </si>
  <si>
    <t>public class Coche
{
    public static void main (String args[])
    {
        System.out.println ("Esto es lo que mostrare:" + args [0]);
    }
}</t>
  </si>
  <si>
    <t>63654ebd-3cc0-49d1-9846-4db202c1784c</t>
  </si>
  <si>
    <t>Ex4.main({ })</t>
  </si>
  <si>
    <t>public class Ex4 {
    static String v;   // ONLY EDIT THIS LINE
    public static void main(String[] arg) {
        v = arg[0];
        System.out.println(v);
    }
}</t>
  </si>
  <si>
    <t>191f05b6-1d5a-4420-911a-b8b4ea4dc05f</t>
  </si>
  <si>
    <t>bubblesort2.main({ })</t>
  </si>
  <si>
    <t>import java.io.*;
class bubblesort2
{
    public static void main (String args[]) throws IOException
    {
        int data, j, i, no;
        int[] array = new int[5];
        BufferedReader inData = new BufferedReader(new InputStreamReader(System.in));
        System.out.println("How many numbers would like to allocate?");
        no = Integer.parseInt(inData.readLine());
        for (i = 0; i &lt; no; i++)
        {
            System.out.println("Enter an integer:");
            data = Integer.parseInt(inData.readLine());
            array[i] = data;
        }
        for (j = 0; j &lt; 5; j++)
        {
            if (array[j] &gt; array[j+1])
            {
                int temp = array[j];
                array[j] = array[j+1];
                array[j+1] = temp;
                System.out.println("array[" + j + "] = ");
            }
        }
    }
}</t>
  </si>
  <si>
    <t>45346043-ed42-4697-b641-a247a8b7cb11</t>
  </si>
  <si>
    <t>Assignment2.main({ })</t>
  </si>
  <si>
    <t xml:space="preserve">import java.io.*;
import java.util.*;
import java.util.Scanner;
public class Assignment2 {
    public static void main(String[] args) throws IOException {
        Scanner key = new Scanner(System.in);
        System.out.println("Please enter the encrypted password: ");
        String EP = key.nextLine();
        int[] myBinaryArray = new int[EP.length()];
        int[] myHackArray = new int[EP.length()];
        for (int i = 0; i &lt; EP.length(); ++i){
            char myChar = EP.charAt(i);
            int myInt = (int)myChar + i;
            myBinaryArray[i] = myInt;
            System.out.println("Binary at position " + myBinaryArray[i]);
            if(myInt &lt; 0)
            {
                System.out.println("Error: Not a positive integer");
            }
            else
            {
                System.out.print("Convert to binary is: ");
                System.out.println(binaryform(myInt) + " ");
            }
        }
        try (PrintStream out = new PrintStream(new FileOutputStream("password.txt")))
        {
            out.print(EP);
        }
        System.out.println("Please enter the password: ");
        String ED = key.nextLine();
        for (int i=0; i &lt; ED.length(); ++i){
            char myChar = ED.charAt(i);
            int myInt = (int)myChar + i;
            myHackArray[i] = myInt;
            int count = 1;
            if(myHackArray[i] == myBinaryArray[i])
            {
                System.out.println("Page fault has occured at letter " + (i + 1));
            }
            else{
                System.out.println("No page fault has occured at letter " + (i + 1));
            }
        }
    }
    public static Object binaryform(int number) {
        int remainder;
        if (number &lt;= 1) {
            System.out.print(number);
            return null;
        }
        remainder = number % 2;
        binaryform(number &gt;&gt; 1);;
        System.out.print(remainder);
        {
            return " ";
        }
    }
}
</t>
  </si>
  <si>
    <t>convert Binary to Decimal</t>
  </si>
  <si>
    <t>46d3ef25-f619-42db-ab9a-90b16d3758ee</t>
  </si>
  <si>
    <t>Ejer6.main()</t>
  </si>
  <si>
    <t>public class Ejer6 {
    public static void main() {
        int i = 0;
        int arreglo[] = new int[10];
        int mano1 = 0;
        int mano2 = 0;
        for(i = 0; i &lt; 10; i++) {
            arreglo[i] = (int)(Math.random() * 100);
            System.out.print("   " + arreglo[i]);
        }
        for(i = 0; i &lt; 5; i++) {
            mano1 = arreglo[i];
            mano2 = arreglo[11-i];
            arreglo[i] = mano2;
            arreglo[11-i] = mano1;
        }
        for(i = 0; i &lt; 10; i++) {
            System.out.print("   " + arreglo[i]);
        }
    }
}</t>
  </si>
  <si>
    <t>3f0e9208-b565-410b-935a-e4e017a8a41c</t>
  </si>
  <si>
    <t>Pincipal.Palindromo_I()</t>
  </si>
  <si>
    <t xml:space="preserve">import javax.swing.JOptionPane;
public class Pincipal
{
    public static int Fibonacci(int x) {
        if (x == 0) {
            return x;                                                                                                                                                                                                                                                                                                                                                                                                                                                                                                                                                                                                                                                                                                                                                                                                                                                                                                                                                                                                                                                                                                                                                                                                                                                                                                                                                                                                                                                                                                                                                                                                                                                                                                                                                                                                                                                                                                                                                                                                                                                                                                                                                                                                                                                                                                                                                                                                                                                                                                                                                                                                                                       
        }
        else if (x == 1) {
            return x;
        }
        else {
            System.out.println((x-2) + "+" + (x-1));
            return ((x-1) + (x-2));                                                                                                                                                                                                                                                                                                                                                                                                                                                                                                                                                                                                                                                                                                                                                                                                                                                                                                                                                                                                                                                                                                                                                                                                                                                                                                                                                                                                                                                                                                                                                                                                                                                                                                                                                                                                                                                                                                                                                                                                                                                                                                                                                                                                                                                                                                                                                                                                                                                           
        }
    }
    public static void SomatoriaVetor() {
        int[] vetor = {1,2,3,4,5};
        System.out.println(Somatoria(vetor));
    }
    private static int Somatoria(int[] vetor) {
        int  aux = 0;
        for(int i = 0; i &lt; 5; i++){
            aux = aux + vetor[i];
        }
        return aux;
    }
    public static void Palindromo_I(){
        String palavra = "BACAXIDAPORRA";
        char[] letras = palavra.toCharArray();
        String aux = " ";
        for(int i = palavra.length(); i &gt; -1; i--){
            aux += letras[i];
        }
        System.out.println(aux);
        System.out.println("porra do caralhooooo");
    }
}
</t>
  </si>
  <si>
    <t>84266546-87b1-4615-a35f-635a808f8299</t>
  </si>
  <si>
    <t>ArrayInit.main({ })</t>
  </si>
  <si>
    <t>import static java.lang.System.*;
import java.util.Scanner;
public class ArrayInit
{
    public static void main(String[] args)
    {
        Scanner kb = new Scanner(in);
        int spot = 0;
        int[] nums = new int[5];
        while(spot &lt;= 5)
        {
            out.print("Enter a number: ");
            int a = kb.nextInt();
            nums[spot] = a;
            spot++;
        }
        int sum = 0;
        out.println(nums[4]);
    }
}</t>
  </si>
  <si>
    <t>3136192e-d194-4525-87f9-6f7ffe039297</t>
  </si>
  <si>
    <t>aabbcc.main({ })</t>
  </si>
  <si>
    <t>public class aabbcc
{
    public static void main(String args[])
    {
        int num = Integer.parseInt(args[0]);
        double result = 0.0;
        while(num &gt; 0)
        {
            result = result + (double) 1 / num;
            num--;
        }
        System.out.println("output of harmonic series is" + result);
    }
}</t>
  </si>
  <si>
    <t>d3f2b3a2-6ebd-4d9a-a888-6445ec8b2294</t>
  </si>
  <si>
    <t>Problem1.main({ })</t>
  </si>
  <si>
    <t>public class Problem1
{
    public static void main (String[] args)
    {
        String[] arrayNameHere = new String[1];
        arrayNameHere[1] = "movie";
        for(int counter = 1; counter &lt;= 1; counter++) {
            System.out.println("The Dark Knight");
            System.out.println("Godfather");
            System.out.println("Lion King");
        }
        System.out.println();
        System.out.println();
        arrayNameHere[0] = "song";
        int counter = 0;
        while(counter &lt; 1){
            System.out.println ("My favorite songs are Gentlemen, Gangam Style, and Crazy Train.");
            counter++;
        }
    }
}</t>
  </si>
  <si>
    <t>c80848fe-24e4-41cf-880a-0261d23566b0</t>
  </si>
  <si>
    <t>Spiral.main()</t>
  </si>
  <si>
    <t xml:space="preserve">import java.util.*;
class Spiral
{
    int r, c, n, rw, cm, t, i, j;
    int a[][] = new int[r][c];
    Spiral() {
        n = 0;
        rw = 0;
        cm = 0;
        t = 0;
    }
    void input() {
        Scanner sc = new Scanner(System.in);
        System.out.println("\nEnter No. of rows");
        r = sc.nextInt();
        System.out.println("\nEnter No. of columns");
        c = sc.nextInt();
    }
    void display() {
        n = r; rw = 0; cm = -1; t = 1;
        while(n &gt; 0)
        {
            for(i = 0; i &lt; n; i++) {
                a[rw][++cm] = t++;
            }
            for(i = 0; i &lt; n - 1; i++) {
                a[++rw][cm] = t++;
            }
            for(i = 0; i &lt; n - 1; i++) {
                a[rw][--cm] = t++;
            }
            for(i = 0; i &lt; n - 2; i++) {
                a[--rw][cm] = t++;
            }
            n = n - 2;
        }
        for(i = 0; i &lt; r; i++) {
            for(j = 0; j &lt; c; j++)
            {
                System.out.print(a[i][j] + "\t");
            }
            System.out.println("");
        }
    }
    public static void main() {
        Spiral ob = new Spiral();
        ob.input();
        ob.display();
    }
}
</t>
  </si>
  <si>
    <t>65a7fa1e-4752-4ddd-8078-93cce20e267f</t>
  </si>
  <si>
    <t>SelectionSort2.main({ })</t>
  </si>
  <si>
    <t xml:space="preserve">public class SelectionSort2
{
    public static void main(String args[])
    {
        // initialize the value for each element
        int a[] = {5, 3, 8, 4, 9, 2, 1, 12, 90, 15};
        int i , j , small, pos, temp;
        for (i = 9; i &lt; 10 ; i--)
        {
            small = a[i];
            pos = i;
            for (j = i-1; j &lt; 9; j--)
            {
                if (a[j] &lt; small)
                {
                    small = a[j];
                    pos = j;
                }
            }
            temp = a[i];
            a[i] = a[pos];
            a[pos] = temp;
        }
        System.out.println("Original order of the Array is : "  );
        for (i = 9; i &lt; 10 ; i--){
            System.out.print("  " + a[i]);
        }
        System.out.println("\nDescending order of the Array is: ");
        // for ( i = 0; i &lt; 10 ; i++ )
        // System.out.print("  " + a[i]);
        /*
        for (i = 90; i &gt;= 1; --i) {
            for (j = i-1; j &gt;= 1; --j) {
                //v = a[j];
                k = j;
            }    // end of the j loop
        }      // end of the i loop
        System.out.println("Original order of the Array is: " + a[i]);
        System.out.println("Descending order of the Array is: ");
        for (; i &gt;= 1; --i){
            System.out.print(" " + a[i]);                                      
        }
    }  // end of the main ....
    */
    }  // end of the SelectionSort class....
}
</t>
  </si>
  <si>
    <t>54b31526-a9ad-46c3-b25a-0e78f30639d8</t>
  </si>
  <si>
    <t>sortpuz.main({ })</t>
  </si>
  <si>
    <t>public class sortpuz {
    public static void main(String[] arg) {
        int A[] = {2, 3, 6, 8, 10};
        for(int j = A.length-1; j &gt; 0; j--){
            // for(int j = 0 ; j &lt; i ; j++){
            if(A[j] &gt; A[j+1]) {
                int tmp = A[j];
                A[j] = A[j+1];
                A[j+1] = tmp;
                System.out.println(A[j]);
            }
        }
    }
}</t>
  </si>
  <si>
    <t>ebd21ce6-06b1-440e-bab5-8ae7d8fd7cb9</t>
  </si>
  <si>
    <t>LoadRecMonth.main({ })</t>
  </si>
  <si>
    <t xml:space="preserve">public class LoadRecMonth
{
    public static void main(String [] args)
    {
        //int a[][]=new int[600][16];
        int b[][] = new int[600][15];
        //int a[][]=new int[600][15];
        //for(int z=0;z&lt;600;z++)
        //  for(int y=0;y&lt;15;y++)
        //    a[z][y]=0;
        int a[][] = {
                {0,1,14,0,0,0,0,0,0,0,0,0,0,0,1},
                {0,1,2,3,4,5,6,7,8,9,10,11,12,13,14},
                {0,1,2,3,6,9,11,12,13,14},
                {0,1,5,7,9,10,11,12,13,14},
                {0,1,2,14},
                {1,11,12,13},
                {0,1,4,6,9,10,11,12,13},
                {0,2,3,4,6,7,9,10,11,12,13,14},
                {0,1,10,12,13,14},
                {0,1,10,11,13,14},
                {0,1,2,3,4,5,9,10,11,12,14},
                {3},
                {0,1,7,10,11,13},
                {0,3,12},
                {0,4,5,9,10,11,12,13,14},
                {1,2,3,4,5,13,14},
                {1,13,14},
                {0,1,2,3,4,5,6,7,8,9,10,11,12,13,14},
                {0,1,3,10,12,13,14},
                {0,2,7,8,10,11,12,13,14},
                {11,14},
                {0,4,7,8,9,11,12,13,14},
                {1,11,13,14},
                {0,1,2,5,7,8,9,10,11,13,14},
                {2,4,6,9},
                {0,4,13},
                {0,1,5,6,7,9,10,11,12,13,14},
                {5},
                {1,2,4,5,10,12,14},
                {0,1,4,5,6,7,8,9,11,12,13,14},
                {1,3,5,14},
                {0,1,2,4,6,11,12,13,14},
                {0,1,2,3,9,10,14},
                {2,7,8,10,11,12},
                {0,1,2,4,7,8,9,10,11,12,14},
                {0,1,2,3,4,9,10,12},
                {0,1,2,3,9,10,13,14},
                {0,2,3,4,6,7,9,11,12,13,14},
                {0,1,2,3,4,5,6,7,8,9,10,11,12,13,14},
                {0,1,2,3,4,5,6,7,9,10,11,12,13,14},
                {0,1,2,3,4,5,6,7,8,9,10,11,12,13,14},
                {0,1,2,3,4,5,6,7,8,9,10,11,12,13,14},
                {0,1,3,7,9,10,13,14},
                {0,1,5,12,13,14},
                {2,6,9,14},
                {0,1,10,11,12,13,14},
                {7,9,10,12,13,14},
                {0,1,2,10,11,12,13},
                {0,1,2,3,4,5,6,7,8,9,10,11,12,13,14},
                {4,6,12},
                {0,1,2,3,7,8,11,12,14},
                {0,1,2,4,5,6,7,8,9,10,11,12,13,14},
                {0,1,4,7,9,10,11,12,13,14},
                {0,1,10,11,12,13},
                {1,2,5,12,13,14},
                {2,3},
                {3,5,14},
                {0,1,2,3,4,6,7,9,12,13},
                {2,3,4,9,14},
                {0,1,2,3,4,6,7,9,12,13},
                {0,2,3,11,12,14},
                {1,14},
                {0,1,2,3,5,7,9,11,14},
                {0,1,4,5,7,8,10,11,12,13},
                {0,1,2,4,5,6,9,11,12,14},
                {0,1,3,9,10,12,13},
                {0,1,4,5,6,9,10,12,14},
                {0,3,4,5,6,10,12,14},
                {0,1,3,5,10},
                {0,1,2,3,4,5,6,9,11,12,13},
                {0,2,5,11,12,13},
                {0,1,2,5,10,12,13},
                {0,1,5,12,13},
                {1,2,3,7,10,11,14},
                {1,5,6,13},
                {0,1,2,4,11,12,13,14},
                {0,1,2,3,4,5,6,7,8,9,10,11,12,13,14},
                {0,1,2,3,4,5,6,7,8,9,10,11,12,13,14},
                {0,1,3,9,10,11,12,13,14},
                {0,2,4,7,9,10,11,12,13,14},
                {0,2,7,9,11,12,13,14},
                {1,2,3,4,5,6,8,9,10,11,12,13,14},
                {0,1,2,3,4,5,6,7,8,9,10,11,12,13,14},
                {1,9,11,12,13,14},
                {0,1,2,3,10,11,13},
                {0,2,4,5,6,7,9,10,11,12,13,14},
                {0,1,4,5,12,14},
                {0,1,2,3,4,5,6,7,8,9,10,11,12,13,14},
                {4,11},
                {0,1,3,10,11},
                {0,1,2,3,4,5,6,7,8,9,10,11,12,13,14},
                {0,1,2,4,5,8,10,11,12,13,14},
                {0,1,2,3,4,5,6,7,8,9,10,11,12,13,14},
                {0,1,10,11},
                {0,1,2,3,10,11,12,13,14},
                {0,1,2,3,4,5,6,7,8,9,10,11,12,13,14},
                {1,10,11},
                {0,1,3,4,5,7,8,9,10,11,12,13,14},
                {1,4,13},
                {0,1,3,7,9,10,11,12,13,14},
                {0,1,2,3,4,5,7,9,10,11,12,13,14},
                {1,9,12,14},
                {0,1,4,5,6,9,10,11,12,13,14},
                {0,1,7,8,9,10,11,12,13,14},
                {0,2,7,10,12,13,14},
                {0,1,2,7,8,9,10,11,12,13,14},
                {0,1,2,3,4,5,6,9,10,11,12,13,14},
                {1,4,6},
                {0,1,3,4,5,9,10,11,12},
                {0,1,12,13},
                {1,2,9},
                {0,1,4,5,10,11,12,13,14},
                {1,3,4,5,9,12,13,14},
                {0,1,3,4,5,6,7,8,9,10,11,12,13,14},
                {0,1,2,4,5,6,10,11,12,13,14},
                {0,1,10,11,12,13,14},
                {0,2,3,9,11,13,14},
                {1,4,5,6,9,12},
                {1,5,13},
                {0,1,3,4,5,6,9,10,11,12,13,14},
                {1,7,8,10,11,12,13,14},
                {1,3,7,9,11,12,13,14},
                {3,4,6,13},
                {0,1,7,8,10,11,13},
                {0,1,4,5,6,9,11,12,13,14},
                {0,1,4,7,9,10,13},
                {0,3,8,10,12,14},
                {0,1,4,6,7,8,10,11,12,13,14},
                {0,1,10,11,12,13},
                {9,10,11,12,13,14},
                {1,3,5,8,10},
                {1,2,5,10,11,12,13,14},
                {1,2,4,9,12},
                {2,12,13},
                {0,2,3,4,9,10,11,12,13,14},
                {0,2,3,9,11},
                {3},
                {1,4,5,6,9,11,12,13},
                {0,2,4,5,6,7,8,9,10,11,12,13,14},
                {0,1,2,4,5,6,7,8,9,10,11,12,13,14},
                {1},
                {0,1,2,4,5,6,7,11,12,13},
                {0,2,3,4,9,13},
                {0,1,2,4,6,7,9,12,13},
                {0,1,2,3,4,5,6,7,13,14},
                {0,1,3,4,5,6,12,13,14},
                {4,5,11,12},
                {0,3,4,7,13},
                {4,5,9,10,11,12,13,14},
                {0,2,3,4,10,11,12},
                {0,4,6,7,12},
                {3},
                {},
                {1,6},
                {1,2,14},
                {0,1,5,6,7,8,10,11,12,13,14},
                {0,1,11,12,13},
                {0,2,14},
                {1,2,7,8,12,13},
                {0,1,3,12,13,14},
                {1,2,11,12,13},
                {0,1,2,6,7,10,11,12,13,14},
                {0,1,3,4,12,13,14},
                {0,1,2,3,4,5,6,7,8,9,10,11,12,13,14},
                {0,1,2,4,5,6,7,8,9,10,11,12,13,14},
                {0,1,2,3,4,5,6,7,8,9,10,11,12,13,14},
                {0,1,2,3,4,5,6,7,8,9,10,11,12,13,14},
                {0,2,3,4,5,6,9,10,11,12,13,14},
                {0,1,7,9,10,11,12,13,14},
                {0,2,4,5,6,9,10,11,12,13,14},
                {0,1,4,5,6,9,10,11,12,13,14},
                {0,1,2,6,12,13,14},
                {2,4},
                {0,1,2,3,4,5,6,7,8,9,10,11,12,13,14},
                {0,1,2,3,4,5,6,7,8,9,10,11,12,13,14},
                {0,1,2,3,4,5,6,7,8,9,10,11,12,13,14},
                {0,1,2,3,4,5,6,7,8,9,10,11,12,13,14},
                {0,1,2,3,4,5,6,7,8,9,10,11,12,13,14},
                {0,3,4,6,11},
                {0,1,7,10,11,12,13,14},
                {5,6,13},
                {1},
                {0,4,6,9,10,11,12,13,14},
                {3,4,6},
                {0,1,2,3,4,5,12,13,14},
                {5,6,13},
                {0,7,9,10,11,14},
                {0,1,3,4,5,6,9,11,13,14},
                {0,2,3,9,12,13},
                {2,3,6,7,8,10,11,12,13},
                {0,4,5,6,12,13},
                {6},
                {0,1,2,3,4,5,6,7,8,9,10,11,12,13,14},
                {0,1,14},
                {0,1,2,6,7,8,9,10,11,12,13,14},
                {0,5,13,14},
                {0,1,4,6,7,9,10,11,13,14},
                {0,1,7,8,10,11,12,13},
                {0,1,7,8,10,11,12,13},
                {3,11,12},
                {0,1,3,5,13},
                {0,5,11},
                {0,4,6,9,13},
                {1,3,5},
                {0,1},
                {0,1,5,12,13,14},
                {0,1,4,5,6,9,10,11,12,13,14},
                {0,1,13},
                {2,6,9},
                {0,2,12,13},
                {0,1,4,6,11,13},
                {1,12,13},
                {0,4,5,6,10,12,13,14},
                {0,2,4,5,6,10,12,13,14},
                {0,1,4,6,13},
                {0,1,4,9,10,11,12,13,14},
                {0,1,4,6,9,13,14},
                {0,1,2,3,4,5,6,7,9,11,12,13,14},
                {0,2,7,10,11,12,13},
                {0,3,4,5,7,9,11,12,13},
                {0,1,2,3,4,5,6,7,9,10,11,12,13,14},
                {0,1,2,3,4,5,6,7,8,9,10,11,12,13,14},
                {0,1,2,3,4,5,6,7,8,9,10,11,12,13,14},
                {0,1,2,3,5,7,8,9,10,11,12,13,14},
                {1,4,5,10,14},
                {0,1,11},
                {0,1,2,4,5,7,8,10,11,12,13,14},
                {0,1,3,4,6,7,9,10,12,13,14},
                {0,1,2,7,11,12,13,14},
                {0,10,12},
                {1,3,4,5},
                {0,1,3,4,6,7,9,10,12,13,14},
                {0,2,7,9,11,12,13,14},
                {},
                {0,1,13},
                {2,3},
                {0,1,4,9,10,11,12,13,14},
                {1,4,9,10,11,12,13},
                {0,1,2,4,7,10,11,12,13,14},
                {1,9,11,12,14},
                {0,1,4,5,9,10,11,14},
                {4,5,6,14},
                {1,4,5,6},
                {4,13,14},
                {},
                {0,1,2,10,11,12,13,14},
                {1,10,11,12},
                {3,5,9},
                {1,4,5,6,8,13},
                {1,3,5},
                {0,1,11,12,13},
                {0,2,4,5,6,9,10,11,12,13,14},
                {0,1,11,12,13},
                {0,1,11,12,13},
                {0,1,11,12,13},
                {0,2,3,4,6,9,10,11,12,13,14},
                {0,3,5,7,11,12,13,14},
                {10},
                {0,1,2,7,8,9,10,11,12,13,14},
                {0,2,5,9,11,12,13,14},
                {0,11,12,13,14},
                {1,2,3,4,5,6,9,10,11,12,13,14},
                {1},
                {1,4},
                {1,7,13},
                {1,7,13},
                {1,2,3,4,10,12},
                {0,3,13},
                {0,2,13},
                {1,14},
                {2,3,12},
                {1,9,13,14},
                {0,1,2,3,4,5,6,7,8,9,10,11,12,13,14},
                {0,12},
                {0,1,2,3,4,5,6,7,8,9,10,11,12,13,14},
                {0,1,2,4,5,6,7,8,9,10,11,12,13,14},
                {2,10,13},
                {0,1,2,3,4,5,6,7,8,9,11,12,13,14},
                {0,4,5,6,9,10,13,14},
                {0,1,2,3,4,5,6,7,8,9,10,11,12,13,14},
                {0,1,2,3,4,6,7,8,9,10,11,12,13,14},
                {0,11,13,14},
                {0,1,4,5,6,7,8,10,11,12,13,14},
                {0,1,4,5,6,7,8,10,11,12,13,14},
                {0,2,3,11,12,13},
                {0,2,9,12,13},
                {0,2,9,10,11,12,13,14},
                {0,1,2,3,4,5,6,8,9,10,11,12,13,14},
                {0,1,2,3,4,5,6,8,9,10,11,12,13,14},
                {0,2,3,9,10,11,12,13,14},
                {0,2,3,5,9,12,13},
                {0,1,3,4,5,9,10,11,12,13,14},
                {0,1,2,4,6,7,9,10,11,12,13,14},
                {0,1,4,5,10},
                {0,1,4,12,13,14},
                {0,1,3,4,5,6,9,10,11,12,13},
                {0,2,3,10,11,12,13},
                {0,2,3,4,5,6,7,8,9,10,11,12,13,14},
                {0,1,2,3,4,5,6,7,8,9,10,11,12,13,14},
                {0,1,2,3,4,5,6,7,8,9,10,11,12,13,14},
                {0,1,2,3,4,5,6,7,8,9,10,11,12,13,14},
                {0,1,6,7,9,10,11,12,13,14},
                {0,1,10,11},
                {0,1,4,5,6},
                {0,1,2,3,4,5,6,7,8,9,11,12,13,14},
                {1,4,5,6,9,11,12,13},
                {0,1,4,6,12},
                {0,1,9,11,12,13,14},
                {7,11,14},
                {0,1,4,5,6,7,9,10,11,12,13,14},
                {1,4,5,9,12,14},
                {0,1,2,13},
                {1,3,4,6},
                {0,1,7,9,10,12,13,14},
                {0,1,7,9,10,12,13,14},
                {0,1,10,11,12,14},
                {3,7,8,13},
                {1,2,3,5,10,11},
                {1,2,3,8,10},
                {0,3,5,9,10,11},
                {2,4,5,9},
                {1,2,3,4,8,9,10,11},
                {3,4,5,7,8,9,10,11,14},
                {0,2,3,4,6,9,11,12,13,14},
                {1,10,11,12,13},
                {0,1,11,12,13},
                {0,1,2,13},
                {3,4,5,10,13},
                {1,3},
                {0,1,7,11},
                {1,2,4,6,9},
                {0,1,2,4,6,9,11,12,13,14},
                {0,1,2,4,6,9,11,12,13,14},
                {0,1,2,7,8,9,10,11,12,13,14},
                {0,2,4},
                {1,3,5,13,14},
                {0,1,4,6,7,9,10,11,12,13,14},
                {0,1,3,4,5,6,10,11,12,13,14},
                {0,1,4,6,9,10,11,12,13,14},
                {0,1,4,5,10,11,12,13,14},
                {5,12},
                {3,7,8,10},
                {3,4,6},
                {3,5,6,14},
                {0,1,2,4,7,8,9,10,11,12,13,14},
                {0,1},
                {0,1,4,5,6,7,9,10,11,12,13,14},
                {1,3},
                {1,3,5,10,13,14},
                {0,1,4,6,9,11,12,13,14},
                {1},
                {1,3,5,10,13,14},
                {2,4,6,9,13,14},
                {0,4,11,12},
                {1,4,5,9,10,11,13,14},
                {0,1,2,3,4,5,6,7,9,10,11,12,13,14},
                {3},
                {0,1,2,3,4,5,6,7,9,10,11,12,13,14},
                {0,4,9,11,12,13,14},
                {4,5},
                {2,3},
                {0,1,4,5,7,9,10,11,13},
                {0,1,2,3,4,5,6,7,8,9,10,11,12,13,14},
                {0,1,2,3,4,5,6,7,8,9,10,11,12,13,14},
                {0,1,2,3,4,5,6,7,8,9,10,11,12,13,14},
                {1,4,11,13},
                {1,5},
                {3,4},
                {4,6},
                {0,2,3,4,6,7,9,10,11,13,14},
                {1},
                {0,5},
                {0,1,9,12,14},
                {0,4},
                {0,1,4,5,6,7,8,10,11,12,13,14},
                {4,6,13,14},
                {0,2,9,10,12,13,14},
                {3,5,12,13,14},
                {1,2,3,4,5,6,12,13,14},
                {0,1,5,6,7,8,9,10,11,12,13,14},
                {0,2,11,12,13},
                {1,3,9,12,13,14},
                {0,1,13},
                {0,1,2,9,11,12,13},
                {0,1,2,4,13,14},
                {0,1,2,4,5,6,9,10,11,12,13,14},
                {0,3,4,14},
                {3,4,14},
                {0,1,2,5,7,8,10,11},
                {3,12},
                {0,1},
                {1,4,7,9,10,11,13},
                {3,11,12},
                {0,1,2,13},
                {},
                {0,3},
                {1,4,6,11,12},
                {1,7,10,11,13,14},
                {4,5,6},
                {1,5,11,12},
                {0,6,7,9,12,14},
                {0,1,8,10,12,13,14},
                {1,2,4,12,13},
                {0,1,4,5,6},
                {0,1},
                {0,7,9,12,13},
                {0,3,4,7,9,10,12,13,14},
                {0,1,4,9,11,12,13,14},
                {3,11,12,13,14},
                {1,2,6,12,13},
                {0,1,6,7,9,11,13},
                {0,1,2,3,4,5,7,12,13,14},
                {1,12},
                {0,1,4,5,6,9,11,13},
                {0,1,4,11,13},
                {0,1,3,7,13},
                {5},
                {2,3,5,10,13},
                {0,1,3,11,13},
                {0,1,2,3,10,12,13},
                {2,3,14},
                {2,3,14},
                {0,2,11,12,13},
                {1,7,8,10,11,14},
                {1},
                {3,4,5,6,9,10,13,14},
                {0,1,4,10,11,13},
                {0,1,2,7,12,13},
                {3},
                {0,1,2,5,9,13,14},
                {0,1,2,3,10,12,13},
                {0,1,2,7,12,13},
                {5,7,10,11},
                {0,5,7,9,10,11,13,14},
                {0,1,2,4,5,6,7,9,10,11,12,13,14},
                {0,1,2,4,5,6,7,9,10,11,12,13,14},
                {0,1},
                {0,1,10,11},
                {1,13},
                {0,1,7,8,13,14},
                {0,9,11,12},
                {3,9,14},
                {4,5,11,12,13,14},
                {0,1,2,5,9,13,14},
                {1,5,13},
                {1,3,4,5,6,7,8,11,13,14},
                {1,4},
                {4},
                {4},
                {4},
                {4},
                {0,9,11,13,14},
                {0,9,11,13,14},
                {6},
                {6},
                {6},
                {5,9,13},
                {0,2,3,6,9,10,11,12,13,14},
                {3,9},
                {0,1,5,9,12},
                {0,1,2,3,4,5,6,7,8,9,10,11,12,13,14},
                {1},
                {0,1,2,4,5,7,9,12,13,14},
                {0,2,4,5,6,9,10,14},
                {0,1,9,11,12,13,14},
                {0,1,2,5,7,9,10,11,12,13,14},
                {0,1,4,5,6,10,13},
                {0,1,2,4,5,6,9,10,11,12,13,14},
                {0,1},
                {0,1},
                {0,1},
                {0,1},
                {0,1,2,4,5,9,12,13},
                {0,1,4,5,10,12,13},
                {3,4,5,6,9,11,13,14},
                {0,3,4,6,9,11,13,14},
                {0,1,2,3,5,6,13,14},
                {3,9,10,11,12,13,14},
                {1,9,11},
                {5,14},
                {0,1,2,3,4,5,6,7,9,10,11,12,13,14},
                {0,1,4,6,9,10,11,12,13},
                {0,1,3,4,5,6,9,10,11,12,13,14},
                {4,5,6,9,11,13,14},
                {0,1,3,5,6},
                {0,1,3,9,11,12,13,14},
                {5},
                {1,8,12,14},
                {0,2,4,9,12,13,14},
                {1,3,4,5},
                {1,2,3,4,5,7,9,10,11,12,13,14},
                {0,1,2,5,7,14},
                {7,11,12},
                {7,11,12,13},
                {0,1},
                {10},
                {0,1,5,12,13,14},
                {0,1,9,11,12,13},
                {3,4,6,13},
                {1,12,13},
                {1,10,14},
                {0,1,12,13},
                {1,4,11,14},
                {0,1,3,4,5,6,10,12,13,14},
                {1,3,5,7,9,10,11,12,13,14},
                {0,1,2,3,5,7,11,12,13,14},
                {0,1,3,12,13},
                {2},
                {7},
                {3,4,5,6,9,11,12,13,14},
                {4,6,11,12,14},
                {0,2,3,4,12,13,14},
                {0,2,3,6,10,13},
                {2,13},
                {2,13},
                {0,1,2,9,10,11,12,13,14},
                {0,1,2,7,10,11,14},
                {2,3,4,9,12,13,14},
                {0,1,2,7,9,10,11,12,13,14},
                {0,1,2,3,4,5,6,7,8,9,10,11,12,13,14},
                {1,4,5,11,13},
                {1,4,5},
                {4,5,6,9,11,12,13},
                {0,1,7,9},
                {0,1,2,4,5,6,14},
                {1},
                {0,9,14},
                {0,1},
                {0,1},
                {1,3,4,5,6,7,9,10,11,12,13,14},
                {1},
                {1,3,5,6,9,11,13,14},
                {0,2,4,6,7,8,9,10,11,12,13,14},
                {0,2,4,6,7,8,9,10,11,12,13,14},
                {0,2,4,6,7,8,9,10,11,12,13,14},
                {1,5,13,14},
                {0,1,2,3,4,5,6,7,11,12,13,14},
                {0,1,11,12,13},
                {0,1},
                {12,13,14},
                {0,2,3,4,6,7,9,10,11,12,13,14},
                {1,7,13},
                {1,3},
                {1,7,13},
                {1,9,10,11,13,14},
                {5},
                {0,1,4,5,6,7,10,12},
                {0,1,4,5,6,9,11,12,13,14},
                {0,3,7,11,12,13},
                {1,12,14},
                {0,12},
                {5,6,9,11,13},
                {2,5,12},
                {0,1,2,3,7},
                {0,1,2,4,5,6,7,8,9,10,11,12,13,14},
                {1},
                {1,2,5,11,12,13,14},
                {1,2,3,4,5,6,9,10,11,12,13,14},
                {0,14},
                {0,1,3,4,5,6,9,10,12,13,14},
                {0,12,13},
                {3,4,9},
                {5},
                {0,1,2,3,7,10,11,12,13},
                {0,3,4,5,6,7,8,9,10,13,14},
                {1,11},
                {0,2,3,4,6,9,10,12,13},
                {3,4,5,6,9,11,12,13,14},
                {0,2,3,4,6,9,10,12,13},
                {0,2,3,12,13},
                {3,4,5,6,12},
                {1,2,3,4,6,14},
                {0,3,11,12,14},
                {0,1,2,7,11,12,13,14},
                {0,1,4,9,11,13,14},
                {0,1,9,10,12,13,14},
                {9,11,12},
                {},
                {1,10,11,13},
                {0,1,2,3,4,5,6,7,9,10,11,12,13,14},
                {4,6},
                {2,4,5,6,11,12,13},
                {0,1,2,3,4,5,6,7,9,10,11,12,13,14},
                {0,1,2,3,4,5,6,7,8,9,10,11,12,13,14}
            };
        for(int k = 0; k &lt; 585; k++)
        {
            for(int j = 0; j &lt; 15; j++)
            {
                for(int l = 0; l &lt; 15; l++)
                {
                    if(a[k][j] == l)
                    {
                        b[k][l] = l;
                        break;
                    }
                }
            }
        }
        System.out.println("\f");
        for(int k = 0; k &lt; 585; k++)
        {
            for(int j = 0; j &lt; 16; j++)
            {
                System.out.print(b[k][j]);
            }
            System.out.println();
        }
    }
}
</t>
  </si>
  <si>
    <t>a05e67cf-3212-4723-9e17-fb089ac24b7d</t>
  </si>
  <si>
    <t>ObjectList.main({ })</t>
  </si>
  <si>
    <t>import java.util.Scanner;
import java.util.*;
import java.io.*;
public class ObjectList
{
    private static Fraction[] frac = new Fraction[100];
    private static int numElements = 0;
    private static String[] split = new String[2];
    private static int num, dom;
    private static Fraction fractions;
    private static FractionCounter c;
    private static FractionCounter[] myObject = new FractionCounter[numElements];
    private static int counter = 0;
    private static Fraction[] store = new Fraction[numElements];
    private static boolean isUnique = true;
    private static int count = 0;
    public static void add(FractionCounter n) {
        myObject[numElements] = n;
        numElements++;
    }
    public String toString() {
        String retVal = "";
        for (int i = 0; i &lt; numElements; i++) {
            retVal += frac[i].toString();
        }
        return retVal;
    }
    public static void Split(Scanner file) {
        while (file.hasNext()) {
            String fraction = file.nextLine();
            split = fraction.split("/");
            num = Integer.parseInt(split[0]);
            dom = Integer.parseInt(split[1]);
            int largest;
            if (num &gt; dom) {
                largest = num;
            } else {
                largest = dom;
            }
            int greatestCommon = 0;
            for (int i = largest; i &gt;= 2; i--) {
                if (num % i == 0 &amp;&amp; dom % i == 0) {
                    greatestCommon = i;
                    break;
                }
            }
            if (greatestCommon != 0) {
                num /= greatestCommon;
                dom /= greatestCommon;
            }
            fractions = new Fraction(num, dom);
            frac[numElements] = fractions;
            count++;
            c = new FractionCounter(fractions);
            for (int i = 0; i &lt;= numElements; i++) {
                if(c.compareAndIncrement(frac[numElements]) == false) {
                    myObject[numElements] = c;
                }
            }
        }
    }
    public static void main(String[]args) {
        Scanner file = null;
        try {
            file = new Scanner(new FileInputStream("fraction.txt"));
        }
        catch (FileNotFoundException e) {
            System.out.println("File fraction.txt was not found");
            System.exit(0);
        }
        Split(file);
        for(int i = 0; i &lt; numElements; i++) {
            System.out.println(frac[i].toString());
        }
    }
}</t>
  </si>
  <si>
    <t>70b25f07-17fb-4c13-a489-ab4c20bf316e</t>
  </si>
  <si>
    <t>ArrayExercise.main({ })</t>
  </si>
  <si>
    <t xml:space="preserve">import java.util.Arrays;
import  java.util.Scanner;
public class ArrayExercise
{
    static int c = 0 ;
    static int w;
    static int k;
    public static void main (String[] args)
    {
        final int SIZE = 100;
        int[] array1 = new int[SIZE];
        int[] array2 = new int[SIZE];
        Scanner in = new Scanner(System.in);
        int searchfor = 0;
        boolean foundIt = false;
        //create input
        int counter = 0;
        for (int i = 0; i &lt; SIZE; i++)
        {
            System.out.print("Enter data for array 1 (0 to finish): ");
            array1[i] = in.nextInt();
            counter++;
            if(array1[i] == searchfor){
                foundIt = true;
                break;
            }
        }
        for (int j = 0; j &lt; SIZE; j++)
        {
            System.out.print("Enter data for array 2 (0 to finish): ");
            array2[j] = in.nextInt();
            counter++;
            if(array2[j] == searchfor){
                foundIt = true;
                break;
            }
        }
        System.out.println("Original array: " + Arrays.toString(array1));
        System.out.println("Original array: " + Arrays.toString(array2));
        intersection(array1,array2);
    }
    static void intersection(int array1[], int array2[])
    {
        int[] common = new int[array1.length + array2.length];
        for(int i = 0; i &lt; (array1.length); i++)
        {
            for(int j=0;j &lt; array2.length;j++)
            {
                if(array1[i]==array2[j])
                {
                    common[c]=array1[i];
                    c++;
                }
                else
                    continue;
            }
        }
        System.out.println("Intersection of two  array is " + "  ");
        for(k = 0; k &lt; c; k++)
        {
            System.out.print("  " + common[k] + " ");
        }
        System.out.println("            ");
    }
}
//return counter;
/*System.out.print("Values in array: ");
for (int num1 : array1) {
System.out.print(num1);
}
System.out.print("Values in array: ");
for (int num2 : array2) {
System.out.print(num2);
}
/*System.out.println("\nSum of elements: " + sumElements(data));
System.out.println("Alternating sum of elements: " + altSum(data));
 */
/*public static void compareArrays(int[] array1, int[] array2) {
for(int i = 0; i &lt; array1.length; i++)
{
for(int j = 0; j &lt; array2.length; j++)
{
if(a[i] == b[j])
{
//value is in both arrays
}
}
}
}
//else //if (data[i] != 0)
// data[i]
//for loop ends here
//System.out.print("   " + Arrays.toString(data));
//System.out.println("Original array: " + Arrays.toString(data));
/* public static int sumElements(int[] data)
{
int result = 0;
for (int i=0; i &lt; data.length; i++)
result += data[i];
return result;
}
public static int altSum(int[] data)
{
int result = 0;
for (int i=0; i &lt; data.length; i++)
{
if (i % 2 == 0)
result += data[i];
else
result -= data[i];
}
return result;
}
 */
</t>
  </si>
  <si>
    <t>c13b097c-70e7-4253-828d-aa63c52cea8f</t>
  </si>
  <si>
    <t>arrayCrawler.main({ })</t>
  </si>
  <si>
    <t>9ab6e450-ad29-49f8-8012-447497b0ecb8</t>
  </si>
  <si>
    <t>Test2.test()</t>
  </si>
  <si>
    <t xml:space="preserve">public class arrayCrawler
{
    public static void main(String[] args)
    {
        int[] nums1 = { 1, 2, 4, 6, 7, 9, 13, 14, 17 };
        int[] nums2 = { 0, 3, 5, 8, 9, 11, 12, 14, 17, 18, 20 };
        System.out.println(lowestCommon1(nums1, nums2));
        System.out.println(lowestCommon2(nums1, nums2));
    }
    public static int lowestCommon1(int[] nums1, int[] nums2)
    {
        for(int i = 0; i &lt; nums1.length; i++)
        {
            for(int n = 0; i &lt; nums2.length; i++)
            {
                if(nums1[i] == nums2[n])
                    return nums1[i];
            }
        }
        return 42081423;
    }
    public static int lowestCommon2(int[] nums1, int[] nums2)
    {
        int a = 0;
        for(int i = 0; i &lt; nums1.length; i++)
        {
            for(int n = a; n &lt; nums2.length; n++)
            {
                if(nums1[i] == nums2[n])
                {
                    return nums1[i];
                }
                if(nums1[i] &lt; nums2[n])
                {
                    a = n;
                    break;
                }
            }
        }
        return 42081423;
    }
}
</t>
  </si>
  <si>
    <t xml:space="preserve">public class Test2
{
    /**
     * Constructor for objects of class Test
     */
    private Test2() {}
    /**
     * CrÃ©e les sommets d'un parallÃ©lÃ©pipÃ¨de rectangle centrÃ© sur l'origine en coordonnÃ©es homogÃ¨nes et les mets das un tableau.
     * @return Tableau de Vecteur
     */
    private static Vecteur[] creerSommets()
    {
        Vecteur p1=new Vecteur(4);   // sommet arriÃ¨re gauche bas
        p1.setCoordonnee(0,-2);
        p1.setCoordonnee(1,-1);
        p1.setCoordonnee(2,-2.5);
        Vecteur p2=new Vecteur(4);   // sommet arriÃ¨re gauche haut
        p2.setCoordonnee(0,-2);
        p2.setCoordonnee(1,1);
        p2.setCoordonnee(2,-2.5);
        Vecteur p3=new Vecteur(4);   // sommet arriÃ¨re droite haute
        p3.setCoordonnee(0,2);
        p3.setCoordonnee(1,1);
        p3.setCoordonnee(2,-2.5);
        Vecteur p4=new Vecteur(4);   //  sommet arriÃ¨re droite bas
        p4.setCoordonnee(0,2);
        p4.setCoordonnee(1,-1);
        p4.setCoordonnee(2,-2.5);
        Vecteur p5=new Vecteur(4);   // sommet avant gauche bas
        p5.setCoordonnee(0,-2);
        p5.setCoordonnee(1,-1);
        p5.setCoordonnee(2,2.5);
        Vecteur p6=new Vecteur(4);   // sommet avant gauche haut
        p6.setCoordonnee(0,-2);
        p6.setCoordonnee(1,1);
        p6.setCoordonnee(2,2.5);
        Vecteur p7=new Vecteur(4);   // sommet avant droite haute
        p7.setCoordonnee(0,2);
        p7.setCoordonnee(1,1);
        p7.setCoordonnee(2,2.5);
        Vecteur p8=new Vecteur(4);   // sommet avant droite bas
        p8.setCoordonnee(0,2);
        p8.setCoordonnee(1,-1);
        p8.setCoordonnee(2,2.5);
        Vecteur[] para = new Vecteur[]{p1,p2,p3,p4,p5,p6,p7,p8};
        for(int i=0;i&lt;para.length;i++)
        {
            para[i].setCoordonnee(3,1);
        }
        return para;
    }
    /**
     * Dessine le Parallelepipede dont les sommets sont dans le tableau de Vecteur sur le Plan
     * @param pPlan : plan ou effectuer le dessin
     * @param pSommets : sommets du Parallelepipede
     */
    private static void dessinerParallelepipede(final Plan pPlan, final Vecteur[] pSommets)
    {
        //(p1,p2,p3,p4); // face arriere
        //(p5,p6,p7,p8); // face avant
        //(p1,p2,p6,p5); // face gauche
        //(p3,p4,p8,p7); // face droite
        //(p2,p3,p7,p6); // face haut
        //(p1,p4,p8,p5); // face bas
        // face arriÃ¨re
        pPlan.dessinerSegmentEn2d(pSommets[0],pSommets[1]);
        pPlan.dessinerSegmentEn2d(pSommets[1],pSommets[2]);
        pPlan.dessinerSegmentEn2d(pSommets[2],pSommets[3]);
        pPlan.dessinerSegmentEn2d(pSommets[3],pSommets[0]);
        // face avant
        pPlan.dessinerSegmentEn2d(pSommets[4],pSommets[5]);
        pPlan.dessinerSegmentEn2d(pSommets[5],pSommets[6]);
        pPlan.dessinerSegmentEn2d(pSommets[6],pSommets[7]);
        pPlan.dessinerSegmentEn2d(pSommets[7],pSommets[4]);
        // on relie la face avant Ã  la face arriÃ¨re
        pPlan.dessinerSegmentEn2d(pSommets[0],pSommets[4]);
        pPlan.dessinerSegmentEn2d(pSommets[1],pSommets[5]);
        pPlan.dessinerSegmentEn2d(pSommets[2],pSommets[6]);
        pPlan.dessinerSegmentEn2d(pSommets[3],pSommets[7]);
    }
    /**
     * Applique la transformation linÃ©aire Ã  l'ensemble des vecteurs du tableau
     * et met le rÃ©sultat dans un nouveau tableau de vecteurs
     * @param pVecteurs : tableau de Vecteur Ã  transformer
     * @param pTransformation : transformation linÃ©aire Ã  appliquer
     * @return tableau de vecteurs contenant les vecteurs transformÃ©s
     */
    private static Vecteur[] getTransformee(final Vecteur[] pVecteurs, final Matrice pTransformation)
    {
        Vecteur[] res = new Vecteur[3];
        // Vecteur[] vecteurSelect=null;
        for(int i = 0; i &lt; pVecteurs.length; i++){
            res[i] = pTransformation.multiplicationVectorielle(pVecteurs[i]);
        }
        return res;
    }
    /**
     * Fonction de test
     */
    public static void test(){
        // On crÃ©e un objet plan
        Plan p = new Plan();
        // On crÃ©e les sommets du parallelepipede
        Vecteur[] obj= creerSommets();
        Matrice mat= new Matrice(3,4);
        mat.setProjectionOrthoOxyHomogene3d();
        //this.getTransformee(obj,mat);
        // On affiche le parallelepipede dans le plan
        dessinerParallelepipede(p, getTransformee(obj,mat));
    }
}
</t>
  </si>
  <si>
    <t>b5869ae5-b4ae-4959-ac0f-0d9400e97d1c</t>
  </si>
  <si>
    <t>Exos1.main({ })</t>
  </si>
  <si>
    <t>public class Exos1
{
    public static int[] rotateRight(int[] tab)
    {
        for(int i = 1; i &lt; tab.length; i++)
        {
            //for(int j=1;j&lt;tab.length+1;j++)
            //{
            int l = tab.length;
            int s = tab[l-1];
            tab[0] = s;
            int n1 = tab[i];
            tab[i+1] = n1;
            //if(tab[i] == tab.length)
            //}
            System.out.println(tab[1]);
        }
        return tab;
    }
    public static void main(String[] args)
    {
        int[] tab = {1, 2, 3, 4};
        rotateRight(tab);
    }
}</t>
  </si>
  <si>
    <t>55bdb738-516c-480b-9c16-0c70248c146d</t>
  </si>
  <si>
    <t>Tester.main()</t>
  </si>
  <si>
    <t xml:space="preserve">public class Tester {
    public static void main() {
        System.out.println();
        System.out.println("This is the start of the Test program");
        int multi[][] = {{1,2,3,4},{5,6,7,8},{9,10,11,12}};
        printArray(multi);
        verticalFlip(multi);
    }
    //Took this code from what was provided, nasty code for outputting an array
    public static void printArray(int array[][]) {
        for (int row = 0; row &lt; array.length; row++) {
            for (int column = 0; column &lt; array[row].length; column++) {
                // printf is a formatted printing method.  You aren't required to know about it.
                // The line below prints array[row][column], padding with blanks to 5 characters.
                System.out.printf("%5d", array[row][column]);
            } // end for
            System.out.println();
        } // end for
    } // end printArray
    //Takes in an array and flips the left and right values in the columns
    public static void verticalFlip(int array[][]) {
        // Values for number of rows and number of columns
        // System.out.println(array[1].length); used to test the values
        int multi[][] = {{0,0,0,0},{0,0,0,0},{0,0,0,0}};
        for (int i = 0; i &lt; array.length; i++) { // i shall be used in place of row
            for (int j = 0; j &lt; array[i].length; j++) { // j shall be used in place of column
                int placeholder = array[i][j];
                int changer = array[array[1].length-i-1][j];
                multi[i][j] = changer;
                multi[array[i].length-i-1][j] = placeholder;
                // System.out.println("This is row: " + i);
                // System.out.println("This is col: " + j);
                // printf is a formatted printing method.  You aren't required to know about it.
                // The line below prints array[row][column], padding with blanks to 5 characters.
                // System.out.printf("%5d", array[row][column]);
            }   // end for
        } //
        System.out.println("The new array is");
        printArray(multi);
    }
}
</t>
  </si>
  <si>
    <t>ca133a19-0de2-48d7-b3ff-fbf9cda53455</t>
  </si>
  <si>
    <t>SumofReciprocals.main({ })</t>
  </si>
  <si>
    <t>public class SumofReciprocals
{
    public static void main(String[] args)
    {
        int x = Integer.parseInt(args[0]);
        double sum = 0;
        for(int i=1; i&lt;=x; i++) {
            sum = sum + (1.0 / i);
        }
        System.out.println(sum);
    }
}</t>
  </si>
  <si>
    <t>dff632b5-7fe7-4d66-add7-70d2b85b8a77</t>
  </si>
  <si>
    <t>public class Main
{
    public static void main(String[] args) {
        Complex x = new Complex(1.0, 1.0);
        Complex y = new Complex(2.0, 3.0);
        Complex z = new Complex(3.0, 4.0);
        Complex[][] m = {{x, y, z},{z, y, x},{y, z, x}};
        Complex[][] n = {{x, x, x},{x, x, x},{x, x, x}};
        MatrizC a = new MatrizC(m);
        MatrizC b = new MatrizC(n);
        MatrizC c = MatrizC.suma(a, b);
        MatrizC d = MatrizC.producto(a, b);
        a.Print();
        c.Print();
        d.Print();
    }
}</t>
  </si>
  <si>
    <t>879e6587-c5c5-441c-8410-8eabfc9532dd</t>
  </si>
  <si>
    <t xml:space="preserve">import java.io.*;
import java.io.IOException;
import java.lang.Math.*;
public class Example
{
    public static void main(String args[])throws IOException
    {
        //             int i;
        int fact = 1;
        int s;
        //             new program using switch
        //             System.out.println("Enter the number");
        //             BufferedReader br = new BufferedReader(new InputStreamReader(System.in));
        //             int s = 0;
        s = Integer.parseInt(args[0]);
        for(s = 3; s &gt; 0; s--)
        {
        //                 System.out.println("Value of i = " + i);
            fact = fact * s;
        }
        System.out.println("Factorial = " + fact);
        //             for(i = 1; i &lt;= 10; i++)
        //             {
        //                 result = 2 * i;
        //                 System.out.println("2 * " + i + "= " + result);
        //             }
        //             int i, j;
        //             for(i = 4; i &gt; 0; i--)
        //             {
        //                 //System.out.println(i + ") Aayushi");
        //                 for(j = 1; j &lt; i; j++)
        //                 {
        //                     System.out.println("Aayushi");                           
        //                 }
        //             }
        //             int a = 5, b = 10;
        //             int x = (a &gt; b) ? a : b;
        //             System.out.println(x);
        //
        //             int z = Math.max(a, b);
        //             System.out.println("This is my mamimum value: " + z);
        // 
        //             for(int i = 1; i &lt;= 5; i++)
        //             {
        //                 System.out.println(" ");
        //
        //                 for(int j = 0; j &lt; i; j++)
        //                 {
        //                     System.out.print(j);
        //                 }
        //             }
        //             for(int i = 1; i &lt; 6; i++)
        //                 {
        //                     for(int j = 0; j &lt; i; j++)
        //                     {
        //                         System.out.println("*");
        //                     }
        //                 }
    }
}
</t>
  </si>
  <si>
    <t>d367624d-0565-43ec-bd6c-7afac748715f</t>
  </si>
  <si>
    <t xml:space="preserve">public class helloworld
{
    public static void main(String[] args) {
        // Please code in the following area
        // ---------------------------------
        String[][] mensaje ={{"a","b","c"}};
        System.out.println("feo" + mensaje[0][1] + mensaje[0][2] + mensaje[0][3]);
        // ---------------------------------
    }
    // instance variables - replace the example below with your own
}
</t>
  </si>
  <si>
    <t>05d550bb-7688-4027-bcce-88b9e5cad447</t>
  </si>
  <si>
    <t>Lab01Task2.testCase3()</t>
  </si>
  <si>
    <t xml:space="preserve">public class Lab01Task2
{
    public GameRecord[] updateGameRecords(GameRecord[] oldRecords, GameRecord newRecord) {
        int i = 0;
        int numSameLevel = 0;
        int minScoreSameLevel = 0;
        int minScoreSameLevelIndex = 0;
        Util.sort(oldRecords);
        GameRecord[] newRecords = new GameRecord[oldRecords.length];
        newRecords = oldRecords;
        for (i = 0; i &lt; oldRecords.length; i++){
            if (oldRecords[i].getLevel() == newRecord.getLevel()){
                if (oldRecords[i].getName() == newRecord.getName()){
                    if (oldRecords[i].getScore() &lt; newRecord.getScore()){
                        newRecords[i].setScore(newRecord.getScore());
                        Util.sort(newRecords);
                    }
                    return newRecords;
                }
                minScoreSameLevel = oldRecords[i].getScore();
                minScoreSameLevelIndex = i;
                numSameLevel++;
            }
        }
        if (numSameLevel &lt; 10){
            GameRecord[] newRecordsA = new GameRecord[oldRecords.length + 1];
            for (int n = 0; n &lt; oldRecords.length; n++){
                newRecordsA[n] = oldRecords[n];
            }
            newRecordsA[oldRecords.length] = newRecord;
            Util.sort(newRecordsA);
            return newRecordsA;
        } else if (minScoreSameLevel &lt; newRecord.getScore()){
            newRecords[i].setScore(newRecord.getScore());
            newRecords[i].setLevel(newRecord.getLevel());
            newRecords[i].setName(newRecord.getName());
            Util.sort(newRecords);
            return newRecords;
        }
        return null;
    }
    // test case 1: updating an existing record, given that the new record has a better score.
    public static void testCase1() {
        GameRecord[] oldRecords = new GameRecord[2];
        oldRecords[0] = new GameRecord("A", 2, 10);
        oldRecords[1] = new GameRecord("B", 2, 8);
        GameRecord newRecord = new GameRecord("B", 2, 10);
        Lab01Task2 lab01Task2 = new Lab01Task2();
        GameRecord[] updatedRecords = lab01Task2.updateGameRecords(oldRecords, newRecord);
        System.out.println("Expected output:");
        System.out.println("============================");
        System.out.println("A, 2, 10");
        System.out.println("B, 2, 10");
        System.out.println("============================\n");
        System.out.println("Actual output:");
        System.out.println("============================");
        printHighscoreTable(updatedRecords);
        System.out.println("============================\n");
    }
    // test case 2: inserting a new record given that we have less than records for the new record's level.
    public static void testCase2() {
        GameRecord[] oldRecords = new GameRecord[2];
        oldRecords[0] = new GameRecord("A", 2, 10);
        oldRecords[1] = new GameRecord("B", 2, 8);
        GameRecord newRecord = new GameRecord("C", 2, 10);
        Lab01Task2 lab01Task2 = new Lab01Task2();
        GameRecord[] updatedRecords = lab01Task2.updateGameRecords(oldRecords, newRecord);
        System.out.println("Expected output:");
        System.out.println("============================");
        System.out.println("A, 2, 10");
        System.out.println("C, 2, 10");
        System.out.println("B, 2, 8");
        System.out.println("============================\n");
        System.out.println("Actual output:");
        System.out.println("============================");
        printHighscoreTable(updatedRecords);
        System.out.println("============================\n");
    }
    // test case 3: replacing a lower score record of the same level, given that we already have 10 records for that level.
    public static void testCase3() {
        GameRecord[] oldRecords = new GameRecord[10];
        oldRecords[0] = new GameRecord("A", 2, 10);
        oldRecords[1] = new GameRecord("B", 2, 10);
        oldRecords[2] = new GameRecord("C", 2, 10);
        oldRecords[3] = new GameRecord("D", 2, 10);
        oldRecords[4] = new GameRecord("E", 2, 10);
        oldRecords[5] = new GameRecord("F", 2, 10);
        oldRecords[6] = new GameRecord("G", 2, 10);
        oldRecords[7] = new GameRecord("H", 2, 10);
        oldRecords[8] = new GameRecord("I", 2, 10);
        oldRecords[9] = new GameRecord("J", 2, 8);
        GameRecord newRecord = new GameRecord("K", 2, 10);
        Lab01Task2 lab01Task2 = new Lab01Task2();
        GameRecord[] updatedRecords = lab01Task2.updateGameRecords(oldRecords, newRecord);
        System.out.println("Expected output:");
        System.out.println("============================");
        System.out.println("A, 2, 10");
        System.out.println("B, 2, 10");
        System.out.println("C, 2, 10");
        System.out.println("D, 2, 10");
        System.out.println("E, 2, 10");
        System.out.println("F, 2, 10");
        System.out.println("G, 2, 10");
        System.out.println("H, 2, 10");
        System.out.println("I, 2, 10");
        System.out.println("K, 2, 10");
        System.out.println("============================\n");
        System.out.println("Actual output:");
        System.out.println("============================");
        printHighscoreTable(updatedRecords);
        System.out.println("============================\n");
    }
    // You can add more test case to test your program prior to submitting your code to the online grader.
    private static void printHighscoreTable(GameRecord[] records) {
        if (records == null) {
            return;
        }
        for (int i = 0; i &lt; records.length; i++) {
            if (records[i] != null) {
                System.out.println(records[i].getName() + ", " + records[i].getLevel() + ", " + records[i].getScore());
            } else {
                System.out.println();
            }
        }
    }
}
</t>
  </si>
  <si>
    <t>648682a8-19e6-4e1b-a47c-39a1213c75a7</t>
  </si>
  <si>
    <t>Lab01Task2.testCase4()</t>
  </si>
  <si>
    <t>public class Lab01Task2
{
    public GameRecord[] updateGameRecords(GameRecord[] oldRecords, GameRecord newRecord) {
        //Is there a record with the same name and level?
        Util.sort(oldRecords); //Make sure oldRecords is ordered!
        int size = oldRecords.length;   // Total number of the old records
        int lowestI=size+1;
        for (int i = 0; i &lt; size; i++){
            if ((oldRecords[i].getLevel() == newRecord.getLevel()) &amp;&amp; (oldRecords[i].getName().equals(newRecord.getName()))){
                //Does the new record have a higher score?
                if (oldRecords[i].getScore()&lt; newRecord.getScore()){
                    lowestI = i;    //Works only when old records is ordered!!
                }
            }
        }
        if (lowestI&lt;size){
            oldRecords[lowestI]=newRecord;
            //Sort and return
            Util.sort(oldRecords);
            return oldRecords;
        }
        //Are there fewer than 10 with the same level?
        int numberOfRecords = 0;    //Number of record with the same level as new record
        for (int i = 0; i &lt; size; i++){
            if (oldRecords[i].getLevel() == newRecord.getLevel()){
                numberOfRecords++;
            }
        }
        if ((numberOfRecords&lt;10) &amp;&amp;(!oldRecords[lowestI].getName().equals(newRecord.getName()))){    //Create a new array with all the old records and the new, sort and return
            GameRecord[] newRecords = new GameRecord[size+1];
            for (int i = 0; i &lt; size; i++){
                newRecords[i] = oldRecords[i];
            }
            newRecords[size] = newRecord;
            Util.sort(newRecords);
            return newRecords;
        }
        //Does an old record with the same level but lower score exist?
        for (int i = 0; i &lt; size; i++){
            if ((oldRecords[i].getLevel() == newRecord.getLevel()) &amp;&amp; (oldRecords[i].getScore() &lt; newRecord.getScore())){
                //Replace the old record, sort and return
                lowestI=i;
            }
        }
        if (lowestI&lt;size){
            oldRecords[lowestI]=newRecord;
            //Sort and return
            Util.sort(oldRecords);
            return oldRecords;
        }
        Util.sort(oldRecords); // This should return the original records as the newRecord isn't better than any exisiting record
        return oldRecords;
    }
    // test case 1: updating an existing record, given that the new record has a better score.
    public static void testCase1() {
        GameRecord[] oldRecords = new GameRecord[2];
        oldRecords[0] = new GameRecord("A", 2, 10);
        oldRecords[1] = new GameRecord("B", 2, 8);
        GameRecord newRecord = new GameRecord("B", 2, 10);
        Lab01Task2 lab01Task2 = new Lab01Task2();
        GameRecord[] updatedRecords = lab01Task2.updateGameRecords(oldRecords, newRecord);
        System.out.println("Expected output:");
        System.out.println("============================");
        System.out.println("A, 2, 10");
        System.out.println("B, 2, 10");
        System.out.println("============================\n");
        System.out.println("Actual output:");
        System.out.println("============================");
        printHighscoreTable(updatedRecords);
        System.out.println("============================\n");
    }
    private void sort(GameRecord[] records) {
        Util.sort(records);
    }
    // test case 2: inserting a new record given that we have less than records for the new record's level.
    public static void testCase2() {
        GameRecord[] oldRecords = new GameRecord[2];
        oldRecords[0] = new GameRecord("A", 2, 10);
        oldRecords[1] = new GameRecord("B", 2, 8);
        GameRecord newRecord = new GameRecord("C", 2, 10);
        Lab01Task2 lab01Task2 = new Lab01Task2();
        GameRecord[] updatedRecords = lab01Task2.updateGameRecords(oldRecords, newRecord);
        System.out.println("Expected output:");
        System.out.println("============================");
        System.out.println("A, 2, 10");
        System.out.println("C, 2, 10");
        System.out.println("B, 2, 8");
        System.out.println("============================\n");
        System.out.println("Actual output:");
        System.out.println("============================");
        printHighscoreTable(updatedRecords);
        System.out.println("============================\n");
    }
    // test case 3: replacing a lower score record of the same level, given that we already have 10 records for that level.
    public static void testCase3() {
        GameRecord[] oldRecords = new GameRecord[10];
        oldRecords[0] = new GameRecord("A", 2, 10);
        oldRecords[1] = new GameRecord("B", 2, 10);
        oldRecords[2] = new GameRecord("C", 2, 10);
        oldRecords[3] = new GameRecord("D", 2, 10);
        oldRecords[4] = new GameRecord("E", 2, 10);
        oldRecords[5] = new GameRecord("F", 2, 10);
        oldRecords[6] = new GameRecord("G", 2, 10);
        oldRecords[7] = new GameRecord("H", 2, 10);
        oldRecords[8] = new GameRecord("I", 2, 10);
        oldRecords[9] = new GameRecord("J", 2, 8);
        GameRecord newRecord = new GameRecord("K", 1, 10);
        Lab01Task2 lab01Task2 = new Lab01Task2();
        GameRecord[] updatedRecords = lab01Task2.updateGameRecords(oldRecords, newRecord);
        System.out.println("Expected output:");
        System.out.println("============================");
        System.out.println("A, 2, 10");
        System.out.println("B, 2, 10");
        System.out.println("C, 2, 10");
        System.out.println("D, 2, 10");
        System.out.println("E, 2, 10");
        System.out.println("F, 2, 10");
        System.out.println("G, 2, 10");
        System.out.println("H, 2, 10");
        System.out.println("I, 2, 10");
        System.out.println("K, 2, 10");
        System.out.println("============================\n");
        System.out.println("Actual output:");
        System.out.println("============================");
        printHighscoreTable(updatedRecords);
        System.out.println("============================\n");
    }
    public static void testCase4() {
        GameRecord[] oldRecords = new GameRecord[1];
        oldRecords[0] = new GameRecord("A", 2, 90);
        //oldRecords[1] = new GameRecord("B", 2, 10);
        GameRecord newRecord = new GameRecord("A", 2, 10);
        Lab01Task2 lab01Task2 = new Lab01Task2();
        GameRecord[] updatedRecords = lab01Task2.updateGameRecords(oldRecords, newRecord);
        System.out.println("Expected output:");
        System.out.println("============================");
        System.out.println("A, 2, 90");
        System.out.println("Actual output:");
        System.out.println("============================");
        printHighscoreTable(updatedRecords);
    }
    // You can add more test case to test your program prior to submitting your code to the online grader.
    private static void printHighscoreTable(GameRecord[] records) {
        if (records == null) {
            return;
        }
        for (int i = 0; i &lt; records.length; i++) {
            if (records[i] != null) {
                System.out.println(records[i].getName() + ", " + records[i].getLevel() + ", " + records[i].getScore());
            } else {
                System.out.println();
            }
        }
    }
}</t>
  </si>
  <si>
    <t>6f8510b5-c3bb-4d5a-ab98-dd3b1ea771ef</t>
  </si>
  <si>
    <t>LongestString.main({"10"})</t>
  </si>
  <si>
    <t>import java.util.ArrayList;
public class LongestString
{
    public static void main(String[] args)
    {
        System.out.println("This finds the length and location of the longest string of equal values");
        int N = Integer.parseInt(args[0]);
        int[] array = new int [N];
        int[] length = new int [N];
        for(int i = 0; i &lt; N; i++)
        {
            double temp = (Math.random() * 10);
            array[i] = (int)(temp);
        }
        for(int i = 0; i - 1 &lt; N; i++)
        {
            if(array[i] == array [i+1])
            {
                length[i] = length[i+1];
            }
        }
        int max = length[0];
        for (int i = 1; i &lt; N; i++)
        {
            if(length[i] &gt; max)
            {
                max = length[i];
            }
        }
        System.out.println(max);
        for(int i = 0; i &lt; N; i++)
        {
            System.out.println(array[i]);
        }
    }
}</t>
  </si>
  <si>
    <t>Day 4</t>
  </si>
  <si>
    <t>2ff3319e-3e43-47ee-9618-9321f9135c9f</t>
  </si>
  <si>
    <t>class BlankFiller
{
    public static void main(String[] arguments)
    {
        System.out.println("The " + arguments[0] + " " + arguments[1] + " fox " + "jumped over the " + arguments[2] + "dog. ");
    }
}</t>
  </si>
  <si>
    <t>52e95c0b-67cf-42b7-be17-98a1e3c5c757</t>
  </si>
  <si>
    <t>ForLoop.main({ })</t>
  </si>
  <si>
    <t xml:space="preserve">public class ForLoop
{
    public static void main( String[] args)
    {
        for(int index = 0; index &lt;= 10; index ++)
        {
            System.out.println("index is booth: " + index);
        }// end for
        double[] someNums = new double [10];
        someNums[0] = Math.random();
        someNums[1] = Math.random();
        someNums[2] = Math.random();
        someNums[3] = Math.random();
        someNums[4] = Math.random();
        someNums[5] = Math.random();
        someNums[6] = Math.random();
        someNums[7] = Math.random();
        someNums[8] = Math.random();
        someNums[9] = Math.random();
        someNums[10] = Math.random();
        for(int index = 0; index &lt; someNums.length; index ++)
        {
            System.out.println(someNums[index]);
        }
    }// end main
}//end main
</t>
  </si>
  <si>
    <t>33a4b123-7543-4c15-8ec9-d3213d721a7d</t>
  </si>
  <si>
    <t>SieteDos.main({ })</t>
  </si>
  <si>
    <t xml:space="preserve">import java.util.Scanner;
public class SieteDos
{
    public static void main(String[] args) {
        int[] num = new int[8];
        Scanner input = new Scanner(System.in);
        for(int x = 1; x &lt; 5; x++){
            System.out.print("Escriba un numero entre (1-7): ");
            num[x] = input.nextInt();
        }
        num[7] = 0;
        for(int i = 1; i &lt;= 8; i++){
            if (num[i] != i){
                System.out.println(i);
            }
        }
    }
}
</t>
  </si>
  <si>
    <t>141a2c20-4fcf-4cff-adf1-dded815ce712</t>
  </si>
  <si>
    <t>Curtain.main({ })</t>
  </si>
  <si>
    <t xml:space="preserve">import java.util.Scanner;
public class Curtain {
    public static void main(String[] args) {
        Scanner s = new Scanner(System.in);
        System.out.println("Input");
        String str = s.nextLine();
        int[] nums = nextLineInt(str);
        int w = nums[0];
        int h = nums[1];
        int n = nums[2];
        int[] window = new int[w];
        for (int i = 1; i &lt;= n; i++) {
            int[] cur = nextLineInt(s.nextLine());
            for (int j = cur[0]; j &lt;= cur[0] + cur[1]; j++) {
                window[j] += 50;
            }
        }
        int not = 0;
        for (int i = 0; i &lt; w; i++) {
            if (window[i] == 0)
                not += h;
        }
        int half = 0;
        for (int i = 0; i &lt; w; i++) {
            if (window[i] == 50)
                half += h;
        }
        System.out.printf("%d %d", not, half);
    }
    public static int[] nextLineInt(String str) {
        String[] arr = str.split(" ");
        int[] nums = new int[arr.length];
        for (int i = 0; i &lt; arr.length; i++) {
            nums[i] = Integer.parseInt(arr[i]);
        }
        return nums;
    }
}
</t>
  </si>
  <si>
    <t>5478f3c3-6744-4ebb-9717-817f5dc734a1</t>
  </si>
  <si>
    <t>test.main({})</t>
  </si>
  <si>
    <t xml:space="preserve">public class test
{
    public static void main(int[] test1)
    {
        System.out.println("entered value is: " + test1[0]);
    }
}
</t>
  </si>
  <si>
    <t>55127cae-4052-41c6-a11f-fe0e4a7c6a44</t>
  </si>
  <si>
    <t>com.main({ })</t>
  </si>
  <si>
    <t xml:space="preserve">import java.io.*;
public class com
{
    public static void main(String args[]) throws IOException
    {
        InputStreamReader read = new InputStreamReader(System.in);
        BufferedReader in = new BufferedReader(read);
        int i, j, l; j = 0;
        String m, p, t; p = ""; t = "";
        String n[] = new String[5];
        System.out.println("Enter your string");
        m = in.readLine();
        p = m + " ";
        l = p.length();
        for(i = 0; i &lt; l; i++)
        {
            char k = p.charAt(i);
            if(k != ' ')
                t = t + k;
            else
            {
                n[j] = t;
                j = j + 1;
                t = "";
            }
        }
        System.out.println("The reversed numbers are=");
        for(j = i; j &gt;= 0; j--)
            System.out.println(n[j]);
    }
}
</t>
  </si>
  <si>
    <t xml:space="preserve">public class Matrix {
    public int[][] array;
    private Matrix(int array1[][]){
        array = new int[array1.length][array1[0].length];
        for(int i = 0; i &lt; array1.length; i++)
            for(int k = 0; k &lt; array1[0].length; k++)
                array[i][k] = array1[i][k];
    }
    public Matrix(int s1, int s2){
        int[][] c = new int[s1][s2];
        for(int i = 0; i &lt; s1;i++)
            for(int k = 0; k &lt; s2;k++)
                c[i][k] = 0;
    }
    public String toString(){
        String str;
        str = "";
        for(int i = 0; i &lt; array.length; i++){
            for(int k = 0; k &lt; array[0].length; k++){
                str = str + array[i][k] + "\t";
            }
            str = str + "\n" + "\n";
        }
        return str;
    }
    public void flipHorizontal(){
        int Larray = 0;
        int temp;
        for(int k = array.length; k &gt; array.length/2; k--){
            for(int i = 0; i &lt; array[0].length; i++){
                temp = array[k-1][i];
                array[k-1][i] = array[Larray][i];
                array[Larray][i] = temp;
            }
            Larray += 1;
        }
    }
    public void flipVertical(){
        int Larray = 0;
        int temp;
        for(int k = array[0].length; k &gt; array[0].length/2; k--){
            for(int i = 0; i &lt; array.length; i++){
                temp = array[i][k-1];
                array[i][k-1] = array[i][Larray];
                array[i][Larray] = temp;
            }
            Larray += 1;
        }
    }
    public void rotateClockwise(){
        int[][] rotatedArray = new int[4][3];
        for(int i = 0; i &lt; 3; i++){
            for(int k = 0; k &lt; 4; k++){
                rotatedArray[i][3-k] = array[k-1][i];
            }
        }
        Matrix D;
        D = new Matrix(rotatedArray);
        System.out.println(D.toString());
    }
    public static void main(String[] args){
        int[][] a = {{1,2,8,9},
                     {2,1,7,8},
                     {7,9,7,6}};
        Matrix b;
        b = new Matrix(a);
        //System.out.println(a[1][1]);
        new Matrix(2,2);
        System.out.println(b.toString());
        b.flipHorizontal();
        //System.out.println(b.toString());
        System.out.println(b.toString());
        b.flipVertical();
        System.out.println(b.toString());
        b.rotateClockwise();
        System.out.println(b.toString());
    }
}
</t>
  </si>
  <si>
    <t>acffe4d3-b6bf-40a9-a0ea-d4ce15560101</t>
  </si>
  <si>
    <t xml:space="preserve">public class array2
{
    public static void main( String[] args )
    {
        int[] someInts = new int[50];
        int length = someInts.length + 1;
        for(int index = 0; index &lt; length; index++)
        {
            someInts[index] = (int)(100 * Math.random());
        } // end for
        for(int index = 0; index &lt; length; index++)
        {
            System.out.print(index + ":" + someInts[index] + " ");
        } // end for
    } // end method main
} // end class array2
</t>
  </si>
  <si>
    <t>0a493463-ffb5-44bc-91ac-0d65dc69043c</t>
  </si>
  <si>
    <t>arrange.main({ })</t>
  </si>
  <si>
    <t>class arrange 
{
    public static void main(String[] aug)
    {
        String[][] s = {{"Mujtaba","Narmeen","Hamza"},{"Shahid","Asif","Tahir"}};
        for(int i = 0; i &lt;= 2; i++)
        {
            for(int j = 0; j &lt;= 2; j++)
            {
                System.out.println(s[j][i]);
            }
        }
    }
}</t>
  </si>
  <si>
    <t>94042148-43cd-4824-b6e3-5b0eccd0a193</t>
  </si>
  <si>
    <t>GreetingBlueJ.main({ })</t>
  </si>
  <si>
    <t>269c8545-cc0a-46f7-a6c8-a1eb1c0222a4</t>
  </si>
  <si>
    <t>public class GreetingBlueJ
{
    public static void main(String[] args)
    {
        String firstName = args[0];
        String lastName = args[1];
        System.out.println("Hello," + firstName + " " + lastName);
        System.out.println("Welcome to APCS coding with BlueJ!! You are the boss");
    }
}</t>
  </si>
  <si>
    <t xml:space="preserve">
import images.APImage;
import images.Pixel;
public class P4A
{
    public static void main(String[] args)
    {
        APImage image = new APImage(500,200);
        int height = image.getHeight();
        int width = image.getWidth();
        Pixel p = image.getPixel(500,200);
        int red = p.getRed();
        int green = p.getGreen();
        int blue = p.getBlue();
        int average = (red+green+blue)/3;
        p.setRed(average);
        p.setGreen(average);
        p.setBlue(average);
        {
        image.draw();
        }
    }
}</t>
  </si>
  <si>
    <t>57a79fde-2e32-45a9-8746-51f48a75722a</t>
  </si>
  <si>
    <t>bubblesortd.main({ })</t>
  </si>
  <si>
    <t xml:space="preserve">import java.io.*;
class bubblesortd
{
    static int a[] = new int[10];
    static int i;
    bubblesortd()
    {
        for(i = 0; i &lt; 10; i++)
            a[i] = 0;
    }
    public void accept()throws IOException
    {
        InputStreamReader ISR = new InputStreamReader (System.in);
        BufferedReader br = new BufferedReader (ISR);
        System.out.println("enter array contents : ");
        for(i = 0; i &lt; 10; i++)
        {
            a[i] = Integer.parseInt(br.readLine());
        }
    }
    public void display()
    {
        for(i = 0; i &lt; 10; i++)
            System.out.println("Array before sorting  " + a[i]);
    }
    public void bubblesort()
    {
        int i, j, temp;
        for(i = 1; 1 &lt; 10; i++)
        {
            for(j = 0; j &lt; (10-1); j++)
            {
                if(a[j] &lt; a[j+1])
                {
                    temp = a[j];
                    a[j] = a[j+1];
                    a[j+1] = temp;
                }
            }
        }
    }
    public static void main(String args[]) throws IOException
    {
        InputStreamReader ISR = new InputStreamReader (System.in);
        BufferedReader br = new BufferedReader (ISR);
        bubblesortd obj = new bubblesortd();
        obj.accept();
        obj.display();
        System.out.println("Array after sorting  " + a[i]);
        obj.bubblesort();
    }
}
</t>
  </si>
  <si>
    <t>65e9fec7-3e7c-477a-b738-017c80377323</t>
  </si>
  <si>
    <t>MatematicaGenerale.main()</t>
  </si>
  <si>
    <t xml:space="preserve">import javax.swing.*;
class MatematicaGenerale {
    /*stampa*/
    public static void Stampa(double m[][], int r, int c){
        int i, k;
        String s = "";
        String s2 = "";
        for(k = 0; k &lt; r; k++){
            for(i = 0; i &lt; c; i++)
                s = s + m[k][i] + ",";
            s = "&lt;" + s + "&gt;";
        }
        JOptionPane.showMessageDialog(null, s);
    }
    /* Normalizza */
    public static double[][] Normalizza(double m[][], double p, int riga, int c){
        int i;
        for(i = 0; i &lt; c; i++){
            m[riga][i] = m[riga][i] / p;
        }
        return m;
    }
    /* Somma di due righe*/
    public static double[][] Somma(double m1[][], double p, int j, int k){
        m1[j+1][k] = m1[j+1][k] - (m1[j][k]*p);
        return m1;
    }
    public static void main(){
        int i, k, j, riga, r, c;
        double x, y, px, py, p, p2;
        r = Integer.parseInt(JOptionPane.showInputDialog("quante equazioni ha il sistema?"));
        c = r + 1;
        double m1[][] = new double[r][c];
        for(i = 0; i &lt; r; i++){
            for(k = 0; k &lt; c; k++){
                m1[i][k] = Double.parseDouble(JOptionPane.showInputDialog("inserire in oridine coeffx, coeffy, coefz, c"));
            }
        }
        Stampa(m1, r, c);
        for(i = 0; i &lt; r; i++){
            riga = i;
            px = m1[i][i];
            m1 = Normalizza(m1, px, riga, c);
            Stampa(m1, r, c);
            for(k = 0; k &lt; r; k++){
                for(j = 0; j &lt; c; j++){
                    p = m1[k+1][i];
                    m1 = Somma(m1, p, j, k);
                    Stampa(m1, r, c);
                }
            }
            /*riga = 1;
            py = m1[1][1];
            m1 = Normalizza(m1, py, riga);
            Stampa(m1);
            riga = 0;
            p2 = m1[0][1];
            m1 = Somma(m1, p2, riga);
            Stampa(m1);
            x = m1[0][2];
            y = m1[1][2];
            JOptionPane.showMessageDialog(null, "la x vale: " + x + "  e la y vale: " + y);*/
        }
    }
}
</t>
  </si>
  <si>
    <t>DeadlyDesert.main({ })</t>
  </si>
  <si>
    <t xml:space="preserve">import java.io.File;
import java.util.Scanner; 
public class DeadlyDesert
{
    public static void main(String[] args) throws Exception
    {
        int [][] dead =
              { {5, 1, 3, 1, 2, 4, 2, 1},
                {2, 4, 0, 3, 1, 4, 3, 2},
                {6, 1, 5, 2, 1, 5, 4, 1},
                {2, 3, 4, 1, 2, 2, 1, 0},
                {4, 1, 4, 2, 6, 4, 2, 3},
                {1, 3, 3, 3, 4, 1, 5, 2}
            };
        for(int row = 0; row &lt; dead.length; row++) //number of rows is matrix1.length
        {
            //print the entire i
            for(int col = 0; col &lt; 8; col++) //cols is matrix1[row].length
            {
                System.out.print(" " + dead[row][col] + " ");
            }
            System.out.println();
        }
        Graph(dead);
    }
    public static void Graph(int[][] dead)
    {
        System.out.println(" *  *  *  *  *  *  *  *  ");
        for (int row = 0; row &lt; dead.length-1; row++)
        {
            for (int col = 1; col &lt; dead[row].length-1; col++)
            {
                int sum = dead[row][col] + dead[row][col-1] + dead[row][col+1] + dead[row+1][col] + dead[row-1][col];
                if (sum &gt; 15)
                {
                    System.out.print(" D ");
                }
                else
                {
                    System.out.print(" * ");
                }
            }
            System.out.println(" * ");
        }
        System.out.println(" *  *  *  *  *  *  *  *  ");
    }
}
</t>
  </si>
  <si>
    <t>b2482b83-106c-4e35-8acf-1c1bff76f3fe</t>
  </si>
  <si>
    <t>StudentTester.main({ })</t>
  </si>
  <si>
    <t xml:space="preserve">public class StudentTester
{
    /**
     */
    public static void main (String[] args)
    {
        //-----------------------Country---------------------
        System.out.println("***** Tester for Maman 13 *****");
        System.out.println("Testing Country class:\n");
        Country country1 = new Country ("myCountry");
        final int CITIES = 100;
        country1.addCity("JLM", 20, 30, 25, 35, 850, 3);
        country1.addCity("TLV", 60, 70, 65, 75, 640, 6);
        country1.addCity("BSB", 10, 20, 15, 25, 920, 8);
        System.out.println(country1);
        System.out.println();
        String countryName= country1.getCountryName();
        System.out.println(countryName);
        System.out.println();
        int howManyCities= country1.getNumOfCities();
        System.out.println(howManyCities);
        System.out.println();
        String northOf = country1.citiesNorthOf("BSB");
        System.out.println(northOf);
        System.out.println();
        long residents=country1.getNumOfResidents();
        System.out.println(residents);
        System.out.println();
        City southernCity = country1.southernmostCity();
        System.out.println(southernCity);
        System.out.println();
        double distance=country1.longestDistance();
        System.out.println(distance);
        System.out.println();
        City[] citiesCopy = country1.getCities();
        for(int y = 0; y &lt;= 2; y++)
            System.out.println(citiesCopy[y]);
        System.out.println();
        City uniCity = country1.unifyCities("JLM", "TLV");
        System.out.println(country1);
        //---------------Matrix-----------------------
        System.out.println("\nTesting Matrix class:\n");
        int [][] intArray = new int[4][8];
        intArray[1][7] = 2;
        intArray[0][6] = 5;
        Matrix matrix1= new Matrix(intArray);
        Matrix matrix2= new Matrix(7,14);
        System.out.println(matrix1);
        /*
        matrix1 = new Matrix(intArray);
        Matrix horizontalMatrix = matrix1.flipHorizontal();
        System.out.println(horizontalMatrix);
        matrix1 = new Matrix(intArray);
        Matrix verticalMatrix = matrix1.flipVertical();
        System.out.println(verticalMatrix);
        matrix1 = new Matrix(intArray);
        Matrix clockwiseMatrix = matrix1.rotateClockwise();
        System.out.println(clockwiseMatrix);
        matrix1 = new Matrix(intArray);
        Matrix counterClockwiseMatrix = matrix1.rotateCounterClockwise();
        System.out.println(counterClockwiseMatrix);
        }
         */
    }
}
</t>
  </si>
  <si>
    <t>57d922d0-4a5f-4ab8-8615-dc6d07c90e6d</t>
  </si>
  <si>
    <t>phone.main({ })</t>
  </si>
  <si>
    <t xml:space="preserve">import java.io.*;
class phone {
    public static void main(String args[]){
        int f = 9;
        int a[] = new int[8];
        a[0] = 0;
        a[1] = 0;
        a[2] = 0;
        a[3] = 0;
        a[4] = 0;
        a[5] = 0;
        a[6] = 0;
        a[7] = 0;
        for (int i = 0; i &lt;= f; i++){
            System.out.print(a[i]);
        }
    }
}
</t>
  </si>
  <si>
    <t>a680e99a-c9fb-4417-9f89-df95662a6251</t>
  </si>
  <si>
    <t>Testing.main({ })</t>
  </si>
  <si>
    <t>import java.util.*;
public class Testing
{
    public static void switchThem(int[] a, int[] b)
    {
        int[] x, y;
        x = a;
        y = b;
        a = new int[y.length];
        b = new int[x.length];
    }
    public static void main(String[] args)
    {
        int[] a = {2, 4, 5, 3, 5};
        int[] b = {1, 2, 23};
        switchThem(a, b);
        System.out.println(a[2]);
        System.out.println(b[4]);
    }
}</t>
  </si>
  <si>
    <t>05efa91b-7468-4349-bf36-7340ab52840b</t>
  </si>
  <si>
    <t>table.main({ })</t>
  </si>
  <si>
    <t xml:space="preserve">import java.util.Random;
public class table
{
    /*This is a program to generate random number tablegram between
    1 and 100 and generate a table */
    public static void main(String args[])
    {
        int[] randomarray = new int [100];
        Random random = new Random();  // The value is less than 10...
        // You want to increase the number of 0..10s      
        // Therefore, increase the first element of table (not the ith element)
        int i ;  //i = index
        for (i = 0; i &lt; randomarray.length; i++)
        {
            randomarray[i] = random.nextInt(100);
        }
        int[] table = new int[1];
        for (i = 0; i &lt; randomarray.length; i++)
        {
            if (randomarray[i] &lt;= 10)
            {
                table[0] = table[0] + 1;
            }
            else if (randomarray[i] &lt;= 20)
            {
                // Increase the second...
                table[1] = table[1] + 1;
            }
            else if (randomarray[i] &lt;= 30)
            {
                // An alternative way to increase a variable
                table[2]++;
            }
            else if (randomarray[i] &lt;= 40)
            {
                // Another alternative way to increase a variable
                table[3]++;
            }
            else if (randomarray[i] &lt;= 50)
            {
                // Another alternative way to increase a variable
                table[4]++;
            }
            else if (randomarray[i] &lt;= 60)
            {
                // Another alternative way to increase a variable
                table[5]++;
            }
            else if (randomarray[i] &lt;= 70)
            {  // Another alternative way to increase a variable
                table[6]++;
            }
            else if (randomarray[i] &lt;= 80)
            {
                // Another alternative way to increase a variable
                table[7]++;
            }
            else if (randomarray[i] &lt;= 90)
            {
                // increasing a variable
                table[8]++;
            }
            else if (randomarray[i] &lt;= 100)
            {
                // increase a variable
                table[9]++;
            }
        }
        System.out.print("*");
        System.out.print("0-10  |*" + "\n ");
        System.out.print("11-20 |* " + "\n ");
        System.out.print("21-30 |* " + "\n ");
        System.out.print("31-40 |*" + "\n ");
        System.out.print("41-50 |* " + "\n ");
        System.out.print("51-60 |* " + "\n ");
        System.out.print("61-70 |* " + "\n ");
        System.out.print("71-80 | *" + "\n ");
        System.out.print("81-90 |* " + "\n ");
        System.out.print("91-100|* " + "\n ");
    }
}
</t>
  </si>
  <si>
    <t>7eb88fdf-9424-418e-bb48-507562ff115e</t>
  </si>
  <si>
    <t>Exercicio4.main({ })</t>
  </si>
  <si>
    <t>651a775b-dda2-46c2-8655-41af14422e21</t>
  </si>
  <si>
    <t xml:space="preserve">import java.lang.String;
import java.util.Scanner;
import java.lang.Math;
public class Exercicio4
{
    public static void calcula(int[] a, int b, int c){
        int resultado = 0;
        for(int i = 0; i &lt; b; i++){
            resultado = (int)Math.pow(a[i], c);
            System.out.println("Resultado: " + resultado + " !");
        }
    }
    public static void main(String[] args){
        int num = 0, exp = 0, i = 0;
        int[] a = new int[num];
        Scanner input = new Scanner(System.in);
        System.out.println("Quantos numeros quer inserir: ");
        num = input.nextInt();
        System.out.println("Que expoente prentende?: ");
        exp = input.nextInt();
        System.out.println("Pode inserir os " + num + " numeros: ");
        while(i &lt; num){
            a[i] = input.nextInt();
            i++;
        }
        Exercicio4.calcula(a, num, exp);
        input.close();
    }
}
</t>
  </si>
  <si>
    <t xml:space="preserve">import java.util.Scanner;
public class Q1
{
    public static void main(String [] args)
    {
        int[] data = {7, 9, 2, 1, 6, 4, 3, 8, 0, 2};
        for(int i = 0; i &lt;= data.length -1; i++)
        {
            System.out.println("The element [" + i + "] are" + data[i]);
        }
        int num = 5;
        scaleArray(data, num);
        printArray(data);
        Scanner myScanner = new Scanner(System.in);
        System.out.println("Please enter the length of your array");
        int length = myScanner.nextInt();
        System.out.println("Please enter the initial value of your array element:");
        int initialValue = myScanner.nextInt();
        int[] newArray = new int[length];
        for(int j = 0; j &lt; newArray.length; j++)
        {
            newArray[j] = initialValue;
        }
        printArray2(newArray);
        smallestNumber(data);
        printAllEven(data);
        findOddNumber(data);
        calculateAverage(data);
        int[][] data1 = {
                {42,42,42,42,42},
                {42,42,42,42,42},
                {42,42,42,42,42},
            };
        twodimensionalArray(data1);
    }
    public static void printArray2(int[] data)
    {
        for(int i = 0; i &lt;= data.length - 1; i++)
        {
            System.out.println("The element [" + i + "] are" + data[i]);
        }
    }
    /**
     * This is a trivial method that just prints a message to the screen.
     * &lt;p&gt;usage: doSomething() &lt;/p&gt;
     * @param empty
     * @return void
     */
    public static void printArray(int[] data)
    {
        for(int i = 0; i &lt;= data.length - 1; i++)
        {
            System.out.println("The element [" + i + "] are " + data[i]);
        }
    }
    /**
     * This is a trivial method that just prints a message to the screen.
     * &lt;p&gt;usage: doSomething() &lt;/p&gt;
     * @param empty
     * @return void
     */
    public static void scaleArray(int[] data, int num)
    {
        for(int i = 0; i &lt;= data.length - 1; i++)
        {
            data[i] = num * data[i];
        }
    }
    /**
     * This is a trivial method that just prints a message to the screen.
     * &lt;p&gt;usage: doSomething() &lt;/p&gt;
     * @param empty
     * @return void
     */
    public static void smallestNumber(int[] data)
    {
        int smallestValue = data[0];
        for(int k = 0; k &lt; data.length; k++)
        {
            if(data[k] &lt; smallestValue)
            {
                smallestValue = data[k];
            }
        }
        System.out.println("The smallest number in the array is " + smallestValue);
    }
    /**
     * This is a trivial method that just prints a message to the screen.
     * &lt;p&gt;usage: doSomething() &lt;/p&gt;
     * @param empty
     * @return void
     */
    public static void printAllEven(int[] data)
    {
        for(int a = 0; a &lt; data.length; a++)
        {
            if(data[a] % 2 == 0)
            {
                System.out.println("All the even numbers in the array are " + data[a]);
            }
        }
    }
    public static void findOddNumber(int[] data)
    {
        boolean test = true;
        for(int b = 0; b &lt; data.length; b++)
        {
            if(data[b] != 0)
            {
                System.out.println(" There is odd numbers in this array ");
            }
            else
            {
                System.out.println(" There is no odd numbers in this array ");
            }
        }
    }
    public static void calculateAverage(int[] data)
    {
        double result = 0;
        double total = 0;
        for(int c = 0; c &lt; data.length; c++)
        {
            total += data[c];
        }
        result = total / data.length;
        System.out.println(" The average value of the array is " + result);
    }
    public static void twodimensionalArray(int[][] data1)
    {
        for( int row = 0; row &lt; 4; row++)
        {
            for(int column = 0; column &lt; 5; column++)
            {
                System.out.print(" [" + row + "][" + column + "] ");
            }
        }
        for(int row = 0; row &lt; 4; row++)
        {
            for(int column = 0; column &lt; 5; column++)
            {
                System.out.print(" " + data1[row][column]);
            }
            System.out.println();
        }
    }
}
</t>
  </si>
  <si>
    <t>average &amp; Maximum/Minimum</t>
  </si>
  <si>
    <t>d2d33b63-5b16-4ffe-912a-817472ab48aa</t>
  </si>
  <si>
    <t>Matrici.rigaUgualeVettore({{2,4},{6,4}}, {6,4})</t>
  </si>
  <si>
    <t xml:space="preserve">public class Matrici
{
    public static void stampaMatrice(int[][] M)
    {
        for(int i = 0; i &lt; M.length; i++)
        {
            for(int j = 0; j &lt; M[0].length; j++)
            {
                System.out.println("M[" + i + "][" + j + "]=" + M[i][j]);
            }
        }
    }
    public static boolean rigaUgualeDiagonale(int[][] M)//esercizio 1.3
    {
        for(int i = 0; i &lt; M.length; i++)
        {
            int contatore = 0;
            for(int j = 0; j &lt; M[0].length; j++)
            {
                if(M[i][j] == M[j][j])
                    contatore++;
                if(contatore == M.length)
                    return true;
            }
        }
        return false;
    }
    public static boolean rigaUgualeVettore(int[][] M, int[] a) //esercizio 2.3
    {
        int i = 0;
        while(i &lt; a.length)
        {
            int contatore = 0;
            for(int j = 0; j &lt; M.length; j++)
            {
                for(int k = (M[0].length)-1; k &gt;= 0; k--)
                {
                    if( M[j][k] == a[i] )
                    {
                        contatore++;
                        i++;
                    }
                }
                if(contatore == M.length)
                    return true;
            }
        }
        return false;
    }
}
</t>
  </si>
  <si>
    <t>927aec64-6b1c-4066-a888-f92c3a7b854e</t>
  </si>
  <si>
    <t>Tp3Partie2.main({ })</t>
  </si>
  <si>
    <t xml:space="preserve">import java.io.*;
public class Tp3Partie2 {
    public static void reforme (PaireDeChaussures[] a, PaireDeChaussures[] b){
        for (int i = 0; i &lt; a.length; i++) {
            if (a[i] != null) {
                b[i] = a[i];
            }
        }
    } //reforme
    public static int nbrDeLignes(String source) throws IOException {
        FileReader fEntree;
        BufferedReader entree;
        String ligne;
        int nombre = 0;
        fEntree = new FileReader(source);
        entree = new BufferedReader( fEntree);
        while ( entree.ready() ) {
            ligne = entree.readLine();
            nombre++;
        }
        nombre = nombre/5;
        return nombre;
    } //nbrDeLignes
    public static void main (String[] params) {
        int choix = 0;
        FileReader fEntree;
        BufferedReader entree;
        FileWriter fSortie;
        PrintWriter sortie;
        String ligne1;
        String ligne2;
        String ligne3;
        String ligne4;
        String ligne5;
        PaireDeChaussures [] liste = new PaireDeChaussures[0];
        PaireDeChaussures pc1;
        int nbObjets = 0;
        String txt = "listePaireDeChaussures.txt";
        try {
            fEntree = new FileReader(txt);
            entree = new BufferedReader(fEntree);
            nbObjets = nbrDeLignes(txt);
            liste = new PaireDeChaussures[nbObjets];
            int i = 0;
            while (i &lt; nbObjets &amp;&amp; nbObjets != 0) {
                ligne1 = entree.readLine();
                ligne2 = entree.readLine();
                ligne3 = entree.readLine();
                ligne4 = entree.readLine();
                ligne5 = entree.readLine();
                int t = PaireDeChaussures.obtenirCode(ligne1, 't');
                int c = PaireDeChaussures.obtenirCode(ligne2, 'c');
                int p = Integer.parseInt(ligne3);
                double prix = Double.parseDouble(ligne4);
                boolean neuf = Boolean.valueOf(ligne5).booleanValue();
                pc1 = new PaireDeChaussures(t,c,p,prix,neuf);
                liste[i] = pc1;
                i++;
            }
            entree.close();
        } catch (FileNotFoundException e) {
            System.out.println(MessagesTp3.FICHIER_EXISTE_PAS);
        } catch (IOException e2) {
        } //catch
        do {
            System.out.println(MessagesTp3.AJOUTER_PAIRE);
            System.out.println(MessagesTp3.SUPPRIMER_PAIRE);
            System.out.println(MessagesTp3.AFFICHER_PAIRES);
            System.out.println(MessagesTp3.QUITTER);
            System.out.println(MessagesTp3.VOTRE_CHOIX);
            choix = Clavier.lireInt();
            switch (choix) {
                case (1):
                System.out.println(MessagesTp3.SAISIR_TYPE);
                ligne1 = Clavier.lireString();
                System.out.println(MessagesTp3.SAISIR_COULEUR);
                ligne2 = Clavier.lireString();
                System.out.println(MessagesTp3.SAISIR_POINTURE);
                int point = Clavier.lireInt();
                System.out.println(MessagesTp3.SAISIR_PRIX);
                double prix = Clavier.lireDouble();
                int type = PaireDeChaussures.obtenirCode(ligne1, 't');
                int couleur = PaireDeChaussures.obtenirCode(ligne2, 'c');
                pc1 = new PaireDeChaussures(type,couleur,point,prix,true);
                int t = liste.length + 1;
                PaireDeChaussures [] liste2 = new PaireDeChaussures[t];
                reforme(liste, liste2);
                liste2[liste2.length - 1] = pc1;
                liste = liste2;
                break;
                case (2):
                System.out.println(MessagesTp3.SAISIR_IDENTIFIANT);
                int delete = Clavier.lireInt();
                for (int i = 0; i &lt; liste.length; i++) {
                    if (delete == liste[i].obtenirIdentifiant()) {
                        liste[i] = null;
                        int k = liste.length - 1;
                        PaireDeChaussures [] tmp = new PaireDeChaussures[k];
                        reforme(liste, tmp);
                        liste = tmp;
                    }
                }
                break;
                case (3):
                if ( liste.length &lt;= 0 ) {
                    System.out.println(MessagesTp3.LISTE_VIDE);
                } else {
                    System.out.println(MessagesTp3.LISTE_CHAUSSURES);
                    for (int i = 0; i &lt; liste.length; i++) {
                        System.out.println(liste[i].toString());
                        System.out.println(MessagesTp3.SEPARATEUR);            
                    }
                }
                break;
                case (9):
                System.out.println(MessagesTp3.FIN_PROGRAMME);
                try {
                    fSortie = new FileWriter(txt);
                    sortie = new PrintWriter(fSortie);
                    for (int i = 0; i &lt; liste.length; i++) {
                        ligne1 = liste[i].obtenirType();
                        ligne2 = liste[i].obtenirCouleur();
                        point = liste[i].obtenirPointure();
                        ligne3 = String.valueOf(point);
                        prix = liste[i].obtenirPrix();
                        ligne4 = String.valueOf(prix);
                        boolean neuf = liste[i].estNeuf();
                        ligne5 = String.valueOf(neuf);
                        sortie.println(ligne1);
                        sortie.println(ligne2);
                        sortie.println(ligne3);
                        sortie.println(ligne4);
                        sortie.println(ligne5);
                    }
                    sortie.close();
                } catch (IOException e) {
                }
                break;
                default:
                System.out.println(MessagesTp3.CHOIX_NONVALIDE);
                break;
            } //switch
        } while (choix != 9);
    } // main
} // Tp3Partie2
</t>
  </si>
  <si>
    <t>6b61c4cd-9438-482b-8dbb-acf5125d761f</t>
  </si>
  <si>
    <t xml:space="preserve">import javax.swing.*;
public class Array
{
    private int x[];
    public static final int MAXVALUE=100000;
    public Array(int N){
        if (N != 0) {
            x = new int[N];
        }
    } // Συναρτηση Δημιουργιας πίνακα Ν στοιχείων
    public Array(int N, int V)
    {
        x = new int[N];
        for(int i = 0; i &lt;= x.length; i++) {
            x[i] = V;
        }
    } // Σ.Δημ. που αρχικοποιεί καθε στοιχειο του πiνακα ωστε να έχει την τιμή V
    public Array() {//""Συνάρτηση δημιουργίας που εισάγει ο χρήστης το Πλήθος στ. του πίνακα και τα δεδομένα απο πληκτρολόγιο.
        int P = Integer.parseInt(JOptionPane.showInputDialog("ΔΩΣΕ ΠΛΗΘΟΣ ΣΤΟΙΧΕΙΩΝ : "));;
        x = new int[P];
        for(int i = 0; i &lt; x.length; i++)//εισαγωγή στοιχείων απο πληκτρολόγιο
        {
            x[i] = Integer.parseInt(JOptionPane.showInputDialog("ΔΩΣΕ Χ : "));;
        }
    }
    public int get(int pos)
    {
        if(pos &lt; 0 || pos &gt;= x.length)
        return MAXVALUE;
        return x[pos];
    }
    public void set(int pos, int value)// Setarisma stoixeioy stin thesi toy pinaka poy dwsame stin pos
    {
        if(pos &lt; 0 || pos &gt;= x.length)
        return;
        x[pos] = value;//System.out.println(+pos);
    }
    public void resize(int N)
    {
        if (N &lt; 0)
        return;
        if(x == null){
            x = new int[1];
            return;
        }
        int tempx[] = new int[x.length];
        for(int i = 0; i &lt; x.length; i++)
        tempx[i] = x[i];
        x = new int[N];
        for(int i = 0; i &lt; tempx.length &amp;&amp; i &lt; N; i++){
            x[i] = tempx[i];
        } //System.out.println( + x[i]);}
    }
    public String toString()
    {   
        String retvalue = "";
        for(int i = 0; i &lt; x.length-1; i++){
            retvalue = retvalue + x[i] + "\n";
        }
        retvalue = retvalue + x[x.length-1];
        return retvalue;
    }
    public void Nomorenegatives()
    {   
        int counter = 0;
        for(int i = 0; i &lt; x.length; i++)// Ελεγχοσ Χ πινακα για αριθμό θετικών και αυξηση της counter κατα 1 οταν βρίσκει εναν
        {
            if (x[i] &gt; 0) {
                counter++;
           }
        }
        //System.out.println(""+counter);
        int newarray[] = new int[counter];// Δημιουργια νέου πινακα μεγέθους counter δλδ όσων θετικών αριθμών βρήκε.
        int position = 0;
        for (int i = 0; i &lt; x.length; i++)
        {
            if(x[i] &gt; 0)
            newarray[position] = x[i];
            position++;
            //Εκχώρηση των θετικών αριθμών του Χ πίνακα στον newarray
            //και χρήση μεταβλητής για να ελέγχω τις θέσεις του newarray.
        }
        System.out.println("" + newarray[position]);
    }
    public static void main(String arg[])
    {
        Array lol = new Array();
        System.out.println("ΤΑ ΑΡΧΙΚΑ ΣΤΟΙΧΕΙΑ ΤΟΥ ΠΙΝΑΚΑ ΕΙΝΑΙ: \n" + lol);
        System.out.println("MΕΤΑ ΤΗΝ ΚΛΗΣΗ ΤΗΣ ΜΕΘΟΔΟΥ ΠΟΥ ΑΦΑΙΡΕΙ ΤΑ ΑΡΝΗΤΙΚΑ ΣΤΟΙΧΕΙΑ : \n");
        lol.Nomorenegatives();
    }
}
</t>
  </si>
  <si>
    <t>remove</t>
  </si>
  <si>
    <t>696cb6f1-ecd3-4782-a7b2-052ff8f910ac</t>
  </si>
  <si>
    <t>Entrada.main({ })</t>
  </si>
  <si>
    <t xml:space="preserve">public class Entrada
{
    public static void main(String[] args)
    {
        System.out.println(args[0]);
    }
}
</t>
  </si>
  <si>
    <t>7f468216-66ee-447b-b4ba-33e8808639ba</t>
  </si>
  <si>
    <t>MyClass.main({ })</t>
  </si>
  <si>
    <t>public class MyClass
{
    public static void main(String[] args)
    {
        System.out.println("Hello, " + args[0] + "!");
    }
}</t>
  </si>
  <si>
    <t>Faculdade.constroiSalaDeAula()</t>
  </si>
  <si>
    <t xml:space="preserve">import javax.swing.JOptionPane;
public class Faculdade
{
    public static SalaDeAula constroiSalaDeAula() {
        SalaDeAula tp2 = new SalaDeAula();
        tp2.aula = "Técnicas de Programação II";
        tp2.alunos = new Pessoa[28];
        for (int i = 0; i &lt; tp2.alunos.length; i++) {
            tp2.alunos[i] = new Pessoa();
        }
        tp2.alunos[0].nome = "José";
        tp2.alunos[0].idade = 18;
        tp2.alunos[1].nome = "Maria";
        tp2.alunos[1].idade = 17;
        tp2.alunos[2].nome = "João";
        tp2.alunos[2].idade = 22;
        tp2.alunos[3].nome = "Pedro";
        tp2.alunos[3].idade = 19;
        tp2.alunos[4].nome = "Fernando";
        tp2.alunos[4].idade = 21;
        tp2.alunos[5].nome = "Carlao";
        tp2.alunos[5].idade = 22;
        tp2.alunos[6].nome = "Eric";
        tp2.alunos[6].idade = 23;
        tp2.alunos[7].nome = "Eduarda";
        tp2.alunos[7].idade = 24;
        tp2.alunos[8].nome = "Josué";
        tp2.alunos[8].idade = 25;
        tp2.alunos[9].nome = "Paulo";
        tp2.alunos[9].idade = 26;
        tp2.alunos[10].nome = "Tiago";
        tp2.alunos[10].idade = 27;
        tp2.alunos[11].nome = "JoaoPaulo";
        tp2.alunos[11].idade = 28;
        tp2.alunos[12].nome = "MariaEduarda";
        tp2.alunos[12].idade = 21;
        tp2.alunos[13].nome = "Carla";
        tp2.alunos[13].idade = 22;
        tp2.alunos[14].nome = "Augustus Maximus";
        tp2.alunos[14].idade = 40;
        tp2.alunos[15].nome = "Bazuca";
        tp2.alunos[15].idade = 25;
        tp2.alunos[16].nome = "Luke";
        tp2.alunos[16].idade = 18;
        tp2.alunos[17].nome = "Marcos";
        tp2.alunos[17].idade = 21;
        tp2.alunos[18].nome = "Jussara";
        tp2.alunos[18].idade = 32;
        tp2.alunos[19].nome = "Darth Vader";
        tp2.alunos[19].idade = 25;
        tp2.alunos[20].nome = "Darth Maul";
        tp2.alunos[20].idade = 28;
        tp2.alunos[21].nome = "Machado de Assis";
        tp2.alunos[21].idade = 36;
        tp2.alunos[22].nome = "Mariano";
        tp2.alunos[22].idade = 20;
        tp2.alunos[23].nome = "Cocacola";
        tp2.alunos[23].idade = 20;
        tp2.alunos[24].nome = "Bruce Wayne";
        tp2.alunos[24].idade = 50;
        tp2.alunos[25].nome = "Loras";
        tp2.alunos[25].idade = 24;
        tp2.alunos[26].nome = "Peter Parker";
        tp2.alunos[26].idade = 25;
        tp2.alunos[27].nome = "Asterix";
        tp2.alunos[27].idade = 22;
        tp2.alunos[28].nome = "avs";
        tp2.alunos[28].idade = 32;
        return tp2;
    }
    public static void mostraIdadeDeAluno() {
        SalaDeAula umaSala = constroiSalaDeAula();
        Pessoa procurada = procuraAlunoEmSala(umaSala.alunos, "Pedro");
        if (procurada != null) {
            System.out.println("Aluno encontrado! Idade é " + procurada.idade);
        }
        else {
            System.out.println("Aluno não pertence a sala procurada!");
        }
    }
    public static Pessoa procuraAlunoEmSala(Pessoa pessoas[], String nomeChave) {
        for (int i = 0; i &lt; pessoas.length; i++) {
            if (pessoas[i].nome.equals(nomeChave)) {
                return pessoas[i];
            }
        }
        return null;
    }
}
</t>
  </si>
  <si>
    <t>54d74c26-f5ba-4679-9a26-f8778cb8a1b3</t>
  </si>
  <si>
    <t>Arraysum.main({ })</t>
  </si>
  <si>
    <t>import java.util.*;
public class Arraysum
{
    public static void main(String[] args)
    {
        int a[];
        int i;
        int b;
        Scanner s;
        a = new int[5];
        s = new Scanner(System.in);
        for(i = 0; i &lt;= 4; i++)
        {
            System.out.print("Enter number :");
            a[i] = s.nextInt();
        }
        b = a[i] + a[i];
        for(i = 0; i &lt;= 4; i++)
        {
            System.out.print(a[i] + "  ");
            System.out.println(b + " ");
        }
    }
}</t>
  </si>
  <si>
    <t>4cb1b08d-ae86-4786-a132-1da7788e8130</t>
  </si>
  <si>
    <t>public class P1E {
    public static void main (String[] args) {
        String[] movies = {"Forrest Gump", "Guardians of the Galaxy", "Ferris Bueller's Day Off"};
        String[] songs = {"Bennie and the Jets", "Rick-Roll'd", "Piano Man"};
        String mov1 = movies[1];
        String mov2 = movies[2];
        String mov3 = movies[3];
        System.out.println(mov1 + mov2 + mov3);
        System.out.println(" ");
        System.out.println(" ");
    }//end main
}//end P1E</t>
  </si>
  <si>
    <t>650bb92a-bf30-48f6-8cb6-a3632d4cb1bb</t>
  </si>
  <si>
    <t>PositiveandNegativeArrays.main({ })</t>
  </si>
  <si>
    <t xml:space="preserve">public class PositiveandNegativeArrays
{
    public static void main(String[] args)
    {
        int[] myArrays = new int[10];
        int randnum1 = (int)(Math.random()*100);
        int randnum2 = (int)(Math.random()*100);
        int range = randnum2 - randnum1;
        for(int index = 0; index &lt; myArrays.length; index++ )
        {
            myArrays[index] = (int)(Math.random() * range + randnum2);
        } // end forloops
        int index = 0;
        while(index &lt; myArrays.length)
        {
            System.out.print(myArrays[index] + " ");
            index++;
        } // end while loop
        System.out.print(myArrays[index]);
    } // end main
} // end class PositiveandNegativeArrays
</t>
  </si>
  <si>
    <t>c176c431-11a1-4280-a3ec-d8a195c38ec5</t>
  </si>
  <si>
    <t>MatrixAdd.main()</t>
  </si>
  <si>
    <t>import java.io.*;
public class MatrixAdd
{
    public static void main() throws IOException
    {
        BufferedReader in = new BufferedReader(new InputStreamReader(System.in));
        int n[][] = new int[3][3];
        int d[][] = new int[3][3];
        int s[][] = new int[3][3];
        int c, r;
        System.out.println("Enter 9 numbers of matrix 1");
        for(c = 0; c &lt; 3; c++)
        {
            for(r = 0; r &lt; 3; r++)
            {
                n[c][r] = Integer.parseInt(in.readLine());
            }
        }
        System.out.println("Enter 9 numbers of matrix 2");
        for(c = 0; c &lt; 3; c++)
        {
            for(r = 0; r &lt; 3; r++)
            {
                d[c][r] = Integer.parseInt(in.readLine());
            }
        }
        for(c = 0; c &lt; 3; c++)
        {
            for(r = 0; r &lt; 3; r++)
            {
                s[c][r] = n[c][r] + d[c][r];
            }
            System.out.print(s[c][r] + "    ");
        }
        System.out.println();
    }
}</t>
  </si>
  <si>
    <t>09df6251-98fd-40a1-9d76-1a5b82e49534</t>
  </si>
  <si>
    <t>bossATM.main({ })</t>
  </si>
  <si>
    <t xml:space="preserve">import java.io.*;
public class bossATM {
    public static void main(String[] args)throws IOException {
        BufferedReader reader = new BufferedReader(new InputStreamReader(System.in));
        String name[] = {"Tanakorn","Tnaed","Boss","Thai","Six"};
        String accout[] = {"123","456","789","111","222"};
        int i =0;
        System.out.print("กรุณากรอกชื่อ! : ");
        String n = reader.readLine();
        while(!n.equals(name[i])){
            i++;
        }
        System.out.print(name[i]);
        System.out.println(accout[i]);
    }
}
</t>
  </si>
  <si>
    <t>ebc5187f-3047-4b97-a32a-4aafab4a64fa</t>
  </si>
  <si>
    <t>Battleship.main({ })</t>
  </si>
  <si>
    <t xml:space="preserve">import java.util.Scanner;
public class Battleship {
    public static void DrawBoard1(String[][] board1) {
        System.out.println("X   1        2        3        4        5        6        7        8       9        10");
        System.out.print("Y");
        for (int y = 0; y &lt; 10; y++) {
            for (int x = 0; x &lt; 10; x++) {
                System.out.print(board1[x][y]);
            }
            System.out.println(" ");
            System.out.print(y);
            for (int x = 0; x &lt; 10; x++) {
                System.out.print(board1[x][y]);
            }
            System.out.println("");
            for (int x = 0; x &lt; 10; x++) {
                System.out.print(board1[x][y]);
            }
            System.out.println("");
        }
    }
    public static void main (String[] args) {
        System.out.print("\f");
        Scanner input = new Scanner(System.in);
        String[][] board1 = new String[10][10];
        for (int x = 0; x &lt; 10; x++) {
            for (int y = 0; y &lt; 10; y++) {
                board1[x][y]=" ~  ~  ~ ";
            }
        }
        System.out.println("Place your battleship (5 spaces)");
        System.out.println ("Enter a X coordinate 1-10");
        int xcoordinate = input.nextInt()-1;
        System.out.println ("Enter a Y coordinate 1-10");
        int ycoordinate = input.nextInt()-1;
        board1[xcoordinate][ycoordinate] = " X  X  X ";
        for (int x = 1; x &lt;= 4; x++) {
            if ((xcoordinate+4) &lt; 10) {
                board1[xcoordinate+x][ycoordinate] = " 1  1  1 ";
            }
            if ((ycoordinate+4) &lt; 10) {
                board1[xcoordinate][ycoordinate+x] = " 2  2  2 ";
            }
            if ((xcoordinate-4) &gt;= 0) {
                board1[xcoordinate-x][ycoordinate] = " 3  3  3 ";
            }
            if ((ycoordinate-4) &gt;= 0) {
                board1[xcoordinate][ycoordinate-x] = " 4  4  4 ";
            }
        }
        int direction = 0;
        boolean errorcheck = true;
        while (errorcheck) {
            System.out.print("\f");
            DrawBoard1(board1);
            System.out.println("Choose a direction");
            direction = input.nextInt();
            if ((direction == 1 &amp;&amp; xcoordinate+4&lt;10)||(direction == 2 &amp;&amp; ycoordinate+4&lt;10)||(direction == 3 &amp;&amp; xcoordinate-4&gt;=0)||(direction == 4 &amp;&amp; ycoordinate-4&gt;=0)) {
                errorcheck = false;
            }
        }
        for (int x = 1; x &lt;= 4; x++) {
            if ((xcoordinate+4) &lt; 10) {
                board1[xcoordinate+x][ycoordinate] = " ~  ~  ~ ";
            }
            if ((ycoordinate+4) &lt; 10) {
                board1[xcoordinate][ycoordinate+x] = " ~  ~  ~ ";
            }
            if ((xcoordinate-4) &gt;= 0) {
                board1[xcoordinate-x][ycoordinate] = " ~  ~  ~ ";
            }
            if ((ycoordinate-4) &gt;= 0) {
                board1[xcoordinate][ycoordinate-x] = " ~  ~  ~ ";
            }
        }
        switch (direction) {
            case 1: for (int x = 1; x &lt;= 4; x++) {
                board1[xcoordinate+x][ycoordinate] = " X  X  X ";
            }
            break;
            case 2: for (int x = 1; x &lt;= 4; x++) {
                board1[xcoordinate][ycoordinate+x] = " X  X  X ";
            }
            break;
            case 3: for (int x = 1; x &lt;= 4; x++) {
                board1[xcoordinate-x][ycoordinate] = " X  X  X ";
            }
            break;
            case 4: for (int x = 1; x &lt;= 4; x++) {
                board1[xcoordinate][ycoordinate-x] = " X  X  X ";
            }
            break;
        }
        System.out.println("\f");
        DrawBoard1(board1);
        /*
        Destroyer
         */
        errorcheck = true;
        while (errorcheck) {
            System.out.print("\f");
            System.out.println("Place your destroyer (4 spaces)");
            System.out.println ("Enter a X coordinate 1-10");
            xcoordinate = input.nextInt()-1;
            System.out.println ("Enter a Y coordinate 1-10");
            ycoordinate = input.nextInt()-1;
            if (board1[xcoordinate][ycoordinate].equals(" ~  ~  ~ ")) {
                errorcheck = false;
            }
            board1[xcoordinate][ycoordinate] = " X  X  X ";
        }
        for (int x = 1; x &lt;= 3; x++) {
            if ((xcoordinate+3)&lt;10 &amp;&amp; !board1[xcoordinate+1][ycoordinate].equals(" X  X  X ") &amp;&amp; !board1[xcoordinate+2][ycoordinate].equals(" X  X  X ") &amp;&amp; !board1[xcoordinate+1][ycoordinate].equals(" X  X  X ")) {
                board1[xcoordinate+x][ycoordinate] = " 1  1  1 ";
            }
            if ((ycoordinate+3)&lt;10 &amp;&amp; !board1[xcoordinate][ycoordinate+1].equals(" X  X  X ") &amp;&amp; !board1[xcoordinate][ycoordinate+2].equals(" X  X  X ") &amp;&amp; !board1[xcoordinate][ycoordinate+1].equals(" X  X  X ")) {
                board1[xcoordinate][ycoordinate+x] = " 2  2  2 ";
            }
            if ((xcoordinate-3)&gt;=0 &amp;&amp; !board1[xcoordinate-1][ycoordinate].equals(" X  X  X ") &amp;&amp; !board1[xcoordinate-2][ycoordinate].equals(" X  X  X ") &amp;&amp; !board1[xcoordinate-1][ycoordinate].equals(" X  X  X ")) {
                board1[xcoordinate-x][ycoordinate] = " 3  3  3 ";
            }
            if ((ycoordinate-3)&gt;=0 &amp;&amp; !board1[xcoordinate][ycoordinate-1].equals(" X  X  X ") &amp;&amp; !board1[xcoordinate][ycoordinate-2].equals(" X  X  X ") &amp;&amp; !board1[xcoordinate][ycoordinate-1].equals(" X  X  X ")) {
                board1[xcoordinate][ycoordinate-x] = " 4  4  4 ";
            }
        }
        direction = 0;
        errorcheck = true;
        while (errorcheck) {
            System.out.print("\f");
            DrawBoard1(board1);
            System.out.println("Choose a direction");
            direction = input.nextInt();
            if ((direction == 1 &amp;&amp; xcoordinate+3&lt;10)||(direction == 2 &amp;&amp; ycoordinate+3&lt;10)||(direction == 3 &amp;&amp; xcoordinate-3&gt;=0)||(direction == 4 &amp;&amp; ycoordinate-3&gt;=0)) {
                errorcheck = false;
            }
        }
        for (int x = 1; x &lt;= 3; x++) {
            if ((xcoordinate+3)&lt;10 &amp;&amp; !board1[xcoordinate+1][ycoordinate].equals(" X  X  X ") &amp;&amp; !board1[xcoordinate+2][ycoordinate].equals(" X  X  X ") &amp;&amp; !board1[xcoordinate+1][ycoordinate].equals(" X  X  X ")) {
                board1[xcoordinate+x][ycoordinate] = " ~  ~  ~ ";
            }
            if ((ycoordinate+3)&lt;10 &amp;&amp; !board1[xcoordinate][ycoordinate+1].equals(" X  X  X ") &amp;&amp; !board1[xcoordinate][ycoordinate+2].equals(" X  X  X ") &amp;&amp; !board1[xcoordinate][ycoordinate+1].equals(" X  X  X ")) {
                board1[xcoordinate][ycoordinate+x] = " ~  ~  ~ ";
            }
            if ((xcoordinate-3)&gt;=0 &amp;&amp; !board1[xcoordinate-1][ycoordinate].equals(" X  X  X ") &amp;&amp; !board1[xcoordinate-2][ycoordinate].equals(" X  X  X ") &amp;&amp; !board1[xcoordinate-1][ycoordinate].equals(" X  X  X ")) {
                board1[xcoordinate-x][ycoordinate] = " ~  ~  ~ ";
            }
            if ((ycoordinate-3)&gt;=0 &amp;&amp; !board1[xcoordinate][ycoordinate-1].equals(" X  X  X ") &amp;&amp; !board1[xcoordinate][ycoordinate-2].equals(" X  X  X ") &amp;&amp; !board1[xcoordinate][ycoordinate-1].equals(" X  X  X ")) {
                board1[xcoordinate][ycoordinate-x] = " ~  ~  ~ ";
            }
        }
        switch (direction) {
            case 1: for (int x = 1; x &lt;= 3; x++) {
                board1[xcoordinate+x][ycoordinate] = " X  X  X ";
            }
            break;
            case 2: for (int x = 1; x &lt;= 3; x++) {
                board1[xcoordinate][ycoordinate+x] = " X  X  X ";
            }
            break;
            case 3: for (int x = 1; x &lt;= 3; x++) {
                board1[xcoordinate-x][ycoordinate] = " X  X  X ";
            }
            break;
            case 4: for (int x = 1; x &lt;= 3; x++) {
                board1[xcoordinate][ycoordinate-x] = " X  X  X ";
            }
            break;
        }
        DrawBoard1(board1);
        /*
        Cruiser
         */
        errorcheck = true;
        while (errorcheck) {
            System.out.print("\f");
            System.out.println("Place your cruiser (3 spaces)");
            System.out.println ("Enter a X coordinate 1-10");
            xcoordinate = input.nextInt()-1;
            System.out.println ("Enter a Y coordinate 1-10");
            ycoordinate = input.nextInt()-1;
            if (board1[xcoordinate][ycoordinate].equals(" ~  ~  ~ ")) {
                errorcheck = false;
            }
            board1[xcoordinate][ycoordinate] = " X  X  X ";
        }
        for (int x = 1; x &lt;= 2; x++) {
            if ((xcoordinate+2)&lt;10 &amp;&amp; !board1[xcoordinate+1][ycoordinate].equals(" X  X  X ") &amp;&amp; !board1[xcoordinate+2][ycoordinate].equals(" X  X  X ")) {
                board1[xcoordinate+x][ycoordinate] = " 1  1  1 ";
            }
            if ((ycoordinate+2)&lt;10 &amp;&amp; !board1[xcoordinate][ycoordinate+1].equals(" X  X  X ") &amp;&amp; !board1[xcoordinate][ycoordinate+2].equals(" X  X  X ")) {
                board1[xcoordinate][ycoordinate+x] = " 2  2  2 ";
            }
            if ((xcoordinate-2)&gt;=0 &amp;&amp; !board1[xcoordinate-1][ycoordinate].equals(" X  X  X ") &amp;&amp; !board1[xcoordinate-2][ycoordinate].equals(" X  X  X ")) {
                board1[xcoordinate-x][ycoordinate] = " 3  3  3 ";
            }
            if ((ycoordinate-2)&gt;=0 &amp;&amp; !board1[xcoordinate][ycoordinate-1].equals(" X  X  X ") &amp;&amp; !board1[xcoordinate][ycoordinate-2].equals(" X  X  X ")) {
                board1[xcoordinate][ycoordinate-x] = " 4  4  4 ";
            }
        }
        direction = 0;
        errorcheck = true;
        while (errorcheck) {
            System.out.print("\f");
            DrawBoard1(board1);
            System.out.println("Choose a direction");
            direction = input.nextInt();
            if ((direction == 1 &amp;&amp; xcoordinate+2&lt;10)||(direction == 2 &amp;&amp; ycoordinate+2&lt;10)||(direction == 3 &amp;&amp; xcoordinate-2&gt;=0)||(direction == 4 &amp;&amp; ycoordinate-2&gt;=0)) {
                errorcheck = false;
            }
        }
        for (int x = 1; x &lt;= 2; x++) {
            if ((xcoordinate+2)&lt;10 &amp;&amp; !board1[xcoordinate+1][ycoordinate].equals(" X  X  X ") &amp;&amp; !board1[xcoordinate+2][ycoordinate].equals(" X  X  X ")) {
                board1[xcoordinate+x][ycoordinate] = " ~  ~  ~ ";
            }
            if ((ycoordinate+2)&lt;10 &amp;&amp; !board1[xcoordinate][ycoordinate+1].equals(" X  X  X ") &amp;&amp; !board1[xcoordinate][ycoordinate+2].equals(" X  X  X ")) {
                board1[xcoordinate][ycoordinate+x] = " ~  ~  ~ ";
            }
            if ((xcoordinate-2)&gt;=0 &amp;&amp; !board1[xcoordinate-1][ycoordinate].equals(" X  X  X ") &amp;&amp; !board1[xcoordinate-2][ycoordinate].equals(" X  X  X ")) {
                board1[xcoordinate-x][ycoordinate] = " ~  ~  ~ ";
            }
            if ((ycoordinate-2)&gt;=0 &amp;&amp; !board1[xcoordinate][ycoordinate-1].equals(" X  X  X ") &amp;&amp; !board1[xcoordinate][ycoordinate-2].equals(" X  X  X ")) {
                board1[xcoordinate][ycoordinate-x] = " ~  ~  ~ ";
            }
        }
        switch (direction) {
            case 1: for (int x = 1; x &lt;= 2; x++) {
                board1[xcoordinate+x][ycoordinate] = " X  X  X ";
            }
            break;
            case 2: for (int x = 1; x &lt;= 2; x++) {
                board1[xcoordinate][ycoordinate+x] = " X  X  X ";
            }
            break;
            case 3: for (int x = 1; x &lt;= 2; x++) {
                board1[xcoordinate-x][ycoordinate] = " X  X  X ";
            }
            break;
            case 4: for (int x = 1; x &lt;= 2; x++) {
                board1[xcoordinate][ycoordinate-x] = " X  X  X ";
            }
            break;
        }
        DrawBoard1(board1);
        /*
        Submarine
         */
        errorcheck = true;
        while (errorcheck) {
            System.out.print("\f");
            System.out.println("Place your submarine (3 spaces)");
            System.out.println ("Enter a X coordinate 1-10");
            xcoordinate = input.nextInt()-1;
            System.out.println ("Enter a Y coordinate 1-10");
            ycoordinate = input.nextInt()-1;
            if (board1[xcoordinate][ycoordinate].equals(" ~  ~  ~ ")) {
                errorcheck = false;
            }
            board1[xcoordinate][ycoordinate] = " X  X  X ";
        }
        for (int x = 1; x &lt;= 2; x++) {
            if ((xcoordinate+2)&lt;10 &amp;&amp; !board1[xcoordinate+1][ycoordinate].equals(" X  X  X ") &amp;&amp; !board1[xcoordinate+2][ycoordinate].equals(" X  X  X ")) {
                board1[xcoordinate+x][ycoordinate] = " 1  1  1 ";
            }
            if ((ycoordinate+2)&lt;10 &amp;&amp; !board1[xcoordinate][ycoordinate+1].equals(" X  X  X ") &amp;&amp; !board1[xcoordinate][ycoordinate+2].equals(" X  X  X ")) {
                board1[xcoordinate][ycoordinate+x] = " 2  2  2 ";
            }
            if ((xcoordinate-2)&gt;=0 &amp;&amp; !board1[xcoordinate-1][ycoordinate].equals(" X  X  X ") &amp;&amp; !board1[xcoordinate-2][ycoordinate].equals(" X  X  X ")) {
                board1[xcoordinate-x][ycoordinate] = " 3  3  3 ";
            }
            if ((ycoordinate-2)&gt;=0 &amp;&amp; !board1[xcoordinate][ycoordinate-1].equals(" X  X  X ") &amp;&amp; !board1[xcoordinate][ycoordinate-2].equals(" X  X  X ")) {
                board1[xcoordinate][ycoordinate-x] = " 4  4  4 ";
            }
        }
        direction = 0;
        errorcheck = true;
        while (errorcheck) {
            System.out.print("\f");
            DrawBoard1(board1);
            System.out.println("Choose a direction");
            direction = input.nextInt();
            if ((direction == 1 &amp;&amp; xcoordinate+2&lt;10)||(direction == 2 &amp;&amp; ycoordinate+2&lt;10)||(direction == 3 &amp;&amp; xcoordinate-2&gt;=0)||(direction == 4 &amp;&amp; ycoordinate-2&gt;=0)) {
                errorcheck = false;
            }
        }
        for (int x = 1; x &lt;= 2; x++) {
            if ((xcoordinate+2)&lt;10 &amp;&amp; !board1[xcoordinate+1][ycoordinate].equals(" X  X  X ") &amp;&amp; !board1[xcoordinate+2][ycoordinate].equals(" X  X  X ")) {
                board1[xcoordinate+x][ycoordinate] = " ~  ~  ~ ";
            }
            if ((ycoordinate+2)&lt;10 &amp;&amp; !board1[xcoordinate][ycoordinate+1].equals(" X  X  X ") &amp;&amp; !board1[xcoordinate][ycoordinate+2].equals(" X  X  X ")) {
                board1[xcoordinate][ycoordinate+x] = " ~  ~  ~ ";
            }
            if ((xcoordinate-2)&gt;=0 &amp;&amp; !board1[xcoordinate-1][ycoordinate].equals(" X  X  X ") &amp;&amp; !board1[xcoordinate-2][ycoordinate].equals(" X  X  X ")) {
                board1[xcoordinate-x][ycoordinate] = " ~  ~  ~ ";
            }
            if ((ycoordinate-2)&gt;=0 &amp;&amp; !board1[xcoordinate][ycoordinate-1].equals(" X  X  X ") &amp;&amp; !board1[xcoordinate][ycoordinate-2].equals(" X  X  X ")) {
                board1[xcoordinate][ycoordinate-x] = " ~  ~  ~ ";
            }
        }
        switch (direction) {
            case 1: for (int x = 1; x &lt;= 2; x++) {
                board1[xcoordinate+x][ycoordinate] = " X  X  X ";
            }
            break;
            case 2: for (int x = 1; x &lt;= 2; x++) {
                board1[xcoordinate][ycoordinate+x] = " X  X  X ";
            }
            break;
            case 3: for (int x = 1; x &lt;= 2; x++) {
                board1[xcoordinate-x][ycoordinate] = " X  X  X ";
            }
            break;
            case 4: for (int x = 1; x &lt;= 2; x++) {
                board1[xcoordinate][ycoordinate-x] = " X  X  X ";
            }
            break;
        }
        DrawBoard1(board1);
        /*
        Destroyer
         */
        errorcheck = true;
        while (errorcheck) {
            System.out.print("\f");
            System.out.println("Place your destroyer (2 spaces)");
            System.out.println ("Enter a X coordinate 1-10");
            xcoordinate = input.nextInt()-1;
            System.out.println ("Enter a Y coordinate 1-10");
            ycoordinate = input.nextInt()-1;
            if (board1[xcoordinate][ycoordinate].equals(" ~  ~  ~ ")) {
                errorcheck = false;
            }
            board1[xcoordinate][ycoordinate] = " X  X  X ";
        }
        for (int x = 1; x &lt;= 1; x++) {
            if ((xcoordinate+1)&lt;10 &amp;&amp; !board1[xcoordinate+1][ycoordinate].equals(" X  X  X ")) {
                board1[xcoordinate+x][ycoordinate] = " 1  1  1 ";
            }
            if ((ycoordinate+1)&lt;10 &amp;&amp; !board1[xcoordinate][ycoordinate+1].equals(" X  X  X ")) {
                board1[xcoordinate][ycoordinate+x] = " 2  2  2 ";
            }
            if ((xcoordinate-1)&gt;=0 &amp;&amp; !board1[xcoordinate-1][ycoordinate].equals(" X  X  X ")) {
                board1[xcoordinate-x][ycoordinate] = " 3  3  3 ";
            }
            if ((ycoordinate-1)&gt;=0 &amp;&amp; !board1[xcoordinate][ycoordinate-1].equals(" X  X  X ")) {
                board1[xcoordinate][ycoordinate-x] = " 4  4  4 ";
            }
        }
        direction = 0;
        errorcheck = true;
        while (errorcheck) {
            System.out.print("\f");
            DrawBoard1(board1);
            System.out.println("Choose a direction");
            direction = input.nextInt();
            if ((direction == 1 &amp;&amp; xcoordinate+1&lt;10)||(direction == 2 &amp;&amp; ycoordinate+1&lt;10)||(direction == 3 &amp;&amp; xcoordinate-1&gt;=0)||(direction == 4 &amp;&amp; ycoordinate-1&gt;=0)) {
                errorcheck = false;
            }
        }
        for (int x = 1; x &lt;= 1; x++) {
            if ((xcoordinate+2)&lt;10 &amp;&amp; !board1[xcoordinate+1][ycoordinate].equals(" X  X  X ")) {
                board1[xcoordinate+x][ycoordinate] = " ~  ~  ~ ";
            }
            if ((ycoordinate+2)&lt;10 &amp;&amp; !board1[xcoordinate][ycoordinate+1].equals(" X  X  X ")) {
                board1[xcoordinate][ycoordinate+x] = " ~  ~  ~ ";
            }
            if ((xcoordinate-2)&gt;=0 &amp;&amp; !board1[xcoordinate-1][ycoordinate].equals(" X  X  X ")) {
                board1[xcoordinate-x][ycoordinate] = " ~  ~  ~ ";
            }
            if ((ycoordinate-2)&gt;=0 &amp;&amp; !board1[xcoordinate][ycoordinate-1].equals(" X  X  X ")) {
                board1[xcoordinate][ycoordinate-x] = " ~  ~  ~ ";
            }
        }
        switch (direction) {
            case 1: for (int x = 1; x &lt;= 1; x++) {
                board1[xcoordinate+x][ycoordinate] = " X  X  X ";
            }
            break;
            case 2: for (int x = 1; x &lt;= 1; x++) {
                board1[xcoordinate][ycoordinate+x] = " X  X  X ";
            }
            break;
            case 3: for (int x = 1; x &lt;= 1; x++) {
                board1[xcoordinate-x][ycoordinate] = " X  X  X ";
            }
            break;
            case 4: for (int x = 1; x &lt;= 1; x++) {
                board1[xcoordinate][ycoordinate-x] = " X  X  X ";
            }
            break;
        }
        DrawBoard1(board1);
    }
}
</t>
  </si>
  <si>
    <t>5fe3a077-b6f8-4061-96b7-ad3610c1f9f6</t>
  </si>
  <si>
    <t>P5D.main({ })</t>
  </si>
  <si>
    <t>public class P5D
{
    public static void main (String args[])
    {
        int[ ][ ] alpha = new int[5][5];
        char begin = args[0].charAt(65);
        for (int r = 0; r &lt; alpha.length; r++)
        {
            for (int c = 0; c &lt; alpha[0].length; c++)
            {
                //System.out.println((char) 65);
                //System.out.println((char) ("A" + 1));
                //System.out.println((int) "A");
                //character.toString(char)
            }
        }
    }
}</t>
  </si>
  <si>
    <t>a32103f8-689b-4847-a1c5-f901efe6a834</t>
  </si>
  <si>
    <t>ArrayMax.main({ })</t>
  </si>
  <si>
    <t>import static java.lang.System.out;
public class ArrayMax
{
    public static void main(String[] args)
    {
        int[][] list = {{1,2},{1,2,5},{5,8,9}};
        int larger = 0;
        char nl = '\n';
        int store = 0;
        out.printf("The values inserted in the list are: " + nl);
        for ( int l = 0; l &lt; list.length; l++)
        {
            for (int c = 0; c &lt; list[c].length; c++)
            {
                store = list[l][c];
                if (list[l][c] &gt; store)
                {
                    larger = list[l][c];
                }
            }
        }
        out.printf("The largest number in the list is: " + larger);
    }
}</t>
  </si>
  <si>
    <t>c85c2a06-1c63-48d9-9e13-8de2d5181d23</t>
  </si>
  <si>
    <t xml:space="preserve">import java.awt.*;
import javax.swing.*;
import java.awt.event.*;
import java.util.Random;
public class Menu extends JFrame implements ActionListener, MouseListener
{
    Container c;
    JPanel panel;
    static ListaBuscaminas ln[][] = new ListaBuscaminas[8][8];
    static JButton b[][] = new JButton[8][8];
    Icon bandera, mina, mina_explosion, uno, dos, tres, cuatro, cinco, seis, zero;
    public Menu()
    {
        super("**BuscaMinas**");
        c = getContentPane();
        setLayout(null);
        bandera = new ImageIcon("bandera.jpg");
        mina = new ImageIcon("mina.jpg");
        mina_explosion = new ImageIcon("mina_explosion.jpg");
        uno = new ImageIcon("uno.jpg");
        dos = new ImageIcon("dos.jpg");
        tres = new ImageIcon("tres.jpg");
        cuatro = new ImageIcon("cuatro.jpg");
        cinco = new ImageIcon("cinco.jpg");
        seis = new ImageIcon("seis.jpg");
        zero = new ImageIcon("zero.jpg");
        inicializarMatriz(ln);
        ingresar_minas(ln,10);
        inicializar_bandera(ln);
        for(int i = 0; i &lt; b.length; i++)
        {
            for(int x = 0; x &lt; b.length; x++)
            {
                b[i][x] = new JButton("");
                b[i][x].setBounds(x*55,i*60,50,50);
                b[i][x].addActionListener(this);
                b[i][x].addMouseListener(this);
                c.add(b[i][x]);
            }
        }
        for(int i = 0; i &lt; ln.length; i++)
        {
            for(int x = 0; x &lt; ln.length; x++)
            {
                System.out.print("" + ln[i][x].primero.info );
            }
            System.out.println();
        }
        c.setBackground(Color.black);
        setSize(455, 515);
        setVisible(true);
    }
    public void inicializarMatriz(ListaBuscaminas l[][])
    {
        int c = 1;
        for(int i = 0; i &lt; l.length; i++)
        {
            for(int x = 0; x &lt; l.length; x++)
            {
                l[i][x] = new ListaBuscaminas();
                l[i][x].ins_inicio(new NodoBuscaminas(c, 0));
                c++;
            }
        }
    }
    public void inicializar_bandera(ListaBuscaminas l[][])
    {
        int conteo = 0;
        for(int i = 0; i &lt; l.length; i++)
        {
            for(int x = 0; x &lt; l.length; x++)
            {
                conteo = 0;
                if(l[i][x].primero.info != 7)
                {
                    if(x == 0 || i == 0 || x == 7 || i == 7)
                    {
                        if(x == 0)
                        {
                            if(l[i-1][x].primero.info == 7){
                                conteo++;
                            }
                            if(l[i-1][x+1].primero.info == 7){
                                conteo++;
                            }
                            if(l[i][x+1].primero.info == 7){
                                conteo++;
                            }
                            if(l[i+1][x].primero.info == 7){
                                conteo++;
                            }
                            if(l[i+1][x+1].primero.info == 7){
                                conteo++;
                            }
                            l[i][x].primero.info = conteo;
                        }
                    }
                    else
                    {
                        //System.out.println("i:" + i + "x:" + x);
                        if(l[i-1][x-1].primero.info == 7){
                            conteo++;
                        }
                        if(l[i-1][x].primero.info == 7){
                            conteo++;
                        }
                        if(l[i-1][x+1].primero.info == 7){
                            conteo++;
                        }
                        if(l[i][x-1].primero.info == 7){
                            conteo++;
                        }
                        if(l[i][x+1].primero.info == 7){
                            conteo++;
                        }
                        if(l[i+1][x-1].primero.info == 7){
                            conteo++;
                        }
                        if(l[i+1][x].primero.info == 7){
                            conteo++;
                        }
                        if(l[i+1][x+1].primero.info == 7){
                            conteo++;
                        }
                        l[i][x].primero.info = conteo;
                    }
                }
            }
        }
    }
    public boolean validad_gane(ListaBuscaminas l[][])
    {
        boolean estado = false;
        int bandera = 0;
        for(int i = 0; i &lt; l.length; i++)
        {
            for(int x = 0; x &lt; l.length; x++)
            {
                if(ln[i][x].primero.info == 7)
                {}
                else
                {
                    //b[i][x].setText("" + ln[i][x].primero.info);
                    if(b[i][x].getText().equals(""))
                    {
                        bandera=1;
                        // System.out.println("entro");
                        // System.out.println(b[i][x].getText());
                    }
                    else
                    {}
                }
            }
        }
        if(bandera == 0)
        {
            estado=true;
        }
        return estado;
    }
    public boolean valida_zeros(ListaBuscaminas l[][], int ii, int xx)
    {
        boolean estado = true;
        int bandera = 0;
        for(int i = 0; i &lt; l.length; i++)
        {
            for(int x = 0; x &lt; l.length; x++)
            {
                if(i &gt; ii &amp;&amp; x &gt;= 0)
                {
                    if(ln[i][x].primero.info != 0)
                    {
                        estado = false;
                    }
                }
            }
        }
        return estado;
    }
    public void cambio(ListaBuscaminas l[][], int ii, int xx)
    {
        for(int i = 0; i &lt; l.length; i++)
        {
            for(int x = 0; x &lt; l.length; x++)
            {
                if(i &gt; ii &amp;&amp; x &gt;= 0)
                {
                    if(ln[i][x].primero.info == 0)
                    {
                        b[i][x].setIcon(zero);
                    }
                }
            }
        }
    }
    public void ingresar_minas(ListaBuscaminas l[][], int cantidad)
    {
        int count = 0;
        while(count &lt; cantidad)
        {
            for(int i = 0; i &lt; l.length; i++)
            {
                for(int x = 0; x &lt; l.length; x++)
                {
                    int n = 1 + (int)(Math.random() * 10);
                    if(n % 2 == 0 &amp;&amp; count &lt; cantidad)
                    {
                        l[i][x].primero.info= 7;
                        count++;
                    }
                }
            }
        }
    }
    public void actionPerformed(ActionEvent e)
    {
        for(int i = 0; i &lt; b.length; i++)
        {
            for(int x = 0; x &lt; b.length; x++)
            {
                if(e.getSource() == b[i][x])
                {
                    //System.out.println("click sobre x:" + i + ",y:" + x);
                    if(ln[i][x].primero.info == 7)
                    {
                        System.out.println("MUERES POR UNA MINA");
                        //b[i][x].setText("*");
                        b[i][x].setIcon(mina_explosion);
                        c.repaint();
                        JOptionPane.showMessageDialog(null,"PERDITES");
                        mostrar_todo();
                    }
                    else
                    {
                        if(ln[i][x].primero.info == 1){
                            b[i][x].setIcon(uno);
                            if(valida_zeros(ln, i, x) == true)
                            {
                                // System.out.println("valido");
                                cambio(ln,i,x);
                            }
                        }
                        else if(ln[i][x].primero.info == 2){
                            b[i][x].setIcon(dos);
                            if(valida_zeros(ln, i, x) == true)
                            {
                                //System.out.println("valido");
                                cambio(ln ,i, x);
                            }
                        }
                        else if(ln[i][x].primero.info == 3){
                            b[i][x].setIcon(tres);
                            if(valida_zeros(ln, i, x) == true)
                            {
                                //System.out.println("valido");
                                cambio(ln, i, x);
                            }
                        }
                        else if(ln[i][x].primero.info == 4){
                            b[i][x].setIcon(cuatro);
                            if(valida_zeros(ln, i, x) == true)
                            {
                                // System.out.println("valido");
                                cambio(ln, i, x);
                            }
                        }
                        else if(ln[i][x].primero.info == 5){
                            b[i][x].setIcon(cinco);
                            if(valida_zeros(ln, i, x) == true)
                            {
                                //  System.out.println("valido");
                                cambio(ln, i, x);
                            }
                        }
                        else if(ln[i][x].primero.info == 6){
                            b[i][x].setIcon(seis);
                            if(valida_zeros(ln, i, x) == true)
                            {
                                // System.out.println("valido");
                                cambio(ln, i, x);
                            }
                        }
                        else if(ln[i][x].primero.info == 0){
                            b[i][x].setIcon(zero);
                            if(valida_zeros(ln, i, x) == true)
                            {
                                // System.out.println("valido");
                                cambio(ln, i, x);
                            }
                        }
                        else
                        {
                            b[i][x].setText("" + ln[i][x].primero.info);
                        }
                        if(validad_gane(ln) == true)
                        {
                            JOptionPane.showMessageDialog(null, "FELICIDADES");
                        }
                        c.repaint();
                    }
                }
            }
        }
    }
    public void mouseClicked(MouseEvent e)
    {
        for(int i = 0; i &lt; b.length; i++)
        {
            for(int x = 0; x &lt; b.length; x++)
            {
                if(e.getSource() == b[i][x])
                {
                    if(e.getButton() == MouseEvent.BUTTON1)
                    {
                        //System.out.println("Detected Mouse Left Click!");
                    }
                    else if(e.getButton() == MouseEvent.BUTTON3)
                    {
                        //System.out.println("Detected Mouse Right Click!");
                        if(b[i][x].getIcon() == bandera)
                        {
                            //System.out.println("Detected Mouse Right Click!");
                            b[i][x].setIcon(null);
                            repaint();
                        }
                        else if(b[i][x].getText().equals(""))
                        {
                            b[i][x].setIcon(bandera);
                        }
                        else
                        {
                            //System.out.println("Detected Mouse Right Click!");
                        }
                    }
                }
            }
        }
    }
    public void mousePressed(MouseEvent e){}
    public void mouseReleased(MouseEvent e){}
    public void mouseEntered(MouseEvent e){}
    public void mouseExited(MouseEvent e){}
    public void mostrar_todo()
    {
        for(int i = 0; i &lt; b.length; i++)
        {
            for(int x = 0; x &lt; b.length; x++)
            {
                //System.out.println("click sobre x:" + i + ",y:" + x);
                if(ln[i][x].primero.info == 7)
                {
                    if(b[i][x].getIcon() == mina_explosion)
                    {
                        b[i][x].setIcon(mina_explosion);
                    }
                    else
                    {
                        b[i][x].setIcon(mina);
                    }
                }
                else
                {
                    if(ln[i][x].primero.info == 1){
                        b[i][x].setIcon(uno);
                    }
                    else if(ln[i][x].primero.info == 2){
                        b[i][x].setIcon(dos);
                    }
                    else if(ln[i][x].primero.info == 3){
                        b[i][x].setIcon(tres);
                    }
                    else if(ln[i][x].primero.info == 4){
                        b[i][x].setIcon(cuatro);
                    }
                    else if(ln[i][x].primero.info == 5){
                        b[i][x].setIcon(cinco);
                    }
                    else if(ln[i][x].primero.info == 6){
                        b[i][x].setIcon(seis);
                    }
                    else if(ln[i][x].primero.info == 0){
                        b[i][x].setIcon(zero);
                    }
                }
            }
        }
    }
    public static void main(String args[])
    {
        new Menu();
    }
}
</t>
  </si>
  <si>
    <t>21ab39ff-5804-4c0c-acd4-232337d5d529</t>
  </si>
  <si>
    <t>convertitore_decimale_in_binario.main({ })</t>
  </si>
  <si>
    <t>public class convertitore_decimale_in_binario
{
    public static void main(String argv[])
    {
        int num = 10; //leggere da input
        String[] bin = new String[8];
        int cont = 8, x = 0;
        while (num &gt; 0)
        {
            if (num % 2 == 0)
            {
                bin[cont] = "1";
            }
            else
            {
                bin[cont] = "0";
            }
            cont--;
            num = num/2;
        }
        for(x = 8; x &gt; cont; x--)
        {
            System.out.println("" + bin[x]);
        }
    }
}</t>
  </si>
  <si>
    <t>convert Decimal to Binary</t>
  </si>
  <si>
    <t>eb6d3f52-9383-4cf3-8b8e-d3168a4ba6d0</t>
  </si>
  <si>
    <t>1f618c68-3238-4920-be46-f01b1e435702</t>
  </si>
  <si>
    <t>Shuffler.perfectShuffle({0,1,2,3,4,5,6,7,8,9,10,11,12,13,14,15,16,17,18,19,20,21,22,23,24,25,26,27,28,29,30,31,32,33,34,35,36,37,38,39,40,41,42,43,44,45,46,47,48,49,50,51})</t>
  </si>
  <si>
    <t xml:space="preserve">public class Shuffler
{
    /**
     * The number of consecutive shuffle steps to be performed in each call
     * to each sorting procedure.*/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int[] shuffled = new int[VALUE_COUNT];
        for (int i = 0; i &lt; values1.length; i++) {
            values1[i] = i;
        }
        for (int j = 1; j &lt;= SHUFFLE_COUNT; j++) {
            perfectShuffle(values1, shuffled);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int[] shuffled)
    {
        int k = 0;
        while(k &lt; values.length)
        {
            for(int j = 0; j &lt; values.length; j++)
            {
                values[j] = shuffled[k];
                k = k + 2;
                System.out.print(shuffled[k] + " ");
                System.out.print(values[j] + " ");
            }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
</t>
  </si>
  <si>
    <t>perfect shuffle</t>
  </si>
  <si>
    <t xml:space="preserve">public class Shuffler {
    /**
     * The number of consecutive shuffle steps to be performed in each call
     * to each sorting procedure.
     */
    private static final int SHUFFLE_COUNT = 1;
    static int[] shuffled = new int[51];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k = 0;
        for(int j = 0; j &lt;= (values.length+1)/2; j++)
        {
            shuffled[k] = values[j];
            k = k + 2;
        }
        k = 1;
        for(int j = (values.length+1)/2; j &lt;= values.length; j++)
        {
            shuffled[k] = values[j];
            k = k + 2;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 *** TO BE IMPLEMENTED IN ACTIVITY 3 *** */
    }
}
</t>
  </si>
  <si>
    <t>d1279b73-0876-45f8-a41c-54f68f149552</t>
  </si>
  <si>
    <t>bubbleSort.main({ })</t>
  </si>
  <si>
    <t xml:space="preserve">import java.io.*;
import java.util.*;
public class bubbleSort
{
    public static void main(String[] args) throws IOException
    {
        Scanner scanner = new Scanner(new File("bubbledata.in"));
        int arraySize = scanner.nextInt();
        int[] rawArray = new int[arraySize];
        for (int i = 0; i &lt; arraySize; i++)
        {
            rawArray[i] = scanner.nextInt();
        }
        System.out.println ("last value before sort = " + rawArray[arraySize-1]);
        bubbleSort(rawArray);
        System.out.println ("last value after sort = " + rawArray[arraySize-1]);
        System.out.println( "300th value after sort = " + rawArray[299]);
        System.out.println("  ");
    }
    private static void bubbleSort(int[] rawArray)
    {
        int tempVar;
        for (int i = 0; i &lt; rawArray.length; i++)
        {
            for(int j = 0; j &lt; rawArray.length; j++)
            {
                if(rawArray[i] &gt; rawArray[j + 1])
                {
                    tempVar = rawArray [j + 1];
                    rawArray [j + 1]= rawArray [i];
                    rawArray [i] = tempVar;
                }
            }
        }
    }
}
</t>
  </si>
  <si>
    <t>a1c0d0e5-a5b3-4ac6-99ce-eaa1d3792d3e</t>
  </si>
  <si>
    <t>Sort2D_Method2.main({ })</t>
  </si>
  <si>
    <t xml:space="preserve">import java.io.*;
class Sort2D_Method2
{
    public static void main(String args[])throws IOException
    {
        BufferedReader br = new BufferedReader(new InputStreamReader(System.in));
        System.out.print("Enter the size: "); //inputting number of rows
        int n = Integer.parseInt(br.readLine());
        int A[][] = new int[n][n]; //creating a 2D array
        /* Inputting the 2D Array */
        for(int i = 0; i &lt; n; i++)
        {
            for(int j = 0; j &lt; n; j++)
            {
                System.out.print("Enter the elements: ");
                A[i][j] = Integer.parseInt(br.readLine());
            }
        }
        /* Printing the original 2D Array */
        System.out.println("The original array:");
        for(int i = 0; i &lt; n; i++)
        {
            for(int j = 0; j &lt; n; j++)
            {
                System.out.print(A[i][j] + " ");
            }
            System.out.println();
        }
        /* Sorting the 2D Array */
        int t = 0;
        for(int x = 0; x &lt; n; x++)
        {
            for(int y = 0; y &lt; n; y++)
            {
                for(int i = 0; i &lt; n; i++)
                {
                    for(int j = 0; j &lt; n; j++)
                    {
                        if(A[i][j] &gt; A[x][y])
                        {
                            t = A[x][y];
                            A[x][y] = A[i][j];
                            A[i][j] = t;
                        }
                    }
                }
            }
        }
        /* Printing the sorted 2D Array */
        System.out.println("The Sorted Array:");
        for(int i = 0; i &lt; n; i++)
        {
            for(int j = 0; j &lt; n; j++)
            {
                System.out.print(A[i][j] + " ");
            }
            System.out.println();
        }
        //Mirror image horizontally
        int B[][] = new int[n][n];
        for(int i = 0; i &lt; n; i++)
        {
            int k = 0;
            for(int j = n - 1; j &gt;= 0; j--)
            {
                B[i][k] = A[i][j];
                k++;
            }
        }
        System.out.println("*********************");
        System.out.println("The Mirror Image:");
        System.out.println("*********************");
        for(int i = 0; i &lt; n; i++)
        {
            for(int j = 0; j &lt; n; j++)
            {
                System.out.print(B[i][j] + " ");
            }
            System.out.println();
        }
        for(int i = 0; i &lt; n; i++)
        {
            int k = 0;
            for(int j = 0; j &lt; n; j++)
            {
                B[i][j] = A[n-i][k];
                k++;
            }
        }
        System.out.println("*********************");
        System.out.println("The Mirror Image:");
        System.out.println("*********************");
        for(int i=0;i&lt;n;i++)
        {
            for(int j = 0; j &lt; n; j++)
            {
                System.out.print(B[i][j] + " ");
            }
            System.out.println();
        }
    }
}
</t>
  </si>
  <si>
    <t>EvenMultiply.main({ })</t>
  </si>
  <si>
    <t xml:space="preserve">import java.io.* ;
public class EvenMultiply {
    public static void main (String[] args)  {
        int[] x;
        x = new int[10];
        int y = 1;
        x[0] = 0;
        x[1] = 2;
        x[2] = 4;
        x[3] = 6;
        x[4] = 8;
        x[5] = 10;
        x[6] = 12;
        x[7] = 14;
        x[8] = 16;
        x[9] = 18;
        System.out.println("Enter Even number");
        System.out.println("Answer Is" + x[0] * y);
        System.out.println("Answer Is" + x[2] * y);
        System.out.println("Answer Is" + x[4] * y);
        System.out.println("Answer Is" + x[6] * y);
        System.out.println("Answer Is" + x[8] * y);
        System.out.println("Answer Is" + x[10] * y);
        System.out.println("Answer Is" + x[12] * y);
        System.out.println("Answer Is" + x[14] * y);
        System.out.println("Answer Is" + x[16] * y);
        System.out.println("Answer Is" + x[18] * y);
        y++;
    }
}
</t>
  </si>
  <si>
    <t>baaeefa3-4526-4faf-a23e-149e2aaa156b</t>
  </si>
  <si>
    <t>Convert.main({ })</t>
  </si>
  <si>
    <t>import java.io.*;
import java.util.*;
class Convert
{
    public static void main(String args[]) throws IOException
    {
        InputStreamReader read = new InputStreamReader(System.in);
        BufferedReader in = new BufferedReader(read);
        String str;
        System.out.println("ENTER A SENTENCE");
        str = in.readLine();
        char a[] = new char[str.length()];
        str=" " + str;
        int i;
        for(i = 0; i &lt; str.length(); i++)
        {
            if(str.charAt(i) == ' ')
            {
                a[i] = str.charAt(i);
                a[i+1] = Character.toUpperCase(str.charAt(i+1));
                i = i + 2;
            }
        }
        for(i = 0; i &lt; str.length(); i++)
        {
            System.out.print(a[i]);
        }
    }
}</t>
  </si>
  <si>
    <t>3e744699-d1b8-46e3-b94c-d974c7424c17</t>
  </si>
  <si>
    <t>Vector.Vector({ })</t>
  </si>
  <si>
    <t>fdca0be8-4f09-4e30-85b3-06b91dc65f01</t>
  </si>
  <si>
    <t>buscaminas.busca(6, 5, 0, 0)</t>
  </si>
  <si>
    <t>import javax.swing.JOptionPane;
public class Vector
{
    public static void Vector(String org[])
    {
        int cant, i;
        cant = Integer.parseInt(JOptionPane.showInputDialog("ingrese la cantidad"));
        String v[] = new String[cant];
        for(i = 0; i &lt; v.length; i++){
            v[i] = JOptionPane.showInputDialog("digite valor");
        }
        JOptionPane.showMessageDialog(null, v[i]);
    }
}</t>
  </si>
  <si>
    <t>Growing Arrays</t>
  </si>
  <si>
    <t xml:space="preserve">public class buscaminas
{
    private static int[][] m = new int[8][8];
    private static char[][] t = new char[8][8];
    private static int cont = 0;
    //Rellena este las Minas
    public static char[][] rellena(int i, int j){
        if(cont &lt;= 9){
            if(t[i][j] == 'X'){
                return rellena((int)(8*Math.random()), (int)(8*Math.random()));
            }
            else{
                t[i][j]='X';
                cont++;
                return rellena((int)(8*Math.random()), (int)(8*Math.random()));
            }
        }
        else{
            return t;
        }
    }
    public static void pintX(char[][] t, int i, int j){}
    public static void pintm(char[][] m, int i, int j){}
    //Busca este en mMinas y rellena mNumero
    public static int[][] busca(int i, int j, int cont , int var){
        if(t[i][j] == 'X'){}
        else{
            if(var &lt;= 4){
                i = i-1;
                j = j-1;
                if(t[i][j]=='X'){
                    cont++;
                }
                var++;
                System.out.println(i + "," + j);
                return busca(i + 2 , j++, cont, var);
            }
            else{
                if(var &lt;= 7){
                    j = j + 1;
                    if(t[i][j] == 'X') cont++;
                    var++;
                    System.out.println( i + "," + j);
                    return busca(i--, j--, cont, var);
                }
                else{
                    if(var &lt;= 10){
                        j = j + 1;
                        if(t[i][j] == 'X') cont++;
                        var++;
                        System.out.println( i + "," + j);
                        return busca(i++, j--, cont, var);
                    }
                }
            }
        }
        m[i][j] = cont;
        return m;
    }
}
</t>
  </si>
  <si>
    <t>cba35bbd-2575-4220-a467-c15aff0b8559</t>
  </si>
  <si>
    <t>TestInsert.main({ })</t>
  </si>
  <si>
    <t xml:space="preserve">public class TestInsert
{
    public static void main (String[] args)
    {
        System.out.println("--------------");
        int[] vettore = {3,5,76,8,5,3};
        vettore[0] = 5;
        vettore[1] = 5;
        vettore[2] = 5;
        vettore[3] = 5;
        int[] v = insert(vettore, -2, -1);
        for(int i = 0; i &lt; vettore.length; i++){
            System.out.println(v[i]);
        }
    }
    public static int[] insert(int[] s, int p, int e){
        int m = s.length-1;
        while (m &gt;= p &amp;&amp; m &gt; 0){
            s[m] = s[m-1];
            m--;
        }
        s[p] = e;
        return s;
    }
}
</t>
  </si>
  <si>
    <t>0aaa23f4-f866-4bb6-b7d4-053a38b563d6</t>
  </si>
  <si>
    <t>Lab01Task2.testCase2()</t>
  </si>
  <si>
    <t xml:space="preserve">
public class Lab01Task2
{
    public GameRecord[] updateGameRecords(GameRecord[] oldRecords, GameRecord newRecord) {
        Util vUtil = new Util();
        GameRecord[] biggerRecord = new GameRecord[oldRecords.length + 1];
        for (int i=0; i &lt; oldRecords.length ; i++){
            if ((oldRecords[i].getName() == newRecord.getName()) &amp;&amp; (oldRecords[i].getLevel() == newRecord.getLevel())){
                oldRecords[i] = newRecord;
            }
            else{
                System.out.println("A " + i + " " + oldRecords.length);
                if (oldRecords.length &lt; 10){
                    oldRecords[oldRecords.length + 1]  = new GameRecord(newRecord.getName(),
                        newRecord.getLevel(),
                        newRecord.getScore());
                }
            }
        }
        vUtil.sort(oldRecords);
        return oldRecords; // this line should be removed or modified when the implementation of this method is completed.
    }
    // test case 1: updating an existing record, given that the new record has a better score.
    public static void testCase1() {
        GameRecord[] oldRecords = new GameRecord[2];
        oldRecords[0] = new GameRecord("A", 2, 10);
        oldRecords[1] = new GameRecord("B", 2, 8);
        GameRecord newRecord = new GameRecord("B", 2, 10);
        Lab01Task2 lab01Task2 = new Lab01Task2();
        GameRecord[] updatedRecords = lab01Task2.updateGameRecords(oldRecords, newRecord);
        System.out.println("Expected output:");
        System.out.println("============================");
        System.out.println("A, 2, 10");
        System.out.println("B, 2, 10");
        System.out.println("============================\n");
        System.out.println("Actual output:");
        System.out.println("============================");
        printHighscoreTable(updatedRecords);
        System.out.println("============================\n");
    }
    // test case 2: inserting a new record given that we have less than records for the new record's level.
    public static void testCase2() {
        GameRecord[] oldRecords = new GameRecord[2];
        oldRecords[0] = new GameRecord("A", 2, 10);
        oldRecords[1] = new GameRecord("B", 2, 8);
        GameRecord newRecord = new GameRecord("C", 2, 10);
        Lab01Task2 lab01Task2 = new Lab01Task2();
        GameRecord[] updatedRecords = lab01Task2.updateGameRecords(oldRecords, newRecord);
        System.out.println("Expected output:");
        System.out.println("============================");
        System.out.println("A, 2, 10");
        System.out.println("C, 2, 10");
        System.out.println("B, 2, 8");
        System.out.println("============================\n");
        System.out.println("Actual output:");
        System.out.println("============================");
        printHighscoreTable(updatedRecords);
        System.out.println("============================\n");
    }
    // test case 3: replacing a lower score record of the same level, given that we already have 10 records for that level.
    public static void testCase3() {
        GameRecord[] oldRecords = new GameRecord[10];
        oldRecords[0] = new GameRecord("A", 2, 10);
        oldRecords[1] = new GameRecord("B", 2, 10);
        oldRecords[2] = new GameRecord("C", 2, 10);
        oldRecords[3] = new GameRecord("D", 2, 10);
        oldRecords[4] = new GameRecord("E", 2, 10);
        oldRecords[5] = new GameRecord("F", 2, 10);
        oldRecords[6] = new GameRecord("G", 2, 10);
        oldRecords[7] = new GameRecord("H", 2, 10);
        oldRecords[8] = new GameRecord("I", 2, 10);
        oldRecords[9] = new GameRecord("J", 2, 8);
        GameRecord newRecord = new GameRecord("K", 2, 10);
        Lab01Task2 lab01Task2 = new Lab01Task2();
        GameRecord[] updatedRecords = lab01Task2.updateGameRecords(oldRecords, newRecord);
        System.out.println("Expected output:");
        System.out.println("============================");
        System.out.println("A, 2, 10");
        System.out.println("B, 2, 10");
        System.out.println("C, 2, 10");
        System.out.println("D, 2, 10");
        System.out.println("E, 2, 10");
        System.out.println("F, 2, 10");
        System.out.println("G, 2, 10");
        System.out.println("H, 2, 10");
        System.out.println("I, 2, 10");
        System.out.println("K, 2, 10");
        System.out.println("============================\n");
        System.out.println("Actual output:");
        System.out.println("============================");
        printHighscoreTable(updatedRecords);
        System.out.println("============================\n");
    }
    // You can add more test case to test your program prior to submitting your code to the online grader.
    public static void printAll(GameRecord[] records){
        System.out.println("--------------------------");
        for (int i = 0; i &lt; records.length; i++){
            System.out.println( "Name: "   + records[i].getName() +
                " Level: " + records[i].getLevel() +
                " Score: " + records[i].getScore());
        }
        System.out.println("--------------------------");
    }
    private static void printHighscoreTable(GameRecord[] records) {
        if (records == null) {
            return;
        }
        for (int i = 0; i &lt; records.length; i++) {
            if (records[i] != null) {
                System.out.println(records[i].getName() + ", " + records[i].getLevel() + ", " + records[i].getScore());
            } else {
                System.out.println();
            }
        }
    }
}
</t>
  </si>
  <si>
    <t xml:space="preserve">import java.util.*;
public class Lab01Task2
{
    public GameRecord[] updateGameRecords(GameRecord[] oldRecords, GameRecord newRecord) {
        int size = 0;
        if (size &lt; oldRecords.length) size = oldRecords.length;
        GameRecord[] newArr = new GameRecord[size + 1];
        if (size &lt; 1 || size &gt;= oldRecords.length)
        {
            newArr[size] = newRecord;
            for (int m = 0; m &lt; newArr.length; m++)
            {
                newArr[m] = oldRecords[m];
                if (newArr[m].getName() == newRecord.getName())
                {
                    if (newArr[m].getLevel() &gt;= newRecord.getLevel() &amp;&amp; newArr[m].getScore() &lt; newRecord.getScore())
                    {
                        newArr[m].setLevel(newRecord.getLevel());
                        newArr[m].setScore(newRecord.getScore());
                        Util.sort(newArr);
                        return newArr;
                    }
                    else
                        return newArr;
                }
                else if (newArr[m].getName() != newRecord.getName() &amp;&amp; newArr[m].getLevel() == newRecord.getLevel() )
                {
                    if (newArr[m].getScore() &lt; newRecord.getScore())
                    {
                        newArr[m].setName(newRecord.getName());
                        newArr[m].setLevel(newRecord.getLevel());
                        newArr[m].setScore(newRecord.getScore());
                        Util.sort(newArr);
                        return newArr;
                    }
                    return newArr;
                }
            }
        }
        if (size &gt; 0 &amp;&amp; size &lt;= 10)
        {
            for (int i = 0; i &lt; oldRecords.length; i++)
            {
                if (oldRecords[i].getName() == newRecord.getName())
                {
                    if (oldRecords[i].getLevel() &gt;= newRecord.getLevel() &amp;&amp; oldRecords[i].getScore() &lt; newRecord.getScore())
                    {
                        oldRecords[i].setLevel(newRecord.getLevel());
                        oldRecords[i].setScore(newRecord.getScore());
                        Util.sort(oldRecords);
                        return oldRecords;
                    }
                    else
                        return oldRecords;
                }
                else if (oldRecords[i].getName() != newRecord.getName() &amp;&amp; oldRecords[i].getLevel() == newRecord.getLevel() )
                {
                    if (oldRecords[i].getScore() &lt; newRecord.getScore())
                    {
                        oldRecords[i].setName(newRecord.getName());
                        oldRecords[i].setLevel(newRecord.getLevel());
                        oldRecords[i].setScore(newRecord.getScore());
                        Util.sort(oldRecords);
                        return oldRecords;
                    }
                }
            }
        }
        //             GameRecord[] newArr = new GameRecord[oldRecords.length + 1];
        //             newArr[0]= newRecord;
        //            int size = newArr.length;
        //
        //
        //
        //             if (size &gt; 0 || size &gt; oldRecords.length)
        //             {
        //
        //
        //
        //                  for(int i = 1; i &lt; newArr.length; i++)
        //                  {
        //
        //
        //                        if (newArr[i].getName() == newRecord.getName() &amp;&amp; newArr[i].getLevel() == newRecord.getLevel() &amp;&amp; newArr[i].getScore() &lt; newRecord.getScore())
        //                        {
        //
        //                            newArr[i].setScore(newRecord.getScore());
        //                            Util.sort(newArr);
        //                            return newArr;
        //
        //                        }
        //
        //                        else if (newArr[i].getName() != newRecord.getName() &amp;&amp; newArr[i].getLevel() == newRecord.getLevel() &amp;&amp; newArr[i].getScore() &lt; newRecord.getScore())
        //                        {
        //                            newArr[i].setName(newRecord.getName());
        //                            newArr[i].setLevel(newRecord.getLevel());
        //                            newArr[i].setScore(newRecord.getScore());
        //                            Util.sort(newArr);
        //                            return newArr;
        //                        }
        //                        for (int r = 1; r &lt;= oldRecords.length; r++)
        //                        {
        //                            newArr[r] = oldRecords[r];
        //                            Util.sort(newArr);
        //                            return newArr;
        //                        }
        //                  }
        //             }
        return newArr;
    }
    // test case 1: updating an existing record, given that the new record has a better score.
    public static void testCase1() {
        GameRecord[] oldRecords = new GameRecord[2];
        oldRecords[0] = new GameRecord("A", 2, 10);
        oldRecords[1] = new GameRecord("B", 2, 8);
        GameRecord newRecord = new GameRecord("B", 2, 10);
        Lab01Task2 lab01Task2 = new Lab01Task2();
        GameRecord[] updatedRecords = lab01Task2.updateGameRecords(oldRecords, newRecord);
        System.out.println("Expected output:");
        System.out.println("============================");
        System.out.println("A, 2, 10");
        System.out.println("B, 2, 10");
        System.out.println("============================\n");
        System.out.println("Actual output:");
        System.out.println("============================");
        printHighscoreTable(updatedRecords);
        System.out.println("============================\n");
    }
    private void sort(GameRecord[] records) {
        Util.sort(records);
    }
    // test case 2: inserting a new record given that we have less than records for the new record's level.
    public static void testCase2() {
        GameRecord[] oldRecords = new GameRecord[2];
        oldRecords[0] = new GameRecord("A", 2, 10);
        oldRecords[1] = new GameRecord("B", 2, 8);
        GameRecord newRecord = new GameRecord("C", 2, 10);
        Lab01Task2 lab01Task2 = new Lab01Task2();
        GameRecord[] updatedRecords = lab01Task2.updateGameRecords(oldRecords, newRecord);
        System.out.println("Expected output:");
        System.out.println("============================");
        System.out.println("A, 2, 10");
        System.out.println("C, 2, 10");
        System.out.println("B, 2, 8");
        System.out.println("============================\n");
        System.out.println("Actual output:");
        System.out.println("============================");
        printHighscoreTable(updatedRecords);
        System.out.println("============================\n");
    }
    // test case 3: replacing a lower score record of the same level, given that we already have 10 records for that level.
    public static void testCase3() {
        GameRecord[] oldRecords = new GameRecord[10];
        oldRecords[0] = new GameRecord("A", 2, 10);
        oldRecords[1] = new GameRecord("B", 2, 10);
        oldRecords[2] = new GameRecord("C", 2, 10);
        oldRecords[3] = new GameRecord("D", 2, 10);
        oldRecords[4] = new GameRecord("E", 2, 10);
        oldRecords[5] = new GameRecord("F", 2, 10);
        oldRecords[6] = new GameRecord("G", 2, 10);
        oldRecords[7] = new GameRecord("H", 2, 10);
        oldRecords[8] = new GameRecord("I", 2, 10);
        oldRecords[9] = new GameRecord("J", 2, 8);
        GameRecord newRecord = new GameRecord("K", 2, 10);
        Lab01Task2 lab01Task2 = new Lab01Task2();
        GameRecord[] updatedRecords = lab01Task2.updateGameRecords(oldRecords, newRecord);
        System.out.println("Expected output:");
        System.out.println("============================");
        System.out.println("A, 2, 10");
        System.out.println("B, 2, 10");
        System.out.println("C, 2, 10");
        System.out.println("D, 2, 10");
        System.out.println("E, 2, 10");
        System.out.println("F, 2, 10");
        System.out.println("G, 2, 10");
        System.out.println("H, 2, 10");
        System.out.println("I, 2, 10");
        System.out.println("K, 2, 10");
        System.out.println("============================\n");
        System.out.println("Actual output:");
        System.out.println("============================");
        printHighscoreTable(updatedRecords);
        System.out.println("============================\n");
    }
    public static void testCase4() {
        GameRecord[] oldRecords = new GameRecord[0];
        GameRecord newRecord = new GameRecord("B", 2, 10);
        GameRecord newRecord1 = new GameRecord("B", 3, 10);
        Lab01Task2 lab01Task2 = new Lab01Task2();
        GameRecord[] updatedRecords = lab01Task2.updateGameRecords(oldRecords, newRecord);
        System.out.println("Expected output:");
        System.out.println("============================");
        System.out.println("A, 2, 10");
        System.out.println("============================\n");
        System.out.println("Actual output:");
        System.out.println("============================");
        printHighscoreTable(updatedRecords);
        System.out.println("============================\n");
    }
    // You can add more test case to test your program prior to submitting your code to the online grader.
    private static void printHighscoreTable(GameRecord[] records) {
        if (records == null) {
            return;
        }
        for (int i = 0; i &lt; records.length; i++) {
            if (records[i] != null) {
                System.out.println(records[i].getName() + ", " + records[i].getLevel() + ", " + records[i].getScore());
            } else {
                System.out.println();
            }
        }
    }
}
</t>
  </si>
  <si>
    <t>9e7418eb-3dac-4f35-b86d-3060f01c0811</t>
  </si>
  <si>
    <t>binarysearch.main()</t>
  </si>
  <si>
    <t xml:space="preserve">import java.util.Scanner;
class binarysearch
{
    public static int findElements(int array[], int val , int arrLength)
    {
        int begin = 0;
        int end = arrLength-1;
        int mid;
        int index = -1;
        while(index == -1 &amp;&amp; (begin &lt;= end))
        {
            mid = (begin + end) / 2;
            if(array[mid] == val)
            {
                index = mid;
                return index ;
            }
            else if (array[mid] &lt; val)
            {
                begin = mid + 1;
            }
            else {
                end = mid-1;
            }
        }
        return index;
    }
    public static void main()
    {
        int numsarr[] = {10, 20, 30, 40, 50, 60};
        int findnum, indexnum;
        System.out.println("Elements of the array are:");
        int j;
        for(j = 0; j &lt; 6; j++)
        {
            System.out.println(numsarr[j]);
        }
        Scanner da = new Scanner (System.in);
        System.out.println("******************************************************************************************************************************************");
        System.out.println("Enter the number to be searched");
        findnum = da.nextInt();
        System.out.println("******************************************************************************************************************************************");
        indexnum = findElements(numsarr, 10, findnum);
        if(indexnum == -1)
        {
            System.out.println(findnum + "is not present in the given array.");
        }
        else
        {
            System.out.println(findnum + "is at index number" + indexnum);
        }
    }
}
</t>
  </si>
  <si>
    <t>Day 6</t>
  </si>
  <si>
    <t>Criteria Range ('uninitialized variable')</t>
  </si>
  <si>
    <t>Criteria Range ('Passing/Returning Arrays in Methods')</t>
  </si>
  <si>
    <t>Criteria Range ('Enhanced for Statement')</t>
  </si>
  <si>
    <t>Criteria Range ('Multidimensional Arrays')</t>
  </si>
  <si>
    <t>Criteria Range ('command args[]')</t>
  </si>
  <si>
    <t>Criteria Range ('Arrays of Objects')</t>
  </si>
  <si>
    <t>Criteria Range ('Java.util.Arrays Class')</t>
  </si>
  <si>
    <t>tight integration</t>
  </si>
  <si>
    <t>Recursive/non-Recursive algorithms</t>
  </si>
  <si>
    <t>non-Recursive algorithm</t>
  </si>
  <si>
    <t>Recursive algorithm</t>
  </si>
  <si>
    <t>Row Labels</t>
  </si>
  <si>
    <t>(blank)</t>
  </si>
  <si>
    <t>Grand Total</t>
  </si>
  <si>
    <t>not tightly integrated</t>
  </si>
  <si>
    <t>tightly integrated</t>
  </si>
  <si>
    <t>main({}) method</t>
  </si>
  <si>
    <t>contain main({}) method</t>
  </si>
  <si>
    <t>main({ }) algorithm cases</t>
  </si>
  <si>
    <t>non main({}) method</t>
  </si>
  <si>
    <t>main({}) method - algorithm cases</t>
  </si>
  <si>
    <t>non main({}) method - algorithm cases</t>
  </si>
  <si>
    <t>Count of main({ }) algorithm cases</t>
  </si>
  <si>
    <t>Count of contain main({}) method</t>
  </si>
  <si>
    <t>uninitialized variable'</t>
  </si>
  <si>
    <t>Miscalculated Bound'</t>
  </si>
  <si>
    <t>FENCEPOST'</t>
  </si>
  <si>
    <t>Enhanced for Statement'</t>
  </si>
  <si>
    <t>command args[]'</t>
  </si>
  <si>
    <t>Java.util.Arrays Class'</t>
  </si>
  <si>
    <t>Passing/Returning Arrays in Methods'</t>
  </si>
  <si>
    <t>Arrays of Objects'</t>
  </si>
  <si>
    <t>Multidimensional Arrays'</t>
  </si>
  <si>
    <t>Week 1</t>
  </si>
  <si>
    <t>Week 1 (%)</t>
  </si>
  <si>
    <t>Recursion (overall)</t>
  </si>
  <si>
    <t>Integration (overall)</t>
  </si>
  <si>
    <t>a0f7974a-0229-421a-b0db-f5e50a438c36</t>
  </si>
  <si>
    <t>Controlador_Estadistica.main({ })</t>
  </si>
  <si>
    <t xml:space="preserve">public class Controlador_Estadistica
{
    public static void main (String args[])
    {
        Estadistica e = new Estadistica();
        String cad = "";
        int m = v.cuenteNumeros(); //se define cuantos elementos tendrá el vector
        for (int i = 0; i &lt; m; i++) // se le asigna un valor a cada elemento del vector
        {
            e.x[i] = v.leaEntero("Inserte el valor que desea agregar", 0);
        }
        e.halleMaximo();
        e.halleMinimo();
        for(int j = 0; j &lt; e.x.length; j++)
        {
            cad += e.x[j];
            cad += "\n";
        }
        v.muestre("Los valores son:\n" + cad + "\nLa media es: " + e.halleMedia() + "\nLa moda es: " + e.halleModa() + "\nLa mediana es: " + e.halleMediana());
    }
}
</t>
  </si>
  <si>
    <t>68d0d4e3-e6d7-4239-97ed-f230b9247ef2</t>
  </si>
  <si>
    <t>Random_Arrays.main({ })</t>
  </si>
  <si>
    <t>public class Random_Arrays
{
    public static void main(String args[])
    {
        int a[] = new int[100];
        int i;
        for(i = 0; i &lt; a.length; i++)
        {
            double start = Math.random();
            int value = (int)(start * 99.0 + 1.0);
            a[i] = value;
        }
        if(i % 5 == 0 &amp;&amp; i != 0){
            System.out.print('\n');
            System.out.print("a[" + i + "] = " + a[i] + "\t" ); }
  }
}
/*           
        for(i = 0; i &lt; a.length; i += 5)
        {
            for(int j = i; j &lt; i + 5; j++)
                System.out.print("a[" + j + "] = " + a[i] + "\t" );
            System.out.print('\n');
        }
        if(i % 5 == 0 &amp;&amp; i != 0){
            System.out.print('\n');
            System.out.print("a[" + i + "] = " + a[i] + "\t" ); }
*/</t>
  </si>
  <si>
    <t>3044e6e6-3718-4c04-afd7-5aa6a31d5a3a</t>
  </si>
  <si>
    <t>semestralka.main({ })</t>
  </si>
  <si>
    <t xml:space="preserve">import java.util.*;
public class semestralka
{
    public static int[] pole = new int[1];
    public static int generovani(int cislo){
        int cislo_mocnina = (cislo  * cislo);
        String pom_cislo_dve_pozice = String.valueOf(cislo_mocnina);
        String cislo_dve_pozice = pom_cislo_dve_pozice.substring(0,2);
        int[] novePole = new int [pole.length + 1];
        System.arraycopy(pole, 0, novePole, 0, pole.length);
        return (Integer.valueOf(cislo_dve_pozice) + 1);
    }
    public static int[] pole(int c, int[] pole){
        pole[0] = c;
        for(int i = 1; true; i++)
        {
            c = generovani(c);
            if(shodnost(c, pole) == true)
            {
                break;
            }
            pole[i] = c;
        }
        return pole;
    }
    public static boolean shodnost(int cislo, int[] pole)
    {
        boolean obsahuje = false;
        for(int i = 0; i &lt; pole.length - 1; i++){
            if(cislo == pole[i]){
                obsahuje = true;
            }
        }
        return obsahuje;
    }
    public static void main(String[] args){
        int[] new_pole = pole(67, pole);
        System.out.print(Arrays.toString(new_pole));
    }
}
</t>
  </si>
  <si>
    <t>97858f24-f98f-4206-b686-6bfc584a6ae8</t>
  </si>
  <si>
    <t>carremagique.carremagique({{4,9,2},{3,5,7},{8,1,6}})</t>
  </si>
  <si>
    <t xml:space="preserve">public class carremagique
{
    public static boolean carremagique(int[][] mat)
    {
        boolean magique = true;
        int[] sommes = new int[4];
        int[] sommelig = new int[mat.length];
        for(int i = 0; i &lt; mat.length; i++) {
            for(int j = 0; j &lt; mat[i].length; j++)
                sommelig[i] = sommelig[i] + mat[i][j];
        }
        for(int i = 1; i &lt; sommelig.length; i++)
            if(sommelig[i-1] != sommelig[i])
                magique = false;
            else
                sommes[1] = sommelig[0];
        int[] sommecol = new int[mat.length];
        for(int i = 0; i&lt; mat.length; i++) {
            for(int j = 0; j &lt; mat[i].length; j++)
                sommecol[j] = sommecol[j] + mat[i][j];
        }
        for(int i = 1; i &lt; sommecol.length; i++)
            if(sommecol[i-1] != sommecol[i])
                magique = false;
            else
                sommes[2] = sommecol[0];
        for(int i=0; i&lt; mat.length;i++)
            sommes[3]= sommes[3] + mat[i][i];
        for(int i = 0; i &lt; mat.length; i++)
            for(int j = mat.length-1; i &gt; 0; j--)
                sommes[4] += mat[i][j];
        for(int i = 1; i &lt; 4; i++)
            if(sommes[i-1] != sommes[i])
                magique = false;
        return magique;
    }
}
</t>
  </si>
  <si>
    <t>c056814f-6c5c-4862-afa1-9bc6b05c6bd3</t>
  </si>
  <si>
    <t>Exa.main({ })</t>
  </si>
  <si>
    <t>import java.util.Arrays;
import java.util.Scanner;
public class Exa
{
    public static void main(String [] args)
    {
        Scanner in = new Scanner(System.in);
        System.out.println("How many numbers do you wish to enter?: ");
        int totalNumbersEntered = in.nextInt();
        int myArray[] = new int[totalNumbersEntered];
        System.out.println("Please enter " +""+myArray.length+" "+"numbers");
        for(int i = 0; i &lt; myArray.length;i++)
        {
            myArray[i] = in.nextInt();
        }
        //solution1(myArray);
        //solution2_1(myArray);
        //solution2_2(myArray);
        //solution3_1(myArray);
        //solution3_2(myArray);
        solution4(myArray);
    }
    public static int solution1(int[] dataSet) {
        int total = 0;
        for (int element : dataSet) {
            total = total + element;
        }
        System.out.println("The total of all the numbers is: " + total);
        return total;
    }
    public static int solution2_1(int[] dataSet) {
        int largest = dataSet[0];
        for (int i = 1; i &lt; dataSet.length; i++) {
            if (dataSet[i] &gt; largest) {
                largest = dataSet[i];
            }
        }
        System.out.println("The largest number is: " + largest);
        return largest;
    }
    /**
     * An example of a method
     */
    public static int solution2_2(int[] dataSet) {
        int smallest = dataSet[0];
        for (int i = dataSet.length - 1; i &gt;= 0; i--) {
            if (dataSet[i] &lt; smallest) {
                smallest = dataSet[i];
            }
        }
        System.out.println("The smallest number is: " + smallest);
        return smallest;
    }
    public static void solution3_1(int[] dataSet) {
        int smallest = 1000000;
        for (int i = dataSet.length - 1; i &gt;= 0; i--) {
            if (dataSet[i] &lt; smallest) {
                smallest = dataSet[i];
            }
        }
        for (int i = dataSet.length - 1; i &gt;= 0; i--) {
            if (dataSet[i] == smallest) {
                System.out.println(" The index of the smallest number is:" + i);
            }
        }
    }
    public static void solution3_2(int[] dataSet) {
        int largest = 0;
        for (int i = 1; i &lt; dataSet.length - 1; i++) {
            if (dataSet[i] &gt; largest) {
                largest = dataSet[i];
            }
        }
        for (int i = 0; i &lt; dataSet.length - 1; i++) {
            if (dataSet[i] == largest) {
                System.out.println("The index of the largest number is:" + i);
            }
        }
    }
    public static void solution4(int[] dataSet) {
        int distinctNumber = 0;
        int uniqueValues = 0;
        for (int i = 0; i &lt; dataSet.length - 1; i++) {
            for (uniqueValues = i + 1; uniqueValues &lt; dataSet.length; uniqueValues++) {
                if (dataSet[i] &gt; dataSet[uniqueValues]) { //swapping dataSet[i] and dataSet[UniqueValues]
                    distinctNumber = dataSet[i];
                    dataSet[i] = dataSet[uniqueValues];
                    dataSet[uniqueValues] = distinctNumber;
                }
            }
        }
        int[] counts = new int[0];
        for(int i = 0; i &lt; dataSet.length;i++){
            int index = dataSet[i];
            counts[index]++;
        }
    }
}</t>
  </si>
  <si>
    <t>07702a48-f3d7-41ce-b174-3a5c845ea247</t>
  </si>
  <si>
    <t>ub143Tester.main({ })</t>
  </si>
  <si>
    <t xml:space="preserve">import java.util.Scanner;
public class ub143Tester {
    private static void changeView(char[][] matrix) {
        for (int i = 0; i &lt; matrix.length; i++)
            for (int j = 0; j &lt; matrix[0].length; j++)
                if (matrix[i][j] == 'X')
                    matrix[i][j] = 'x';
                else
                if (matrix[i][j] == 'x')
                    matrix[i][j] = 'X';
                else
                if (matrix[i][j] == '.')
                    matrix[i][j] = ' ';
                else
                if (matrix[i][j] == ' ')
                    matrix[i][j] = '.';
    }
    /**
     * An interactive tester for Ex14, question 3.
     *
     * @param args
     */
    public static void main(String[] args) {
        String selection;
        boolean empty;
        char[][] matrix, matrixCopy;
        int width, height, row, col;
        Scanner scan = new Scanner(System.in);
        System.out.println("   ___________         ____    _____           ________\n" +
            "   \\_   _____/___  ___/_   |  /  |  |          \\_____  \\\n" +
            "    |    __)_ \\  \\/  / |   | /   |  |_  ______   _(__  &lt;\n" +
            "    |        \\ &gt;    &lt;  |   |/    ^   / /_____/  /       \\\n" +
            "   /_______  //__/\\_ \\ |___|\\____   |          /______  /\n" +
            "           \\/       \\/           |__|                 \\/\n");
        System.out.println("                                        by John Cruise");
        System.out.println();
        do {
            System.out.println("\n\n");
            System.out.println("NOTE: For efficient testing, also try zero-sized matrix (0x0),\n" +
                "      out-of-the-boundary indexes, etc..\n" +
                "      See how your method handles all of those cases...");
            System.out.println();
            System.out.print("Please select the HEIGHT of the matrix you'd like to run the test on: ");
            height = scan.nextInt();
            System.out.print("Please select the WIDTH of the matrix you'd like to run the test on: ");
            width = scan.nextInt();
            matrix = new char[height][width];
            if (height &lt;= 0 || width &lt;= 0)
                empty = true;
            else {
                empty = false;
                for (int i = 0; i &lt; height; i++)
                    for (int j = 0; j &lt; width; j++)
                        if (Math.random() * 2 &gt; 1.5)
                            matrix[i][j] = 'x';
                        else
                            matrix[i][j] = ' ';
            }
            do {
                System.out.println();
                System.out.println("  THE RANDOMIZED MATRIX IS:");
                if (empty)
                    System.out.println("  -empty matrix-");
                else {
                    System.out.print("     ");
                    for (int j = 0; j &lt; width; j++)
                        if (j &lt;= 8)
                            System.out.print(j + " ");
                        else
                            System.out.print(j);
                    System.out.print("\n    ");
                    for (int j = 0; j &lt; width; j++)
                        System.out.print("__");
                    System.out.println();
                    changeView(matrix);
                    for (int i = 0; i &lt; height; i++) {
                        if (i &lt;= 9)
                            System.out.print(" ");
                        System.out.print(" " + i + "| ");
                        for (int j = 0; j &lt; width; j++)
                            System.out.print(matrix[i][j] + " ");
                        System.out.println();
                    }
                    changeView(matrix);
                }
                System.out.println("\n\n");
                System.out.print("Please select the row you'd like to search for stains ");
                if (empty)
                    System.out.print("\n   (will check if your method can handle an empty matrix): ");
                else
                    System.out.print("(0 - " + (height - 1) + "): ");
                row = scan.nextInt();
                System.out.print("Please select the column you'd like to search for stains ");
                if (empty)
                    System.out.print("\n   (will check if your method can handle an empty matrix): ");
                else
                    System.out.print("(0 - " + (width - 1) + "): ");
                col = scan.nextInt();
                matrixCopy = new char[height][width];
                for (int i = 0; i &lt; height; i++)
                    for (int j = 0; j &lt; width; j++)
                        matrixCopy[i][j] = matrix[i][j];
                System.out.println("\n\n");
                System.out.println("YOUR METHOD'S OUTPUT IS: " + Ex14.stain(matrixCopy, row, col));
                System.out.println();
                System.out.print("Would you like to search for stains from a different cell (y / n)?: ");
                selection = scan.next();
            }
            while (selection.equalsIgnoreCase("y"));
            System.out.print("Would you like to try a different matrix (y / n)?: ");
            selection = scan.next();
        }
        while (selection.equalsIgnoreCase("y"));
    }
}
</t>
  </si>
  <si>
    <t>373792da-8f95-4832-855c-b8cc51541e5f</t>
  </si>
  <si>
    <t>IntegerSum.main({ })</t>
  </si>
  <si>
    <t xml:space="preserve">import java.util.Scanner;
public class IntegerSum
{
    public static void main(String[] args)
    {
        Scanner kb = new Scanner(System.in);
        System.out.println("How many integers do you have to input?");
        int size = kb.nextInt();
        int[] sumList = new int[size];
        int tempnum = 0;
        for (int loop = 0; loop &lt; sumList.length; loop++)
        {
            System.out.println("Please input #" + (1 + loop));
            tempnum = kb.nextInt();
            sumList[loop] = tempnum;
        }
        System.out.println("The sum of your inputs: " + SumMethod(sumList, size));
    }
    private static int SumMethod(int[] z,int size)
    {
        int num = z[size];
        if (num == 1)
        {return 1;}
        else
        {
            num = z[size - 1];
            return (num + SumMethod(z, size-1));
        }
    }
}
</t>
  </si>
  <si>
    <t>35820bc1-3eb6-43fe-a32a-b9d32fd39256</t>
  </si>
  <si>
    <t>sieve.main({ })</t>
  </si>
  <si>
    <t>import java.util.Scanner;
import java.util.Arrays;
class sieve {
    //main function, will have the scanner and make sure a number not 0 or less is printed
    public static void main(String[] args){
        System.out.println("Welcome to the Sieve program!");
        System.out.print("What number do you want me to find the prime numbers up to? ");
        Scanner myScanner = new Scanner(System.in); // Scanner to get the number from the user
        int maxNum = Integer.parseInt(myScanner.nextLine());
        if (maxNum &lt;= 0){ // makes sure a positive number is entered
            System.out.println("Need a positive number to run!");
            System.exit(1);
        }
        boolean[] isPositive = allocateSieve(maxNum); //calls the array from allocateSieve
    }
    // a function that creates the array of booleans for
    private static boolean[] allocateSieve(int maxNum){
        boolean[] isPrime = new boolean[maxNum];
        for (int i = 2; i &lt;= isPrime.length; i++){ // makes all the numbers true
            isPrime[i] = true;
            System.out.println(i + " " + isPrime[i]);
        }
        return isPrime; // returns the array
    }
}</t>
  </si>
  <si>
    <t>6b5051db-686c-41e8-a2e0-b542c06602b6</t>
  </si>
  <si>
    <t>EmployeeTester.main({ })</t>
  </si>
  <si>
    <t xml:space="preserve">public class EmployeeTester
{
    public static void main(String args[])
    {
        String name;
        String id;
        String ppsNum;
        String workerId;
        double hourlyPay;
        String empDetails1;
        String empDetails2;
        String empDetails3;
        Employee [] myEmployee = new Employee[1];
        System.out.println("Employee Details");
        System.out.println();
        System.out.println("Enter Employee Name: ");
        name = EasyScanner.nextString();
        System.out.println();
        System.out.println("Enter Employee PPS Number");
        id = EasyScanner.nextString();
        System.out.println();
        System.out.println("Enter Employee ID Number");
        ppsNum = EasyScanner.nextString();
        System.out.println();
        Employee emp1 = new Employee(name, id, ppsNum);
        myEmployee[0] = emp1;
        /*System.out.println("Shopworker Details");
        System.out.println();
        System.out.println("Enter Shop Worker Name: ");
        name = EasyScanner.nextString();
        System.out.println();
        System.out.println("Enter ID: ");
        id = EasyScanner.nextString();
        System.out.println();
        System.out.println("Enter Shop Worker PPS Number: ");
        ppsNum = EasyScanner.nextString();
        System.out.println();
        System.out.println("Enter Shop Worker ID Number");
        System.out.println();
        workerId = EasyScanner.nextString();
        System.out.println("Enter Shop Worker Hourly Pay ");
        hourlyPay = EasyScanner.nextDouble();
        System.out.println();
        ShopWorker emp2 = new ShopWorker(name,id,ppsNum,workerId,hourlyPay);
        myEmployee[1] = emp2;*/
        for(int i = 0; i &lt;= myEmployee.length; i++)
        {
            System.out.println();
            System.out.println(myEmployee[i].toString());
            System.out.println();
        }
    }
}
</t>
  </si>
  <si>
    <t>df0b380d-3a37-4a24-8dfc-fa260a3de395</t>
  </si>
  <si>
    <t>PascalsTriangle_Student.main({ })</t>
  </si>
  <si>
    <t xml:space="preserve">import java.util.*;
public class PascalsTriangle_Student
{
    public static void main(String args[]) {
        int col = 1;
        int p[][] = new int[12][col+1];             //need to fill in dimensions
        p[0][0] = 1;  //initialize
        for (int r = 1; r &lt; 11; r++) {              //nested loop used to store in all values
            for (int c = 1; c &lt; 11; c++) {
                p[r][c] = p[r-1][c-1] + p[r-1][c];
            }
            col++;
        }
        for (int r = 1; r &lt; 11; r++) {              //this nested loop is used to print all values
            for (int c = 1; c &lt; 11; c++){
                System.out.print(p[r][c] + " ");
            }
            System.out.println();
        }
    }
}
</t>
  </si>
  <si>
    <t>422e2b67-eaef-4d00-9522-43625a2acbf9</t>
  </si>
  <si>
    <t>week7.main({ })</t>
  </si>
  <si>
    <t xml:space="preserve">import javax.swing.JOptionPane;
import java.lang.Math;
import java.text.DecimalFormat;
public class week7
{
    public static void main(String[] args)
    {
        //String yesOrno = "y";
        //while(yesOrno.equalsIgnoreCase("y")||yesOrno.equalsIgnoreCase("Y"))
        //{
        //public static void main()
        //{
        String numtryStr;
        int numtry = 0;
        do
        {
            numtryStr = JOptionPane.showInputDialog("How many numbers do you want to enter");
            try
            {
                numtry = Integer.parseInt(numtryStr);
            }
            catch (NumberFormatException e)
            {
                //make num a negative
                numtry = -1;
            }
        }
        while(numtry &lt; 0);
        //  int count = 0;
        //  while(count &lt; numtryStr)
        double list[] = new double[numtry];
        for (int a = 1; a &lt;= numtry; a++)
        {
            String numberStr;
            do
            {
                numberStr = JOptionPane.showInputDialog ("Enter a number between 1 and 100");
                try
                {
                    list[a] = Double.parseDouble(numberStr);
                }
                catch (NumberFormatException e)
                {
                    // make num a negative
                    list[a] = -1;
                }
            }
            while (list[a] &lt; 1 || list[a] &gt; 100);
        }
        for (int a = 0; a &lt; numtry; a++)
        {
            double square, cube;
            DecimalFormat fmt = new DecimalFormat(",##0.00");
            square = calcSquare(a); // Math.pow(list[a],2);
            cube = calcCube(a);     // Math.pow(list[a],3);
            JOptionPane.showMessageDialog(null, list[a] + "squared is" + fmt.format(square) + "\n" +list[a] + "cubed is" + fmt.format(cube));
        }
    }
    // yesOrno = JOptionPane.showInputDialog ("Do you want to continue (y/n)? ");
    public static double calcSquare(double x)
    {
        double result = Math.pow(x, 2);
        return result;
    }
    public static double calcCube(double y)
    {
        double result = Math.pow(y, 3);
        return result;
    }
}
// }
//}
/*
import javax.swing.JOptionPane;
import java.text.DecimalFormat;
public class WS08
{
    public static void main()
    {
        String numStr;
        String responseStr;
        int numEnter = 0;
        boolean access = true;
        do {
            do{
                try
                {
                    do{
                        numStr = JOptionPane.showInputDialog("How many numbers do you want to enter");
                        numEnter = Integer.parseInt(numStr);
                    }while(numEnter&lt;0);
                    access = false;
                }catch(NumberFormatException e)
                {
                }
            }while(access);
            double enterArray[] = new double[numEnter];
            DecimalFormat fmt = new DecimalFormat("###,##0.00");
            access = true;
            for(int index = 0; index&lt;numEnter; index++)
            {
                do{
                    try
                    {
                        do
                        {
                            numStr = JOptionPane.showInputDialog("Enter a number " + (index+1) + " between 1 and 100");
                            enterArray[index] = Double.parseDouble(numStr);
                        }while(enterArray[index] &lt; 1 || enterArray[index] &gt; 100);
                        access = false;
                    }catch(NumberFormatException e)
                    {
                    }
                } while(access);
            }
            for(int index = 0; index &lt; numEnter; index++)
            {
                double cubed = calcCube(numEnter);
                double squared = calcSquare(numEnter);
                JOptionPane.showMessageDialog(null, enterArray[index] + " squared is " + squared + "\n"+ enterArray[index] + " cubed is " + cubed);
            }
            responseStr = JOptionPane.showInputDialog("Do you want to continue?(y/n)");
        } while (responseStr.equalsIgnoreCase("y"));
    }
    public static double calcCube(int x)
    {
        double numCubed = Math.pow(x,3);
        return numCubed;
    }
    public static double calcSquare(int y)
    {
        double numSquared = Math.pow(y,2);
        return numSquared;
    }
}
*/
</t>
  </si>
  <si>
    <t>1c276a22-56e9-49b4-96d6-ef90cdae1d1a</t>
  </si>
  <si>
    <t xml:space="preserve">class Main
{
    public static void main(String[] args) {
        int p = 0; // числитель
        int q = 7; // знаменатель
        if (p &gt;= q) {
            System.out.println("Не выполняется условие p&lt;q");
            return;
        }
        // if (p &lt;= 0 || q &lt;= 0)
        int[] remains = new int[q + 1]; // остатки
        int[] period = new int[q + 1]; // периодические цифры
        int r = 0; // рабочая переменная результата математической операции
        int pos = 0; // последняя цифра периода
        int len = 1; // индекс
        do {
            r = p % q;
            remains[len] = r;
            p /= q;
            period[len] = p;
            p = 10 * r;
            len++;
        } while ((pos = IsInOstatki(r, len, remains)) == 0);
        System.out.print("\r\n");
        System.out.print("\nРезультат деления = ");
        System.out.print(period[1] + ",");
        if(pos == 1) System.out.print("(");
        for(r = 2; r &lt; len; r++)
        {
            System.out.print(period[r]);
            if(r == pos) System.out.print("(");
        }
        // System.out.print (/*period[r]*/);
        System.out.print(")");
        System.out.print("\nПериод= ");
        for(r = pos + 1; r &lt; len; r++){
            /*Sy0stem.out.print(period[r]);
            System.out.print("\n");*/
            String a = Integer.toString(period[r]);
            System.out.print(a);
        }
    }
    // проверка остатков
    static int IsInOstatki(int ost, int len, int[] remains)
    {
        // len-1 чтоб не проверять остаток, ввденый на текущем шаге
        for(int i = 0; i &lt; len-1; i++)
        {
            if(remains[i] == ost)
   return i;
        }
        return 0;
    }
}
</t>
  </si>
  <si>
    <t>42af721a-8de5-47c7-8cb0-5a12b3e99d91</t>
  </si>
  <si>
    <t>Craps.main({ })</t>
  </si>
  <si>
    <t>import java.util.Random;
public class Craps
{
    // create random number generator for use in method rollDice
    private static final Random randomNumbers = new Random();
    // enumeration with constants that represent the game status
    private enum Status {CONTINUE, WON, LOST};
    // constants that represent common rolls of the dice
    private static final int SNAKE_EYES = 2;
    private static final int TREY = 3;
    private static final int SEVEN = 7;
    private static final int YO_LEVEN = 11;
    private static final int BOX_CARS = 12;
    // plays one game of craps
    public static void main(String[] args)
    {
        int runs = 0;
        int[] wins = new int[21];
        int[] loses = new int[21];
        int rolls = 0;
        do {
            int myPoint = 0;   // point if no win or loss on first roll
            Status gameStatus; // can contain CONTINUE, WON or LOST
            int sumOfDice = rollDice(); // first roll of the dice
            // determine game status and point based on first roll
            switch (sumOfDice)
            {
                case SEVEN: // win with 7 on first roll
                case YO_LEVEN: // win with 11 on first roll
                gameStatus = Status.WON;
                break;
                case SNAKE_EYES: // lose with 2 on first roll
                case TREY: // lose with 3 on first roll
                case BOX_CARS: // lose with 12 on first roll
                gameStatus = Status.LOST;
                break;
                default: // did not win or lose, so remember point
                gameStatus = Status.CONTINUE; // game is not over
                myPoint = sumOfDice; // remember the point
                System.out.printf("Point is %d\n", myPoint);
                break; // optional at end of switch
            } // end switch
            // while game is not complete
            while (gameStatus == Status.CONTINUE) // not WON or LOST
            {
                sumOfDice = rollDice(); // roll dice again
                rolls++;
                // determine game status
                if (sumOfDice == myPoint) // win by making point
                    gameStatus = Status.WON;
                else
                if (sumOfDice == SEVEN) // lose by rolling 7 before point
                    gameStatus = Status.LOST;
            } // end while
            // display won or lost message
            if (gameStatus == Status.WON){
                //System.out.println("Player wins");
                if(rolls &gt; 20)
                {
                    wins[20] = wins[rolls] + 1;
                }
                else {
                    wins[rolls] = wins[rolls] + 1;
                }
                runs++;
            }
            else
            {
                // System.out.println( "Player loses" );
                if(rolls &gt; 20)
                {
                    wins[20] = wins[rolls] + 1;
                }
                else{
                    wins[rolls] = wins[rolls] + 1;
                }
                runs++;
            }
            rolls = 0;
        } while(runs &lt; 1000);
        for(int i = 0; i &lt; 21; i++){
            System.out.println(wins[i]);
            System.out.println(loses[i]);
        }
    } // end main
    // roll dice, calculate sum and display results
    public static int rollDice()
    {
        // pick random die values
        int die1 = 1 + randomNumbers.nextInt(6); // first die roll
        int die2 = 1 + randomNumbers.nextInt(6); // second die roll
        int sum = die1 + die2; // sum of die values
        // display results of this roll
        System.out.printf("Player rolled %d + %d = %d\n", die1, die2, sum);
        return sum; // return sum of dice
    } // end method rollDice
} // end class Craps</t>
  </si>
  <si>
    <t>4982b2ce-1eaf-44e6-9d82-55587ed83f34</t>
  </si>
  <si>
    <t>selectionsort.main({ })</t>
  </si>
  <si>
    <t>import java.io.*;
class selectionsort
{
    public static void main(String args[])throws IOException
    {
        DataInputStream in = new DataInputStream(System.in);
        int arr[] = new int[5];
        System.out.println("Enter array elements");
        for(int i = 0; i &lt; arr.length; i++)
            arr[i] = Integer.parseInt(in.readLine());
        for(int i = 0; i &lt; arr.length; i++)
        {
            for(int j = 0; i &lt; (arr.length-i-1); j++)
            {
                if(arr[j] &gt; arr[j+1])
                {
                    int t = arr[j];
                    arr[j] = arr[j+1];
                    arr[j+1] = t;
                }
            }
        }
        System.out.println("Element are");
        for(int i = 0; i &lt; arr.length; i++)
            System.out.println(arr[i]);
    }
}</t>
  </si>
  <si>
    <t>cf37bfd4-40f9-46f0-a7a6-90f631031c52</t>
  </si>
  <si>
    <t>DailyTemperature.main({ })</t>
  </si>
  <si>
    <t>import javax.swing.JOptionPane;
public class DailyTemperature
{
    public static void main(String[] args)
    {
        //joptionpain stuff
        String str;
        str = JOptionPane.showInputDialog(null, "number of days u wanna view?");
        int numDays = Integer.parseInt(str);
        // array
        int[] dates = new int [numDays];
        // first for loop
        for (int n = 1; n &lt; dates.length; n++)
        {
            dates[n] = numDays;
        }
        // array 2
        int[] dailyTemps = new int[numDays];
        //second for loop
        for (int i = 1; i &lt; dailyTemps.length; i++)
        {
            dailyTemps[i] = (int)(Math.random() * 100) - 100;
        }
        // array 3
        String[] forecast = new String[numDays];
        // third for loop
        for (int k = 1; k &lt; forecast.length; k++)
        {
            if (dailyTemps[numDays] &gt;= 80)
            {
                System.out.println("HOT");
            }
            if ((dailyTemps[numDays] &lt; 80) &amp;&amp; (dailyTemps[numDays] &gt;= 50))
            {
                System.out.println("MODERATE");
            }
            if ((dailyTemps[numDays]&lt; 50) &amp;&amp; (dailyTemps[numDays] &gt;= 32))
            {
                System.out.println("COLD");
            }
            if (dailyTemps[numDays] &lt; 32)
            {
                System.out.println("FREEZING");
            }
        }
        // fourth for loop
        for (int l = 1; l &lt; numDays; l++)
        {
            System.out.println(dates[numDays] + "\t" + dailyTemps[numDays] + "\t" + forecast[numDays]);
        }
    }
}</t>
  </si>
  <si>
    <t>cbd80ede-1bce-4f75-9eff-fbf23bf78bcb</t>
  </si>
  <si>
    <t>SelfAvoidingPath.main({ })</t>
  </si>
  <si>
    <t xml:space="preserve">public class SelfAvoidingPath
{
    public static void main(String[] args)
    {   //   Do T random self-avoiding walks
        //   in an N-by-N lattice
        int N = Integer.parseInt(args[0]);
        int T = Integer.parseInt(args[1]);
        int deadEnds = 0;
        int totalDeadSteps = 0;
        int totalEscapeSteps = 0;
        for (int t = 0; t &lt; T; t++)
        {
            boolean[][] a = new boolean[N][N]; // all false at first, false if you've not been there
            boolean isDeadEnd = false;
            int x = N/2, y = N/2;              // comma assumes that both variables are first type
            int numSteps = 0;
            while (x &gt; 0 &amp;&amp; x &lt; N-1 &amp;&amp; y &gt; 0 &amp;&amp; y &lt; N-1)
            {  // Check for dead end and make a random move.
                a[x][y] = true;
                if (a[x-1][y] &amp;&amp; a[x+1][y] &amp;&amp; a[x][y-1] &amp;&amp; a[x][y+1])
                // if all are true, then you've been everywhere and it's a dead end
                {
                    deadEnds++;
                    isDeadEnd = true;
                    break;
                }
                double r = Math.random();
                numSteps++;
                if (r &lt; 0.25) {
                    if (!a[x+1][y])
                    x++;
                } // to the right
                else if (r &lt; 0.50) {
                    if (!a[x-1][y])
                    x--;
                } // to the left
                else if (r &lt; 0.75) {
                    if (!a[x][y+1])
                    y++;
                } // up
                else if (r &lt; 1.00) {
                    if (!a[x][y-1])
                    y--;
                } // down
            }
            if(isDeadEnd)
                totalDeadSteps = totalDeadSteps + numSteps;
            else
                totalEscapeSteps = totalEscapeSteps + numSteps;
        }
        System.out.println(100 * deadEnds/T + "% dead ends");
        System.out.println("Average escape path length = " + (int)(1.0*totalEscapeSteps)/(T-deadEnds));
        System.out.println("Average dead end path length = " + (int)(1.0*totalDeadSteps)/deadEnds);
    }
}
</t>
  </si>
  <si>
    <t>90fb3d9f-5c46-495f-9897-2cdb1cf10a9d</t>
  </si>
  <si>
    <t>P5H.main({ })</t>
  </si>
  <si>
    <t xml:space="preserve">import images.APImage;
import images.Pixel;
public class P5H
{
    public static void main(String[] args)
    {
        APImage image = new APImage("pickle.jpg");
        int height = image.getImageHeight();
        int width = image.getImageWidth();
        int width2 = (width/2);
        int height2 = (height/2);
        APImage image2 = new APImage(width2,height2);
        for(int x = 0; x &lt; width; x += 2)
        {
            for(int y = 0; y &lt; height; y += 2)
            {
                Pixel p = image.getPixel(x,y);
                int r = p.getRed();
                int g = p.getGreen();
                int b = p.getBlue();
                int NewWidth = x/2;
                int NewHeight = y/2;
                Pixel q = image2.getPixel(NewWidth,NewHeight);
                q.setRed(r);
                q.setGreen(g);
                q.setBlue(b);
            }
        }
        image.draw();
        image2.draw();
    }
}
</t>
  </si>
  <si>
    <t>ebcc6ac9-d660-4622-84eb-10c1e815bb45</t>
  </si>
  <si>
    <t>P5I.main({ })</t>
  </si>
  <si>
    <t xml:space="preserve">import images.APImage;
import images.Pixel;
import java.util.Scanner;
public class P5I
{
    public static void main(String[] args)
    {
        //Ask for a factor and an image
        Scanner reader = new Scanner(System.in);
        System.out.print("Enter a positive integer shrinkage factor: ");
        int factor = reader.nextInt();
        System.out.print("Enter the name of the image(either smokey or family): ");
        String inputImage = reader.next();
        //System.out.print(x + " " + image + ".jpg");
        APImage image=new APImage(inputImage + ".jpg");
        int width = image.getImageWidth() * factor - 1;
        int height = image.getImageHeight() * factor - 1;
        int x1=0;
        APImage newImage = new APImage(width, height);
        for(int x = 0; x &lt; image.getImageWidth(); x++)
        {
            int y1 = 0;
            for(int y = 0; y &lt; image.getImageHeight(); y++)
            {
                Pixel p=image.getPixel(x,y);
                int r = p.getRed();
                int b = p.getBlue();
                int g = p.getGreen();
                for(x1 = 0; x1 &lt; width ; x = x*factor+x1)
                {
                    for(y1 = 0; y1 &lt; height; y = y*factor + y1)
                    {
                        Pixel p1 = newImage.getPixel(x1, y1);
                        p1.setRed(r);
                        p1.setGreen(g);
                        p1.setBlue(b);
                        y1++;
                    }
                    x1++;
                }
                newImage.draw();
                image.draw();
            }
        }
    }
}
</t>
  </si>
  <si>
    <t>2014-10-12 00:00:00</t>
  </si>
  <si>
    <t>2014-10-14 00:00:00</t>
  </si>
  <si>
    <t>2014-10-12 02:59:12</t>
  </si>
  <si>
    <t>6bc8b4f1-29c6-43a5-8e86-797a91818341</t>
  </si>
  <si>
    <t>47</t>
  </si>
  <si>
    <t>/*  * ####/#### ####### - ###  *   * ####/#### ## # #### ############## ## ### #### ###, ####### ## ### ######### ### ###### ##  * ######### (####).  ### ####://####.##############.### ### #### ###########.  *   * ######### ####-#### ####### ##### ######@######.###  *   * #### #### ## #### ## ####/####.  *   * ####/#### ## #### ########: ### ### ############ ## ###/## ######  * ## ##### ### ##### ## ### ### ####### ###### ####### ## ######### ##  * ### #### ######## ##########, ###### ####### # ## ### #######, ##  * ### ##### #######.  *   * ####/#### ## ########### ## ### #### #### ## #### ## ######,  * ### ####### ### ########; ####### #### ### ####### ######## ##  * ############### ## ####### ### # ########## #######.  ### ###  * ### ####### ###### ####### ### #### #######.  *   * ### ###### #### ######## # #### ## ### ### ####### ###### #######  * ##### #### ####/####.  ## ###, ### &lt;####://###.###.###/########/&gt;.  */  package Myro;  import java.io.*; import java.util.*; import java.util.concurrent.*; import java.text.*;  /////////////////////////  import java.awt.*; import java.awt.event.*; import java.awt.image.*; import java.awt.geom.*; import java.net.*;  import javax.swing.*; import javax.swing.border.*; import javax.imageio.*;  import scribbler.io.*; ///////////////////////// import net.java.games.input.*;  /////////////////////  /**  * ##### ######### ####### ####### ## ####### ### ##### # ######### #####.  ### #######  ####### ######  * ### #### #### ############# ## ######### ## "######## ######### #### ######" ## ###### #####.  * (### ###.##############.### )  *   * @###### ####### #####  * @####### #.#.#  *   */ public class Scribbler  {      // define this constant here at the beginning rather than later where other private constants are defined.     private static final String MYRO_JAVA_VERSION   = "1.1.5";      // public constants      /**      * Constant passed to {@link #getLight getLight} or {@link #getBright getBright} to select the left sensor.      */     public static final int SENSOR_LIGHT_LEFT       = 0;      /**      * Constant passed to {@link #getLight getLight} or {@link #getBright getBright} to select the center sensor.      */     public static final int SENSOR_LIGHT_CENTER     = 1;      /**      * Constant passed to {@link #getLight getLight} or {@link #getBright getBright} to select the right sensor.      */     public static final int SENSOR_LIGHT_RIGHT      = 2;      /**      * Constant passed to {@link #getIR getIR} or {@link #getObstacle getObstacle} to select the left IR sensor.      */     public static final int SENSOR_IR_LEFT          = 0;      /**      * Constant passed to {@link #getIR getIR} or {@link #getObstacle getObstacle} to select the right IR sensor.      */     public static final int SENSOR_IR_RIGHT         = 1;      /**      * Constant passed to {@link #getObstacle getObstacle} to select the center IR sensor.      */     public static final int SENSOR_IR_CENTER        = 2;      /**      * Constant passed to {@link #getLine getLine} to select the left line sensor.      */     public static final int SENSOR_LINE_LEFT        = 0;      /**      * Constant passed to {@link #getLine getLine} to select the right line sensor.      */     public static final int SENSOR_LINE_RIGHT       = 1;      /**      * Constant passed to {@link #takePicture takePicture} to select a color image      */     public static final int IMAGE_COLOR             = 0;      /**      * Constant passed to {@link #takePicture takePicture} to select a gray scale image      */     public static final int IMAGE_GRAY              = 1;      /**      * Constant passed to {@link #takePicture takePicture} to select a blob image      */     public static final int IMAGE_BLOB              = 2;      /**      * Constant passed to {@link #setLED setLED} to select the left Scribbler LED      */     public static final int LED_LEFT                = 0;      /**      * Constant passed to {@link #setLED setLED} to select the center Scribble LED      */     public static final int LED_CENTER              = 1;      /**      * Constant passed to {@link #setLED setLED} to select the right Scribbler LED      */     public static final int LED_RIGHT               = 2;      /**      * Constant passed to {@link #setLED setLED} to select all Scribbler LEDs      */     public static final int LED_ALL                 = 3;      /**      * Constant passed to {@link #setLED setLED} to turn selected LED Off      */     public static final int LED_OFF                 = 0;      /**      * Constant passed to {@link #setLED setLED} to turn selected LED On      */     public static final int LED_ON                  = 1;      /**      * Constant passed to {@link #setVolume setVolume} to turn the Scribbler's speaker off      */     public static final int VOLUME_OFF              = 0;      /**      * Constant passed to {@link #setVolume setVolume} to turn the Scribbler's speaker on      */     public static final int VOLUME_ON               = 1;      /**      * Constant passed to {@link #setForwardness setForwardness} to set the Fluke board facing forward      */     public static final int FORWARD_FLUKE           = 1;      /**      * Constant passed to {@link #setForwardness setForwardness} to set the Scribbler sensors facing forward      */     public static final int FORWARD_SCRIBBLER       = 0;      /**      * Construct a Scribbler object that is not connected to any port.  Method {@link #connect connect}      * must be called to connect this Scribbler to a port.      */     public Scribbler() {          _scribblerConnected = false;         _flukeConnected = false;         _serialPort = null;         _robotVersion = new int[] { 0, 0, 0 };         _flukeVersion = new int[] { 0, 0, 0 };          // print a warning if asserts are disabled         boolean testAssert = false;         assert testAssert=true;         if( !testAssert )         {             System.out.println("WARNING: asserts are disabled!  You might want to add:");             System.out.println("\"bluej.vm.args=-ea\" to your bluej.properties file to enable");             System.out.println("assertion checking.");         }     }      /**      * Construct a Scribbler object and connect it to port portName.  If the connection was successfully made then it      * is legal to invoke methods that require      * the scribbler be connected; if the connection was not successful then it is not legal to invoke       * methods that require the scribbler to be connected.  Method {@link #scribblerConnected scribblerConnected} can be used to      * determine if the connection was successfully made.      *       * @param portName  the name of the port the Scribbler is attached to (e.g., "COM1", "/dev/ttyS0")      */     public Scribbler(String portName) {         // execute the default constructor         this();          // try to connect to the robot         connect( portName );     }      /**      * Connect the Scribbler to port portName.  If the Scribbler is already connected to a port it is      * first closed.  If the connection was successfully made then it is legal to invoke methods that require      * the scribbler be connected; if the connection was not successful then it is not legal to invoke       * methods that require the scribbler to be connected.  Methods {@link #scribblerConnected scribblerConnected}      * and {@link #flukeConnected flukeConnected} can be used to determine if the connection was successfully made.      *       * @param portName The name of the port the Scribbler is connected to (e.g., "COM1", "/dev/ttyS0")      * @return true returned iff the connection to the Scribbler was successful      *       */     public boolean connect( String portName )     {         // close the connection if it is currently opened         if( _scribblerConnected || _flukeConnected )             close();          // nothing connected now         _flukeConnected = false;         _scribblerConnected = false;         _scribbler2Connected = false;         _portName = null;         _flukeVersion = new int[] {0, 0, 0};         _robotVersion = new int[] {0, 0, 0};          // initalize serial port         _serialPort = null;         try {             _serialPort = new RXTXScribblerPort( portName );         } catch (PortInUseException e)         {             System.out.println("PortInUseException:" + e.getMessage());             return false;}          if( _serialPort == null )         {             System.out.println("Open on port " + portName + " timed out.");             return false;         }          try {             // set port parameters             _serialPort.setSerialPortParams( 57600, RXTXScribblerPort.DATABITS_8,                  RXTXScribblerPort.STOPBITS_1,                  RXTXScribblerPort.PARITY_NONE );             _serialPort.setFlowControlMode( RXTXScribblerPort.FLOWCONTROL_NONE );         } catch (UnsupportedCommOperationException e)         {             System.out.println("UnsupportedCommOperationException:" + e.getMessage());             return false;         }          // get the input and output streams so we can access this port         _inputStream = _serialPort.getInputStream();         _outputStream = _serialPort.getOutputStream();          // remember the portname         _portName = portName;          // flush any garbage left in input buffer         _flushInput();          // get info about the robot         String info = getInfo();         info = info.toLowerCase();          // Example return value from getInfo():         //fluke:2.9.1,Robot-Version:2.6.1,Robot:Scribbler,Mode:Serial          // info string parts are separated by commas         String[] infoTokens = info.split( "," );         for( int i=0; i&lt;infoTokens.length; i++ )         {             // each token consists of a name followed by a colon followed by a value             String[] tokenParts = infoTokens[i].split( ":" );              // process the info token             if( tokenParts[0].equals("fluke") )             {                 _flukeConnected = true;                 _flukeVersion = parseVersion( tokenParts[1] );             }             else if( tokenParts[0].equals( "robot-version" ) )             {                 _robotVersion = parseVersion( tokenParts[1] );             }             else if( tokenParts[0].equals( "robot" ) )             {                 if( tokenParts[1].equals( "scribbler" ) )                 {                     _scribblerConnected = true;                 }                 else if( tokenParts[1].equals( "scribbler2" ) )                 {                     _scribblerConnected = true;                     _scribbler2Connected = true;                 }             }         }          // print warning if a Scribbler isn't connected         if( !scribblerConnected() )         {             System.out.println("WARNING: The connection does not appear to be to");             System.out.println("a Scribbler robot.  If a Scribbler is connected");             System.out.println("you should check to make sure the IPRE firmware");             System.out.println("is installed.");         }          // do any device-specific initialization         if( _flukeConnected )         {             setIRPower( 135 );             _set_cam_param( CAM_COMA, CAM_COMA_WHITE_BALANCE_ON );             _set_cam_param( CAM_COMB, CAM_COMB_GAIN_CONTROL_ON | CAM_COMB_EXPOSURE_CONTROL_ON );             //autoCamera();             setForwardness( FORWARD_FLUKE );             if( _versionCompare( _flukeVersion, new int[] { 3, 0, 0 } ) &gt;= 0 )             {                 imageWidth = 1280;                 imageHeight = 800;             }             else             {                 imageWidth = 256;                 imageHeight = 192;             }         }          if( scribblerConnected() )         {             // make sure the volume is on.  The volume setting is stored in NVRAM, so turning it off sticks             // with the bot.             setVolume( VOLUME_ON );              if( scribbler2Connected() )             {                 // Some sensor values were wrong in Scribbler2 firmware versions prior to 1.0.2, so check this                 // and warn the user if the firmware is older than this.                 if( _versionCompare( _robotVersion, new int[]{1, 0, 2} ) &lt; 0 )                 {                     System.out.println("WARNING: Your Scribbler2 firmware is older than 1.0.2.");                     System.out.println("Sensor values may not be correct.  Please consider");                     System.out.println("upgrading your scribbler's firmware.");                 }                  // set the volume to max if the firmware can handle it                 if( _versionCompare( _robotVersion, new int[]{1, 1, 2} ) &gt;= 0 )                     setS2Volume( 100 );             }         }          // display window showing information about the connection         String botName;         if( scribblerConnected() )             botName = getName();         else             botName = "";         _connectedFrame = new connectedFrame( portName, botName, getInfo() );          return true;     }      /**      * Split a period-seperated string of ints into its component integers.  The return value is      * an int array of these integers.      */     private int[] parseVersion( String token )     {         // break the string period-separated ints into its components         String parts[] = token.split( "\\." );          // convert strings to ints and return         int[] intArr = new int [parts.length];                 for( int i=0; i&lt;parts.length; i++ )         {             intArr[i] = Integer.parseInt( parts[i] );         }         return intArr;     }      /**      * Close the connection between the computer and the Scribbler.  Any threads associated with this robot      * (e.g., senses, joystick) will be killed.  After calling close the Scribbler cannot be accessed again unless      * {@link #connect connect} is called to reestablish the connection.      *       * It is important to invoke this method at the end of the program.  Failure to do so may cause problems when      * connecting to the Scribbler in the future.      */     public  void close()     {         if( _scribblerConnected || _flukeConnected )         {             // kill any threads associated with this robot             if( currentSensesThread != null )             {                 currentSensesThread.interrupt();                 try                 {                     currentSensesThread.join();                 } catch (InterruptedException e)                 {                     System.out.println("While waiting for senses to die, we were interrupted.");                 }                 //System.out.println("Senses thread has died.");                 currentSensesThread = null;             }              if( currentJoyStickThread != null )             {                 currentJoyStickThread.interrupt();                 try                 {                     currentJoyStickThread.join();                 } catch (InterruptedException e)                 {                     System.out.println("While waiting for joystick to die, we were interrupted.");                 }                 //System.out.println("JoyStick thread has died.");                 currentJoyStickThread = null;             }              if( currentGamepadThread != null )             {                 currentGamepadThread.interrupt();                 try                 {                     currentGamepadThread.join();                 } catch (InterruptedException e)                 {                     System.out.println("While waiting for gamepad to die, we were interrupted.");                 }                 //System.out.println("Gamepad thread has died.");                 currentGamepadThread = null;             }              if( currentCameraThread != null )             {                 currentCameraThread.interrupt();                 try                 {                     currentCameraThread.join();                 } catch (InterruptedException e)                 {                     System.out.println("While waiting for camera to die, we were interrupted.");                 }                 //System.out.println("Gamepad thread has died.");                 currentCameraThread = null;             }         }          // close the port if it's opened         if( _serialPort != null )             _serialPort.close();          // indicate that nothing is connected         _scribblerConnected = false;         _flukeConnected = false;         _serialPort = null;          // close the connected frame window if it exists         if( _connectedFrame != null )             _connectedFrame.setVisible( false );         _connectedFrame = null;     }      /**      * Returns whether a scribbler or Scribbler2 is currently connected.      *       * @return true iff a Scribbler or Scribbler2 is currently connected      *       */     public boolean scribblerConnected()     {         return _scribblerConnected;     }      /**      * Returns whether a scribbler2 is currently connected.      *       * @return true iff a Scribbler2 is currently connected.      */     public boolean scribbler2Connected()     {         return _scribbler2Connected;     }      /**      * Indicates whether the robot has a Fluke board attached to it.      *       * @return true iff a Fluke board is present on the robot      */     public boolean flukeConnected()     {         return _flukeConnected;     }      /**      * Indicates whether the port connecting to the robot has been opened.  Note that it if true      * is returned it isn't necessarily know what kind of robot is connected (e.g., scribler or fluke);      * {@link #flukeConnected flukeConnected} or {@link #scribblerConnected scribblerConnected} should      * be used to determine this.      *       * @return true iff the connection to the robot has been established.      */     public boolean portOpened()     {         return _serialPort != null;     }      /**      * resets the Scribbler.      *       * @pre scribblerConnected()      */     public  void reset()     {         assert scribblerConnected() : "Scribbler not connected";          _get( SOFT_RESET, 0 );         //         int[] message = new int[] {SOFT_RESET};         //         _writePadded( message );         //         int[] echo = _read( 9 );         try         {             Thread.sleep(1000);  // give scribbler time to reset         } catch (InterruptedException e) {}     }      /**      * Returns whether the Scribbler has stalled (i.e., stopped moving).  Returns true iff the Scribbler has stalled.      *       * @pre scribblerConnected()      */     public  boolean getStall()     {         assert scribblerConnected() : "Scribbler not connected";          return _getAll()[10] != 0;     }      /**      * Returns the state of one of the Scribbler's light sensors.  whichLight specifies the light sensor to query.      *       * @pre scribblerConnected() and whichLight is Scribbler.SENSOR_LIGHT_LEFT (or 0), Scribbler.SENSOR_LIGHT_CENTER (or 1),      * or Scribbler.SENSOR_LIGHT_RIGHT (or 2).      *       * @param whichLight Specifies the light sensor to query.  Must be Scribbler.SENSOR_LIGHT_LEFT (or 0),      * Scribbler.SENSOR_LIGHT_CENTER (or 1), or Scribbler.SENSOR_LIGHT_RIGHT (or 2).      *       * @return The value of the selected light sensor.  The value will be between 0.0 and 1.0, and a low value indicates      * low light, a high value indicates bright light.      */     public  double getLight( int whichLight )      {         assert scribblerConnected() : "Scribbler not connected";         assert SENSOR_LIGHT_LEFT&lt;=whichLight &amp;&amp; whichLight&lt;=SENSOR_LIGHT_RIGHT : "Illegal light sensor";          double retVal;         long intVal;          // set command to be the appropriate Scribbler command         int command = 0;         switch( whichLight )         {             case 0: command = GET_LIGHT_LEFT; break;             case 1: command = GET_LIGHT_CENTER; break;             case 2: command = GET_LIGHT_RIGHT; break;         }          // issue the command to the Scribbler and read the response         int[] data = _get( command, 2 );         intVal = (data[0] &lt;&lt; 8) | data[1];          // "invert" the value so that large values indicate high light levels         retVal = _adjustLightLevel( intVal );          return retVal;     }      /**      * Returns the state of all three Scribbler light sensors.      *       * @pre scribblerConnected()      *       * @return A three element array.  element 0 contains the value of the left sensor, element 1 contains the value      * of the center sensor, and element 2 contains the value of the right sensor.  All values are between 0 and 1000,      * and low values indicate low light, high values indicate high light.      */     public  double[] getLight()     {         assert scribblerConnected() : "Scribbler not connected";          // We use long values because, starting in S2 firmware version 1.1.2, 16 bit unsigned values         // are returned, and java doesn't have unsigned ints.         long[] intVal = new long[3];         double retVal[] = new double[3];         int[] data = _get( GET_LIGHT_ALL, 6 );         intVal[0] = (data[0] &lt;&lt; 8) | data[1];         intVal[1] = (data[2] &lt;&lt; 8) | data[3];         intVal[2] = (data[4] &lt;&lt; 8) | data[5];          // "invert" the values so that laarge values indicate high light levels         for( int i=0; i&lt;3; i++ )         {             retVal[i] = _adjustLightLevel( intVal[i] );         }          return retVal;     }      /**      * adjust scribbler 1 light readings so that small values represent low light levels and large value      * represent bright light levels.  Also, scale the values to be in the range 0.0 to 1.0      */     private double _adjustLightLevel( long val )     {         double retVal;         int intVal;          // Inverting the value is different for scribbler2 and scribbler1 robots         if( scribbler2Connected() )         {             if( _versionCompare( _robotVersion, new int[]{ 1, 1, 2 } ) &lt; 0 )             {                 // S2 firmware before 1.1.2 returns values in the range 0..4095, so scale accordingly                 retVal = (4095 - val) / 4095.0 ;             }             else             {                 // S2 firmware beginning with 1.1.2 returns values in the range 0..65535, so scale accordingly                 retVal = (65535 - val) / 65535.0;             }         }         else         {             // make sure value is in 0..5000 range             // clamp at 5000             if( val &gt; 5000 )                 val = 5000;              // retVal=10^(4.5-log10(x))  Note:4.5*ln(10) = 10.3             intVal = (int)Math.exp( 10.3 - Math.log(val) );              // clamp return value to 5000             if( intVal &gt; 5000 )                 intVal = 5000;              // scale to 0..1000 range             retVal = intVal / 5000.0;         }          return retVal;     }      /**      * Returns the state of one of the Scribbler's IR sensors.  whichIR specifies the IR sensor to query.      *       * @pre scribblerConnected() and whichIR is {@link #SENSOR_IR_LEFT Scribbler.SENSOR_IR_LEFT} (or 0)      *  or {@link #SENSOR_IR_RIGHT Scribbler.SENSOR_IR_RIGHT} (or 1).      *       * @param whichIR Specifies the IR sensor to query.  Should be {@link #SENSOR_IR_LEFT Scribbler.SENSOR_IR_LEFT} (or 0)      *  or {@link #SENSOR_IR_RIGHT Scribbler.SENSOR_IR_RIGHT} (or 1).      *       * @return The value of the selected IR sensor. True means that an obstacle is NOT detected by the selected      * IR sensor, and false means that an obstacle IS detected by the sensor.      */     public  boolean getIR( int whichIR )      {         assert scribblerConnected() : "Scribbler not connected";         assert whichIR&gt;=SENSOR_IR_LEFT &amp;&amp; whichIR&lt;=SENSOR_IR_RIGHT : "Illegal IR sensor selected";          int command;         if( whichIR == SENSOR_IR_LEFT )             command = GET_IR_LEFT;         else             command = GET_IR_RIGHT;          int[] data = _get( command, 1 );         return data[0] != 0;      }      /**      * Returns the state of both of the Scribbler's IR sensors.      *       * @pre scribblerConnected()      *       * @return A two element boolean array containing the values of the IR sensort. True means that an obstacle is      * NOT detected by the selected IR sensor, and false means that an obstacle IS detected by the sensor.      */     public  boolean[] getIR()     {         assert scribblerConnected() : "Scribbler not connected";          boolean[] retVal = new boolean[2];         int[] data = _get( GET_IR_ALL, 2 );          retVal[0] = data[0] != 0;         retVal[1] = data[1] != 0;          return retVal;     }      /**      * Returns the state of one of the Scribbler's line sensors.  whichSensor specifies the line sensor to query.      *       * @pre scribblerConnected() and whichSensor is {@link #SENSOR_LINE_LEFT Scribbler.SENSOR_LINE_LEFT} (or 0)      *  or {@link #SENSOR_LINE_RIGHT Scribbler.SENSOR_LINE_RIGHT} (or 1).      *       * @param whichSensor Specifies the line sensor to query.  Should be {@link #SENSOR_LINE_LEFT Scribbler.SENSOR_LINE_LEFT} (or 0)      *  or {@link #SENSOR_LINE_RIGHT Scribbler.SENSOR_LINE_RIGHT} (or 1).      *       * @return The value of the selected line sensor. True means that a (dark) line is detected by the selected      * line sensor, and false means that a (dark) line is not detected by the sensor.      */     public  boolean getLine( int whichSensor )      {         assert scribblerConnected() : "Scribbler not connected";         assert whichSensor&gt;=SENSOR_LINE_</t>
  </si>
  <si>
    <t>EvenOddSum_While.main({ })</t>
  </si>
  <si>
    <t>10899163</t>
  </si>
  <si>
    <t>389123092</t>
  </si>
  <si>
    <t>25ad56e2-f6bc-4eaa-8efe-bea6897b3f41</t>
  </si>
  <si>
    <t>ElementsArray.main({ })</t>
  </si>
  <si>
    <t xml:space="preserve">public class ElementsArray
{
    public static void main(String[] args)
    {
        int[] array = {100, 110, 120, 130, 140};
        System.out.printf("    \n", "  Index",  "Value");
        for (int counter = 0; counter &lt; 6; counter++)
            System.out.printf("    \n" ,  counter, array[counter]);
    }
}
</t>
  </si>
  <si>
    <t>159b18f9-b8b1-462e-a575-9b5a596c4a0d</t>
  </si>
  <si>
    <t>ArrayExceptionQuestion.main({ })</t>
  </si>
  <si>
    <t>select location</t>
  </si>
  <si>
    <t>import java.util.Scanner;
import java.util.InputMismatchException;
public class ArrayExceptionQuestion
{
    private static Scanner scan = new Scanner(System.in);
    public static void main(String[] args)
    {
        int choice;
        int[] numbers = {5, 6, 7, 8, 9};
        System.out.println("Which value in the array do you want to display?");
        try{
            choice = scan.nextInt();
        }
        catch(InputMismatchException a){
            // What if user enters a non-numeric value like "x" or "three"?
            System.out.println("Error: " + a);
            choice = 0;
            System.out.println("You did not input a number, setting your choice to 0.");
        }
        catch(ArrayIndexOutOfBoundsException b){
            // What if user enters a value to that is an invalid array location?
            System.out.println("Error: " + b);
            choice = 0;
        }
        System.out.println("Value held in " + choice + " is " + numbers[choice]);
    }
}</t>
  </si>
  <si>
    <t>ab89ac5c-3c6c-4ab4-bcb9-a3dec45be827</t>
  </si>
  <si>
    <t>RockNRollah.main({ })</t>
  </si>
  <si>
    <t xml:space="preserve">import java.util.Random;
public class RockNRollah {
    public static void main(String[] args)
    {
        Random rand = new Random();
        int freq[] = new int[13];
        //int dice[] = {1,2,3,4,5,6};
        //int sum = 0;
        for(int counter = 0; counter &lt; 36000000; counter++)
        {
            ++freq[1 + rand.nextInt(13)];
        }
        // Create a Random object
        // Initialize a couple of variables to hold the values of the two dice
        // Initialize the array that will hold the results
        /* Hypothetical questions: (no, I don't want answers)
         *   How many different sum values do we need to account for?
         *   How big does the array need to be?
         *   Why might you make it (slightly) larger? (Note: my answer does not use an unnecessarily
         *   large array, and I'm not encouraging you to; just giving you something to think about)
         */
        // Roll the dice (a lot) and sum and tally the results
        System.out.println("Results after " + 36000000 + " rolls");
        System.out.println("-------------------------");
        // Display the frequencies
        for(int value = 2; value &lt; freq.length; value++)
        {
            System.out.println("Value\tFrequency" + freq[value]);
        }
        // Loop, displaying the rows for the body of the table, each on its own line.
        // The required format for each row is to display the sum, followed by a tab, followed by
        // the number of times that sum came up. Do not include any additional formatting
    }
}
</t>
  </si>
  <si>
    <t>bbb31223-37c9-4101-8dc2-710e17716420</t>
  </si>
  <si>
    <t>ArrayStorePrint.main({ })</t>
  </si>
  <si>
    <t xml:space="preserve">import java.util.Scanner;
public class ArrayStorePrint
{
    public static void main(String[] args)
    {
        Scanner in = new Scanner(System.in);
        System.out.println("Please enter 10 numbers.");
        int[] values = new int[10];
        for(int i = 0; i &lt;= 10; i++)
        {
            System.out.println(values[i]);
        }
    }
}
</t>
  </si>
  <si>
    <t>3e8eb668-d7a1-45a0-8ace-0f362730ef0a</t>
  </si>
  <si>
    <t>Tutorium03.main({ })</t>
  </si>
  <si>
    <t xml:space="preserve">public class Tutorium03
{
    public static void main(String[] args)
    {
        int zuf = 0, zuf2 = 0;
        int[] values;
        for(int i = 0; i &lt; 3; i++)
        {
            /*
            zuf = (int)(Math.random() * 10000 + 1);
            System.out.println("digitSum(" + zuf + ") = " + digitSum(zuf));
            zuf = (int)(Math.random() * 100 + 1);
            System.out.println("harm(" + zuf + ") = " + harm(zuf));
            zuf = (int)(Math.random() * 10 + 1);
            zuf2 = (int)(Math.random() * 5 + 1);
            System.out.print("power(" + zuf + ", " + zuf2 + ") = " + power(zuf, zuf2));
            System.out.print(" - powerPlus(" + zuf + ", " + zuf2 + ") = " + powerPlus(zuf, zuf2));
            System.out.println(" - Math.pow(" + zuf + ", " + zuf2 + ") = " + Math.pow(zuf, zuf2));
            zuf = (int)(Math.random() * 100 + 1);
            System.out.println("binaryCode(" + zuf + ") = " + binaryCode(zuf));
             */
            zuf = (int)(Math.random() * 10 + 1);
            zuf2 = (int)(Math.random() * zuf2);
            values = new int[zuf];
            for(int j = 0; j &lt; zuf; j++)
            {
                values[j] = (int)(Math.random() * 100 + 1);
            }
            System.out.println("Array zur Bestimmung des MAximums: ");
            System.out.print("{");
            for(int j = 0; j &lt; zuf; j++)
            {
                System.out.print(values[j] + ",  ");
            }
            System.out.println("} von Index 0 bis " + zuf2);
            System.out.println("Maximum: " + maximum(values, zuf2));
        }
    }
    //Aufgabe 1 Quersumme rekursiv berechnen
    public static int digitSum(int n)
    {
        int zahl = Math.abs(n);
        int ziffern = 1 + (int)(Math.log10((double)zahl));
        if(n &lt; 10)
        {
            return n;
        }
        //return digitSum(n, ziffern, 0);
        //bei Beachtung des Hinweises:
        return digitSum(n, ziffern, 0) + n % 10;
    }
    private static int digitSum(int n, int ziffer, int summe)
    {
        //if(ziffer &lt; 0)
        //bei Beachtung des Hinweises
        if(ziffer == 0)
        {
            return summe;
        }
        int stellenWert = (int)(Math.pow(10, ziffer));
        int summand = n / stellenWert;
        summe += summand;
        return digitSum(n-summand*stellenWert, ziffer - 1, summe);
    }
    //Aufgabe 2 Harmonische Zahl
    public static double harm(int n)
    {
        if(n &lt;= 0)
        {
            throw new RuntimeException("kein positiver Wert eingegeben");
        }
        return harm(n, 0.0, 1);
    }
    private static double harm(int n, double summe, int teiler)
    {
        if(teiler &gt; n)
        {
            return summe;
        }
        summe += 1.0 / teiler;
        return harm(n, summe, teiler + 1);
    }
    //Aufgabe 3 Potenz
    public static int power(int a, int n)
    {
        return power(a, n, a, 1);
    }
    private static int power(int a, int n, int produkt, int potenz)
    {
        if(potenz &gt;= n)
        {
            return produkt;
        }
        return power(a, n, a * produkt, potenz + 1);
    }
    //Aufgabe 4 optimierte Potenz
    public static int powerPlus(int a, int n)
    {
        int potenz = 0;
        if(n % 2 == 0)
        {
            potenz = power(a, n/2, a, 1);
            return potenz * potenz;
        }
        potenz = power(a, (n-1)/2, a, 1);
        return a * potenz * potenz;
    }
    //Aufgabe 5 Binärdarstellung
    public static String binaryCode(int i)
    {
        if(i &lt;= 0)
        {
            throw new RuntimeException("kein positiver Wert eingegeben");
        }
        return binaryCode(i, "");
    }
    private static String binaryCode(int i, String code)
    {
        if(i == 0)
        {
            return code;
        }
        String c = String.valueOf(i-(i/2)*2);
        return binaryCode(i/2, c + code);
    }
    //Rekursion mit Feldern
    //Aufgabe 1 Bestimmung des Maximums
    public static int maximum(int[] arr, int i)
    {
        if(i &lt; 0 || i &gt;= arr.length)
        {
            throw new RuntimeException("Index nicht im gültigen Bereich");
        }
        return maximum(arr, i, arr[0], 1);
    }
    private static int maximum(int[] arr, int i, int max, int index)
    {
        if(index == i)
        {
            return max;
        }
        if(arr[index] &gt; max)
        {
            return maximum(arr, i, arr[index], index + 1);
        }
        return maximum(arr, i, max, index + 1);
    }
}
</t>
  </si>
  <si>
    <t>40460bfd-ba98-43c1-9870-adc490643631</t>
  </si>
  <si>
    <t>huffmanTree.main({ })</t>
  </si>
  <si>
    <t>import java.util.*;
public class huffmanTree
{
    public static void main(String Args []){
        String string = "Hello World";
        Lettre[] tableauLettres = TableauLettres.create(string);
        List&lt;Noeud&gt; nodes=Noeud.create(tableauLettres);
        System.out.println("Le string suivant sera compresse : " + string);
        System.out.println("\nVoici un aperçus de la table de conversion :\n");
        TableauLettres.toString(tableauLettres);
        System.out.println("\n\nVoici les diférents Noeuds cree :\n");
        Noeud.printNode(nodes);
        System.out.println("\n\nOn ajoute les premiers noeuds :\n\n");
        Noeud.doTheHuffmanTree(nodes);
        Noeud.printNode(nodes);
    }
}</t>
  </si>
  <si>
    <t>26e0ddc8-f188-4382-8ee1-2f20a3a450c4</t>
  </si>
  <si>
    <t>magic.main({ })</t>
  </si>
  <si>
    <t xml:space="preserve">import java.lang.Math;
public class magic
{
    public static void main(String[] args)
    {
        int[][] magic = new int[3][3];
        for(int i = 0; i &lt; 4; i++)
        {
            for(int n = 0; n &lt; 4; n++)
            {
                int random = (int)(Math.random() * 16);
                magic[i][n] = random;
            }
        }
        for(int i = 0; i &lt; 4; i++)
        {
            for(int n = 0; n &lt; 4; n++)
            {
                System.out.print(magic[i][n] + " ");
            }
            System.out.println("");
        }
    }
}
</t>
  </si>
  <si>
    <t>f6d4f344-523c-44f6-952a-23990076849c</t>
  </si>
  <si>
    <t>import java.util.Arrays;
public class MagicSquare {
    final int MAX = 4;
    public static void main(String[] args){
        final int MAX = 4;
        int[][] bob = { {16, 3, 2, 13},
                        {5, 10, 11, 8},
                        {9,  6, 7, 12},
                        {4, 15, 14, 1}};
        System.out.println(Arrays.deepToString(bob));
        System.out.println(sumRow(bob, MAX));
    }
    public static int sumRow(int[][] square, int row){
        int count = 0;
        int check = 0;
        int col;
        for(col = 0; col &lt; square[row].length; col++){
            count += square[row][col];
        }
        return count;
    }
}</t>
  </si>
  <si>
    <t>fbe51c14-9ae2-4f2c-9251-3721f0c753ee</t>
  </si>
  <si>
    <t>Coloreado.main({ })</t>
  </si>
  <si>
    <t xml:space="preserve">public class Coloreado
{
    static int[][] grafo;
    static int[] vector;
    static int n;
    /**
     * Constructor for objects of class coloreado
     */
    public Coloreado(int n)
    {
        this.n = n;
        grafo = new int[n][n];
        vector = new int[n];
    }
    /**
     * An example of a method - replace this comment with your own
     *
     * @param  y   a sample parameter for a method
     * @return     the sum of x and y
     */
    public static void main(String[] args)
    {
        Coloreado coloreado = new Coloreado(6);
        grafo[1][1]=0;  grafo[2][1]=1;  grafo[3][1]=1;  grafo[4][1]=0;  grafo[5][1]=0;  grafo[6][1]=0;
        grafo[1][2]=1;  grafo[2][2]=0;  grafo[3][2]=1;  grafo[4][2]=1;  grafo[5][2]=1;  grafo[6][2]=1;
        grafo[1][3]=1;  grafo[2][3]=1;  grafo[3][3]=0;  grafo[4][3]=1;  grafo[5][3]=0;  grafo[6][3]=0;
        grafo[1][4]=0;  grafo[2][4]=1;  grafo[3][4]=1;  grafo[4][4]=0;  grafo[5][4]=1;  grafo[6][4]=0;
        grafo[1][5]=0;  grafo[2][5]=1;  grafo[3][5]=0;  grafo[4][5]=1;  grafo[5][5]=0;  grafo[6][5]=0;
        grafo[1][6]=0;  grafo[2][6]=1;  grafo[3][6]=0;  grafo[4][6]=0;  grafo[5][6]=0;  grafo[6][6]=0;
    }
    void coloreaGrafo(int[][] g, int m, int k, int[] v, boolean exito)
    {
        //{ v es un vector k-prometedor}
        v[k] = 0;
        exito = false;
        while (v[k] &lt;= m &amp;&amp; !exito)
        {
            v[k] = (v[k] + 1);
            if (completable(g, v, k))
            {
                if (k == n)
                {
                    // Procesar(v);
                    exito = true;
                }
                else
                {
                    coloreaGrafo(g, m, k + 1, v, exito);
                }
            }
        }
    }
    boolean completable(int[][] g, int[] v, int k)
    {
        for (int i = 1; i &lt; k; i++)
            if ((g[k][i] == 1) &amp;&amp; (v[k] == v[i]))
            {
                return false;
            }
        return true;
    }
    public void imp()
    {
        System.out.println();
        for (int i = 1; i &lt;= n; i++)
        {
            for (int x = 1; x &lt;= n; x++)
            {
                System.out.print(grafo[i][x] + " ");
            }
            System.out.println();
        }
    }
}
</t>
  </si>
  <si>
    <t>8a8750c8-2f68-418f-a3c7-69fecf5809f8</t>
  </si>
  <si>
    <t>Lab10A.main({ })</t>
  </si>
  <si>
    <t xml:space="preserve">import java.text.DecimalFormat;
import java.util.Scanner;
public class Lab10A
{
    public static void main(String args[])
    {
        // This main method needs additions for the 100 point version.
        Scanner input = new Scanner(System.in);
        System.out.println("\nTextLab06\n");
        final int MAX = 100;
        boolean primes[];
        primes = new boolean[MAX];
        computePrimes(primes);
        displayPrimes(primes);
    }
    public static void computePrimes(boolean primes[])
    {
        System.out.println("\nCOMPUTING PRIME NUMBERS");
        for(int x = 0; x &lt;= 99; x++){
            int z = (x + 1);
            if (z == 1){
                primes[x] = true;
            }
            else{
                if (primes[x] == false){
                    for(int y = (x + 1); y &lt;= 100; y++){
                        if((y % x) == 0){
                            primes[y] = false;
                        }
                    }
                }
            }
        }
    }
    public static void displayPrimes(boolean primes[])
    {
        System.out.println("\n\nPRIMES BETWEEN 1 AND " + primes.length);
        for(int x = 0; x &lt;= 99; x++) {
            if(primes[x] == false) {
                System.out.print(x + 1 + " ");
            }
        }
    }
}
</t>
  </si>
  <si>
    <t>Prime Number Sieving</t>
  </si>
  <si>
    <t>1dd989bc-5f64-4de6-b348-6ec9ec9edf58</t>
  </si>
  <si>
    <t>Truth_Table.main({ })</t>
  </si>
  <si>
    <t xml:space="preserve">import java.util.*;
public class Truth_Table
{
    int index_t = 0;
    int index_f = 0;
    String[] t;
    public Truth_Table(int t_num)
    {
        int t_pow = (int)Math.pow(2, t_num);
        t = new String[(t_num * t_pow)];
        this.t = t;
        for (int i = 0; i &lt; t.length; i++)
        {
            int div = 2 * (i + 1);
            for (int j = (t_pow * 1); j &gt; 1; j = j / div)
            {
                t[index_t] = "T";
                index_t++;
                t[index_f + t_pow] = "F";
                index_f -= 1;
            }
        }
    }
    public String toString()
    {
        return Arrays.toString(t);
    }
    public static void main(String[] args)
    {
        Truth_Table t = new Truth_Table(3);
        System.out.print(t.toString());
    }
}
</t>
  </si>
  <si>
    <t>bb3621ca-9560-47fe-b1fc-8db3ada077d2</t>
  </si>
  <si>
    <t>Gauss_Jordan.main({ })</t>
  </si>
  <si>
    <t>import javax.swing.JOptionPane;
public class Gauss_Jordan
{
    static int n;
    static double a[][];
    /**
    public static void matriz(){
        n = Integer.parseInt(JOptionPane.showInputDialog("Ingrese el tamaño de la matriz"));
        a = new double [n-1][n];
        for(int i = 0; i &lt;n - 1; i++){
            for(int j = 0; j &lt;n; j++){
                a[i][j] = Double.parseDouble(JOptionPane.showInputDialog("Ingrese el valor de a[" + i + "][" + j + "]"));
            }
        }
    }
    **/
    public static void matriz(){
        n = 4;
        a = new double[n-1][n];
        a[0][0]=6; a[0][1]=-3; a[0][2]= 1; a[0][3]= 11;
        a[1][0]=2; a[1][1]= 1; a[1][2]=-8; a[1][3]=-15;
        a[2][0]=1; a[2][1]=-7; a[2][2]= 1; a[2][3]= 10;
    }
    public static void  Gauss_Jordan(){
        matriz();
        for(int i = 0; i &lt; n; i++){
            double divide = a[i][i];
            for(int j = 0; j &lt; n; j++)
                a[i][j] = a[i][j] / divide;
            for(int j=0;j&lt;n;j++){
                if(j!=i){
                    double piv = -a[j][i];
                    for(int k = 0; k &lt; n; k++){
                        a[j][k] = a[j][k] + (piv * a[i][k]);
                    }
                }
            }
        }
        for(int h = 0; h &lt; n - 1; h++){
            System.out.println(a[h][n]);
        }
    }
    public static String imprimir(){
        String s = "";
        for(int i = 0; i &lt; n - 1; i++){
            for(int j = 0; j &lt; n; j++){
                s += a[i][j] + " ";
            }
            s += "\n";
        }
        return s;
    }
    public static void main(String[] arg){
        System.out.println(imprimir());
        Gauss_Jordan();
    }
}</t>
  </si>
  <si>
    <t>3d3c9bed-f3e9-4b2d-b2d2-28d4a3cedd2c</t>
  </si>
  <si>
    <t>Opdracht3.main({ })</t>
  </si>
  <si>
    <t>8d7306b0-3045-42ee-a0ab-c2e6a06c8ff7</t>
  </si>
  <si>
    <t>Q3.main({ })</t>
  </si>
  <si>
    <t xml:space="preserve">import java.util.Arrays;
public class Opdracht3
{
    public static int[] removeDuplicates(int[] data)
    {
        int currentSize = data.length;
        for( int i = 0; i &lt; currentSize; i++)
        {
            for(int j = (i+1); j &lt;= currentSize; j++)
            {
                if (data[i] == data[j])
                {
                    for (int k = j; k &lt; currentSize-1; k++)
                    {
                        data[j] = data [j + 1];
                    }
                    currentSize--;
                }
                else
                {
                    data[i] = data[i];
                }
            }
        }
        return Arrays.copyOf(data, currentSize);
    }
    public static void main(String[] args)
    {
        int[] data = new int[5];
        for (int i = 0; i &lt; data.length; i++)
        {
            data[i] = (int)(Math.random()*10);
        }
        System.out.println("Print the sequence with duplicates: ");
        System.out.println(Arrays.toString(data));
        System.out.println("Print the sequence without duplicates: ");
        System.out.println(Arrays.toString(removeDuplicates(data)));
    }
}
</t>
  </si>
  <si>
    <t>public class Q3
{
    public static void main(String[] args)
    {
        Scanner in = new Scanner(System.in);
        int[] array1 = new int[10];
        int b = 0;
        System.out.println("Enter max 10 integers");
        for(int m = 0; m &lt;= 9; m++){
            array1[m] = in.nextInt();
        }
        for(int i = 0; i &lt;= 10; i++){
            int a = 0;
            if(array1[i] == array1[a]){
                array1[i] = 0;
                b = b + 1;
            }
            a = a + 1;
        }
        int[] array2 = new int[10 - b];
        for(int k = 0; k &lt;= 10; k++){
            for(int j = 0; j &lt;= 10; j++){
                if(array1[k] != 0)
                {
                    array2[j] = array1[k];
                }
            }
        }
    }
}</t>
  </si>
  <si>
    <t>840bfb4b-9e1c-4176-b2cf-3cc50ca87bcd</t>
  </si>
  <si>
    <t>duplicateRemover.main({ })</t>
  </si>
  <si>
    <t>import java.util.Scanner;
import java.util.Arrays;
public class duplicateRemover
{
    public static int removeDuplicates(int[] data)
    {
        int currentLength = data.length;
        for (int a = 0; a &lt; currentLength; a++)
        {
            for (int b = a + 1; b &lt;= currentLength; b++)
            {
                while (data[a] == data[b])
                {
                    data[b] = data[currentLength-1];
                    currentLength--;
                }
            }
        }
        return data[currentLength];
    }
    public static void main(String[] args)
    {
        Scanner in = new Scanner(System.in);
        System.out.println("Vul 10 waardes in: ");
        int[] data = new int[10];
        for (int t = 0; t &lt;= 9; t++)
        {
            data[t] = in.nextInt();
        }
        int v = removeDuplicates(data);
        System.out.println(v);
    }
}</t>
  </si>
  <si>
    <t>2cee0820-58a0-4408-8e45-c00ae2ac663c</t>
  </si>
  <si>
    <t>public class Test
{
    public static void main(String[] args)
    {
        int row = 5;
        int[] a = new int[row + 1];
        a[0] = 1;
        for(int i = 0; i &lt; 5; i++)
        {
            for(int j = i; i != 0; j--)
            {
                a[j] = a[j] + a[j-1];
            }
            for(int j = 0; j &lt; a.length; j++)
            {
                System.out.print(a[j]);
            }
            System.out.println();
        }
    }
}</t>
  </si>
  <si>
    <t>8cb3ba4f-c6af-428a-b9ad-0a60eb503d70</t>
  </si>
  <si>
    <t>T.main({ })</t>
  </si>
  <si>
    <t>public class T {
    int[] anArray = new int[10];
    public double test1(){
        try {
            return 4 / 0;
        }
        catch(ArithmeticException e) {
            System.out.println("error");
        }
        return 0;
    }
    public void test2()
    {
        try {
            anArray[10] = 20;
        }
        catch(ArithmeticException e) {
            System.out.println("error");
        }
    }
    public static void main(String [] args){
        new T().test1();
        new T().test2();
    }
}</t>
  </si>
  <si>
    <t>83e3f1e9-adde-4b6d-ac8a-134839b971d4</t>
  </si>
  <si>
    <t>ArraySystem.main({ })</t>
  </si>
  <si>
    <t>import java.util.Scanner;
public class ArraySystem
{
    public static void main(String[] args)
    {
        Scanner keyIn = new Scanner (System.in);
        int count = 0;
        double average = 0;
        String answer;
        System.out.println("Programmer: Ryan Sweeney, Nicklas Helton");
        System.out.println("Course:     COSC 111, Summer 2015");
        System.out.println("Lab #:      9");
        System.out.println("Due Date:   6-15-2015");
        do {
            System.out.println(" ");
            System.out.print("How big is the array: ");
            int size = keyIn.nextInt();
            int[] numbers = new int[size];
            //Takes in values for the array
            System.out.print("Enter " + size + " whole numbers: ");
            for (int i = 0; i &lt; numbers.length; i++)
                numbers[i] = keyIn.nextInt();
            System.out.println(" ");
            //Prints the array
            System.out.println("The array contains:");
            for (int i = 0; i &lt; numbers.length; i++)
                if (count &lt; 9)
                {
                    System.out.print(numbers[i] + "\t");
                    count++;
                    average = average + numbers[i];
                }
                else
                {
                    System.out.print(numbers[i] + "\n");
                    count = 0;
                    average = average + numbers[i];
                }
            System.out.println(" ");
            //Prints the average of the values in the array
            average = (average / (double)size);
            System.out.printf("Average of the array elements: %.1f", average);
            System.out.println(" ");
            //Prints if the value is above, below, or equal to the average
            for (int i = 0; i &lt; numbers.length; i++)
                if (numbers[i] &gt; average)
                    System.out.println(numbers[i] +" is above average");
                else if (numbers[i] &lt; average)
                    System.out.println(numbers[i] +" is below average");
                else
                    System.out.println(numbers[i] +" is average");
            //Finding and displaying the index with the largest value
            int largest = numbers[0];
            int indexOfLargest = 0;
            for(int i = 1; i &lt; numbers.length; i++)
                if (numbers[i] &gt; largest)
                {
                    largest = numbers[i];
                    indexOfLargest = i;
                }
            System.out.println("Index of the largest element is: " + indexOfLargest);
            //Prints out a slice of the array
            int p, s;
            System.out.print("Enter the starting postition of the slice: ");
            p = keyIn.nextInt();
            System.out.print("Enter the size of the slice: ");
            s = keyIn.nextInt();
            for (int x = p; x &lt; (s + p); x++)
                System.out.print(numbers[x] + "  ");
            System.out.print("Do it again, yes (or no)? ");
            answer = keyIn.next();
        } while(answer.equalsIgnoreCase("yes"));
    }
}</t>
  </si>
  <si>
    <t>3fa1f2f0-d504-4cc8-be37-1d3ea30de68d</t>
  </si>
  <si>
    <t>import java.util.Arrays;
public class GradeBookTester
{
    public static void main(String[] args)
    {
        GradeBook book = new GradeBook("grades.txt");
        System.out.println("Actual: " + book.totalForStudent(0));
        System.out.println("Expected: 37.0");
        System.out.println("Actual: " + book.totalForStudent(21));
        System.out.println("Expected: 32.0");
        System.out.println("Actual: " + book.totalForStudent(22));
        System.out.println("Expected: -1");
    }
}</t>
  </si>
  <si>
    <t>Day 41</t>
  </si>
  <si>
    <t>1a631a80-8a50-40e1-8dd7-e9f14ac2a90a</t>
  </si>
  <si>
    <t>Ran.main({ })</t>
  </si>
  <si>
    <t xml:space="preserve">import java.util.Random;
import java.util.Scanner;
public class Ran
{
    public static void main (String [] args)
    {
        //new System in scanner
        Scanner scan = new Scanner(System.in);
        int g = 0;
        int v = 0;
        //messages to user
        System.out.println("How many numbers to you want to generate?");
        g = scan.nextInt();
        System.out.println("What is the number of the values for each random draw?");
        v = scan.nextInt();
        //build new arrays
        int[] value = new int[v];
        int[] CountArr = new int[v];
        int[] InputArr = new int[g];
        //new random number generator
        Random generator = new Random();
        //fill array with random numbers
        for (int i = 0; i &lt; value.length; i++)
        {
            value[i] = (generator.nextInt(v));
        }
        //Print array
        for(int i = 0; i &lt; value.length; i++)
        {
            System.out.println(i + " " + value[i]);
        }
        //contruct counter
        for(int i = 0; i &lt; CountArr.length; i++)
        {
            CountArr[i]= i + 0;
        }
        for (int i = 0; i &lt; InputArr.length; i++ )
        {
            InputArr[value[i]]++;
        }
        for (int i = 0; i &lt; CountArr.length; i++ )
        {
            System.out.println((CountArr[i] + " occurs") + (" "+ (InputArr[i])+ " times" ));
        }
    }
}
</t>
  </si>
  <si>
    <t>4685bd11-f21c-40fa-a600-aa11174ae9ce</t>
  </si>
  <si>
    <t>BiggestRectangleProgram.main({ })</t>
  </si>
  <si>
    <t>import javax.swing.*;
import java.util.*;
public class BiggestRectangleProgram
{
    private static final Scanner keyboard = new Scanner(System.in);
    public static void main(String[] args)
    {
        Rectangle[] rects = readRectangles();
        Rectangle biggest = findBiggest(rects);
        System.out.println("The biggest rectangle is " + biggest);
    }
    private static Rectangle findBiggest(Rectangle[] rects)
    {
        Rectangle biggestSoFar = rects[0];
        for (int i = 1; i &lt; rects.length; i++)
        {
            if(rects[i].getArea() &gt; biggestSoFar.getArea())
                biggestSoFar = rects[i];
            //if (this one is bigger than biggestSoFar)
            //    biggestSoFar = this one
        }
        return biggestSoFar;
    }
    private static Rectangle[] readRectangles()
    {
        // This method contains both syntax errors *and* logic errors
        int howMany = getInt("How many rectangles?");
        Rectangle[] rects = new Rectangle[2];
        for (int i = 0; i &lt; howMany; i++)
        {
            int width = getInt("Width of rectangle #" + (i + 1) +":");
            int height = getInt("Height of rectangle #" + (i + 1) +":");
            rects[i] = new Rectangle(width, height);
        }
        return rects;
    }
    private static int getInt(String prompt)
    {
        System.out.print(prompt + " ");
        return keyboard.nextInt();
    }
}</t>
  </si>
  <si>
    <t>39e9d9fe-fe9f-43cf-8e82-46e455210635</t>
  </si>
  <si>
    <t>Company.main({ })</t>
  </si>
  <si>
    <t xml:space="preserve">import java.util.*;
public class Company
{
    Scanner x = new Scanner(System.in);
    int s = 2, m = 3;
    double[][] profit = new double[s][m];
    public static void main (String[] args)
    {
        Company company1 = new Company();
        company1.getProfit();
        System.out.println(company1.totalProfit());
        System.out.println(company1.oneMonth(3));
        System.out.println(company1.eachMonth());
    }
    public void getProfit()
    {
        for (int r = 0; r &lt; profit.length; r++)
        {
            for (int c = 0; c &lt; profit[r].length; c++)
            {
                System.out.println("Enter profit for store " + (r+1) + " in month " + (c+1) + ".");
                profit[r][c] = x.nextInt();
            }
        }
    }
    private String totalProfit()
    {
        double sum = 0;
        int row = 0, col = 0;
        while(row &lt; profit.length)
        {
            while (col &lt; profit[row].length)
            {
                sum += profit[row][col];
                col++;
            }
            row++;
            col = 0;
        }
        return "The total profit is $" + sum;
    }
    private String oneMonth(int mon)
    {
        double sum = 0;
        int row = 0, col = (mon-1);
        while(row &lt; profit.length)
        {
            sum += profit[row][col];
            row++;
        }
        return "The profit in month " + mon + " is $" + sum;
    }
    public String[] eachMonth()
    {
        String month[] = new String[profit[s].length];
        for (int i = 0; i &lt; month.length; i++)
            month[i] = oneMonth(i+1);
        return month;
    }
}
</t>
  </si>
  <si>
    <t>insert element &amp; sum</t>
  </si>
  <si>
    <t>0a3574e6-483e-4562-9252-b722d8622bca</t>
  </si>
  <si>
    <t>ExerciseA.main({ })</t>
  </si>
  <si>
    <t xml:space="preserve">import java.util.Scanner;
public class ExerciseA
{
    public static void main(String[] args)
    {
        Scanner keyboard = new Scanner(System.in);
        //Part 1
        int arr1[] = {1,2,3,4,5,6,7,8,9};
        //Part 2
        int[] arr2 = new int[arr1.length];
        //Part 3
        for(int i = 1; i &lt; arr1.length; ++i)
        {
            System.out.print(arr1[i]);
            if(i &lt; arr1.length - 1)
                System.out.print(",");
        }
        //Part 4
        int i = 0;
        while(i &lt; arr2.length)
        {
            System.out.print(arr2[i]);
            if(i &lt; arr2.length - 1)
            {
                System.out.print("-");
            }
            i++;
        }
        //Part 5
        for(int j = arr1.length - 1; j &gt;= 0; --i)
        {
            arr2[j] = (arr1[i] - 1) ;
            System.out.println(arr1[i]);
        }
    }
}
</t>
  </si>
  <si>
    <t>5be501f4-b9c3-4351-80d1-827e70231685</t>
  </si>
  <si>
    <t>lab7.ascSort({})</t>
  </si>
  <si>
    <t>import java.util.*;
public class lab7
{
    public static void main(String [] args)
    {
        Scanner input = new Scanner(System.in);
        String dorf[] = new String[7];
        int i;
        System.out.println("Enter the dorf's name");
        for (i = 0; i &lt; 7; i++)
        {
            dorf[i] = input.nextLine();
        }
        printArray(dorf);
        ascSort(dorf);
        descSort(dorf);
    }
    public static void ascSort(String[] dorf)
    {
        Scanner input = new Scanner(System.in);
        String temp;
        int i, passNum, result;
        for (passNum =  1; passNum &lt;= 7; passNum++)
        {
            for (i = 0; i &lt;= (6-passNum); i++)
            {
                result = dorf[i].compareToIgnoreCase(dorf[i+1]);
                if (result &gt; 0)
                {
                    temp = dorf[i];
                    dorf[i] = dorf[i+1];
                    dorf[i+1] = temp;
                }
            }
        }
        printArray(dorf);
    }
    public static void descSort(String[] dorf)
    {
        Scanner input = new Scanner(System.in);
        String temp;
        int i, passNum, result;
        for (passNum = 1; passNum &gt;= 7; passNum++)
        {
            for (i = 0; i &gt;= (6-passNum); i++)
            {
                result = dorf[i].compareToIgnoreCase(dorf[i+1]);
                if (result &lt; 0)
                {
                    temp = dorf[i];
                    dorf[i] = dorf[i+1];
                    dorf[i+1] = temp;
                }
            }
        }
        printArray(dorf);
    }
    public static void printArray(String[] dorf){}
}</t>
  </si>
  <si>
    <t>698a7031-5a90-4f50-a8c4-894077e5b54f</t>
  </si>
  <si>
    <t>Question2.main({ })</t>
  </si>
  <si>
    <t xml:space="preserve">import java.util.Scanner;
class Question2
{
    public static void main(String[] args) throws Exception
    {
        System.out.println();
        Scanner input = new Scanner(System.in);
        System.out.print("Enter a line of text: ");
        String word = input.nextLine();
        char[] testchars = word.toCharArray();
        String ch1str, ch2str;
        do {
            System.out.print("Enter two characters separated by a space: ");
            ch1str=input.next();
            ch2str=input.next();
        }
        while(ch1str.length()!= 1 || ch2str.length() != 1);
        char testch1 = ch1str.charAt(0);
        char testch2 = ch2str.charAt(0);
        if(question2(testchars, testch1, testch2))
            System.out.println("Every occurrence of '" + testch1 + "' is followed by '" + testch2 + "'");
        else
            System.out.println("NOT every occurrence of '" + testch1 + "' is followed by '" + testch2 + "'");
        System.out.println();
    }
    // PUT YOUR ANSWER TO QUESTION 2 HERE
    /*public static boolean occursAfter(char[] chars, char ch1, char ch2) {
    for(int i = 1; i &lt; chars.length; i++)
    if(chars[i-1] == ch1&amp;&amp;chars[i] != ch2)
    return false;
    return chars.length==0 || chars[chars.length-1] != ch1;
    }*/
    public static boolean question2(char[] myarray, char mychar1, char mychar2)
    {
        int count =0;
        for(int i = 0; i &lt; myarray.length; i++)
        {
            if(myarray[i]==(mychar1) &amp;&amp; myarray[i+1]==(mychar2))
            {
                count++;
            }
        }
        if(myarray.length/2 == count)
            return true;
        else
            return false;
    }
}
</t>
  </si>
  <si>
    <t>7dacf06a-3ecd-4e6e-aacc-9db667dc9851</t>
  </si>
  <si>
    <t>Homework6.main({ })</t>
  </si>
  <si>
    <t>b1056780-5893-4cf8-a707-81e30cea0080</t>
  </si>
  <si>
    <t>Obracec.obratit("blbec")</t>
  </si>
  <si>
    <t xml:space="preserve">import java.util.*;
public class Homework6
{
    public static Scanner input = new Scanner(System.in);
    public static void main(String args[])
    {
        int x = 0, size = 0;;
        int[] array = new int[1];
        StoreArray sto = new StoreArray();
        System.out.println("Please Input an array, signify the end of the array with '-999'");
        getArray(array, x, size, sto);
        System.out.println("Please Input another array, signify the end of the array with '-999'");
        getArray(array, x, size, sto);
        mergeArrays(sto.array1, sto.array2, sto.size1, sto.size2);
    }
    public static void getArray(int[] mainArray,int previousNumber, int size, StoreArray sto)
    {
        int newNum = input.nextInt();
        if(newNum != -999)
        {
            int[] arrayTemp = new int[size+1];
            for(int i = 0; i &lt; size; i++)
            {
                arrayTemp[i] = mainArray[i];
            }
            arrayTemp[size] = newNum;
            getArray(arrayTemp, newNum, ++size, sto);
        }
        else
        {
            bubbleSort(mainArray, size, sto);
        }
    }
    // This is exactly the bubble sort that was on niikha, I hope it was alright that I used that.
    public static void bubbleSort(int arr[], int size, StoreArray sto)
    {
        boolean swap;
        int temp;
        do {
            swap = false;
            for (int count = 0; count &lt; (size - 1); count++) {
                if (arr[count] &gt; arr[count+1])
                {
                    temp = arr[count];
                    arr[count] = arr[count+1];
                    arr[count+1] = temp;
                    swap = true;
                } // end if
            } // end for
        } while (swap);
        if(sto.iteration1)
        {
            sto.array1=arr;
            sto.size1 = size;
            sto.iteration1 = false;
        }
        else
        {
            sto.array2 = arr;
            sto.size2 = size;
        }
    }// end bubbleSort
    public static void mergeArrays(int[] arr1, int[] arr2,int size1, int size2)
    {
        int i = 0, j = 0, iteration = 0, size3 = size1 + size2;
        int[] arr3 = new int[(size1 + size2)];
        while(i&lt;size1 || j&lt;size2)
        {
            if(arr1[j] &lt; arr2[i])
            {
                arr3[iteration] = arr1[i];
                iteration++;
                i++;
            }
            else
            {
                arr3[iteration] = arr2[j];
                iteration++;
                i++;
            }
        }
        for(int x = 0; x &lt; (size3); x++)
        {
            System.out.print(arr3[x]);
        }
    }
}
</t>
  </si>
  <si>
    <t xml:space="preserve">public class Obracec
{
    //== KONSTANTNÍ ATRIBUTY TŘÍDY =============================================
    //== PROMĚNNÉ ATRIBUTY TŘÍDY ===============================================
    //== STATICKÝ INICIALIZAČNÍ BLOK - STATICKÝ KONSTRUKTOR ====================
    //== KONSTANTNÍ ATRIBUTY INSTANCÍ ==========================================
    //== PROMĚNNÉ ATRIBUTY INSTANCÍ ============================================
    //== PŘÍSTUPOVÉ METODY VLASTNOSTÍ TŘÍDY ====================================
    //== OSTATNÍ NESOUKROMÉ METODY TŘÍDY =======================================
    //##########################################################################
    //== KONSTRUKTORY A TOVÁRNÍ METODY =========================================
    /***************************************************************************
     *
     */
    public Obracec(){ }
    public static String obratit(String text){
        char[] pismenka;
        String[] veta = text.split(" ");
        char[] obracena = new char[text.length()];
        int pomocna = 0;
        /*
        for (int i = 0; i &lt; text.length(); i++) {
            pismenka[i] = new Character(text.charAt(i));
        }
        char[] obracena = new char[pismenka.length];
        for (int i = 0; i &lt; pismenka.length-1 ; i++) {
            pomocna = i;
            while(pismenka[i] != ' ')
            {
                i++;
                System.out.print(i);
            }
            for (int j = i; j &gt;= pomocna; j--)
            {
                obracena[pomocna] = pismenka[j];
                pomocna++;
            }
        }
        */
        pismenka = new char[veta[0].length()];
        for(int i = 0; i &lt; veta.length; i++){
            pismenka = new char[veta[i].length()];
            for(int j = 0; j &lt; veta[i].length(); j++){
                pismenka[j] = new Character(veta[i].charAt(j));
            }
            for (int k = pismenka.length-1; k &gt;=0 ; k--) {
                obracena[pomocna] = pismenka[k];
                pomocna++;
                if(k == 0){
                    obracena[pomocna] = ' ';
                }
            }
        }
        text = new String(obracena) + veta.length;
        return text;
    }
    //== ABSTRAKTNÍ METODY =====================================================
    //== PŘÍSTUPOVÉ METODY VLASTNOSTÍ INSTANCÍ =================================
    //== OSTATNÍ NESOUKROMÉ METODY INSTANCÍ ====================================
    //== SOUKROMÉ A POMOCNÉ METODY TŘÍDY =======================================
    //== SOUKROMÉ A POMOCNÉ METODY INSTANCÍ ====================================
    //== INTERNÍ DATOVÉ TYPY ===================================================
    //== TESTOVACÍ METODY A TŘÍDY ==============================================
    //
    //     /********************************************************************
    //      * Testovací metoda.
    //      */
    //     public static void test()
    //     {
    //         Obracec instance = new Obracec();
    //     }
    //     /** @param args Parametry příkazového řádku - nepoužívané. */
    //     public static void main(String[] args)  {  test();  }
}
</t>
  </si>
  <si>
    <t>94dfb031-2433-4850-8f22-9b3915af8890</t>
  </si>
  <si>
    <t>Tablica2w.main({ })</t>
  </si>
  <si>
    <t>import java.util.Random;
public class Tablica2w
{
    int liczbaWierszy;
    int liczbaKolumn;
    int[][] tablica2w;
    public Tablica2w(int lw, int lk)
    {
        liczbaWierszy = lw;
        liczbaKolumn = lk;
        tablica2w = new int[liczbaWierszy][liczbaKolumn];
    }
    public Tablica2w(int lw, int lk, int min, int max)
    {
        Random r;
        r = new Random();
        liczbaWierszy = lw;
        liczbaKolumn = lk;
        tablica2w = new int[liczbaWierszy][liczbaKolumn];
        for(int i = 0; i &lt;= liczbaWierszy-1; i++)
        {
            for(int j = 0; j &lt;= liczbaKolumn-1; j++)
            {
                tablica2w[i][j] = min + r.nextInt(max-min+1);
            }
        }
    }
    public void obliczSume()
    {
        double suma;
        suma = 0;
        for(int i = 0; i &lt;= liczbaWierszy-1; i++)
        {
            for(int j = 0; j &lt;= liczbaKolumn-1; j++)
                suma = suma + tablica2w[i][j];
        }
        System.out.println("Suma elementow wynosi: " + suma);
    }
    public void znajdzMax()
    {
        int imax;
        int jmax;
        int max;
        imax = 0;
        jmax = 0;
        max = tablica2w[0][0];
        for(int i = 0; i&lt;= liczbaWierszy-1; i++)
        {
            for(int j = 0; j&lt;= liczbaKolumn-1; j++)
            {
                if(tablica2w[i][j] &gt; max)
                {
                    max = tablica2w[i][j];
                    imax = i;
                    jmax = j;
                }
            }
        }
        System.out.println("Wartosc maksymalna wynosi: " + max);
        System.out.println("Indeks wiersza wartosci maksymalnej wynosi: " + imax);
        System.out.println("Indeks kolumny wartosci maksymalnej wynosi: " + jmax);
    }
    public void sprawdzenie(int szukanaWartosc)
    {
        boolean czyZnaleziono = false;
        System.out.println("Szukana wartosc " + szukanaWartosc + " wystepuje na pozycjach:");
        for(int i = 0; i &lt;= liczbaWierszy-1; i++)
        {
            for(int j = 0; j &lt;= liczbaKolumn-1; j++)
            {
                if(szukanaWartosc == tablica2w[i][j])
                {
                    System.out.println("[" + i + "," + j + "]");
                    czyZnaleziono = true;
                }
            }
        }
        if(!czyZnaleziono)
        {
            System.out.println("[-1,-1]");
        }
    }
    public void maxSuma()
    {
        int suma;
        int maxsuma;
        int numerwiersza = 0;
        maxsuma = tablica2w[0][0];;
        for(int i = 0; i &lt;= liczbaWierszy-1; i++)
        {
            suma = 0;
            for(int j = 0; j &lt;= liczbaKolumn-1; j++)
            {
                suma = suma + tablica2w[i][j];
            }
            if(suma &gt; maxsuma)
            {
                maxsuma = suma;
                numerwiersza = i;
            }
        }
        System.out.println("Maksymalna suma elementow wiersza wynosi: " + maxsuma + " dla wiersza:" + numerwiersza);
    }
    public void usuniecie()
    {   int imax;
        int jmax;
        int max;
        imax = 0;
        jmax = 0;
        max = tablica2w[0][0];
        for(int i = 0; i &lt;= liczbaWierszy-1; i++)
        {
            for(int j = 0; j &lt;= liczbaKolumn-1; j++)
            {
                if(tablica2w[i][j] &gt; max)
                {
                    max = tablica2w[i][j];
                    imax = i;
                    jmax = j;
                }
            }
        }
        for(int i = 0; i &lt;= liczbaWierszy-1; i++)
        {
            for(int j = 0; j &lt;= liczbaKolumn-1; j++)
            {
                if(tablica2w[i][j] == max)
                {
                    tablica2w[0][j] = tablica2w[0][j+1];
                }
            }
        }
    }
    public void drukuj()
    {
        for(int i = 0; i &lt;= liczbaWierszy-1; i++)
        {
            for(int j = 0; j &lt;= liczbaKolumn-1; j++)
            {
                System.out.print(tablica2w[i][j]);
            }
            System.out.println("");
        }
        System.out.println("");
    }
    public static void main(String[] args)
    {
        Tablica2w T;
        T = new Tablica2w(3,4,5,9);
        T.drukuj();
        T.obliczSume();
        T.znajdzMax();
        T.sprawdzenie(15);
        T.maxSuma();
        T.usuniecie();
        T.drukuj();
    }
}</t>
  </si>
  <si>
    <t>ce0894cd-19ca-4cf7-8e49-f68c62f6591b</t>
  </si>
  <si>
    <t>Gravity.main({ })</t>
  </si>
  <si>
    <t>import java.io.IOException;
import java.io.PrintWriter;
import java.io.File;
import java.util.Scanner;
public class Gravity
{
    public static double calcGravity(double m, int d)
    {
        return (6.67384E-11 * m)/(Math.pow((d*500), 2));
    }
    public static void printResults(String[] a, int[] b, double[] c, double[] e)
    {
        String[] print = new String[7];
        System.out.printf("%36s%n", "Planetary Data");
        System.out.printf("%-9s %-15s %-15s %-13s%n", "Planets", "Diameter (km)", "Mass (kg)", "g (m/s^2)");
        System.out.printf("%36s%n", "--------------------------------------------------------");
        for(int x = 1; x &lt; a.length; x++)
        {
            System.out.printf("%-9s %-15d %-15E %-13f%n", a[x-1], b[x], c[x], e[x]);
        }
    }
    public static void writeGravity(double[] grav) throws IOException
    {
        PrintWriter outFile = new PrintWriter(new File("gravity1.txt"));
        for(int n = 0; n &lt; grav.length; n++)
        {
            outFile.printf("%4.1f%n", grav[n]);
        }
        outFile.close();
    }
    public static void main(String[] args)throws IOException
    {
        String[] planets = {"Mercury", "Venus", "Earth", "Mars", "Jupiter", "Saturn", "Uranus", "Neptune", ""};
        int[] diameter = {4878, 12100, 12756, 6792, 138345, 114632, 51118, 49500, };
        double[] mass = {3.3E23, 4.9E24, 6.0E24, 6.4E24, 1.9E27, 5.7E26, 8.7E25, 1.026, };
        double[] gravity = new double[8];
        for (int i = 0; i &lt; gravity.length; i++)
        {
            gravity[i] = calcGravity(mass[i], diameter[i]);
        }
        printResults(planets, diameter, mass, gravity);
        System.out.println();
        writeGravity(gravity);
    }
}</t>
  </si>
  <si>
    <t>90e07fd6-0177-484d-9fbb-8dc7625624be</t>
  </si>
  <si>
    <t>Modelo.main({ })</t>
  </si>
  <si>
    <t xml:space="preserve">import java.util.Scanner;
public class Modelo
{
    /**
     *  método main para iniciar a execução da Classe
     */
    public static void main(String[] args)
    {
        // Declaração de Variáveis
        int vetorX[];
        int vetorY[];
        int vetorZ[];
        int x, xA, z, zC, tempC, tempA, y, yB, tempB;
        //Dimensionamento do Vetor
        vetorX=new int[5];
        vetorY=new int[5];
        vetorZ=new int[10];
        //Crie a variável de leitura de dados
        Scanner s = new Scanner(System.in);
        //Sessão de Comandos
        for (x = 0; x &lt;= 4; x++) {
            System.out.print("Infome o números do vetor X: ");
            vetorX[x] = s.nextInt();
        }
        for (y = 0; y &lt;= 4; y++) {
            System.out.print("Infome o números do vetor Y: ");
            vetorY[y] = s.nextInt();
        }
        for (x = 0;x &lt;= 3; x++)   {
            for (xA = x + 1; xA &lt;= 4; xA++) {
                if (vetorX[x] &gt; vetorX[xA]) {
                    tempA = vetorX[x];
                    vetorX[x] = vetorX[xA];
                    vetorX[xA] = tempA;
                }
            }
        }
        for (y = 0; y &lt;= 3; y++) {
            for (yB = y + 1; yB &lt;= 4; yB++) {
                if(vetorY[y] &gt; vetorY[yB]) {
                    tempB = vetorY[y];
                    vetorY[y] = vetorY[yB];
                    vetorY[yB] = tempB;
                }
            }
        }
        for(z = 0; z &lt;= 9; z++){
            for (x = 0; x &lt;= 4; x++){
                vetorZ[z] = vetorX[x];
            }
            for (y = 5; y &lt;= 9; y++){
                vetorZ[z] = vetorY[y];
            }
        }
        for (z = 0; z &lt;= 8; z++) {
            for (zC = z + 1; zC &lt;= 9; zC++) {
                if(vetorZ[y] &gt; vetorZ[zC]) {
                    tempC = vetorZ[z];
                    vetorZ[z] = vetorZ[zC];
                    vetorZ[zC] = tempC;
                }
            }
        }
        for (x = 0; x &lt;= 4; x++) {
            System.out.println ("Vetor X Crescente: " + vetorX[x]);
        }
        for (y = 0; y &lt;= 4; y++) {
            System.out.println ("Vetor Y Crescente: " + vetorY[y]);
        }
        for(z = 0; z &lt;= 9; z++){
            System.out.println( "Vetor Z Crescente: " + vetorZ);
        }
    }
}
</t>
  </si>
  <si>
    <t>d7a09119-9b99-4646-8e3c-c215d1d6dc04</t>
  </si>
  <si>
    <t>Tablica.main({ })</t>
  </si>
  <si>
    <t xml:space="preserve">public class Tablica
{
    public static void main(String[] args)
    {
        Random r = new Random();
        int z = r.nextInt(50 - 1) + 1;
        int tab[];
        int maksind = z - 1;
        tab = new int[z];
        System.out.println("Twoja Tablica składa się z " + z + " elementów i wygląda tak: ");
        for(int i = 0; i &lt; z; i++)
            tab[i] = r.nextInt(256) - 128;
        for(int i = 0; i &lt; z; i++)
        {
            System.out.print(tab[i] + " ");
        }
        int suma = 0;
        for(int i = 0; i &lt; z; i++)
        {
            suma += tab[i];
        }
        System.out.println("");
        System.out.println("Suma wartości elementów tablicy wynosi: " + suma);
        int max = 0;
        for(int i=0; i&lt;z; i++)
        {
            if (tab[i] &gt; max)
                max = tab[i];
        }
        System.out.println("wartość maksymalna w tablicy to: " + max);
        System.out.println("element maksymalny (indeks) to: " + maksind);
        System.out.println("element maksymalny to: " + tab[z]);
    }
}
</t>
  </si>
  <si>
    <t>d2896ff8-62c5-41db-bc7b-105cf3dff65f</t>
  </si>
  <si>
    <t>TestMatrix.main({})</t>
  </si>
  <si>
    <t>import java.util.*;
import java.io.*;
public class TestMatrix
{
    public static void main(String[] args){
        double[][] a = {{1,2},
                        {3,4}};
        double [][] b = {{1,2},
                         {3,4}};
        Matrix m1 = new Matrix (a);
        Matrix m2 = new Matrix (b);
        Matrix m3 = m1.addiereMatrix(m2);
        for (int i = 0; i &lt; m3.getAnzahlZeilen(); i++){
            for (int j = 0; j &lt; m3.getAnzahlSpalten(); j++){
                System.out.println(m3.getWert(i, j) + " ");
            }
            System.out.println();
        }
    }
}</t>
  </si>
  <si>
    <t>119830292</t>
  </si>
  <si>
    <t>3411549</t>
  </si>
  <si>
    <t>Positiv.pos({5,2,4,9}, 3)</t>
  </si>
  <si>
    <t>77</t>
  </si>
  <si>
    <t>1c83bcdb-8a53-4e2c-851c-5806b6380fb5</t>
  </si>
  <si>
    <t>2013-12-13 10:48:49</t>
  </si>
  <si>
    <t>2013-12-14 00:00:00</t>
  </si>
  <si>
    <t>2013-12-12 00:00:00</t>
  </si>
  <si>
    <t>public class Positiv
{
    public static int pos(int[] arr, int i)
    {
        if(arr[i] &lt; 0)
        {
            return 0;
        }
        else
        {
            return pos(arr, i-1) * 1;
        }
    }
}</t>
  </si>
  <si>
    <t>b1de0b16-26d8-4750-9b05-6c55fbcc137c</t>
  </si>
  <si>
    <t>selectinsort.main()</t>
  </si>
  <si>
    <t>public class selectinsort
{
    public static void main()
    {
        int a[] = {12, 4234, 57, 86, 43, 77, 66, 367, 99999};
        int i, j;
        for(i = 0; i &lt;= 9; i++)
        {
            for(j = 1; j &lt;= 9; j++)
            {
                if(a[i] &gt; a[j])
                {
                    int temp = a[i];
                    a[i] = a[j];
                    a[j] = temp;
                }
            }
        }
        System.out.println("Sorted Array =");
        for(i = 0; i &lt;= 9; i++)
        {
            System.out.println(a[i]);
        }
    }
}</t>
  </si>
  <si>
    <t>32496ff8-4afd-4223-bb43-5d8998bc0c73</t>
  </si>
  <si>
    <t>nauka.main()</t>
  </si>
  <si>
    <t>import java.util.*;
import java.util.Random;
public class nauka {
    public static void main(){
        Scanner input = new Scanner (System.in);
        Random rand = new Random();
        System.out.println("Podaj wielkosc tablicy:");
        int n = input.nextInt();
        int m = input.nextInt();
        int[][] A = new int[n][m];
        int[][] B = new int[n][m];
        for(int i = 0; i &lt; A.length; i++){
            for(int j = 0; j &lt; A[i].length; i++){
                A[n][m] = rand.nextInt(10);
                B[n][m] = rand.nextInt(10);
            }
        }
        for(int i = 0; i &lt; A.length; i++){
            for(int j = 0; j &lt; A[i].length; i++){
                A[n][m] += B[n][m];
                System.out.print(A[n][m] + "");
            }
            System.out.println();
        }
    }
}</t>
  </si>
  <si>
    <t>47d8fd8d-f31f-49ea-9c6b-47b15210c8f4</t>
  </si>
  <si>
    <t>c.main({ })</t>
  </si>
  <si>
    <t xml:space="preserve">import java.util.Scanner;
import java.util.Random;
public class c
{
    public static void main (String[] args)
    {
        String input = "";
        String cryptedSentance = "", decryptedSentance = "", key = "";
        String letter, matchLetter, cryptedLetter, decryptedLetter, splitLetter, randLetter;
        int randNum, numKey = 0, splitNum, match = 0, index = 0;
        String[] letters = new String[] { "a", "b", "c", "d", "e", "f", "g", "h", "i", "j", "k", "l", "m", "n", "o", "p", "q",
                                "r", "s", "t", "u", "v", "w", "x", "y", "z", " ", "(", ")", "*", "$", "%", "^", "&amp;", "@", "#" };
        Scanner reader = new Scanner(System.in);
        System.out.print("Type what you want to be crypted: ");
        input = reader.nextLine();
        Random generator = new Random();
        for (int i = 0; i &lt; input.length(); i++) //Pick a letter from the input
        {
            letter = input.substring(i, i+1);
            for (int l = 0; l &lt; letters.length; l++) //Picks a letter from the list
            {
                matchLetter = letters[l];
                if (matchLetter.equalsIgnoreCase(letter)) //Checks if the the letters match
                {
                    randNum = generator.nextInt(10);
                    numKey = l + randNum;
                    randLetter = letters[randNum];
                    cryptedLetter = letters[numKey];
                    cryptedSentance += randLetter + cryptedLetter;
                }
            }
        }
        System.out.println(input);
        System.out.println(cryptedSentance);
        for (int i = 0; i &lt; cryptedSentance.length(); i++) //Picks a letter from the crypted word
        {
            letter = cryptedSentance.substring(i, i+1);
            for (int l = 0; l &lt; letters.length; l++) //Picks a letter from the list
            {
                matchLetter = letters[l];
                if (!(i % 2 == 0)) //if we are on an odd letter in the word(this is a number)
                {
                    if (letter.equalsIgnoreCase(matchLetter))
                    {
                        numKey = l;
                    }
                }
                else if (letter.equalsIgnoreCase(matchLetter))
                {
                    index = l;
                    decryptedLetter = letters[index - numKey];
                    decryptedSentance += decryptedLetter;
                }
            }
        }
        System.out.println(decryptedSentance);
    }
}
</t>
  </si>
  <si>
    <t>Total</t>
  </si>
  <si>
    <t>Count of contain main({}) method %</t>
  </si>
  <si>
    <t>4cd83b32-a9b5-4e73-9872-8373cd95126c</t>
  </si>
  <si>
    <t>Mintris.main({ })</t>
  </si>
  <si>
    <t xml:space="preserve">import java.util.*;
import java.awt.*;
import javax.swing.*;
import java.awt.event.*;
import java.awt.image.*;
public class Mintris extends JPanel implements KeyListener
{
    /*======================================================================
     * Constants
     *----------------------------------------------------------------------
     */
    public static final int NUM_ROWS = 20;    //number of rows in the playing field
    public static final int NUM_COLS = 10;    //number of columns in the playing field
    public static final int BLOCK_SIZE = 20;  //a block is this many pixels on a side
    //These constants define the possible contents of each cell in the playing field
    public static final int NUM_COLORS    = 3;
    public static final int INVALID_COLOR = 0;
    public static final int RED_BLOCK     = 1;
    public static final int GREEN_BLOCK   = 2;
    public static final int BLUE_BLOCK    = 3;
    public static final int EMPTY         = NUM_COLORS + 1;
    //movement of the blocks on the playing field can be in one of these
    //directions
    public static final int LEFT         = -1;
    public static final int DOWN         =  0;
    public static final int RIGHT        =  1;
    /*======================================================================
     * Instance Variables
     *----------------------------------------------------------------------
     */
    // a 2D array to store the playing field
    private int[][] field = new int[NUM_ROWS][NUM_COLS];
    // current score
    private int score = 0;
    /*======================================================================
     * Methods
     *----------------------------------------------------------------------
     */
    /**
     * clearField
     *
     * creates a new playing field sets all cells in the field to EMPTY.
     *
     */
    public void clearField()
    {
        //%%%Replace this comment with your implementation
        //out of bounds exception
        //field[NUM_ROWS][NUM_COLS] = EMPTY;
        for (int i = 0; i &lt; field.length; i++)
        {
            for (int k = 0; k &lt; field.length; k++)
            {
                field[i][k] = EMPTY;
            }
        }
    }//clearField
    /**
     * rotate
     *
     * This method rotates a 2x2 block by 90 degrees.
     * It does not check that the rotation is valid.
     *
     * @param row the row of the upper-left corner of the 2x2 block
     * @param col the column of the upper-left block
     *
     */
    public void rotate(int row, int col)
    {
        //%%%Replace this comment with your implementation
    }
    //rotate
    /**
     * move
     *
     * This method moves a 2x2 piece by one space (left, right, or down)
     * This method does *not* check to make sure that the movement is valid;
     * it is up to the caller to verify the move before calling move.
     *
     * The block is moved as would be expected for a Tetris game.
     * Specifically, if an empty space moves onto a block, then the block remains
     * and is not replaced by the empty space.
     *
     * @param row the row of the upper-left corner of the block
     * @param col the column of the upper-left corner of the block
     * @param direction the direction to move (LEFT, DOWN, or RIGHT)
     *        (see the constants defined at the top of this class)
     *
     */
    public void move(int row, int col, int direction)
    {
        //%%%Replace this comment with your implementati
    }//move
    /**
     * validMove
     *
     * This method calculates whether a block may be moved one space in a particular
     * direction: left, right or down.  A move is invalid if there is another block in
     * the target location, or if the movement would take the block off of the
     * playing field
     *
     * @param row the row of the upper-left corner of the block
     * @param col the column of the upper-left corner of the block
     * @param direction direction to move (LEFT, RIGHT, or DOWN)
     *              (see the constants defined at the top of this class)
     *
     * @return    true if the movement is legal and false otherwise
     *
     * known weakness: assumes that given initial position is valid
     */
    private boolean validMove(int row, int col, int direction)
    {
        //%%%Replace this comment with your implementation
        return true;
    }//validMove
    /**
     * removeRows
     *
     * This method searches the field for any complete rows of blocks and
     * removes them.  Rows above the removed show shift down one row.
     * The score is incremented for each complete row that is removed.
     */
    private void removeRows()
    {
        //%%%Replace this comment with your implementation
    }//removeRows
    /*======================================================================
     *                    ATTENTION STUDENTS!
     *
     * The code below this point should not be edited.  However, you are
     * encouraged to examine the code to learn a little about how the rest
     * of the game was implemented.
     * ----------------------------------------------------------------------
     */
    /*======================================================================
     * More Instance Variables and Constants
     *
     * ==&gt; You should not modify the values of these variables &lt;==
     *----------------------------------------------------------------------
     */
    public static final int WINDOW_WIDTH = 230;
    public static final int WINDOW_HEIGHT = 500;
    public static final int WINDOW_MARGIN = 10;
    //The location of the current piece.
    private int currRow = 0;
    private int currCol = 0;
    //random number generator
    private Random randGen = new Random();
    // colors array for drawing the pieces
    // Constants for valid colors, INVALID_COLOR, and EMPTY are defined above, in the
    // area that students are expected to study
    // Additional block colors, if desired, should be inserted before EMPTY (the last
    // entry below), and the defined constant NUM_COLORS (defined above) adjusted accordingly
    // possible block colors
    private Color[] blockColors = {
            Color.MAGENTA,          // invalid (so must be cleared explicitly)
            Color.RED,              // red
            new Color(0, 110, 0),   // green
            new Color(0,0,170),     // blue
            Color.BLACK };          // EMPTY (should never be displayed)
    /**
     * createRandomPiece
     *
     * creates a new piece at the top of the Mintris board
     *
     */
    public void createRandomPiece()
    {
        //Select a random starting column and color
        int col = randGen.nextInt(NUM_COLS - 1);
        int type = randGen.nextInt(NUM_COLORS) + 1;
        //Fill the indicated 2x2 area
        for(int x = 0; x &lt; 2; ++x)
        {
            for(int y = 0; y &lt; 2; ++y)
            {
                this.field[x][y + col] = type;
            }
        }
        //randomly select which block in the 2x2 area of the piece will be empty
        int which = randGen.nextInt(4);
        int x = which / 2;
        int y = which % 2;
        field[x][y+col] = EMPTY;
        //record the location of this new piece
        this.currRow = 0;
        this.currCol = col;
    }//createRandomPiece
    /**
     * drawBlock
     *
     * a helper method for {@link paint}.  This method draws a Mintris block of a
     * given color at a given x,y coordinate.
     *
     * @param  g          the Graphics object for this application
     * @param  x, y       the coordinates of the block
     * @param  blockColor the main color of the block
     */
    public void drawBlock(Graphics g, int x, int y, Color blockColor)
    {
        //draw the main block
        g.setColor(blockColor);
        g.fillRect(x, y, BLOCK_SIZE, BLOCK_SIZE);
        //draw some shading on the edges for a 3D effect
        g.setColor(Color.white); //blockColor.brighter());
        g.drawLine(x, y+1, x + BLOCK_SIZE, y+1);
        g.drawLine(x + BLOCK_SIZE - 1, y, x + BLOCK_SIZE - 1, y + BLOCK_SIZE);
        g.setColor(blockColor.darker());
        g.drawLine(x+1, y, x+1, y + BLOCK_SIZE);
        g.drawLine(x+1, y + BLOCK_SIZE - 1, x + BLOCK_SIZE - 1, y + BLOCK_SIZE - 1);
        //draw a black border around it
        g.setColor(Color.BLACK);
        g.drawRect(x, y, BLOCK_SIZE, BLOCK_SIZE);
    }//drawBlock
    /**
     * paint
     *
     * This methods draws the current state of the game on a given canvas.  The
     * field occupies the bottom left corner.  A title is at the top and the
     * current score is shown at right.
     *
     * @param  g   the Graphics object for this application
     */
    public void paint(Graphics g)
    {
        //start with the background color
        Color bgColor = new Color(0x330088);  //medium-dark purple
        g.setColor(bgColor);
        g.fillRect(0,0,WINDOW_WIDTH,WINDOW_HEIGHT);
        //Calculate the position of the playing field
        int margin = 5;
        int topSide = WINDOW_HEIGHT - ( NUM_ROWS * BLOCK_SIZE + margin + WINDOW_MARGIN);
        int bottomSide = topSide + NUM_ROWS * BLOCK_SIZE;
        int leftSide = WINDOW_MARGIN + margin;
        int rightSide = leftSide + NUM_COLS * BLOCK_SIZE;
        //Draw the playing field
        Color fieldColor = new Color(0x9966FF);  //lavender
        g.setColor(fieldColor);
        g.fillRect(leftSide, topSide, NUM_COLS * BLOCK_SIZE, NUM_ROWS * BLOCK_SIZE);
        //Draw a thick border around the playing field
        g.setColor(Color.WHITE);
        for(int i = 1; i &lt;= 5; ++i)
        {
            g.drawRect(leftSide - i, topSide - i,
                NUM_COLS * BLOCK_SIZE + margin , NUM_ROWS * BLOCK_SIZE + margin);
        }
        //Draw the blocks
        for(int row = 0; row &lt; field.length; ++row)
        {
            for (int col = 0; col &lt; field[row].length; ++col)
            {
                //calculate block position
                int xPos = leftSide + col * BLOCK_SIZE;
                int yPos = topSide + row * BLOCK_SIZE;
                //Verify the color index is valid
                // (NUM_COLORS + 1 is EMPTY)
                if ( (field[row][col] &lt; 0) || (field[row][col] &gt; EMPTY))
                {
                    field[row][col] = INVALID_COLOR;
                }
                //draw the block
                if (field[row][col] != EMPTY)
                {
                    drawBlock(g, xPos, yPos, blockColors[field[row][col]]);
                }
            }//for
        }//for
        //draw the title
        g.setColor(Color.WHITE);
        Font bigFont = new Font("SansSerif", Font.BOLD, 32);
        g.setFont(bigFont);
        g.drawString("Mintris",45,50);
        //draw the score
        g.setColor(Color.WHITE);
        Font medFont = new Font("SansSerif", Font.PLAIN, 18);
        g.setFont(medFont);
        int leftMargin = rightSide + 15;
        g.drawString("Score:" + this.score, 70, 75);
    }//paint
    /**
     * keyPressed
     *
     * when the user presses a key, this method examines it to see
     * if the key is one that the program responds to and then calls the
     * appropriate method.
     */
    public void keyPressed(KeyEvent e)
    {
        //Call the appropriate student method(s) based upon the key pressed
        int key = e.getKeyCode();
        switch(key)
        {
            //Move the piece left
            case KeyEvent.VK_LEFT:
            case KeyEvent.VK_KP_LEFT:
            case 'a':
            case 'A':
            if (validMove(currRow, currCol, LEFT))
            {
                move(currRow, currCol, LEFT);
                --currCol;
            }
            break;
            //Move the piece right
            case KeyEvent.VK_RIGHT:
            case KeyEvent.VK_KP_RIGHT:
            case 'd':
            case 'D':
            if (validMove(currRow, currCol, RIGHT))
            {
                move(currRow, currCol, RIGHT);
                ++currCol;
            }
            break;
            //Drop the current piece down one row
            case KeyEvent.VK_DOWN:
            case 's':
            case 'S':
            if (validMove(currRow, currCol, DOWN))
            {
                move(currRow, currCol, DOWN);
                ++currRow;
            }
            break;
            //Drop the current piece all the way down
            case ' ':
            while (validMove(currRow, currCol, DOWN))
            {
                move(currRow, currCol, DOWN);
                ++currRow;
            }
            break;
            case KeyEvent.VK_UP:
            case 'w':
            case 'W':
            rotate(currRow, currCol);
            break;
            //Create a new game
            case 'n':
            case 'N':
            clearField();
            createRandomPiece();
            score = 0;
            break;
            //create a quick layout to aid in testing
            case 't':
            case 'T':
            clearField();
            for(int i = 3; i &lt; field.length; ++i)
            {
                field[i][NUM_COLS/2] = BLUE_BLOCK;
            }
            for(int x = field.length - 2; x &lt; field.length; ++x)
            {
                for (int y = 0; y &lt; field[x].length; ++y)
                {
                    field[x][y] = RED_BLOCK;
                }
            }
            int lastRow = field.length - 1;
            field[lastRow][0]   = EMPTY;
            field[lastRow-1][1] = EMPTY;
            field[lastRow-1][0] = EMPTY;
            createRandomPiece();
            break;
            //Quit the game
            case 'q':
            case 'Q':
            System.exit(0);
        }//switch
        //Regardless of keypress check for a piece that has bottomed out
        if (! validMove(currRow, currCol, DOWN))
        {
            removeRows();
            createRandomPiece();
        }
        //redraw the screen so user can see changes
        repaint();
    }//keyPressed
    //These two method must be implemented but we don't care about these events.
    //We only care about key presses (see method above)
    public void keyReleased(KeyEvent e){}
    public void keyTyped(KeyEvent e){}
    /**
     * This method creates a window frame and displays the Mintris
     * game inside of it.
     */
    public static void main(String[] args)
    {
        //Create a properly sized window for this program
        final JFrame myFrame = new JFrame();
        myFrame.setSize(WINDOW_WIDTH+10, WINDOW_HEIGHT+30);
        //Tell this window to close when someone presses the close button
        myFrame.addWindowListener(new java.awt.event.WindowAdapter() {
                public void windowClosing(java.awt.event.WindowEvent e) {
                    System.exit(0);
                };
            });
        //Display a new Mintris object in the window
        Mintris mintrisGame = new Mintris();
        mintrisGame.clearField();
        mintrisGame.createRandomPiece();
        myFrame.addKeyListener(mintrisGame);
        myFrame.getContentPane().add(mintrisGame);
        //show the user
        myFrame.setVisible(true);
    }//main
}//class Mintris
</t>
  </si>
  <si>
    <t>3528c63d-0644-4ba7-955c-0974fc009dc2</t>
  </si>
  <si>
    <t>array_di_stringhe.main({ })</t>
  </si>
  <si>
    <t>import java.io.*;
import java.util.Scanner;
public class array_di_stringhe
{
    public static void main(String []args)throws Exception{
        String[] stringhe = new String[5];
        Scanner scanner = new Scanner(System.in);
        for (int i = 0; i &lt; stringhe.length; i++){
            System.out.println("inserisci la stringa numero" + (i+1) );
            stringhe[i] = scanner.nextLine();
        }
        stringhe[5] = stringhe[1].concat(stringhe[2]);
        for (int i = 0; i &lt; stringhe.length; i++)
            System.out.println("la stringa concatenata" + " dell' array è:" + stringhe[3]);
    }
}</t>
  </si>
  <si>
    <t>ef78e347-5a99-4a9b-bc8e-a3823f6084a6</t>
  </si>
  <si>
    <t>Mirror2DArray.main({ })</t>
  </si>
  <si>
    <t>class Mirror2DArray
{
    public static void main(String args[])
    {
        int ar[][] = {{5, 6, 12}, {86, 41, 2}, {9, 20, 13}, {10, 22, 50}};
        int row = ar.length, col = ar[0].length;
        int i, j, k;
        System.out.println("Original Array:  ");
        for(i = 0; i &lt; col; i++)
        {
            for(j = 0; j &lt; row; j++)
            {
                System.out.print(ar[i][j] + "  ");
            }
            System.out.println();
        }
    }
}</t>
  </si>
  <si>
    <t>d31de2f9-f671-4fb3-89b8-2d039d162317</t>
  </si>
  <si>
    <t>asd.main({ })</t>
  </si>
  <si>
    <t xml:space="preserve">public class asd
{
    public static void main(String args[])
    {
        String nm_num = args[0] ;
        String nm = args[1];
        String n = nm_num+nm;
        System.out.println("Name :" + nm_num);
        System.out.println("Mb Number :" + nm);
        System.out.println("Name and Mb Number :" + n);
    }
}
</t>
  </si>
  <si>
    <t>906cd744-f774-4623-a91e-5b3ede6e9b94</t>
  </si>
  <si>
    <t>import java.util.Scanner;
public class sieve
{
    public static void main(String[] args)
    {
        int N = Integer.parseInt(args[0]);
        boolean[] isPrime = new boolean[N + 1];
        for (int i = 2; i &lt;= N; i++)
            isPrime[i] = true;
        for (int i = 2; i*i &lt;= N; i++)
        {
            if (isPrime[i])
            {
                for (int j = i; i*j &lt;= N; j++)
                    isPrime[i*j] = false;
            }
        }
        int primes = 0;
        for (int i = 2; i &lt;= N; i++)
        {
            if (isPrime[i])
                System.out.println(" " + i);
        }
    }
}</t>
  </si>
  <si>
    <t>1a4b5610-3fe1-42e6-ab97-1d03f65d634a</t>
  </si>
  <si>
    <t>ReadCVS.main({ })</t>
  </si>
  <si>
    <t xml:space="preserve">import java.io.*;
public class ReadCVS
{
    static BufferedReader keyboard = new BufferedReader(new InputStreamReader(System.in)) ;
    static PrintWriter screen = new PrintWriter(System.out, true);
    double mom;
    public static void main(String[] args) throws IOException
    {
        ReadCVS obj = new ReadCVS();
        obj.run();
    }
    public void run() throws IOException
    {
        String csvFile = "M:\\Documents\\Java\\OurProject\\b0.vectors1.csv";
        BufferedReader br = null;
        String line = "";
        String cvsSplitBy = ",";
        {
            int eventnumber = 0;
            br = new BufferedReader(new FileReader(csvFile));
            int n = 0;
            double[][] vertexposition = new double[6][1441];
            while ((line = br.readLine()) != null) //prints till there is a null value
            {
                n++;
                //System.out.println( "test " + n);
                // use comma as separator
                String[] fourvector = line.split(cvsSplitBy);
                if (n==1)
                    continue;
                /*if (n==2) {
                vertexposition [0][eventnumber] =  new Double(fourvector[1]).doubleValue();
                continue;
                }*/
                if (n==3) {
                    continue;
                }
                if (n==4){
                    vertexposition [0][eventnumber] =  new Double(fourvector[0]).doubleValue();
                    vertexposition [1][eventnumber] =  new Double(fourvector[1]).doubleValue();
                    vertexposition [2][eventnumber] =  new Double(fourvector[2]).doubleValue();
                    continue;
                }
                if (n==5){
                    vertexposition [3][eventnumber] =  new Double(fourvector[0]).doubleValue();
                    vertexposition [4][eventnumber] =  new Double(fourvector[1]).doubleValue();
                    vertexposition [5][eventnumber] =  new Double(fourvector[2]).doubleValue();
                    continue;
                }
                if (n==5){
                    vertexposition [6][eventnumber] =  new Double(fourvector[0]).doubleValue();
                    vertexposition [7][eventnumber] =  new Double(fourvector[1]).doubleValue();
                    vertexposition [8][eventnumber] =  new Double(fourvector[2]).doubleValue();
                    continue;
                }
                if (n==6){
                    vertexposition [9][eventnumber] =  new Double(fourvector[0]).doubleValue();
                    vertexposition [10][eventnumber] =  new Double(fourvector[1]).doubleValue();
                    vertexposition [11][eventnumber] =  new Double(fourvector[2]).doubleValue();
                    continue;
                }
                // System.out.println(fourvector[0] + "," + fourvector[1] + "," + fourvector[2] + "," + fourvector[3]);
                //if (n==7)
                //System.out.println(fourvector[0] + "," + fourvector[1] + "," + fourvector[2] + "," + fourvector[3] +"\n");
                if (n==7){
                    n=0;
                    eventnumber++;
                }
                //double mom = Math.sqrt((vertexposition [0][eventnumber])*(vertexposition [0][eventnumber])+(vertexposition [1][eventnumber])*(vertexposition [1][eventnumber]));
                Momentum mom1 = new Momentum(vertexposition [0][eventnumber], vertexposition [1][eventnumber],vertexposition [2][eventnumber]);
                Momentum mom2 = new Momentum(vertexposition [3][eventnumber], vertexposition [4][eventnumber],vertexposition [5][eventnumber]);
                Momentum mom3 = new Momentum(vertexposition [6][eventnumber], vertexposition [7][eventnumber],vertexposition [8][eventnumber]);
                Momentum mom4 = new Momentum(vertexposition [9][eventnumber], vertexposition [1][eventnumber],vertexposition [5][eventnumber]);
                //System.out.println(mom1.getMomentum());
                //System.out.println(mom2.getMomentum());
                double p1 = mom1.getMomentum();
                double p2 = mom2.getMomentum();
                EnergyLoss muon1 = new EnergyLoss(14,28.09,2.65,109,p1);
                EnergyLoss muon2 = new EnergyLoss(14,28.09,2.65,109,p2);
                System.out.println("Yo this is da 1st muon energy loss " + muon1.getEnergyLoss(p1));
                System.out.println("Yo this is da 2nd muon energy loss " + muon2.getEnergyLoss(p2));
                System.out.println("Yo this is da 1st pion energy loss " + muon1.getEnergyLoss(p1));
                System.out.println("Yo this is da 2nd pion energy loss " + muon2.getEnergyLoss(p2));
            }
        }
        /*EnergyLoss muon = new EnergyLoss("iron", 26,55.85,7.87,109,p1);
        EnergyLoss pion = new EnergyLoss("iron", 26,55.85,7.87,29,p2);
        System.out.println(muon.getEnergyLoss());
        System.out.println(pion.getEnergyLoss());*/
    }
    /*
    public static void Array ()
    { String[][] vertexposition = new String[3][1441];
        int i, j; int smallest;
        int temp;
        String line;
        for(int row = 1; row &lt; vertexposition.length; row++)
        {
            for (int col = 1; col &lt; vertexposition[row].length; col++)
            { System.out.print(" ");
                // arraydata[row][col] = ;
            }
        }
    }*/
}
</t>
  </si>
  <si>
    <t>39293f9c-713f-41ef-92f8-385c811f6f88</t>
  </si>
  <si>
    <t>GameLoader.main({"Kaboom", "Console", "kaboom/testing/consoleinput.txt", "kaboom/testing/myoutput.txt"})</t>
  </si>
  <si>
    <t>import gridgame.*;
import kaboom.*;
import collapse.*;
import java.io.*;
import java.lang.reflect.*;
import java.io.IOException;
public class GameLoader
{
    private static final int kMinArgs = 2;
    /**
     * Launches the application.
     * @param args command line parameters
     */
    public static void main(String[] args) throws IOException, FileNotFoundException
    {
        GridView view = null;
        GridGame game = null;
        String pluginName = "";
        int argNum = 0;
        // Attempt to read command line parameters
        // args[0]: the name of the GridGame plugin to be loaded, Collapse or Kaboom
        if (args.length &lt; kMinArgs)
        {
            System.err.println("Missing parameters.");
        }
        else if (args[argNum] != null)
        {
            pluginName = args[argNum];
            try
            {
                String folderName = pluginName.toLowerCase();
                // create board and status
                Class boardClass = Class.forName(folderName + "." + pluginName + "Board");
                GridBoard board = (GridBoard)boardClass.newInstance();
                Class statusClass = Class.forName(folderName + "." + pluginName + "Status");
                GridStatus status = (GridStatus)statusClass.newInstance();
                // get game class object
                Class&lt;?&gt; gameClass = Class.forName(folderName + "." + pluginName + "Game");
                // get object classes of parameters to game
                Class&lt;?&gt;[] classParams = { boardClass, statusClass };
                Constructor&lt;?&gt; constructor = gameClass.getDeclaredConstructor(classParams);
                // create and initialize the game
                game = (GridGame)constructor.newInstance(board, status);
                game.init();
                // The loader expects the Game, Board, and Status classes to be prefixed with the plugin name
                // args[1]: the name of the desired user interface, "GUI" or "Console"
                argNum++;
                if (args[argNum] != null)
                {
                    // create GUI
                    if (args[1].equals("GUI"))
                    {
                        view = new GridGUI(pluginName, game);
                        view.createUI();
                    }
                    // console by default
                    else
                    {
                        view = new GridConsole(pluginName, game);
                        view.createUI();
                        view.setIOsources(new InputStreamReader(System.in),
                            new OutputStreamWriter(System.out));
                    }
                    game.addObserver(view);
                    game.setDialoger(view.getDialoger());
                    argNum++;
                    // args[2] OPTIONAL: the name of a file that contains the user input data. must provide 4.
                    if (args.length == argNum + 2)
                    {
                        String inFile = args[argNum];
                        String outFile = args[argNum + 1];
                        view.setIOsources(new FileReader(new File(inFile)),
                            new FileWriter(new File(outFile), false));
                        view.setVisible(true);
                    }
                    else if (args.length == argNum + 1)
                    {
                        System.err.println("Missing parameter.");
                    }
                    // system.in and system.out by default
                    else
                    {
                        view.setIOsources(new InputStreamReader(System.in),
                            new OutputStreamWriter(System.out));
                        view.setVisible(true);
                    }
                    // args[3] OPTIONAL: the name of a file for output.
                }
                else
                {
                    System.err.println("Missing parameter.");
                }
            }
            catch (ClassNotFoundException ce)
            {
                System.err.println("Unable to find a class named '" + ce.getMessage() + "' in the CLASSPATH");
            }
            catch (InstantiationException ie)
            {
                System.err.println("No constructor found for " + ie.getMessage() + " with an argument list of size 2");
            }
            catch (IllegalAccessException iae)
            {
                System.err.println(iae.getMessage());
            }
            catch (NoSuchMethodException nsme)
            {
                System.err.println(nsme.getMessage());
            }
            catch (InvocationTargetException ite)
            {
                System.err.println(ite.getMessage());
            }
        }
    }
}</t>
  </si>
  <si>
    <t>e2d9bd69-379c-43de-a512-fd63e5a05cb4</t>
  </si>
  <si>
    <t>Deriverable_6.main({ })</t>
  </si>
  <si>
    <t xml:space="preserve">import java.util.*;
public class Deriverable_6
{
    public static void main(String args[])
    {
        int A[] =   {4, 56, 2, 1, 5, 7, 9};
        int B[] = {9, 4, 5, 8, 5, 2, 1, 3};
        sort(A);
        sort(B);
        int C[] = naturalMerge(A, B);
        for(int i = 0; i &lt; C.length; i++){
            System.out.println(C[i]);
        }
    }
    static void sort(int V[])
    {
        for(int i = 1; i &lt; V.length; i++) {
            int j = i, x = V[i];
            while( j &gt; 0 &amp;&amp; x &lt; V[j-1]) {
                V[j] = V[j-1];
                j--;
            }
            V[i] = x;
        }
    }
    static int[] naturalMerge(int A[], int B[])
    {
        int[] C = new int [A.length + B.length];
        int j = 0, k = 0;
        for(int i = 0; i &lt; C.length; i++) {
            if(A[j] &lt; B[k]){
                C[i] = A[j];
                j++;
            }
            else {
                C[i] = B[k];
                k++;
            }
        }
        return C;
    }
}
</t>
  </si>
  <si>
    <t>sort &amp; merge</t>
  </si>
  <si>
    <t>288465bf-6d59-4e5d-95a3-b3b153183966</t>
  </si>
  <si>
    <t xml:space="preserve">import java.util.*;
public class PascalsTriangle_Student
{
    public static void main (String args[]) {
        int p[][]= new int[10][10];                   //need to fill in dimensions
        p[0][0] = 1;  //initialize
        for (int r = 1; r &lt; 11; r++) {                //nested loop used to store in all values
            for (int c = 1; c &lt; 11; c++) {
                p[r][c] = p[r-1][c-1] + p[r-1][c];
            }
        }
        for (int r = 1; r &lt; 11; r++){                 //this nested loop is used to print all values
            for (int c = 1; c &lt; 11; c++){
                System.out.print(p[r][c]);
            }
            System.out.println();
        }
    }
}
</t>
  </si>
  <si>
    <t>Pascal's triangle</t>
  </si>
  <si>
    <t>a473b509-f173-4e14-a497-61093e6f3534</t>
  </si>
  <si>
    <t>RecursionExample.main({ })</t>
  </si>
  <si>
    <t xml:space="preserve">import java.util.*;
public class RecursionExample
{
    public static void main(String[]args)
    {
        ArrayList peg1 = new ArrayList(5);
        ArrayList peg2 = new ArrayList(5);
        ArrayList peg3 = new ArrayList(5);
        //peg1.add(4);
        peg1.add(3);
        peg1.add(2);
        peg1.add(1);
        //System.out.print(peg1+ "is peg1 at the beginning");
        hanoi(3, peg1, peg2, peg3);
        System.out.println("---------");
        System.out.println(peg1);
        System.out.println(peg2);
        System.out.println(peg3);
        //playHanoi(2, "One", "Two", "Three");
    }
    public static void playHanoi(int disk, String peg1, String peg2, String peg3){
        if (disk &gt; 0){
            playHanoi(disk-1, peg1, peg3, peg2);
            System.out.printf("Move one disk from peg %s to peg %s \n ", peg1, peg3);
            playHanoi(disk-1, peg2, peg1, peg3);
        }
    }
    public static void hanoi(int disk, ArrayList peg1, ArrayList peg2, ArrayList peg3){
        if (disk == 1){
            //System.out.println("Iamhere");
            peg3.add(disk);
            peg1.remove((Integer) disk);
            //System.out.println(peg3);
        }
        else {
            hanoi(disk-1, peg1, peg3, peg2);
            peg3.add(disk);
            peg1.remove(peg1.lastIndexOf(disk));
            hanoi(disk-1, peg3, peg2, peg1);
        }
    }
}
</t>
  </si>
  <si>
    <t>Towers of Hanoi</t>
  </si>
  <si>
    <t>86dde158-05a4-44d7-b763-3c3ccba56e5e</t>
  </si>
  <si>
    <t>koordinate.main({ })</t>
  </si>
  <si>
    <t>import java.io.*;
public class koordinate
{
    public static void main(String[] args) throws IOException
    {
        BufferedReader citac = new BufferedReader(new InputStreamReader(System.in));
        double xy[] = new double[4];
        for(int i = 0; i &lt; 4; i++){
            System.out.print ("Upisi " + (i + 1) + ". element polja brojevi, tj. element s indeksom " + i + ":");
            xy[i] = Double.parseDouble(citac.readLine());
        }
        double d = Math.sqrt(Math.pow((xy[1] - xy[3]), 2) + Math.pow((xy[2] - xy[4]), 2));
        System.out.println("Duljina iznosi " + d);
    }
}</t>
  </si>
  <si>
    <t>bfe69046-da49-4144-b317-1096c49ca384</t>
  </si>
  <si>
    <t>Impar2.main({ })</t>
  </si>
  <si>
    <t xml:space="preserve">public class Impar2 {
    public static void main(String[] args) {
        int vetor[] = new int[10];
        int vetorPar[] = new int[5];
        int vetorImpar[] = new int[5];
        Scanner entrada = new Scanner(System.in);
        for (int i = 0; i &lt; vetor.length; i++) {
            System.out.println("Digite: ");
            vetor[i] = entrada.nextInt();
        }
        for (int n = 0; n &lt; vetor.length; n++) {
            if (vetor[n] % 2 == 0) {
                vetorPar[n] = vetor[n];
            }
            else {
                vetorImpar[n] = vetor[n];
            }
        }
        for (int i = 0; i &lt; vetorPar.length; i++) {
            System.out.print(vetorPar[i]);
        }
        for (int i = 0; i &lt; vetorImpar.length; i++) {
            System.out.print(vetorImpar[i]);
        }
    }
}
</t>
  </si>
  <si>
    <t>2e277073-d873-4b17-9368-12438be60cb8</t>
  </si>
  <si>
    <t>ArrayExample.main({ })</t>
  </si>
  <si>
    <t xml:space="preserve">import java.util.*;
public class ArrayExample
{
    static Scanner console = new Scanner(System.in);
    static int ARRAY_SIZE_A, ARRAY_SIZE_B;
    public static void main(String[] args)
    {
        ArrayExample example = new ArrayExample();
        example.run();
    }
    public void run()
    {
        System.out.print("How many elements does listA has? ");
        ARRAY_SIZE_A = console.nextInt();
        int[] listA = new int[ARRAY_SIZE_A];
        System.out.print("\nHow many elements does listB has? ");
        ARRAY_SIZE_B = console.nextInt();
        int[] listB = new int [ARRAY_SIZE_B];
        System.out.print("listA elements: ");
        printArray(listA, listA.length);
        System.out.println();
        System.out.print("Enter " + listA.length + " integers: ");
        fillArray(listA, listA.length);
        System.out.println();
        System.out.println("After filling " + "listA, the elements are:" + "\n");
        printArray(listA, listA.length);
        System.out.println("\n");
        System.out.println("Sum of the " + "elements of listA is: " + sumArray(listA, listA.length)+"\n");
        System.out.println("Location of " + "the largest element in " + "listA is: "+(indexLargestElement(listA,listA.length)+1)+"\n");
        System.out.println("Largest element in " + "listA is: " + listA[indexLargestElement(listA, listA.length)] + "\n");
        copyArray(listA, listB, listA.length);
        System.out.print("Line 16: After copying the " + "elements of listA into listB\n"+"listB elements are: ");
        printArray(listB, listB.length);
        System.out.println();
    }
    //Method to input data and store in an array
    public void fillArray(int[] list, int noOfElements)
    {
        int index;
        for(index = 0; index &lt; noOfElements; index++)
        {
            list[index] = console.nextInt();
        }
    }
    //Method to print the array
    public void printArray(int[] list, int noOfElements)
    {
        int index;
        for(index = 0; index &lt; noOfElements; index++)
            System.out.print(list[index] + " ");
    }
    //Method to find and return the sum of an array
    public int sumArray(int[] list, int noOfElements)
    {
        int index;
        int sum = 0;
        for(index = 0; index &lt; noOfElements; index++)
            sum = sum + list[index];
        return sum;
    }
    //Method to find and return the index of the
    //largest element of an array
    public int indexLargestElement(int[] list, int noOfElements)
    {
        int index;
        int maxIndex = 0; //Assume first element is the largest
        for(index = 1; index &lt; noOfElements; index++)
            if(list[maxIndex] &lt; list[index])
                maxIndex = index;
        return maxIndex;
    }
    //Method to copy one array into another array
    public void copyArray(int[] list1, int[] list2, int noOfElements)
    {
        int index;
        for(index = 0; index &lt; noOfElements; index++)
            list2[index] = list1[index];
    }
}
</t>
  </si>
  <si>
    <t>filling &amp; sum &amp; locate position &amp; Maximum</t>
  </si>
  <si>
    <t>a35eab9f-1832-4634-b2c5-4f529a6ff053</t>
  </si>
  <si>
    <t>arreg20.main({ })</t>
  </si>
  <si>
    <t>import javax.swing.*;
public class arreg20
{
    public static void main (String arg[])
    {
        int x[] = new int[21];
        for (int i = 0; i &lt; x.length; i++)
        {
            x[i] = 1 +(int) (Math.random()*10) ;
        }
        for (int i = 0; i &lt; x.length; i++)
        {
            System.out.println("Arreglo em indice:" + i + " es igual a:" + x[i]);
        }
        System.out.println(" ");
        for (int i = 0; i &lt; x.length; i++){
            if(x[i] == x[i * -1]){
                x[i] = 0;
            }
            System.out.println("Arreglo em indice:" + i + " es igual a:" + x[i]);
        }
    }
}</t>
  </si>
  <si>
    <t>5f7311b6-6168-4771-bc1a-1bc496f0c4d6</t>
  </si>
  <si>
    <t>WorkShop7.main({ })</t>
  </si>
  <si>
    <t xml:space="preserve">import javax.swing.JOptionPane;
public class WorkShop7
{
    public static void main(String[] args)
    {
        String numbersStr, number1Str;
        boolean invalidNumbers = true;
        int numbers = 0;
        do
        {
            numbersStr = JOptionPane.showInputDialog("How many numbers do you want to enter?");
            try
            {
                numbers = Integer.parseInt(numbersStr);
                invalidNumbers = false;
            }
            catch (NumberFormatException e)
            {
                JOptionPane.showInputDialog("How many numbers do you want to enter?");
            }
        }
        while (invalidNumbers);
        double[] number = new double[numbers];
        double number1 = 0;
        for(int index = 0; index &lt; numbers; index++)
        {
            do
            {
                number1Str = JOptionPane.showInputDialog("Enter  number " + index++ + " between 1 and 100");
                try
                {
                    number1 = Integer.parseInt(number1Str);
                }
                catch (NumberFormatException e)
                {
                    JOptionPane.showInputDialog("Enter a number between 1 and 100");
                }
            }
            while (number1 &lt; 1 || number1 &gt; 100);
            number[index] = number1;
        }
        for(int index = 0; index &lt; number.length; index++)
        {
            double result1 = Math.pow(number[index], 2.0);
            double result2 = Math.pow(number[index], 3.0);
            JOptionPane.showMessageDialog(null, number[index] + " squared is " + result1 + "\n" + number[index] + " cubed is " + result2);
        }
    }
    public static double calcSquare( double x)
    {
        double result = Math.pow(x,2);
        return result;
    }
    public static double calcCube(double y)
    {
        double result = Math.pow(y, 3);
        return result;
    }
}
</t>
  </si>
  <si>
    <t>49bf5431-cb72-455c-bc92-e5f6e739cd9b</t>
  </si>
  <si>
    <t>P5C.main({ })</t>
  </si>
  <si>
    <t>import images.APImage;
import images.Pixel;
public class P5C
{
    public static void main(String[] args)
    {
        APImage hedge = new APImage("hedge.jpg");
        int width = hedge.getImageWidth();
        int height = hedge.getImageHeight();
        int w = width*width;
        int h = height*height;
        for(int x = 0; x &lt;width; x++)
        {
            for(int y = 0; y &lt;height; y++)
            {
                Pixel p = new Pixel(0,0,255);
                hedge.setPixel(0,y,p);
                hedge.setPixel(x,0,p);
                hedge.setPixel(w,h,p);
            }
        }
        hedge.draw();
    }
}</t>
  </si>
  <si>
    <t>b5f54306-4568-4099-850a-e646985d22bd</t>
  </si>
  <si>
    <t>MyArray_DE.main({ })</t>
  </si>
  <si>
    <t>Maximum/Minimum &amp; sum</t>
  </si>
  <si>
    <t>7e6fd50a-5a7b-4695-a938-383a348c8efa</t>
  </si>
  <si>
    <t>D.main({ })</t>
  </si>
  <si>
    <t>e62943ad-a5b9-4902-9c3e-188063a59159</t>
  </si>
  <si>
    <t>sieve.main({})</t>
  </si>
  <si>
    <t>public class MyArray_DE
{
    public static void main (String[] args)
    {
        int[] a = {45, 38, 27, 46, 81, 72, 56, 61, 20, 48, 76, 91, 57, 35, 78};
        int maxValue = 0;
        int index = 0;
        int sum = 0;
        for (int i = 0; i &lt; a.length; ++i)
        {
            if (maxValue &lt; a[i])
            {
                maxValue = a[i];
                index = i;
            }
            if (a[i] % 2 == 0)
            {
                sum = a[i] + sum;
            }
        }
        System.out.println("The Largest element is: " + maxValue );
        System.out.println("The Largest element is at index: " + index );
        System.out.println("The sum of all element is: " + sum );
        for (int i = a.length; i &gt; 0; --i)
        {
            System.out.print("" + a[i]);
        }
    }
}</t>
  </si>
  <si>
    <t>public class D
{
    public static void main(String[] args)
    {
        int[] array = {1, 2, 3, 4, 5, 6, 7, 8, 9};
        int total = 0;
        {
            for(int x = 0; x &lt; array.length; x++)
            {
                System.out.println(array[x]);
            }
            for(int i = 0; i &lt;= array.length; i++)
            {
                total = array[i] + total;
            }
            System.out.println("average= " + total / array.length);
        }
    }
}</t>
  </si>
  <si>
    <t>import java.util.Scanner;
import java.util.Arrays;
public class sieve
{
    public static void main(String[]args){
        int userInput = getNumber();
        if (userInput &lt; 1) {
            System.out.println("Please enter a positve integer");
        }
        else {
            boolean[] numbers = makeArray(userInput);
            //System.out.println(Arrays.toString(numbers));
            filterComposites(numbers);
            printPrimes(userInput, numbers);
        }
    }
    //get a number from the user
    private static int getNumber(){
        Scanner keyboard = new Scanner(System.in);
        System.out.print("Welcome to the Sieve of Eratosthenes, please enter a number ");
        int userInput = keyboard.nextInt();
        keyboard.nextLine();
        return userInput;
    }
    //function to make array of booleans, that is the length of user input
    private static boolean[] makeArray(int userInput){
        boolean[]numbers = new boolean [userInput+1];
        Arrays.fill(numbers, true);
        numbers[0] = false;
        numbers[1] = false;
        return numbers;
    }
    //filter out the composites
    public static void filterComposites(boolean[] numbers) {
        for (int i = 2; (i*i) &lt;= numbers.length; i++) {
            if (numbers[i] == false) {
                continue;
            }
            else if (numbers[i] == true) {
                for (int j = 2; j &lt;= (numbers.length/i); j++) {
                    numbers[j*i] = false;
                }
            }
        }
        return;
    }
    //function to print out the prime numbers
    public static void printPrimes(int userInput, boolean[] numbers){
        System.out.println("The prime numbers less than or equal to " + userInput + " are:");
        for (int i = 0; i &lt; (numbers.length); i++) {
            if (numbers[i] == true) {
                System.out.print(i + " ");
            }
        }
    }
}</t>
  </si>
  <si>
    <t>Eratosthenes's sieve</t>
  </si>
  <si>
    <t>f8ed87aa-04ac-426f-9838-fb4b06ac5e33</t>
  </si>
  <si>
    <t>MyArrays.main({ })</t>
  </si>
  <si>
    <t>c088a380-7a34-4432-8a5f-b59f4ba8e085</t>
  </si>
  <si>
    <t xml:space="preserve">import java.util.*;
public class MyArrays
{
    public static void main(String[] args){
        int N = 9;
        int[] array = new int[N];
        double[] a;
        for (int i = 0; i &lt;= N; i++){
            array[i] = i;
        }
    }
}
</t>
  </si>
  <si>
    <t xml:space="preserve">public class Programme
{
    public static void main(String[] args)
    {
        TextIO.readFile("music-db.txt");
        Temps totalTime = new Temps(0,0,0);
        Chanson[] album = new Chanson[100];
        int countChansons;
        int countAlbum = 1;
        while(!TextIO.eof())
        {
            countChansons = 0;
            totalTime.setSecondes(0);
            totalTime.setMinutes(0);
            totalTime.setHeures(0);
            for(int i = 0; !TextIO.eof() &amp;&amp; countChansons&lt;=100 &amp;&amp; (totalTime.getMinutes()+60*totalTime.getHeures())&lt;=75 &amp;&amp; i&lt;100; i++)
            {
                Temps time = new Temps(0,0,0);
                Chanson song = new Chanson("", "", time);
                song.setTitre(TextIO.getWord());
                song.setAuteur(TextIO.getWord());
                int min = Integer.parseInt(TextIO.getWord());
                int sec = TextIO.getInt();
                song.setDuree(min, sec);
                album[i] = song;
                countChansons++;
                totalTime.ajouter(time);
            }
            System.out.println("Album " + countAlbum + " (" + countChansons + " chansons, " + totalTime + ")");
            for(int i = 1; i &lt;= countChansons; i++)
            {
                System.out.println(i + ":\t" + album[i]);
            }
            System.out.println();
            System.out.println();
            countAlbum++;
        }
    }
}
</t>
  </si>
  <si>
    <t>9ff997c4-f3f7-4d91-9497-b98042444b35</t>
  </si>
  <si>
    <t>InitializingStringArray.main({ })</t>
  </si>
  <si>
    <t>public class InitializingStringArray
{
    public static void main(String [] args)
    {
        String [] names;
        names = new String[10];
        for(int n = 0; n &lt;= 10; n++)
        {
            System.out.println("index position " + n + " = " + names[n]);
        }
    }
}</t>
  </si>
  <si>
    <t>b3f0d4c6-9702-486b-8c18-c7b3c3f10d8d</t>
  </si>
  <si>
    <t>Lucky7.lucky7()</t>
  </si>
  <si>
    <t xml:space="preserve">import java.util.*;
public class Lucky7
{
    static void lucky7() {
        int[] resultats = new int[13];
        int nombreLancer = lireNombreDeTirs();
        tirerLesDes(resultats, nombreLancer);
        int diviseur = trouveDiviseur(trouverMaxTirs(resultats));
        diviser(diviseur,resultats);
        afficher(resultats);
        StatDu7(resultats, nombreLancer);
    }
    static int lireNombreDeTirs(){
        System.out.println("Nombre de dés lancé entre 20 et 25 000");
        Scanner sc = new Scanner(System.in);
        return sc.nextInt();
    }
    static void tirerLesDes(int[] resultats, int nombreLancer){
        for (int i = 2; i &lt;= nombreLancer; i++){
            Random rn = new Random();
            int n = rn.nextInt(6) + 1;
            resultats[n]++;
        }
    }
    static int trouveDiviseur(int maxTirs){
        return (1 + maxTirs/60);
    }
    static int trouverMaxTirs(int[] resultats) {
        int maxTirs = 0;
        for (int i = 2; i &lt; 13; i++){
            if (resultats[i] &gt; maxTirs){
                maxTirs = resultats[i];
            }
        }
        return maxTirs;
    }
    static void diviser(int diviseur, int[] resultats){
        for (int i = 2; i &lt;= 13; i++){
            resultats[i] = resultats[i] / diviseur;
        }
    }
    static void afficher(int[] resultats){
        for (int i = 2; i &lt;= 13; i++){
            System.out.print("i   ");
            for (int j = 0; i &lt;= resultats[i]; i++){
                System.out.print("X");
            }
            System.out.println();
        }
    }
    static void StatDu7(int[] resultats, int nombreLancer) {
        int pourcentage = (resultats[7]*100)/nombreLancer;
        System.out.println("Nombre de lancers : " + nombreLancer);
        System.out.println("Comportement du 7:");
        System.out.println("Théorique: 16.7%");
        System.out.println("Obtenue: " + pourcentage + "%");
    }
}
</t>
  </si>
  <si>
    <t>8687fff0-a8c3-4bfa-8930-2b3449f467d5</t>
  </si>
  <si>
    <t xml:space="preserve">import java.util.*;
public class Array
{
    public static void main(String args[])
    {
        Scanner sc = new Scanner(System.in);
        System.out.println("Enter the limit of the array");
        int n = sc.nextInt();
        int arr[] = new int[n];
        int arr1[] = new int[n];
        for(int i = 0; i &lt; n; i++)
        {
            System.out.println("Enter the no.");
            arr[i] = sc.nextInt();
        }
        System.out.println("Original array");
        for(int i = 0; i &lt; n; i++)
            System.out.print(arr[i] + " ");
        for(int i = 0; i &lt; n; i++)
        {
            for(int j = i + 1; j &lt; n; j++)
            {
                if(arr[i] &lt; arr[j])
                {
                    int temp = arr[i];
                    arr[i] = arr[j];
                    arr[j] = temp;
                }
            }
        }
        System.out.println("Original array2");
        for(int i = 0; i &lt; n; i++)
            System.out.print(arr[i] + " ");
        int mid = (0+(n-1)) / 2;
        for(int i = 0; i &lt; n; i++)
        {
            arr1[mid] = arr[i];
            if(((int)Math.pow(-1,i))%2 != 0)
                mid = mid + 1;
            else
                mid = mid - 1;
        }
        System.out.println("After Sorting array2");
        for(int i = 0; i &lt; n; i++)
            System.out.print(arr1[i] + " ");
    }
}
</t>
  </si>
  <si>
    <t>cb759c0f-7704-46c1-bf3c-1ee828566d29</t>
  </si>
  <si>
    <t>Task1.main({ })</t>
  </si>
  <si>
    <t>public class Task1
{
    public static void main(String[] args) {
        int experiment = 10000;
        int days = 365;
        int DateofBirth = 0;
        int[] outcome1 = new int[364];
        int outcome;
        for (int i = 0; i &lt; experiment; i++) {
            outcome = DateofBirth;
            outcome1[outcome]++;
        }
        for(int i = 0; i &lt; experiment; i++) {
            System.out.println("Day " + (i + 2) + ": " + outcome1[i]);
        }
    }
}</t>
  </si>
  <si>
    <t>eef8ca57-0136-4d01-9102-d10774fed4d2</t>
  </si>
  <si>
    <t>MinorDiagonal.main({ })</t>
  </si>
  <si>
    <t>public class MinorDiagonal
{
    static final int ARR_SIZE = 10;
    static final int MAX_VALUE = 1000;
    public static void main(String[] args)
    {
        int[][] arr2D = new int[ARR_SIZE][ARR_SIZE];
        for (int row = 0; row &lt; arr2D.length; row++)
        {
            for (int col = 0; col &lt; arr2D[row].length; col++)
            {
                arr2D[row][col] = (int)(Math.random()*MAX_VALUE+1);
            }
        }
        printArr(arr2D);  // print the before
        /*# INSERT YOUR BEAUTIFUL CODE HERE   */
        int count = 0;
        for (int row = 0; row &lt; arr2D.length; row++)
        {
            for (int col = 0; col &lt; arr2D[row].length; col++)
            {
                count += (arr2D[row-1][arr2D.length-1-col]);
            }
        }
    }
    public static void printArr(int[][] arrToPrint)
    {
        for (int r = 0; r &lt; arrToPrint.length; r++)
        {
            for (int c = 0; c &lt; arrToPrint[r].length; c++)
            {
                if (arrToPrint[r][c] &lt; 10)
                    System.out.print(" ");
                if (arrToPrint[r][c] &lt; 100)
                    System.out.print(" ");
                System.out.print(arrToPrint[r][c] + "  ");
            } // end of row
            System.out.println(); //change lines
        }
    }
}</t>
  </si>
  <si>
    <t>a0e46c0e-dbe3-40c8-ab44-bf68708fb984</t>
  </si>
  <si>
    <t>public class Tester
{
    public static void main (String[] args) {
        RGBImage image = new RGBImage(3,3);
        for (int i = 0; i &lt; image.getHeight(); i++)
            for (int j = 0; j &lt; image.getWidth(); j++)
                image.setPixel(i, j, new RGBColor((int)(Math.random()*10), i, i));
        RGBColor a = new RGBColor();
        image.setPixel(9, 9, new RGBColor(90, 90, 90));
        for (int i = 0; i &lt; image.getHeight() ; i++)
        {
            for (int j = 0 ; j &lt; image.getWidth() ; j++)
            {
                a = image.getPixel(i,j);
                System.out.print("\t(" + a.getRed() + ", " + a.getGreen() + ", " + a.getBlue() + ")");
            }
            System.out.println();
        }
        image.flipVertical();
        System.out.println("Rotating counter clockwise: ");
        for (int i = 0; i &lt; image.getHeight() ; i++)
        {
            for (int j = 0 ; j &lt; image.getWidth() ; j++)
            {
                a = image.getPixel(i, j);
                System.out.print("\t(" + a.getRed() + ", " + a.getGreen() + ", " + a.getBlue()+ ")");
            }
            System.out.println();
        }
        //     System.out.println("Rotating counter clockwise: ");
        //     image.rotateCounterClockwise();
        //     System.out.println(image);
        //     RGBImage image2 = new RGBImage(image);
        //     System.out.println("Image 2: (Using copy constructor)");
        //     System.out.println(image2);
        //     System.out.println("Invert image1 ");
        //     image.invertColors();
        //     System.out.println(image);
        //     System.out.println("Image 2: (Aliasing)");
        //     System.out.println(image2);
        //     image2.invertColors();
        //     System.out.println("After inverting image2, are they equals?: " + image2.equals(image));
        //
        //     RGBColor color1 = image.getPixel(0,0);
        //     System.out.println("The color in pixel 0,0: " +color1);
        //     color1.setRed(100);
        //     System.out.println("Color1 is now: " + color1);
        //     System.out.println("Pixel 0,0: " + image.getPixel(0,0));
        //
        //     RGBColor pixelOutOfBounds = image2.getPixel(-1,-1);
        //     System.out.println("The pixel out of bounds: " + pixelOutOfBounds);
        //
        //     double[][] gray = new double[image.getHeight()][image.getWidth()];
        //     gray = image.toGrayscaleArray();
        //
        //     System.out.println("The gray array: ");
        //     for (int i = 0; i &lt; gray.length; i++) {
        //         for (int j = 0; j &lt; gray[0].length; j++) {
        //             System.out.print(" " + gray[i][j]);
        //         }
        //         System.out.println();
        //     }
        //
        //     image2.setPixel(-1, -1, new RGBColor(300, 300, 300));
        //     System.out.println(image);
        //
        //     System.out.println("Changing all pixels of image variable");
        //
        //     for (int i = 0; i &lt; 10; i++)
        //         for (int j = 0; j &lt; 5; j++)
        //             image.setPixel(i, j, new RGBColor(0, 0, 0));
        //
        //     for (int i = 0; i &lt; 10; i++)
        //         for (int j = 5; j &lt; 10; j++)
        //             image.setPixel(i, j, new RGBColor(2, 2, 2));
        //
        //     System.out.println("New Array before the flip: ");
        //     System.out.println(image);
        //     image.flipHorizontal();
        //     System.out.println("and after: ");
        //     System.out.println(image);
        //     image.setPixel(0, 0, new RGBColor(100, 50, 0));
        //     System.out.println("Flipping vertically: ");
        //     image.flipVertical();
        //     System.out.println(image);
        //
        //     System.out.println("Image with one column:");
        //     RGBImage image3 = new RGBImage(5, 1);
        //     for (int i = 0; i &lt; 5; i++) {
        //         image3.setPixel(i,0,color1);
        //     }
        //     System.out.println(image3);
        //
        //     System.out.println("Image with one row:");
        //     RGBImage image4 = new RGBImage(1, 5);
        //     for (int i = 0; i &lt; 5; i++) {
        //         image4.setPixel(0,i,new RGBColor(10, 10, 10));
        //     }
        //     System.out.println(image4);
        //
        //     // Boundary testing:
        //
        //     RGBImage image5 = new RGBImage(3, 5);
        //     image5.setPixel(1,1,new RGBColor(90, 90, 90));
        //     System.out.println("Image 5: ");
        //     System.out.println(image5);
        //     System.out.println("Trying to set null pixel: ");
        //     image5.setPixel(1,1, null);
        //     System.out.println("Image 5 after null pixel: ");
        //     System.out.println(image5);
        //     image5.setPixel(image5.getHeight() + 1, 0, new RGBColor(100, 100, 100));
        //     image5.setPixel(0, image5.getWidth() + 1, new RGBColor(100, 100, 100));
        //     System.out.println("Image 5 after set out of array pixel: ");
        //     System.out.println(image5);
        //     RGBImage image6 = null;
        //     System.out.println("Are image5 and null equals? " + image5.equals(image6));
        //     image5.shiftCol(-image5.getWidth() - 1);
        //     System.out.println("Image 5 illegal shift col: ");
        //     System.out.println(image5);
        //     image5.shiftCol(image5.getWidth() + 1);
        //     System.out.println("Image 5 illegal shift col: ");
        //     System.out.println(image5);
        //     image5.shiftRow(-image5.getHeight() - 1);
        //     System.out.println("Image 5 illegal shift row: ");
        //     System.out.println(image5);
        //     image5.shiftRow(image5.getHeight() + 1);
        //     System.out.println("Image 5 illegal shift row: ");
        //     System.out.println(image5);
        //
        System.out.println();
        System.out.println();
        System.out.println();
        System.out.println();
    }
}</t>
  </si>
  <si>
    <t>0b0dcb61-c09b-4d21-b1f7-2b89314dfcf3</t>
  </si>
  <si>
    <t xml:space="preserve">import java.util.*;
public class Main
{
    public static boolean compStr(String s1, String s2)
    {
        if (s1.length() == 0) return true;
        if (s2.length() == 0) return false;
        if (s1.charAt(0) &lt; s2.charAt(0)) return true;
        if (s2.charAt(0) &lt; s1.charAt(0)) return false;
        return compStr(RemoveOne(s1), RemoveOne(s2));
    }
    public static String RemoveOne(String s)
    {
        String ret = "";
        for(int i = 1; i &lt; s.length(); i++)
        {
            ret = ret + s.charAt(i);   //lops first letter off word
        }
        return ret;
    }
    public static void sortwords(Word[] words)
    {
        for(int i = words.length -1; i &gt; 0; i--)
        {
            int hindex = i;
            for(int j = 0; j &lt; i; j++) {
                if(compStr(words[j].word,words[hindex].word) == false)
                    hindex = j;
            }
            Word temp = words[i];
            words[i] = words[hindex];
            words[hindex] = temp;
        }
    }
    public static void sortWords(Word[] words, Word[] frwords)
    {
        for(int i = words.length -1; i &gt; 0; i--)
        {
            int hindex = i;
            for(int j = 0; j &lt; i; j++) {
                if(compStr(words[j].word,words[hindex].word) == false)
                    hindex = j;
            }
            Word temp = words[i];
            words[i] = words[hindex];
            words[hindex] = temp;
            Word temps = frwords[i];
            frwords[i] = frwords[hindex];
            frwords[hindex] = temps;
        }
    }
    public static int binarySearch(int top, int bottom, Word key, Word[] words)
    {
        if(top &gt; bottom
        return -1;//not found
        //find middle index
        int mp = (top + bottom)/2;
        if(words[mp].word.equals(key.word))
        return mp;
        if(compStr(words[mp].word,key.word) == false)
        return binarySearch(top, mp-1, key, words);
        if(compStr(words[mp].word,key.word) == true )
        return binarySearch(mp+1, bottom, key, words);
        return mp;
    }
    public static void main(String[] args){
        Scanner scan = new Scanner(System.in);
        System.out.println("Enter number of entries of dictionary: ");
        int num = scan.nextInt();
        Dictionary d = new Dictionary(num);
        d.mkDictionary();
        // sortwords(d.english);
        int choice = 10;
        while(choice &gt; 0){
            System.out.println("Choose one of the 4 options:" + "\n" + "1) View the English-French Dictionary");
            System.out.println("2) View the French-English Dictionary");
            System.out.println("3) Find the French Translation of an English words");
            System.out.println("4) Find the English Translation of an French words (0 to exit)");
            choice = scan.nextInt();
            Word[] choice1 = new Word[d.english.length];
            choice1 = d.english;
            sortwords(choice1);
            Word[] choice2 = new Word[d.english.length];
            choice2 = d.french;
            sortwords(choice2);
            if(choice == 1)
            {
                d.printEng();
            }
            else if(choice == 2)
            {
                d.printEng();
            }
            else if(choice == 3)
            {
                // Word [] englishwords = choice1;
                // Word [] frenchwords = choice2;
                System.out.println("Type the English that you want the translation for: ");
                Word thisword = new Word(null);
                thisword.word = scan.next();
                for(int i = 0; i &lt; num; i++){
                    if(thisword.word.equals(choice1[i].word)){
                        thisword = choice1[i];
                    }
                }
                int indexpoint = binarySearch(0,num-1, thisword, choice1);
                int point = choice1[indexpoint].getPointer();
                for(int i = 0; i &lt; num; i++){
                    if(choice2[i].getPointer() == point){
                        System.out.println("The translation to: " + thisword.word + " is: ");
                        System.out.println(choice2[i].word);
                    }
                }
            }
            else if(choice == 4)
            {
                // Word[] englishwords = choice1;
                // Word[] frenchwords  = choice2;
                System.out.println("Type the French word that you want the translation for: ");
                Word thisword = new Word(null);
                thisword.word = scan.next();
                for(int i = 0; i &lt; num; i++){
                    if(thisword.word.equals(choice2[i].word)){
                        thisword = choice2[i];
                    }
                }
                int indexpoint = binarySearch(0, num, thisword, choice2);
                int point = choice2[indexpoint].getPointer();
                for(int i = 0; i &lt; num; i++){
                    if(choice1[i].getPointer() == point){
                        System.out.println("The translation to: " + thisword.word + " is: ");
                        System.out.println(choice1[i].word);
                    }
                }
            }
        }
    }
}
</t>
  </si>
  <si>
    <t>sort &amp; search &amp; remove element</t>
  </si>
  <si>
    <t>814ccb07-3dc0-41c3-8d42-c049834073be</t>
  </si>
  <si>
    <t xml:space="preserve">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 *** TO BE IMPLEMENTED IN ACTIVITY 3 *** */
        int[] shuffled = new int[52];
        int k = 0;
        for (int j = 0; j &lt; (values.length + 1) / 2; j++)
        {
            values[j] = shuffled[k];
            k+=2;
        }
        k = 1;
        for (int j = (values.length + 1) / 2; j &lt; values.length; j++)
        {
            values[k] = shuffled[j];
            k+=2;
        }
        for (int i = 0; i &lt; values.length; i++)
        {
            values[i] = shuffled[i];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 *** TO BE IMPLEMENTED IN ACTIVITY 3 *** */
        for (int k = 51; k &gt; 0; k--)
        {
            int r  = (int)(Math.random() * (k +1));
            int hold = values[k];
            values[k] = values[r];
            values[r] = hold;
        }
    }
}
</t>
  </si>
  <si>
    <t>e25e1085-1fe3-4a51-8dd8-18c19f5f4192</t>
  </si>
  <si>
    <t>PrintVertically.main({ })</t>
  </si>
  <si>
    <t>a496fa14-a5f3-467a-a7b0-a0623e1086e6</t>
  </si>
  <si>
    <t>Opdracht4.main({ })</t>
  </si>
  <si>
    <t>import java.util.Scanner;
public class PrintVertically
{
    public static void main(String[] args)
    {
        Scanner in = new Scanner(System.in);
        System.out.println("Enter string 1: ");
        String string1 = in.next();
        System.out.println("Enter string 2: ");
        String string2 = in.next();
        System.out.println("Enter string 3: ");
        String string3 = in.next();
        int i, j = 0;
        final int NUMBER_OF_ROWS = 3;
        int length1 = string1.length();
        int length2 = string2.length();
        int length3 = string3.length();
        int largest = 0;
        if (length1 &gt; length2 &amp;&amp; length1 &gt; length3)
        {
            length1 = largest;
        }
        else if (length3 &gt; length1 &amp;&amp; length3 &gt; length2)
        {
            length3 = largest;
        }
        else if (length2 &gt; length1 &amp;&amp; length2 &gt;= length3)
        {
            length2 = largest;
        }
        String[][] table = new String[NUMBER_OF_ROWS][largest];
        for (j = 0; j &lt; length1; j++)
        {
            table[0][j] = "" + string1.charAt(j);
        }
        for (j = length1; j &lt; largest; j++)
        {
            table[0][j] = "";
        }
        for (j = 0; j &lt; length2; j++)
        {
            table[1][j] = "" + string2.charAt(j);
        }
        for (j = length2; j &lt; largest; j++)
        {
            table[0][j] = "";
        }
        for (j = 0; j &lt; length3; j++)
        {
            table[2][j] = "" + string3.charAt(j);
        }
        for (j = length3; j &lt; largest; j++)
        {
            table[0][j] = "";
        }
        String[][] newTable = new String[largest][NUMBER_OF_ROWS];
        for (i = 0; i &lt; length1; i++)
        {
            newTable[i][0] = "" + string1.charAt(i);
        }
        for (i = length1; i &lt; largest; i++)
        {
            newTable[i][0] = "";
        }
        for (i = 0; i &lt; length2; i++)
        {
            newTable[i][1] = "" + string2.charAt(i);
        }
        for (i = length2; i &lt; largest; i++)
        {
            newTable[i][0] = "";
        }
        for (i = 0; i &lt; length3; i++)
        {
            newTable[i][2] = "" + string3.charAt(i);
        }
        for (i = length3; i &lt; largest; i++)
        {
            newTable[i][0] = "";
        }
        System.out.println(newTable);
    }
}</t>
  </si>
  <si>
    <t xml:space="preserve">import java.util.Scanner;
import java.util.Arrays;
public class Opdracht4
{
    /**
     * This program asks for three strings and prints these string vertically.
     * @param inputs are the given strings.
     * @param transpose are the strings vertically displayed.
     */
    public static void main (String[] args)
    {
        System.out.print("Enter 3 strings, press enter after each string: ");
        Scanner in = new Scanner(System.in);
        String a = in.nextLine();
        String b = in.nextLine();
        String c = in.nextLine();
        int MAX_CHARACTERS = 1000;
        final int NUMBER_OF_STRINGS = 3;
        String[][] inputs = new String[NUMBER_OF_STRINGS][MAX_CHARACTERS];
        int countA = 0;
        int countB = 0;
        int countC = 0;
        for (int i = 0; i &lt; a.length(); i++)
        {
            countA++;
        }
        for (int i = 0; i &lt; b.length(); i++)
        {
            countB++;
        }
        for (int i = 0; i &lt; c.length(); i++)
        {
            countC++;
        }
        //System.out.println(countA + "\n" + countB + "\n" + countC);
        inputs[0][countA] = a;
        inputs[1][countB] = b;
        inputs[2][countC] = c;
        int x = Math.max(countA, countB);
        final int ROWS = Math.max(x, countC);
        String[][] strings = new String[NUMBER_OF_STRINGS][ROWS];
        char charA;
        char charB;
        char charC;
        String stringA = " ";
        String stringB = " ";
        String stringC = " ";
        //String[][] data = new String [ROWS][NUMBER_OF_STRINGS];
        for (int i = 0; i &lt; ROWS; i++)
        {
            /*
            int n = a.length();
            int m = b.length();
            int l = c.length();
            if (n &lt; ROWS)
            {
                a + " ";
            }
            if (m &lt; ROWS)
            {
                b + " ";
            }
            if (l &lt; ROWS)
            {
                c + " ";
            }
            */
            charA = a.charAt(i);
            charB = b.charAt(i);
            charC = c.charAt(i);
            stringA = Character.toString(charA);
            stringB = Character.toString(charB);
            stringC = Character.toString(charC);
            String[][] data = {{stringA, stringB, stringC}, };
            System.out.print(Arrays.toString(data[ROWS]));
            System.out.println();
        }
        /*
        for (int i = 0; i &lt; data[0].length; i++)
        {
            for (int j = 0; j &lt; data.length; j++)
            {
                System.out.print(data[j][i] + " ");
                System.out.print(strings[i][j]);
            }
            System.out.print("\n");
        }
        */
    }
}
</t>
  </si>
  <si>
    <t>c7117037-6988-4eb7-b6c3-3ecd5e1996b8</t>
  </si>
  <si>
    <t>Arraycuadruple.main()</t>
  </si>
  <si>
    <t>import java.util.Scanner;
public class Arraycuadruple
{
    public static void main(){
        Scanner sc = new Scanner(System.in);
        System.out.println("ingrese el largo del arreglo:");
        int largo = sc.nextInt();
        int a[] = new int[largo];
        for(int i = 0; i &lt; largo; i++){
            System.out.println("Ingres el numero del indice:");
            int arreglo = sc.nextInt();
        }
        int operacion = a[largo] - 2;
        operacion = ecuacion(largo);
        System.out.println("El cuadrado del penultimo numero es:" + operacion);
    }
    public static int ecuacion(int arreglo){
        int calculo = arreglo * arreglo;
        return calculo;
    }
}</t>
  </si>
  <si>
    <t>73b90d51-4b86-4dc1-9d23-45bd8880b754</t>
  </si>
  <si>
    <t>Problem5.main({ })</t>
  </si>
  <si>
    <t xml:space="preserve">public class Problem5
{
    public static void main(String[] args)
    {
        int[] a = {1,3,5,7,9};
        int[] b = {0,2,4,6,8};
        int[] c = new int[a.length + b.length];
        int i = 0;
        int j = 0;
        int k = 0;
        while (i &lt; 5 &amp;&amp; j &lt; 5)
        {
            if (a[i] &lt; b[j])
            {
                c[k] = a[i];
                i++;
            } else if (b[j] &lt; a[i]) {
                c[k] = b[j];
                j++;
            }
            k++;
        }
        for (int x = 0; x &lt;= c.length; x++) {
            System.out.println(c[x]);
        }
    }
}
</t>
  </si>
  <si>
    <t>Day 42</t>
  </si>
  <si>
    <t>5498d765-f63d-4767-af67-61f57bb8c6ef</t>
  </si>
  <si>
    <t>Assignment6b.main({ })</t>
  </si>
  <si>
    <t>4a8e6b78-d190-4c73-bd24-b98b95798761</t>
  </si>
  <si>
    <t>janela.main()</t>
  </si>
  <si>
    <t>public class Assignment6b
{
    public static void main( String[] args )
    {
        System.out.println("Actual numbers generated...");
        int[] randomNumbers = new int[100];
        int countArray[] = new int [99];
        for(int index = 0; index &lt; randomNumbers.length; index++)
        {
            randomNumbers[index] = (int) (Math.random()*100 );
        }
        for(int index = 0; index &lt; randomNumbers.length; index++)
        {
            System.out.print(randomNumbers[index] + " ");
        }
        for(int index = 0; index &lt; randomNumbers.length; index++)
        {
            countArray[randomNumbers[index]+1] = countArray[randomNumbers[index]-1];
        }
        System.out.println();
    }
}</t>
  </si>
  <si>
    <t xml:space="preserve">import java.util.Scanner;
import javax.swing.JOptionPane;
public class janela {
    public static void main(){
        float soma,media;
        int cont;
        int aluno[] = new int[15];
        String op1 = null, num = null, num3 = null;
        soma = 0;
        for(cont = 0; cont &lt;= 15; cont++){
            String cont2 = "" + cont;
            aluno[cont] = Integer.parseInt( JOptionPane.showInputDialog("Digite a Nota do aluno " + cont2));
            soma = soma + aluno[cont];
        }
        media = soma / 15;
    }
}
</t>
  </si>
  <si>
    <t>88840e90-8cac-4219-bd9c-a9c748eb367c</t>
  </si>
  <si>
    <t>enter.enterr()</t>
  </si>
  <si>
    <t>import java.io.*;
public class enter
{
    public static void enterr()throws Exception
    {
        BufferedReader b = new BufferedReader (new InputStreamReader(System.in));
        System.out.println("enter a string");
        String m = b.readLine();
        System.out.println("enter a word to search ");
        String n = b.readLine();
        String ms[] = m.split("\\s+");
        for (int x = 0; x &lt;= m.length()-2; x++)
        {
            String l = ms[x];
            int pos = x;
            for (int y = x; y &lt;= m.length()-1; y++)
            {
                if (ms[y].compareTo(l) &lt; 0)
                {
                    l = ms[y];
                    pos = y;
                }
            }
            if (pos != x)
            {
                String t = ms[pos];
                ms[pos] = ms[x];
                ms[x] = t;
            }
        }
        boolean found = false;
        int low = 0, high = m.length()-1;
        int mid = (low + high) / 2;
        while (low &lt;= high)
        {
            if (n.equals(ms[mid]));
            {
                found = true;
            }
            if (n.compareTo(ms[mid]) &gt; 0)
                low = mid + 1;
            else
                high = mid - 1;
        }
        if (found)
            System.out.println(n + " is in " + m);
        else
            System.out.println(n + " is in not " + m);
    }
}</t>
  </si>
  <si>
    <t>e9d65728-52fe-448b-9f2d-6d93e04ffe06</t>
  </si>
  <si>
    <t>practVectores.main({ })</t>
  </si>
  <si>
    <t>import java.util.*;
public class practVectores{
    public static void main(String[] args){
        int ext;
        double val;
        Scanner tc = new Scanner(System.in);
        System.out.println("Cual es la extension del vector: ");
        ext = tc.nextInt();
        double[] vector = new double[ext];
        for(int i = 1; i &lt;= ext; i++) {
            System.out.println("Dime el componente numero " + i);
            val = tc.nextDouble();
            vector[i] = val;
        }
        for(int i = 1; i &lt;= ext; i++){
            System.out.println("El vector está compuesto por : " + vector[i]);
        }
    }
}</t>
  </si>
  <si>
    <t>72232aab-7606-414f-88c5-0c0530e8ce62</t>
  </si>
  <si>
    <t>NamesProgram.main()</t>
  </si>
  <si>
    <t>bc95373c-4971-42a1-8ac3-41544bd3c9a5</t>
  </si>
  <si>
    <t>StringsAndArrays.main({ })</t>
  </si>
  <si>
    <t xml:space="preserve">import java.io.*;
import java.io.File;
import java.util.ArrayList;
import java.util.Scanner;
import java.lang.String;
public class NamesProgram
{
    public static void main()
    {
        ArrayList &lt;String&gt; names = new ArrayList&lt;&gt;();
        ArrayList &lt;String&gt; advisors = new ArrayList&lt;&gt;();
        Scanner scan = new Scanner(System.in);
        Scanner fileScan;
        String fileInput;
        String AdvisorInput;
        fileInput = "studentsNames.txt";
        String editName = new String("");
        int index = 0;
        try{
            fileScan = new Scanner(new File(fileInput));
            while(fileScan.hasNext()){
                editName = fileScan.next();
                editName = editName.replace("\"","");
                editName = editName.replace(editName, editName.substring(editName.indexOf(",") + 1, editName.length()) + " " + editName.substring(0, editName.indexOf(",")));
                names.add(editName);
            }
        }
        catch (FileNotFoundException e){
            System.out.println(fileInput+" is not a proper file");
        }
        int Break = 0;
        String firstName;
        AdvisorInput = "advisors.txt";
        try{
            Scanner fileScan2 = new Scanner(new File(AdvisorInput));
            while (fileScan2.hasNext()){
                editName = fileScan2.next();
                for (int i = 1; i &lt; editName.length(); i++){
                    Character chr = editName.charAt(i);
                    if(chr.isUpperCase(chr)){
                        Break = i;
                    }
                }
                editName = editName.substring(0,Break)+" "+editName.substring(Break,editName.length());
                advisors.add(editName);
            }
        }
        catch (FileNotFoundException e){
            System.out.println(AdvisorInput + " is a Bad filename");
        }
        String finalArray[][] = new String [names.size()][2];
        for(int i = 0; i &lt; names.size(); i++){
            finalArray[i][0] = names.get(i);
            finalArray[i][1] = advisors.get(i);
        }
        for(int i = 0; i &lt; names.size(); i++){
            System.out.println(i + " " + finalArray[i][0] + " " + finalArray[i][1]);
        }
        int choice = 100;
        String name;
        String nameTest;
        String advisorTest;
        while(choice != 0){
            System.out.println("\nWhat would you like to do?\n1. Print the whole list\n2. Enter a student's name to find their advisor\n3. Enter an advisor's name to find their advisees\n4. Delete a student\n5. Add a student to an advisor group\n0. Quit\n");
            choice = scan.nextInt();
            if(choice == 1){
                for(int i = 0; i &lt; names.size(); i++){
                    System.out.println(i + " " + finalArray[i][0] + " " + finalArray[i][1]);
                }
            }
            if(choice == 2){
                System.out.println("Enter a student's name");
                name = scan.nextLine();
                nameTest = names.get(names.indexOf(name));
                advisorTest = advisors.get(names.indexOf(name));
                System.out.print(nameTest + "is in " + advisorTest + "'s advisor\n");
            }
            String advisor;
            if(choice == 3){
                System.out.println("Enter an advisor");
                advisor = scan.nextLine();
                for(int i = 0; i &lt; names.size(); i++){
                    if(advisors.get(i).equals(advisor)){
                        System.out.println(names.get(i));
                    }
                    System.out.println("Finished 3");
                }
            }
        }
    }
}
</t>
  </si>
  <si>
    <t xml:space="preserve">import java.util.Scanner;
public class StringsAndArrays
{    public static void main(String[] args)
    {
        Scanner scan = new Scanner(System.in);
        //10a
        char[] a = new char[26];
        char code = 97;
        for (int i = 0; i &lt; a.length; i++)
        {
            a[i] = code;
            code++;
        }
        for (int i = 0; i &lt; a.length; i++)
        {
            System.out.print(a[i] + " ");
        }
        //10b
        System.out.println ();
        for (int i = 0; i &lt; a.length-1; i--)
        {
            System.out.print(a[i] + " ");
        }
        //10c
        System.out.println();
        for (int i = 0; i &lt; a.length; i+=2)
        {
            System.out.print(a[i] + " ");
        }
        //10d
        for (int i = 0; i &lt; a.length; i++)
        {
            a[i] -= 32;
            //code++;
        }
        for (int i = 0; 1 &lt; a.length; i++)
        {
            System.out.print(a[i] + " ");
        }
    }
}
</t>
  </si>
  <si>
    <t>03cd7822-980d-4277-b4af-7d336c6fc57d</t>
  </si>
  <si>
    <t>ArrayRaices.main({ })</t>
  </si>
  <si>
    <t xml:space="preserve">public class ArrayRaices
{
    public static void main(String[] args) {
        int[] numero = new int[10];
        double[] raiz = new double[10];
        for (int i = 0; i &lt;= numero.length; i++){
            numero[i] = i + 1;//Sumamos uno pues el array empieza en 0 y no nos interesa el numero 0
            raiz[i] = Math.sqrt(numero[i]);
            System.out.println(numero[i] + " : " + raiz[i]);
        }
    }
}
</t>
  </si>
  <si>
    <t>ce6ee7a9-ff60-42aa-ae5c-4b0784ca52ed</t>
  </si>
  <si>
    <t>ClientArrayMethods.main({ })</t>
  </si>
  <si>
    <t>public class ClientArrayMethods
{
    public static void printArray (int array [])
    {
        for (int i = 0; i &lt; array.length; i++)
        {
            System.out.print (array[i] + " ");
        }
        System.out.println();
    }
    public static void main (String args[])
    {
        int x [] = {8, 4, 16, 29, 15, 3};
        System.out.println(ArrayMethods.inArray (x, 8));
        System.out.println(ArrayMethods.arrayAverage (x));
        System.out.println(ArrayMethods.arraySmallest (x));
        printArray(ArrayMethods.randomArray (4, 10));
        System.out.println (ArrayMethods.arrayIndex (x, 4));
        System.out.println (ArrayMethods.arrayIndex (x, 5, 8));
        printArray (ArrayMethods.arraySwap (x, 4, 15));
        printArray (ArrayMethods.arraySort (x));
    }
}</t>
  </si>
  <si>
    <t>Maximum/Minimum &amp; average &amp; swap &amp; sort</t>
  </si>
  <si>
    <t>05a83fa7-9d74-4c38-b450-6eca9daaf539</t>
  </si>
  <si>
    <t>Testumgebung01.main({ })</t>
  </si>
  <si>
    <t>public class Testumgebung01 {
    public static void main(String[] a) {
        int[] in1 = {-5,4,7,8,1,0,9};
        int[] in2 = {6,0,-1,-2,4};
        int[] in3 = {7,0,2,-7};
        int[] in4 = {4};
        int[] in5 = {-3};
        int[] in6 = {2,-2};
        int[] in7 = {};
        printArray(Testat01.berechne(in1));
        printArray(Testat01.berechne(in2));
        printArray(Testat01.berechne(in3));
        printArray(Testat01.berechne(in4));
        printArray(Testat01.berechne(in5));
        printArray(Testat01.berechne(in6));
        printArray(Testat01.berechne(in7));
    }
    public static void printArray(int[] a) {
        for (int e:a) System.out.print(e + ", ");
        System.out.println();
    }
}</t>
  </si>
  <si>
    <t>cb73b811-d1d6-4270-8d64-c9d5825faad4</t>
  </si>
  <si>
    <t>mafiagame.main({ })</t>
  </si>
  <si>
    <t>import javax.swing.*;
import java. io.*;
import java.text.*;
class mafiagame
{
    public static void main (String [] args)
    {
        System.out.println('\f');
        Object[] options = {"singleplayer","multiplayer"};
        int gametype = JOptionPane.showOptionDialog(null, "are you goning to play alone or with other people?", "mafia",
                JOptionPane.YES_NO_OPTION,
                JOptionPane.QUESTION_MESSAGE,
                null,
                options,
                options[0]); //YES is singleplayer, NO is multiplayer
        if (gametype == JOptionPane.YES_OPTION) //singleplayer
        {
            JOptionPane.showMessageDialog(null, "You picked singleplayer! \n In this mode, the murderer will kill all the AI first \n and you will be the last person alive along with the murderer \n btw you are the angel", "good luck!", JOptionPane.PLAIN_MESSAGE);
            int singpeople = Integer.parseInt(JOptionPane.showInputDialog("how many AI players shall there be?"));
            String [ ] singpeopleselect = new String[singpeople];
            for (int i=0; i&lt;singpeople; i++)
            {
                singpeopleselect[i]= JOptionPane.showInputDialog("Please enter a name:");
            }
            double singmurderer = (int) (Math.floor(Math.random() * singpeople) + 1);
            double singpeoplewithoutmurderer = (Math.floor(singpeople-1));
            double singmurder = (int) (Math.floor(Math.random() * singpeoplewithoutmurderer) + 1);
        }
        else
        if (gametype == JOptionPane.NO_OPTION) // multiplayer
        {
            while (true)
            {
                int multpeople = Integer.parseInt(JOptionPane.showInputDialog("How many people are playing?(3 players max) \n NOTE: one of you has to be the narrator \n and he/she does not count as a player"));
                if (multpeople &gt; 3)
                {
                    JOptionPane.showMessageDialog(null, "Sorry, but only 5 players maximum", "NOPE", JOptionPane.PLAIN_MESSAGE);
                }
                else
                if (multpeople == 3)
                {
                    String [ ] multpeoplenames = new String[multpeople];
                    for (int i=0; i&lt;3; i++)
                    {
                        multpeoplenames[i]= JOptionPane.showInputDialog("Please enter a player's name:");
                    }
                    double multmurdererpicker = (int) (Math.floor(Math.random() * 3) + 1);
                    String multmurderer;
                    if (multmurdererpicker == 1)
                    {
                        multmurderer = multpeoplenames[1];
                    }
                    else
                    if (multmurdererpicker == 2)
                    {
                        multmurderer = multpeoplenames[2];
                    }
                    else
                    if (multmurdererpicker == 3)
                    {
                        multmurderer = multpeoplenames[3];
                    }
                    String multguessone = JOptionPane.showInputDialog(null, "GROUP: Who do you think the murder is? \n is it: \n 1." + multpeoplenames[1] + "\n 2." + multpeoplenames[2] + "\n or 3." + multpeoplenames[3]+ "?","Who is it?" ,JOptionPane.WARNING_MESSAGE);
                    if (multguessone.equals(multmurdererpicker))
                    {
                        JOptionPane.showMessageDialog(null, "You got him! \n on the first try too! :O", "YOU WIN!", JOptionPane.INFORMATION_MESSAGE);
                        break;
                    }
                    else
                    if (multguessone.equals(multpeoplenames[1]))
                    {
                        JOptionPane.showMessageDialog(null, "He/She was sent to jail.. but he/she is not the murderer", "NOPE", JOptionPane.INFORMATION_MESSAGE);
                    }
                    else
                    if (multguessone.equals(multpeoplenames[2]))
                    {
                        JOptionPane.showMessageDialog(null, "He/She was sent to jail.. but he/she is not the murderer", "NOPE", JOptionPane.INFORMATION_MESSAGE);
                    }
                    else
                    if (multguessone.equals(multpeoplenames[3]))
                    {
                        JOptionPane.showMessageDialog(null, "He/She was sent to jail.. but he/she is not the murderer", "NOPE", JOptionPane.INFORMATION_MESSAGE);
                    }
                }
            }
        }
    }
}</t>
  </si>
  <si>
    <t>3be8b984-7a45-45c5-9bee-13dbeba3d115</t>
  </si>
  <si>
    <t>slowdown.main({ })</t>
  </si>
  <si>
    <t xml:space="preserve">import java.io.BufferedReader;
import java.io.PrintWriter;
import java.io.FileReader;
import java.io.FileWriter;
import java.io.IOException;
import java.util.ArrayList;
import java.util.List;
import java.util.LinkedList;
import java.util.Arrays;
public class slowdown
{
    //I got most of the I/O code from http://docs.oracle.com/javase/tutorial/essential/io/charstreams.html
    public static void main(String args[]) throws IOException
    {
        BufferedReader inputStream = null;
        PrintWriter outputStream = null;
        try {
            inputStream = new BufferedReader(new FileReader("slowdown.in")); //change the word, template, to the PROBLEM NAME
            outputStream = new PrintWriter(new PrintWriter("slowdown.out")); //again, change the word, template, to the PROBLEM NAME
            List&lt;String&gt; stringList = new ArrayList&lt;String&gt;(); //stringList will store each line of template.in
            String s;
            while((s = inputStream.readLine()) != null) /*after going through this loop, each element of stringList is a line of template.in
            e.g. stringList.get(0) returns the string that is the first line of template.in*/
                stringList.add(s);
            String[][] lines = new String[stringList.size()][];
            for(int i = 0; i &lt; lines.length; i++)
            {
                lines[i] = stringList.get(i).split(" ");
            }
            method(lines, outputStream);
        }
        finally{
            if(inputStream != null) {
                inputStream.close();
            }
            if(outputStream != null) {
                outputStream.close();
            }
        }
    }
    public static void method(String[][] lines, PrintWriter outputStream)
    {
        int n = Integer.parseInt(lines[0][0]);
        List&lt;Integer&gt; tPrime = new ArrayList&lt;Integer&gt;();
        List&lt;Integer&gt; dPrime = new ArrayList&lt;Integer&gt;();
        for(int i = 1; i &lt;= n; i++){
            if(lines[i][0].equals("T"))
                tPrime.add(Integer.parseInt(lines[i][1]));
            else
                dPrime.add(Integer.parseInt(lines[i][1]));
        }
        Integer[] t = new Integer[tPrime.size()];
        Integer[] d = new Integer[dPrime.size()];
        t = tPrime.toArray(t);
        d = dPrime.toArray(d);
        Arrays.sort(t);
        Arrays.sort(d);
        double time = 0;
        double distance = 0;
        int slow = 0;
        int i = 0, j = 0;
        while(i &lt; t.length || j &lt; d.length){
            double timeByTime, timeByDistance;
            timeByTime = t[i]-time;
            timeByDistance = (d[j]-distance)*(slow+1);
            if(timeByTime &gt; timeByDistance){
                time += timeByDistance;
                distance = d[j];
                j++;
                slow++;
            }
            else if(timeByTime &lt; timeByDistance){
                time += timeByTime;
                distance += timeByTime/(slow+1);
                i++;
                slow++;
            }
            else
            {
                time += timeByTime;
                distance = d[j];
                i++;
                j++;
                slow+=2;
            }
        }
        while(i &lt; t.length){
            double deltaT = t[i]-time;
            time += deltaT;
            distance += deltaT/(slow+1);
            i++;
            slow++;
        }
        while(j &lt; d.length){
            double deltaD = d[j]-distance;
            time += deltaD*(slow+1);
            distance += deltaD;
            j++;
            slow++;
        }
        int totalTime = (int) (0.5+time+(1000-time)*(slow+1));
        outputStream.println(totalTime);
        //...do stuff here
        //outputStream.println(...the string you need to print to template.out);
    }
}
</t>
  </si>
  <si>
    <t>84ae73a8-aa61-45c7-9d11-55cc13836306</t>
  </si>
  <si>
    <t>ShowTwoArgs.main({ })</t>
  </si>
  <si>
    <t>public class ShowTwoArgs {
  public static void main(String[] args) {
    System.out.println("First arg: " + args[0]);
    System.out.println("Second arg: " + args[1]);
  }
}</t>
  </si>
  <si>
    <t>11835e93-5078-48a3-9180-e05fa010c64f</t>
  </si>
  <si>
    <t>import java.util.Random;
public class Array
{
    public static void main (String []args){
        Random ran = new Random();
        double[] numbers = new double[25];
        for(int i = 0; i &lt; numbers.length; i++) {
            numbers[i] = ran.nextInt(100);
            numbers[i] = numbers[i] / 2;
            numbers[i] = numbers[i] % 2;
            numbers[i] = numbers[i] / 0.5;
            numbers[i] = numbers[i] % 0.5;
            if (numbers[i] == 0.0){
                double[] even = new double[25];
                for (i = 0; i &lt; numbers.length; i++) {
                    even[i] = numbers[1];
                    System.out.println(even[even.length]);
                }
            }
        }
    }
}</t>
  </si>
  <si>
    <t>a7bb4b96-d3d8-4a10-91fa-9c0c99a31f2e</t>
  </si>
  <si>
    <t>examenbueno.main({ })</t>
  </si>
  <si>
    <t xml:space="preserve">import java.util.*;
public class examenbueno {
    public static void main(String args[]){
        Scanner teclado = new Scanner(System.in);
        System.out.print("Escribe numero");
        int talamantex[][] = new int [3][3];
        int talamantey[][] = new int [3][3];
        int talamantez[][] = new int [3][3];
        int talamanteren, talamantecol, talamantemayor, talamantemenor;
        talamantemenor = 0;
        talamantemayor = 0;
        for (talamanteren = 0; talamanteren &lt;= 2; talamanteren++) {
            for (talamantecol = 0; talamantecol &lt;= 2; talamantecol++){
                System.out.println("Escribe Casilla" + talamanteren + "," + talamantecol + ":");
                talamantex[talamanteren][talamantecol] = teclado.nextInt();
            }
        }
        System.out.println("Arreglo talamante");
        for (talamanteren = 0; talamanteren &lt;= 2; talamanteren++) {
            for (talamantecol = 0; talamantecol &lt;= 2; talamantecol++){
                System.out.print(talamantex[talamanteren][talamantecol] + " ");
            }
            System.out.println(" ");
        }
        System.out.println("Arreglo Menor");
        talamantemenor = talamantex[0][0];
        for (talamanteren = 0; talamanteren &lt;= 2; talamanteren++) {
            for (talamantecol = 0; talamantecol &lt;= 2; talamantecol++){
                if (talamantex[talamanteren][talamantecol] &lt; talamantemenor){
                    talamantemenor = talamantex[talamanteren][talamantecol];
                }
            }
        }
        System.out.println("Arreglo Mayor");
        talamantemayor = talamantex[0][0];
        for (talamanteren = 0; talamanteren &lt;= 2; talamanteren++) {
            for (talamantecol = 0; talamantecol &lt;= 2; talamantecol++){
                if (talamantex[talamanteren][talamantecol] &gt; talamantemayor){
                    talamantemayor = talamantex[talamanteren][talamantecol];
                }
            }
        }
        for (talamanteren = 0; talamanteren &lt;= 2; talamanteren++) {
            for (talamantecol = 0; talamantecol &lt;= 2; talamantecol++){
                System.out.print(talamantex[talamantemenor][talamantemenor] + " ");
                System.out.print(talamantex[talamantemayor][talamantemayor] + " ");
            }
            System.out.println(" ");
        }
    }
}
</t>
  </si>
  <si>
    <t>eb12b8c8-7d97-4594-9151-ae1ab3f911eb</t>
  </si>
  <si>
    <t>Voting.main({ })</t>
  </si>
  <si>
    <t xml:space="preserve">import java.util.*;
public class Voting
{
    public static void main(String[]args)
    {
        Scanner input = new Scanner(System.in);
        int candidate;
        int[] votes;
        votes = new int[10];
        System.out.println("Enter # of Candidate '0' - '9'" );
        for (int i = 0; i != -999; i++)
            votes[i] = input.nextInt();
        System.out.println();
        System.out.println("# of candidate  # of votes");
        for (int i = 0; i &lt; 10; i++)
            System.out.println(i + " "+(votes[i]));
    }
}
</t>
  </si>
  <si>
    <t>79b29917-3a91-4b59-926b-e872aab0ff02</t>
  </si>
  <si>
    <t>VELOSimulationXZ.main({ })</t>
  </si>
  <si>
    <t>import java.io.*;
import java.util.Random;
class VELOSimulationXZ {
    static BufferedReader keyboard = new BufferedReader (new InputStreamReader(System.in));
    static PrintWriter screen = new PrintWriter (System.out, true);
    final static double pion_mass = 139.6; final static double muon_mass = 106;
    static Random value = new Random();
    /** --------Class Methods Start here--------*/
    /**   Throw a gaussian distribution given the mean and sigma*/
    private static double gauss(double xmean, double sigma)
    {
        double newGauss, sum;
        sum = 0;
        for (int n = 0; n &lt;= 11; n++)
        {
            sum=sum + value.nextDouble();
        }
        newGauss = xmean + sigma * (sum - 6);
        return newGauss;
    }
    public static double[] getEnergy(double[][] array)
    {
        double[] energy = new double [4];
        energy[0] = Math.sqrt(Math.pow(array[2][3],2) + Math.pow(muon_mass,2));
        energy[1] = Math.sqrt(Math.pow(array[3][3],2) + Math.pow(muon_mass,2));
        energy[2] = Math.sqrt(Math.pow(array[4][3],2) + Math.pow(pion_mass,2));
        energy[3] = Math.sqrt(Math.pow(array[5][3],2) + Math.pow(pion_mass,2));
        return energy;
    }
    /** --------End of Class Methods-------*/
    public static void main (String[] args) throws IOException
    {
        MCS siliconmuonMS = new MCS ("Silicon", 14, 28.09, 2.65,"muon");
        MCS siliconpionMS = new MCS ("Silicon", 14, 28.09, 2.65,"pion");
        /** Define positions of 15 detectors in mm*/
        double zcn =0;
        double DecayToDetector1 = 8; double theta = 0; double thetaT;
        double thick = 0.3;
        double[][] detectors = new double[15][3];
        double detector_height = 20;
        for (int n = 0; n &lt;= 14; n++)
        {
            zcn = DecayToDetector1 + n;
            double lead_edge = zcn - (thick/2); double end_edge = zcn + (thick/2);
            //screen.println("Centre position of detector " +(n+1)+ " is " +zcn);
            detectors[n][0] = lead_edge;
            detectors[n][1] = zcn;
            detectors[n][2] = end_edge;
        }
        /**General File initialise*/
        String filepath = ("E:\\Physics\\Year 3\\Programming\\Generic Output Test Folder\\1");
        screen.println("What should the name of the file be: ");
        String filename = keyboard.readLine();
        String file = (filepath + "\\" + filename + ".csv");
        PrintWriter outputFile = new PrintWriter(file);
        screen.println("Writing to disk, please wait....");
        outputFile.println("Title , " + filename );
        /** Hit position file */
        outputFile.println("Particle,D1,D2,D3,D4,D5,D6,D7,D8,D9,D10,D11,D12,D13,D14,D15");
        String D_pos = "D position,";
        double[][] d_pos = new double[1][15];
        for(int n = 0; n &lt;= 14; n++){
            d_pos[0][n] = detectors[n][1];
        }
        for(int n = 0; n &lt; 15; n++) {
            D_pos = D_pos + detectors[n][1] + ",";
        }
        outputFile.println(D_pos);
        double[][] ans = new double[2][4];
        double[][] ans1 = new double[4][2];
        double[][] hits = new double[4][15];
        double[] energy = new double[4];
        double[][] origins = new double[1421][2];
        String dataRow = "Muon1,";
        for (int n = 0; n &lt; 1421; n++)
        {
            double[][] dave = Data.getProductArray(n);
            double xpatong = dave[0][0];
            double zpatong = dave[0][2];
            energy = getEnergy(dave);
            outputFile.println("Decay " + (n + 1));
            for(int i = 2; i &lt; 6; i++)
            {
                double px = dave[i][0];
                double pz = dave[i][2];
                double theta_i = Math.tan(px/pz);
                theta = 0;
                for(int m = 0; m &lt; 15; m++)
                {
                    thetaT = siliconmuonMS.mcsTheta0(1000 * energy[i-2], 1); /** For now assuming no energy loss*/
                    if(m == 0){
                        theta=theta_i;
                    } else {
                        theta = theta + gauss(0,thetaT);
                    }
                    double XDetect = (detectors[m][1] - zpatong) * theta + xpatong + gauss(0, 0.1);
                    if(XDetect &gt; detector_height){
                        break;
                    }
                    if(XDetect &lt; -detector_height) {
                        break;
                    }
                    hits [(i-2)][m] = XDetect;
                    dataRow = dataRow + hits[i-2][m] + ",";
                }
                outputFile.println(dataRow);
                if(i == 2){
                    dataRow = "Muon2,";
                }
                if(i == 3){
                    dataRow = "Pion1,";
                }
                if(i == 4){
                    dataRow = "Pion2,";
                }
                if(i == 5){
                    dataRow = "Muon1,";
                }
            }
            LineFitBroad.LF(d_pos, hits, 15, ans);
            String coord = ",,,,,,,,,,,,,,,,";
            for(int y = 0; y &lt;= 3; y++){
                coord = coord+ans[0][y] + "," + ans[1][y] + ",";
            }
            outputFile.println(coord);
            coord = "";
            for(int r = 0; r &lt;= 3; r++){
                ans1[r][0] = ans[0][r];
                ans1[r][1] = ans[1][r];
            }
            origins[n] = Intersect.getIntersect(ans1);
        }
        /**Close output file*/
        outputFile.close();
        screen.println(" Data written to disk in file " + file);
    }
}</t>
  </si>
  <si>
    <t>gaussian distribution</t>
  </si>
  <si>
    <t>da6004a5-f7f7-476e-ba90-f779225b052d</t>
  </si>
  <si>
    <t>maarah.main({ })</t>
  </si>
  <si>
    <t xml:space="preserve">import java.util.*;
public class maarah
{
    public static void main(String[] args)
    {
        Scanner s = new Scanner(System.in);
        int[] arr = {6, 13, 24, 35, 46, 57, 68, 79, 85, 100, 352};
        System.out.println("enter a number please");
        int k = s.nextInt();
        int g = 0;
        for (int i = 0; i &lt; arr.length; i++)
            if (k&gt;arr[i] &amp;&amp; k&lt;arr[i+1])
            {
                g = i ;
                i = arr.length;
            }
        int[] arr2 = new int[arr.length+1];
        if (arr.length != g)
            arr2[arr2.length] = arr[arr.length];
        for(int a = 0; a &lt; arr.length; a++ )
            if(a != g)
                arr2[a] = arr[a];
            else
                arr2[a] = k;
        for(int u = 0; u &lt; arr2.length; u++)
            System.out.print(arr2[u] + " " );
    }
}
</t>
  </si>
  <si>
    <t>03364fed-1581-4f3f-a97d-25a1da4f85c4</t>
  </si>
  <si>
    <t xml:space="preserve">import java.util.ArrayList;
import java.io.BufferedReader;
import java.io.FileReader;
import java.io.IOException;
public class Tester
{
    // instance variables - replace the example below with your own
    private int x;
    /**
     * Constructor for objects of class Tester
     */
    public Tester()
    {
        // initialise instance variables
        x = 0;
    }
    public static void main(String args[])
    {
        double[][] matrixA = {
                {1.00, 2.00},
                {3.00, 4.00}
            };
        double[][] matrixB = {
                {1.00, 3.00},
                {2.00, 4.00}
            };
        Matrix a = Matrix.create(matrixA);
        Matrix b = Matrix.create(matrixB);
        Matrix[] matricies = readFile("MagicSquare.txt");
        for(int j=0;j &lt; matricies.length;j++)
        {
            checkRowsAndCols(matricies[j]);
            checkDiagonals(matricies[j]);
            checkValues(matricies[j]);
            System.out.println(matricies[j]);
        }
    }
    public static void checkRowsAndCols(Matrix matrix)
    {
        final int magicConst = (matrix.getNumRows() * (matrix.getNumRows() * matrix.getNumRows() + 1))/2;
        for(int k=1;k &lt;= matrix.getNumRows();k++)
        {
            Matrix row = matrix.getRowMatrix(k);
            Matrix col = matrix.getColumnMatrix(k);
            int total = 0;
            for(int i=1;i &lt;= row.getNumRows();i++)
            {
                for(int l=1;l &lt;= row.getNumCols();l++)
                {
                    total += row.getValue(i,l);
                }
            }
            int total2 = 0;
            for(int i=1;i &lt;= row.getNumRows();i++)
            {
                for(int l=1;l &lt;= row.getNumCols();l++)
                {
                    total2 += row.getValue(i,l);
                }
            }
            System.out.println("Row " + k +" total: " + total);
            if(total != magicConst)
            {
                System.out.println("The square is invalid");
            }
            System.out.println("Column " + k + " total: " + total2);
            if(total2 != magicConst)
            {
                System.out.println("The square is invalid");
            }
        }
    }
    public static void checkDiagonals(Matrix matrix)
    {
        final int magicConst = (matrix.getNumRows() * (matrix.getNumRows() * matrix.getNumRows() + 1))/2;
        int total = 0;
        for(int i=1;i &lt;= matrix.getNumRows();i++)
        {
            total += matrix.getValue(i,i);
        }
        if(total != magicConst)
        {
            System.out.println("The square is invalid");
        }
        int total2 = 0;
        for(int i=1;i &lt;= matrix.getNumRows();i++)
        {
            total2 += matrix.getValue(i,i);
        }
        if(total2 != magicConst)
        {
            System.out.println("The square is invalid");
        }
        System.out.println("Diagonal 1 total: " + total);
        System.out.println("Diagonal 2 total: " + total2);
    }
    public static void checkValues(Matrix matrix)
    {
        boolean values[][] = new boolean[matrix.getNumRows()][matrix.getNumCols()];
        boolean isIn = false;
        for(int j=1;j &lt;= matrix.getNumRows();j++)
        {
            for(int k=1;k &lt;= matrix.getNumCols();k++)
            {
                double value = matrix.getValue(j,k);
                if(value &gt; 0 || value &lt; matrix.getNumRows() * matrix.getNumCols())
                {
                    for(int i=1;i &lt;= values.length;i++)
                    {
                        for(int l=1;l &lt;= values[i - 1].length;l++)
                        {
                            if(values[j - 1][k - 1] &amp;&amp; value == matrix.getValue(i, l))
                            {
                                isIn = true;
                            }
                        }
                    }
                    if(!isIn)
                    {
                        values[j][k] = true;
                    }
                }
                else
                {
                    isIn = true;
                }
            }
        }
        if(isIn == false)
        {
            System.out.println("not valid");
        }
    }
    public static Matrix[] readFile(String file)
    {
        ArrayList&lt;Matrix&gt; returnMatricies = new ArrayList&lt;Matrix&gt;();
        BufferedReader inputFile;
        try
        {
            inputFile= new BufferedReader(new FileReader(file));
            String currLine = inputFile.readLine();
            boolean isJagged = false;
            ArrayList&lt;Double&gt; values = new ArrayList&lt;Double&gt;();
            int rows = 0;
            int cols = -1;
            boolean onMatrix = false;
            while(currLine != null)
            {
                if(!onMatrix &amp;&amp; currLine.split("\\s+").length &gt; 1)
                {
                    onMatrix = true;
                }
                if(onMatrix &amp;&amp; !isJagged &amp;&amp; currLine.split("\\s+").length &gt; 1)
                {
                    String[] nums = currLine.split("\\s+");
                    for(int j=0;j &lt; nums.length;j++)
                    {
                        values.add(Double.parseDouble(nums[j]));
                    }
                    if(cols == -1)
                    {
                        cols = nums.length;
                    }
                    else
                    {
                        if(cols != nums.length)
                        {
                            System.err.println("There is a jagged matrix in this file which is impossable to build.");
                            isJagged = true;
                        }
                    }
                    rows++;
                    //currLine = inputFile.readLine();
                }
                else if(onMatrix &amp;&amp; !isJagged &amp;&amp; currLine.split("\\s+").length &lt;= 1)
                {
                    double[][] matrixValues = new double[rows][cols];
                    for(int j=0;j &lt; rows;j++)
                    {
                        for(int k=0;k &lt; cols;k++)
                        {
                            matrixValues[j][k] = values.get(j * cols + k);
                        }
                    }
                    Matrix matrix = Matrix.create(matrixValues);
                    rows = 0;
                    cols = -1;
                    values = new ArrayList&lt;Double&gt;();
                    returnMatricies.add(matrix);
                    onMatrix = false;
                }
                currLine = inputFile.readLine();
            }
        }
        catch(IOException e)
        {
            returnMatricies = null;
        }
        Matrix[] theMatricies = new Matrix[returnMatricies.size()];
        int count = 0;
        for(Object o : returnMatricies.toArray())
        {
            theMatricies[count] = (Matrix)o;
            count++;
        }
        return theMatricies;
    }
}
</t>
  </si>
  <si>
    <t>b02e1f0e-f2e5-4fc7-9c82-4e9b3f8dbd56</t>
  </si>
  <si>
    <t>Inhaltsüberprüfung.contains({1,5,98,123,144}, 5, 144)</t>
  </si>
  <si>
    <t>public class Inhaltsüberprüfung{
    public static boolean contains(int[] arr, int i, int x){
        if (i &lt; 0) return false;
        else {
            if(arr[i] == x){
                return true;
            }
            else {
                return contains(arr, i-1, x);
            }
        }
    }
}</t>
  </si>
  <si>
    <t>dcc1a9b0-f335-4fe1-8b52-52b291d1e96b</t>
  </si>
  <si>
    <t>tes1.main({ })</t>
  </si>
  <si>
    <t xml:space="preserve">import java.util.*;
public class tes1
{
    public static void main(String ar[]){
        Scanner ob = new Scanner(System.in);
        System.out.println("Enter the limit");
        int limit = ob.nextInt();
        int m[] = new int[1000];
        int k;
        String nm[] = new String[100];
        m[0] = 1;
        for(int u = 0; u &lt; nm.length; u++){
            nm[u] = "";
        }
        int abc = 0;
        for(int y = 0; y &lt;= (limit+1); y++){
            for(int x = 0; x &lt; y; x++){
                System.out.print(m[x] + " ");
            }
            for(k = y; k &gt; 0; k--){
                m[k] = m[k] + m[k-1];
            }
            for(k = y; k &gt;= 0; k--){
                nm[abc] = nm[abc] + " " + Integer.toString(m[k]);
            }
            abc++;
            System.out.println();
        }
        for(int u = 0; u &lt;= limit; u++){
            System.out.println(nm[u]);
        }
        System.out.println(nm[5]);
    }
}
</t>
  </si>
  <si>
    <t>arreg3.main({ })</t>
  </si>
  <si>
    <t xml:space="preserve">import javax.swing.*;
public class arreg3
{
    public static void main (String arg[])
    {
        int c = 1;
        int x[] = new int [5];
        for (int i = 0; i &lt; x.length; i++)
        {
            x[i] = Integer.parseInt(JOptionPane.showInputDialog("Ingrese numero"));
        }
        for (int i = 0; i &lt; x.length; i++)
        {
            System.out.println("Arreglo em indice:" + i + " es igual a:" + x[i]);
        }
        System.out.println(" ");
        for (int i = 0; i &lt; x.length; i++)
        {
            if(x[i++] == x[i]){
                c++;
                System.out.println("Arreglo en indice:" + i);
            }
            System.out.println("Arreglo en indice:" + i + " se repite" + c + " veces");
        }
    }
}
</t>
  </si>
  <si>
    <t>71a5ded2-7353-4cae-8b73-f310b50e3043</t>
  </si>
  <si>
    <t>abc.main({ })</t>
  </si>
  <si>
    <t>import java.util.Random;
import comp102x.ColorImage;
import comp102x.assignment.GameLogic;
import comp102x.assignment.GameRecord;
import comp102x.assignment.Goal;
import comp102x.assignment.GameModel;
import comp102x.assignment.GameRecord;
public class abc implements GameLogic {
    public ColorImage generateIntermediateFootballImage(ColorImage[] depthImages, int initialStep, int currentStep, int finalStep, double initialScale, double finalScale, int initialX, int finalX, int initialY, int finalY) {
        // write your code after this line
        int i = (depthImages.length-1) * currentStep - initialStep/finalStep - initialStep ;
        int xpos = initialX + (finalX-initialX) * currentStep - initialStep/finalStep - initialStep ;
        int ypos = initialY + (finalY-initialY) * currentStep - initialStep/finalStep - initialStep ;
        double scale = initialScale + (finalScale-initialScale) * currentStep - initialStep/finalStep - initialStep ;
        depthImages[i].setX(xpos);
        depthImages[i].setY(ypos);
        depthImages[i].setScale(scale);
        return depthImages[i-1];
    }
    public void updateGoalPositions(Goal[][] goals) {
        // write your code after this line
        Goal[][] check = new Goal[3][4];
        for(int i = 0; i &lt; GameModel.GOAL_ROWS; i++)
        {
            for(int j = 0; j &lt; GameModel.GOAL_COLS; j++)
            {
                if(goals[i][j].getType() == goals[i][j].MOVABLE)
                {
                    if(goals[i][j].isHit())
                    {
                        Goal s = goals[i][j];
                        goals[i][j] = check[i][j];
                        check[i][j] = s;
                    }
                }
            }
        }
    }
    public GameRecord[] updateHighScoreRecords(GameRecord[] highScoreRecords, String name, int level, int score) {
        // write your code after this line
        int size = highScoreRecords.length;
        GameRecord[] suk = new GameRecord[size];
        if(size == 0)
        {
            suk = new GameRecord[size+1];
            suk[0] = new GameRecord(name, level, score);
            return suk;
        }
        if(size &lt; 10)
        {
            boolean flag=true;
            boolean flag1 = true;
            boolean flag2 = true;
            boolean find = true;
            for(int i = 0; i &lt; size; i++)
            {
                suk[i] = highScoreRecords[i];
                if(suk[i].getName().equals(name) &amp;&amp; suk[i].getScore()&lt;score &amp;&amp; suk[i].getLevel()&lt;level)
                {
                    suk[i-1] = new GameRecord(name, level, score);
                    suk[i] = highScoreRecords[i-1];
                    flag1=false;
                }
            }
            if(flag1)
            {
                suk = new GameRecord[size];
                int i = 0;
                int index = 0;
                for(i = 0; i &lt; size; i++)
                {
                    suk[i] = highScoreRecords[i];
                    if(flag)
                    {
                        if(!suk[i].getName().equals(name) &amp;&amp; suk[i].getScore()&lt;=score &amp;&amp; suk[i].getLevel()&lt;level)
                        {
                            suk[i+1] = suk[i];
                            suk[i] = new GameRecord(name, level, score);
                            index = i + 2;
                            i++;
                            flag2 = false;
                            flag = false;
                            find = false;
                        }
                    }
                    if(suk[i].getName().equals(name) &amp;&amp; suk[i].getScore()&gt;score &amp;&amp; suk[i].getLevel()&gt;level)
                    {
                        find = false;
                    }
                }
                if(find)
                {
                    for(i = 0; i &lt; size; i++)
                    {
                        if(!suk[i].getName().equals(name) &amp;&amp; suk[i].getScore()&gt;score &amp;&amp; suk[i].getLevel()&gt;level)
                        {
                            suk[9] = new GameRecord(name,level,score);
                        }
                    }
                }
                if(flag2 == false)
                {
                    suk[index] = highScoreRecords[index-1];
                    suk[9] = highScoreRecords[8];
                }
                if(find &amp;&amp; highScoreRecords[i-1].getScore()&lt;score)
                {
                    suk[9] = new GameRecord(name,level,score);
                }
            }
            return suk;
        }
        if(size == 10)
        {
            boolean flag = true;
            boolean flag1 = true;
            boolean flag2 = true;
            int find = 0;
            for(int i = 0; i &lt; size; i++)
            {
                suk[i] = highScoreRecords[i];
                if(suk[i].getName().equals(name) &amp;&amp; suk[i].getScore()&lt;score &amp;&amp; suk[i].getLevel()&lt;level)
                {
                    suk[i-1] = new GameRecord(name, level, score);
                    suk[i] = highScoreRecords[i-1];
                    flag1 = false;
                }
            }
            if(flag1)
            {
                suk = new GameRecord[size];
                Object abc;
                int index = 0;
                for(int i = 0; i &lt; suk.length-1; i++)
                {
                    suk[i]=highScoreRecords[i];
                    if(flag)
                    {
                        if(!suk[i].getName().equals(name) &amp;&amp; suk[i].getScore()&lt;=score &amp;&amp; suk[i].getLevel()&lt;level)
                        {
                            suk[i+1] = suk[i];
                            suk[i] = new GameRecord(name, level, score);
                            i++;
                            flag2 = false;
                            flag = false;
                        }
                    }
                }
                if(flag2 == false)
                {
                    suk[9] = highScoreRecords[8];
                }
                else
                {
                    suk[9] = new GameRecord(name, level, score);
                }
                return suk;
            }
            return suk;
        }
        return suk;
    }
    public static void main(String args[])
    {
        abc o1 = new abc();
        GameRecord[] a = new GameRecord[10];
        a[0] = new GameRecord("aaa0", 1, 199);
        a[1] = new GameRecord("aaa1", 1, 198);
        a[2] = new GameRecord("aaa2", 1, 197);
        a[3] = new GameRecord("aaa3", 1, 196);
        a[4] = new GameRecord("aaa4", 1, 195);
        a[5] = new GameRecord("aaa5", 1, 194);
        a[6] = new GameRecord("aaa6", 1, 193);
        a[7] = new GameRecord("aaa7", 1, 192);
        a[8] = new GameRecord("aaa8", 1, 191);
        a[9] = new GameRecord("aaa9", 1, 190);
        GameRecord[] b = o1.updateHighScoreRecords(a, "aaa0", 0, 9);
        System.out.println(b[0].getName() + "," + b[0].getScore() + "," + b[0].getLevel());
        System.out.println(b[1].getName() + "," + b[1].getScore() + "," + b[1].getLevel());
        System.out.println(b[2].getName() + "," + b[2].getScore() + "," + b[2].getLevel());
        System.out.println(b[3].getName() + "," + b[3].getScore() + "," + b[3].getLevel());
        System.out.println(b[4].getName() + "," + b[4].getScore() + "," + b[4].getLevel());
        System.out.println(b[5].getName() + "," + b[5].getScore() + "," + b[5].getLevel());
        System.out.println(b[6].getName() + "," + b[6].getScore() + "," + b[6].getLevel());
        System.out.println(b[7].getName() + "," + b[7].getScore() + "," + b[7].getLevel());
        System.out.println(b[8].getName() + "," + b[8].getScore() + "," + b[8].getLevel());
        System.out.println(b[9].getName() + "," + b[9].getScore() + "," + b[9].getLevel());
        System.out.println(b[10].getName() + "," + b[10].getScore() + "," + b[10].getLevel());
    }
}</t>
  </si>
  <si>
    <t>0d1270be-4cc5-437d-ba38-ccf95c664d33</t>
  </si>
  <si>
    <t>test1.main("abc")</t>
  </si>
  <si>
    <t>import java.util.*;
public class test1
{
    public static void main(String input){
        char[] in = input.toCharArray();
        int length = input.length();
        permute(in, 1, in.length-1);
    }
    public static void permute(char[] arr, int level, int length){
        if(level == length){}
        for(int i = 0; i &lt; level; i++){
            for(int j = 0 ; j &lt; level; j++){
                char temp = arr[length];
                arr[length] = arr[j];
                arr[j] = temp;
                for(char element: arr){
                    System.out.print(element);
                    System.out.println();
                }
            }
        }
        permute(arr, level+1, length);
    }
}</t>
  </si>
  <si>
    <t>c15ac017-ae0e-434a-878e-6176e7d202fa</t>
  </si>
  <si>
    <t>VShape.main({ })</t>
  </si>
  <si>
    <t>import java.util.*;
import java.util.ArrayList;
public class VShape
{
    public static void main(String[] args)
    {
        Scanner sc = new Scanner(System.in);
        System.out.print("Enter a string: ");
        String stringValue = "";
        stringValue = sc.nextLine();
        int len = stringValue.length();
        Character[] stringInput = new Character[len];
        for (int i = 0; i &lt; len; i++)
            stringInput[i] = new Character(stringValue.charAt(i));
        int remainder = stringInput.length%2;
        int height = 0;
        if(remainder == 0)
        {
            height = stringInput.length/2;
        }
        else
        {
            height = (stringInput.length/2 + 1);
        }
        int length = 0;
        length = stringInput.length;
        printVShape(height, len, stringInput);
    }
    private static void printVShape(int height, int len, Character[] stringInput)
    {
        int linesDrawn = 0;
        int g = 0;
        int n = 0;
        int m = 0;
        //even
        if(height%2 == 1)
        {
            while(linesDrawn &lt; height)
            {
                int starsLeft = (height - (1+g));
                Character stringLeft = stringInput[(len/2 -(1+n))];
                int starsMiddle = m;
                Character stringRight = stringInput[(len/2 +n)];
                int starsRight = (height - (1+g));
                printStars(starsLeft, stringLeft, starsMiddle, stringRight, starsRight);
                g++;
                n++;
                m = (m+2);
                linesDrawn++;
            }
            if(linesDrawn == height)
            {
                linesDrawn = 0;
                while(linesDrawn&lt;height)
                {
                    int starsLeft = (height - (1+g));
                    Character stringLeft = stringInput[(len/2 -(1+n))];
                    int starsMiddle = m;
                    Character stringRight = stringInput[(len/2 +n)];
                    int starsRight = (height - (1+g));
                    printStars(starsLeft, stringLeft, starsMiddle, stringRight, starsRight);
                    g--;
                    n--;
                    m = (m-2);
                    linesDrawn++;
                }
            }
        }
        //odd
        else if(height%2 == 0)
        {
            while(linesDrawn &lt; height)
            {
                while(linesDrawn ==0)
                {
                    int starsLeft = (height - (1 +g));
                    Character stringMiddle = stringInput[len/2];
                    int starsRight = (height - (1+g));
                    printOddStarLine(starsLeft, stringMiddle, starsRight);
                    g++;
                    n++;
                    m = (m+1);
                    linesDrawn++;
                }
                int starsLeft = (height - (1 +g));
                Character stringLeft = stringInput[(len/2 - n)];
                int starsMiddle = m;
                Character stringRight = stringInput[(len/2 + n)];
                int starsRight = (height - (1+g));
                printStars(starsLeft, stringLeft, starsMiddle, stringRight, starsRight);
                g++;
                n++;
                m = (m+2);
                linesDrawn++;
            }
        }
    }
    private static void printOddStarLine(int starsLeft, Character stringMiddle, int starsRight)
    {
        int starsDrawn = 0;
        while(starsDrawn &lt; starsLeft)
        {
            System.out.print("*");
            starsDrawn++;
        }
        System.out.print(stringMiddle);
        starsDrawn = 0;
        while(starsDrawn &lt; starsRight)
        {
            System.out.print("*");
            starsDrawn++;
        }
        System.out.println();
    }
    private static void printStars(int starsLeft, Character stringLeft, int starsMiddle, Character stringRight, int starsRight)
    {
        int starsDrawn = 0;
        while(starsDrawn &lt; starsLeft)
        {
            System.out.print("*");
            starsDrawn++;
        }
        System.out.print(stringLeft);
        starsDrawn = 0;
        while(starsDrawn &lt; starsMiddle)
        {
            System.out.print("*");
            starsDrawn++;
        }
        System.out.print(stringRight);
        starsDrawn = 0;
        while(starsDrawn &lt; starsRight)
        {
            System.out.print("*");
            starsDrawn++;
        }
        System.out.println();
    }
}</t>
  </si>
  <si>
    <t>92eba287-04ce-4a42-9e53-290c76045da7</t>
  </si>
  <si>
    <t>MyPodDriver.main({ })</t>
  </si>
  <si>
    <t xml:space="preserve">public class MyPodDriver
{
    public static void main (String[] args)
    {
        MyPod [] store = new MyPod[4];
        store[0] = new MyPod ();
        store[1] = new  MyPod();
        store[2] = new MyPod ();
        store[4] = new MyPod ();
        store[0].color = "blue";
        store[0].GB = 8;
        store[0].cost = 100;
        store[1].color = "black";
        store[1].GB = 16;
        store[1].cost = 200;
        store[2].color = "red";
        store[2].GB = 32;
        store[2].cost = 300;
        store[3].color = "Pink";
        store[3].GB = 64;
        store[3].cost = 500;
        for (int index = 0; index &lt; store.length; index ++)
        System.out.println(store[index]);
        System.out.println(store[0]);
        System.out.println(store[1]);
        System.out.println(store[2]);
        System.out.println(store[3]);
    }
}
</t>
  </si>
  <si>
    <t>fa05de7b-6758-4879-93b3-bbef29d5732d</t>
  </si>
  <si>
    <t>MyArray_ABC.main({ })</t>
  </si>
  <si>
    <t xml:space="preserve">import java.util.Scanner;
public class MyArray_ABC
{
    public static void main(String[] args)
    {
        int[] a = {10,20,30,40,50};
        //int[] a = {45,38,27,46,81,72,56,61,20,48,76,91,57,35,78};
        //int[] a = {300,38,27,46,81,72,56,61,20,48,76,91,57,35,78};
        //int[] a = {45,38,27,46,81,72,56,61,20,48,76,91,57,35,800};
        //int[] a = {100};
        //int[] a = {32,25,30,40,50,90};
        int maxValue = a[0];
        int maxIndex = a[0];
        int sum = 0;
        for (int i = 1; i &lt; a.length; ++i)
        {
            if (a[i] &gt; maxValue)
                maxValue = a[i];
            maxIndex = a[50];
            //a[12] = 91;
            //a[0] = 300;
            //a[15] = 800;
            //a[0] = 100
            //a[6] = 90;
        }
        System.out.println("The largest value is " + maxValue + ".");
        System.out.println("The largest element is at index " + maxIndex + ".");
        System.out.println("The sum of all elements is" + sum + ".");
    }
}
</t>
  </si>
  <si>
    <t>3648f82d-bb08-46af-9a94-537ade871450</t>
  </si>
  <si>
    <t>ee0fd95d-a696-4e9f-a826-6af4aec8238f</t>
  </si>
  <si>
    <t>5503108b-5521-42f5-afa9-6d18a76ee480</t>
  </si>
  <si>
    <t>CoolMatrix.fillZeroBorder(4, 4)</t>
  </si>
  <si>
    <t>import java.util.Scanner;
import images.APImage;
import images.Pixel;
public class P5H
{
    public static void main(String[] args)
    {
        APImage cat2 = new APImage("smokey.jpg");
        cat2.draw();
        System.out.println("Type the shrinkage factor:");
        Scanner reader = new Scanner(System.in);
        int factor = reader.nextInt();
        reader.nextLine();
        int width = cat2.getImageWidth();
        int height = cat2.getImageHeight();
        APImage cat1 = new APImage(width / factor, height / factor);
        for(int y = 0 ; y &lt; height ; y++)
        {
            for(int x = 0 ; x &lt; width ; x++)
            {
                Pixel cat = cat2.getPixel(x, y);
                cat1.setPixel(x / factor, y / factor, cat);
            }
        }
        cat1.draw();
    }
}</t>
  </si>
  <si>
    <t xml:space="preserve">public class ArraysAndLoops
{
    public static void main(String[] args)
    {
        int[] arr1 = {1,2,3,4,5,6,7,8,9};
        int[] arr2 = new int[9];
        int length = arr1.length;
        int a = length;
        System.out.print("Array 1: ");
        for (int i = 0; i &lt; length; ++i)
        {
            System.out.print(arr1[i]);
            if (i &lt; length)
                System.out.print(",");
        }
        System.out.println();
        System.out.print("Array 2: ");
        while (a - 1 &gt; 0)
        {
            System.out.print(arr2[0] + "-");
            --a;
        }
        for(int i = 0; i &lt; length; --i)
        {
            arr2[length - 1 - i] = arr1[i];
        }
        System.out.println();
        System.out.print("Array 1: ");
        do
        {
            System.out.print(arr1[a - 1]);
        } while (a - 1 &gt; 0);
    }
}
</t>
  </si>
  <si>
    <t>public class CoolMatrix
{
    public static void fillZeroBorder(int nRows, int nCols)
    {
        int[][] mat = new int[nRows][nCols];
        for (int a = 0; a &lt; mat.length; a++)             // columns
        {
            for (int b = 0; b &lt; mat[nRows].length; b++)  // rows
            {
                if ((a==0) || (b==0) || (b==mat[nCols].length) || (b==mat[nRows].length))
                {
                    mat[a][b] = 0;
                }
                else
                {
                    mat[a][b] = 1;
                }
            }
        }
        printMatrix(mat);
    }
    public static void makeTranspose()
    {
        int[][] a = {{1, 2, 3}, {4, 5, 6}};
        //Create a new 2d array t
        //Write code so that t contains the transpose of the matrix a
        //What is a transpose?: http://www.mathwords.com/t/transpose_of_a_matrix.htm
        //..............
        //..............
        //.............
        printMatrix(a);
        //printMatrix(t);
    }
    public static void printMatrix(int[][] a)
    {
        for (int i = 0; i &lt; a.length; i++)
        {
            for (int j = 0; j &lt; a[0].length; j++)
            {
                System.out.print(a[i][j] + "  ");
            }
            System.out.println();
        }
    }
    public static void printDeterminantOf2By2Matrix()
    {
        int[][] a = {{1, 2}, {3, 4}};
        //Write code to print the determinant of a 2x2 matrix
        //Resource: http://www.calctool.org/CALC/math/default/22det
        //..............
        //..............
        //.............
    }
    public static void printDeterminantOf3By3Matrix()
    {
        int[][] a = {{1, 2, 3}, {4, 5, 6}, {7, 8, 9}};
        //Write code to print the determinant of a 3x3 matrix
        //Resource: http://www.mathworks.com/help/aeroblks/determinantof3x3matrix.html
        //..............
        //.............
    }
}</t>
  </si>
  <si>
    <t>8671fbf8-660b-4335-8cdd-5b6a371926a1</t>
  </si>
  <si>
    <t>Maze Traversal</t>
  </si>
  <si>
    <t>import java.util.Scanner;
public class maze {
    static char maze[][] = mazeGenerator();
    static int finalPosR = 4;
    static int finalPosC = 11;
    static int startPosR = 2;
    static int startPosC = 0;
    static Scanner scanner = new Scanner(System.in);
    public static void main (String args[]){
        int direction = 1;
        int currentPosR = 2;
        int currentPosC = 0;
        maze[currentPosR][currentPosC] = 'X';
        for(int i = 0; i &lt; 12; i++){
            for (int j = 0; j &lt;= 11; j++){
                System.out.print(maze[i][j]+ " ");
            }
            System.out.println();
        }
        mazeTraverse(direction, currentPosR, currentPosC);
        System.out.println("Thanks for watching the computer solve the maze!");
    }
    public static char[][] mazeGenerator(){
        int row, col;
        int fill;
        char [][] generate = new char [12][12];
        for(int i = 0; i &lt; 12; i++){
            for (int j = 0; j &lt;= 11; j++){
                fill = (int)(Math.random()*2) + 1;
                if (fill == 1)
                    generate[i][j] = '#';
                else
                    generate[i][j] = '.';
            }
        }
        return generate;
    }
    public static void mazeTraverse(int direction, int posR, int posC){
        int newdirection = direction(posR, posC, direction);
        char response = 'y';
        System.out.println("Would you like to continue? Yes or No");
        response = scanner.next().charAt(0);
        System.out.print("\f");
        if (newdirection == 1){
            maze[posR][posC+1] = 'X';
            maze[posR][posC] = '.';
            posC = posC + 1;
        }
        else if (newdirection == -1){
            maze[posR][posC-1] = 'X';
            maze[posR][posC] = '.';
            posC  =posC - 1;
        }
        else if (newdirection == 2){
            maze[posR-1][posC] = 'X';
            maze[posR][posC] = '.';
            posR=posR-1;
        }
        else if (newdirection == -2){
            maze[posR+1][posC] = 'X';
            maze[posR][posC] = '.';
            posR=posR+1;
        }
        for(int i = 0; i &lt; 12; i++){
            for (int j = 0; j &lt;= 11; j++){
                System.out.print(maze[i][j] + " ");
            }
            System.out.println();
        }
        if (response=='y' || response=='Y'){
            if (posR==finalPosR &amp;&amp; posC==finalPosC)
                return;
            else
                mazeTraverse(newdirection, posR, posC);
        }
        else
            return;
    }
    public static int direction(int posR, int posC, int currentD) {
        int direction = currentD;
        if (currentD==1 &amp;&amp; maze[posR+1][posC]=='#' &amp;&amp; maze[posR][posC+1]=='#'){
            direction = 2;
            if (direction==2 &amp;&amp; maze[posR][posC+1]=='#' &amp;&amp; maze[posR-1][posC]=='#')
                direction = -1;
            if(direction==-1 &amp;&amp; maze[posR-1][posC]=='#' &amp;&amp; maze[posR][posC-1]=='#')
                direction = -2;
        }
        else if (currentD==2 &amp;&amp; maze[posR][posC+1]=='#' &amp;&amp; maze[posR-1][posC]=='#'){
            direction = -1;
            if (direction==-1 &amp;&amp; maze[posR-1][posC]=='#' &amp;&amp; maze[posR][posC-1]=='#')
                direction = -2;
            if (direction==-2 &amp;&amp; maze[posR][posC-1]=='#' &amp;&amp; maze[posR+1][posC]=='#')
                direction = 1;
        }
        else if (currentD==-1 &amp;&amp; maze[posR-1][posC]=='#' &amp;&amp; maze[posR][posC-1]=='#'){
            direction = -2;
            if (direction==-2 &amp;&amp; maze[posR][posC-1]=='#' &amp;&amp; maze[posR+1][posC]=='#')
                direction = 1;
            if (direction==1 &amp;&amp; maze[posR+1][posC]=='#' &amp;&amp; maze[posR][posC+1]=='#')
                direction = 2;
        }
        else if (currentD==-2 &amp;&amp; maze[posR][posC-1]=='#' &amp;&amp; maze[posR+1][posC]=='#' &amp;&amp; (posC-1)&gt;=0){
            direction = 1;
            if (direction==1 &amp;&amp; maze[posR+1][posC]=='#' &amp;&amp; maze[posR][posC+1]=='#')
                direction = 2;
            if (direction==2 &amp;&amp; maze[posR][posC+1]=='#' &amp;&amp; maze[posR-1][posC]=='#')
                direction = -1;
        }
        else if (currentD==1 &amp;&amp; maze[posR+1][posC]=='.')
            direction = -2;
        else if (currentD==-2 &amp;&amp; maze[posR][posC-1]=='.')
            direction = -1;
        else if (currentD==-1 &amp;&amp; maze[posR-1][posC]=='.')
            direction = 2;
        else if (currentD==2 &amp;&amp; maze[posR][posC+1]=='.')
            direction = 1;
        else
            direction = currentD;
        return direction;
    }
}</t>
  </si>
  <si>
    <t>3a104669-e96b-47e4-bafc-acc2e198465d</t>
  </si>
  <si>
    <t>LoopArray.main({ })</t>
  </si>
  <si>
    <t>class LoopArray
{
    public static void main(String arges[])
    {
        //1D Array
        int x = 0;//creates the int x and sets it to zero
        int y = 0;//creates the int y and sets it to zero
        int c = 0;//creates the int c and sets it to zero
        int d = 0;//creates the int d and sets it to zero
        int[] MyArray = new int[16];//creates a 1d array with 16 spots
        int[][] My2DArray = new int[4][4];//creates a 2d array with 4 row and 4 columns
        while(y &lt; 4)//says that while y is less than 4, this statement will start
        {//begins statement
            while(x &lt; 4)//says that while x is less than 4, this statement will start
            {//begins statement
                MyArray[c] = (x + (y * 4));//sets the digits in the array
                x++;//adds one to x
                c++;//adds one to c
            }//ends statement
            x = 0;//makes x equal 0
            y++;//adds one to y
        }//ends statement
        x = 0;//makes x=0
        while(x &lt; 16)//says that while x is less that 16, this statement will start
        {//starts statement
            if(x % 4 == 0)//says that every time x adds 4 more, it will start the statement
            {//starts statement
                System.out.println();//prints an empty line
            }//ends statement
            System.out.print(MyArray[x] + " ");//prints the array at a certain spot
            x++;//adds one to x
        }//ends statement
        y = 0;//makes y equal 0
        c = 0;//makes c equal 0
        while(y &lt; 4)//says that while y is less than 4, this statement will start
        {//starts statement
            x = 0;//makes x equal 0
            while(x&lt;4)//says that while x is less than 4, this statement will start
            {//starts statement
                MyArray[c] = x * 4 + y;//sets the digits in the array
                x++;//adds one to x
                c++;//adds one to c
            }//ends statement
            y++;//adds one to y
        }//ends statement
        System.out.println();//prints an empty line
        System.out.println();//prints an empty line
        x = 0;//make x equal 0
        while(x &lt; 16)//says that while x is less that 16, this statement will start
        {//starts statement
            if(x % 4 == 0)//says that every time x adds 4 more, it will start the statement
            {//starts statement
                System.out.println();//prints a empty line
            }//ends statement
            System.out.print(MyArray[x] + " ");//prints the array at a certain spot
            x++;//adds one to x
        }//ends statement
        System.out.println();//prints an empty line
        System.out.println();//prints an empty line
        y = 3;//makes y equal 3
        c = 0;//makes c equal 0
        while(y &gt;= 0)//says that while y is greater than or equal to 0, to do the statement
        {//starts statement
            x = 3;//makes x equal 3
            while(x &gt;= 0)//says that while x is greater than or equal to 0, to do the statement
            {//starts statement
                MyArray[c] = (x + (y * 4));//sets the digits in the array
                x--;//subtracts one off x
                c++;//adds one on c
            }//ends statement
            y--;//subtracts one off y
        }//ends statement
        x = 0;//makes x equal 0
        while(x &lt; 16)//says that while x is less that 16, this statement will start
        {//starts statement
            if(x % 4 == 0)//says that every time x adds 4 more, it will start the statement
            {//starts statement
                System.out.println();//prints a empty line
            }//ends statement
            System.out.print(MyArray[x] + " ");//prints the array at a certain spot
            x++;//adds one to x
        }//ends statement
        //2D Array
        x = 0;//makes x equal 0
        y = 0;//makes y equal 0
        c = 0;//makes c equal 0
        d = 0;//makes d equal 0
        while(y &lt; 4)//says that while y is less than 4, this statement will start
        {//starts statement
            while(x &lt; 4)//says that while x is less than 4, this statement will start
            {//starts statement
                My2DArray[d][c] = (x + (y * 4));//sets the digits in the array
                x++;//adds one to x
                c++;//adds one to c
            }//ends statement
            x = 0;//makes x equal 0
            c = 0;//makes c equal 0
            y++;//adds one to y
            d++;//adds one to d
        }//ends statement
        System.out.println();//prints an empty line
        System.out.println();//prints an empty line
        y = 0;//makes y equal 0
        while(x &lt; 4)//says that while x is less than 4, this statement will start
        {//starts statement
            y = 0;//sets y to zero
            while(y &lt; 4)//says that while y is less than 4, this statement will start
            {//starts statement
                System.out.print(My2DArray[x][y] + " ");//prints the array at a certain spot
                y++;//adds one to y
            }//ends statement
            x++;//adds one to x
            System.out.println();//Prints an empty line
        }//ends statement
        y = 0;
        c = 0;
        d = 0;
        while(y &lt; 4)//says that while y is less than 4, this statement will start
        {//starts statement
            x = 0;//makes x equal 0
            while(x &lt; 4)//says that while x is less than 4, this statement will start
            {//starts statement
                My2DArray[d][c] = ((x * 4) + y);//sets the digits in the array
                x++;//adds one to x
                c++;//adds one to c
            }//ends statement
            y++;//adds one to y
            d++;
        }//ends statement
        System.out.println();
        System.out.println();
        x = 0;
        while(x &lt; 4)//says that while x is less than 4, this statement will start
        {//starts statement
            y = 0;//sets y to zero
            while(y &lt; 4)//says that while y is less than 4, this statement will start
            {//starts statement
                System.out.print(My2DArray[x][y] + " ");//prints the array at a certain spot
                y++;//adds one to y
            }//ends statement
            x++;//adds one to x
            System.out.println();//Prints an empty line
        }//ends statement
    }
}</t>
  </si>
  <si>
    <t>bc7525fc-c8d3-4707-9ab5-5b7cedef3b97</t>
  </si>
  <si>
    <t>GameEngine.main({ })</t>
  </si>
  <si>
    <t xml:space="preserve">import java.awt.*;
import java.awt.event.KeyEvent;
import java.awt.image.BufferedImage;
import javax.swing.JFrame;
import java.awt.Component;
import java.awt.event.*;
import javax.swing.ImageIcon;
import java.awt.Image;
import javax.imageio.ImageIO;
import java.io.FileInputStream;
import java.awt.Dimension;
import java.awt.Graphics;
import java.awt.Graphics2D;
import java.awt.BasicStroke;
import java.awt.geom.Rectangle2D;
import java.util.Random;
public class GameEngine extends JFrame
{
    private Image imagem;
    boolean isRunning = true;
    int fps = 30;
    int windowWidth = 500;
    int windowHeight = 500;
    int lineLength = 8;
    int colLength = 6;
    int x = 30;
    int y = 30;
    int posx = 50;  //- posicao x do board
    int posy = 50;  //- posicao y do board
    int thick = 40; //- espessura do anel
    int base = 40;
    boolean[] keys = new boolean[256];
    int rotation = 0;
    Image img;
    int width,height;
    int colPos;
    int linePos;
    int testecor;
    int cor1;
    int cor2;
    int blueLineController = -1;
    int redLineController = -1;
    int initialLineLength = 0;
    int finalLineLength = 0;
    int score = 0;
    //- Cada codigo refere-se a uma determinada cor
    //- 1=BLUE, 2=RED, 0=BLANK, 3=OBSTACLE, 4=DARKBLUE, 5=DARKRED
    int[][] matriz = { {1,1,0,1,1,1},
            {1,1,0,1,1,1},
            {2,2,1,3,1,1},
            {1,3,0,0,0,1},
            {0,0,1,2,2,1},
            {2,2,1,2,3,2},
            {2,0,3,2,2,2},
            {2,2,0,2,2,2},};
    int[][] matrizBrancos = { {0,0},
            {0,0},
            {0,0},
            {0,0},
            {0,0},
            {0,0},
            {0,0},
            {0,0},
            {0,0},
            {0,0},
            {0,0},
            {0,0},
        };
    //float[] dash1 = {2f, 0f, 2f};
    BufferedImage backBuffer;
    Insets insets;
    InputHandler input;
    public static void main(String[] args)
    {
        GameEngine game = new GameEngine();
        game.run();
        System.exit(0);
    }
    /**
     * This implements the key handler
     */
    public class InputHandler implements KeyListener
    {
        /**
         * Assigns the newly created InputHandler to a Component
         * @param c Component to get input from
         */
        public InputHandler(Component c)
        {
            c.addKeyListener(this);
        }
        /**
         * Checks whether a specific key is down
         * @param keyCode The key to check
         * @return Whether the key is pressed or not
         */
        public boolean isKeyDown(int keyCode)
        {
            if (keyCode &gt; 0 &amp;&amp; keyCode &lt; 256)
            {
                return keys[keyCode];
            }
            return false;
        }
        /**
         * Called when a key is pressed while the component is focused
         * @param e KeyEvent sent by the component
         */
        public void keyPressed(KeyEvent e)
        {
            if (e.getKeyCode() &gt; 0 &amp;&amp; e.getKeyCode() &lt; 256)
            {
                keys[e.getKeyCode()] = true;
            }
        }
        /**
         * Called when a key is released while the component is focused
         * @param e KeyEvent sent by the component
         */
        public void keyReleased(KeyEvent e)
        {
            if (e.getKeyCode() &gt; 0 &amp;&amp; e.getKeyCode() &lt; 256)
            {
                keys[e.getKeyCode()] = false;
            }
        }
        /**
         * Not used
         */
        public void keyTyped(KeyEvent e){}
    }
    /**
     * This method starts the game and runs it in a loop
     */
    public void run()
    {
        initialize();
        while (isRunning)
        {
            long time = System.currentTimeMillis();
            update();
            draw();
            // delay for each frame - time it took for one frame
            time = (1000 / fps) - (System.currentTimeMillis() - time);
            //time = (5000 / fps) - (System.currentTimeMillis() - time);
            if (time &gt; 0)
            {
                try
                {
                    Thread.sleep(time);
                }
                catch(Exception e) {}
            }
        }
        setVisible (true);
    }
    /**
     * This method will initialize everything need for the game to run
     *
     */
    void initialize()
    {
        setTitle("Split IT / JOIN US!");
        setSize(windowWidth, windowHeight);
        setResizable(false);
        setDefaultCloseOperation(EXIT_ON_CLOSE);
        setVisible(true);
        insets = getInsets();
        setSize(insets.left + windowWidth + insets.right,
            insets.top + windowHeight + insets.bottom);
        backBuffer = new BufferedImage(windowWidth, windowHeight, BufferedImage.TYPE_INT_RGB);
        input = new InputHandler(this);
        ImageIcon referencia = new ImageIcon("img.jpg");
        imagem = referencia.getImage();
        //- 10/04/2014
        //matriz[0][0]=45;
        // 02/04/2014
        //img = ImageIO.read(new FileInputStream("estrela.gif"));
        //width = img.getWidth(this);
        //height = img.getHeight(this);
    }
    /**
     * This method will check for input, move things around and check conditions
     */
    void update()
    {
        if (input.isKeyDown(KeyEvent.VK_RIGHT))
        {
            moveMatrizDireita();
        }
        if (input.isKeyDown(KeyEvent.VK_LEFT))
        {
            moveMatrizEsquerda();
        }
        if (input.isKeyDown(KeyEvent.VK_UP))
        {
            //int teste;
            //teste=checkBlueLine(1);
            moveMatrizAcima();
        }
        if (input.isKeyDown(KeyEvent.VK_DOWN))
        {
            moveMatrizAbaixo();
        }
    }
    //- Desenha os quadrados na tela
    void drawBoard (Graphics g){
        int lPos = 0;
        int cPos = 0;
        int cor = 0;
        Color darkBlue = new Color (51, 102, 153);
        Color darkRed = new Color (140, 0, 26);
        for (lPos=0; lPos&lt;lineLength; lPos++){
            for (cPos=0; cPos&lt;colLength; cPos++){
                cor=getColorFromArray(lPos, cPos);
                //System.out.println ("dentro dline/col: " + lPos + ":" + cPos + ":" + cor);
                //System.out.println ("line/col: " + lPos + ":" + cPos + ":" + cor);
                if (cor == 1)
                    g.setColor(Color.blue);//azul
                if (cor == 2)
                    g.setColor(Color.red);//vermelho
                if (cor == 3)
                    g.setColor(Color.lightGray);//Amarelo
                if (cor == 0)
                    g.setColor(Color.white);//Branco
                if (cor == 4)
                    g.setColor(darkBlue);
                if (cor == 5)
                    g.setColor(darkRed);
                //- Desenha os blocos de cores
                g.fillRect(100+(cPos*thick),100+(lPos*thick),base,thick);
                //- Desenha o contorno de todos os blocos
                g.setColor(Color.gray);
                g.drawRect(100+(cPos*thick),100+(lPos*thick),base,thick);
            }
        }
    }
    public int getColorFromArray (int lPos, int cPos){
        return matriz[lPos][cPos];
    }
    //- Quando a seta para a esquerda eh acionada toda a matriz é movida para a esquerda aproveitando os espaços em branco.
    //- Obstáculos no caminho color 3 impedem os demais blocos de se moverem. As cores 4 e 5 são fixas (não movem mais)
    void moveMatrizEsquerda(){
        int lPos = 0;
        int cPos = 0;
        int corAtual = 0;
        int proximaCor = 0;
        int colPointer = 0;
        int blanks = 0;
        for (lPos = 0; lPos &lt; lineLength; lPos++){
            blanks = countBlanksCol(lPos);
            while (blanks&gt;0){
                for (cPos = 0; cPos &lt; colLength; cPos++){
                    corAtual = matriz[lPos][cPos];
                    //- Se existe espaço em branco e não tem obstaculos move os blocos
                    if (corAtual == 0){
                        if (cPos+1 &lt; colLength){
                            proximaCor = matriz[lPos][cPos+1];
                            //if (proximaCor!=3){
                            if (proximaCor &lt; 3){
                                matriz[lPos][cPos] = proximaCor;
                                matriz[lPos][cPos+1] = 0;
                            }
                        }
                    }
                }
                blanks--;
            }
        }
    }
    //- Quando a seta para a direita eh acionada toda a matriz é movida para a direita aproveitando os espaços em branco.
    //- Obstáculos no caminho impedem os demais blocos de se moverem
    void moveMatrizDireita(){
        int lPos = 0;
        int cPos = 0;
        int corAtual = 0;
        int proximaCor = 0;
        int colPointer = 0;
        int blanks = 0;
        for (lPos = 0; lPos &lt; lineLength; lPos++){
            blanks = countBlanksCol(lPos);
            cPos = colLength - 1;
            while (blanks &gt; 0){
                for (cPos = colLength-1; cPos &gt; 0; cPos--){
                    corAtual=matriz[lPos][cPos];
                    //- Se existe espaço em branco e não tem obstaculos move os blocos
                    if (corAtual==0){
                        if (cPos &gt; 0){
                            proximaCor = matriz[lPos][cPos-1];
                            if (proximaCor&lt;3){
                                matriz[lPos][cPos] = proximaCor;
                                matriz[lPos][cPos-1] = 0;
                            }
                        }
                    }
                }
                blanks--;
            }
        }
    }
    void moveMatrizAcima(){
        int lPos = 0;
        int cPos = 0;
        int corAtual = 0;
        int proximaCor = 0;
        int colPointer = 0;
        int blanks = 0;
        //- Primeiro le as colunas para depois ler as linhas (é o inverso do moveMatrizEsquerda/Direita)
        for (cPos = 0; cPos &lt; colLength; cPos++){
            blanks=countBlanksLine(cPos);
            while (blanks &gt; 0){
                for (lPos = 0; lPos &lt; lineLength; lPos++){
                    //System.out.println ("bluelinecontroller: " + blueLineController);
                    corAtual = matriz[lPos][cPos];
                    //- Se a linha não está completa--&gt; prossegue
                    if (checkBlueLine(lPos) != 1){
                        //- Se existe espaço em branco e não tem obstaculos move os blocos
                        if (corAtual == 0){
                            if (lPos+1 &lt; lineLength){
                                proximaCor = matriz[lPos+1][cPos];
                                if (proximaCor&lt;3){
                                    matriz[lPos][cPos] = proximaCor;
                                    matriz[lPos+1][cPos] = 0;
                                }
                            }
                        }
                    }
                }
                blanks--;
            }
        }
    }
    void moveMatrizAbaixo(){
        int lPos = 0;
        int cPos = 0;
        int corAtual = 0;
        int proximaCor = 0;
        int colPointer = 0;
        int blanks = 0;
        //- Primeiro le as colunas para depois ler as linhas (é o inverso do moveMatrizEsquerda/Direita)
        for (cPos = 0; cPos &lt; colLength; cPos++){
            blanks = countBlanksLine(cPos);
            while (blanks &gt; 0){
                for (lPos = lineLength-1; lPos &gt; 0; lPos--){
                    corAtual = matriz[lPos][cPos];
                    //- Se a linha não está completa--&gt; prossegue
                    if (checkRedLine(lPos) != 1){
                        //- Se existe espaço em branco e não tem obstaculos move os blocos
                        if (corAtual == 0){
                            if (lPos &gt; 0){
                                proximaCor = matriz[lPos-1][cPos];
                                if (proximaCor &lt; 3){
                                    matriz[lPos][cPos] = proximaCor;
                                    matriz[lPos-1][cPos] = 0;
                                }
                            }
                        }
                    }
                }
                blanks--;
            }
        }
    }
    //- Conta a quantidade de espaços em branco que existe naquela coluna
    int countBlanksCol (int lPos){
        int cPos;
        int counter = 0;
        int cor;
        for (cPos = 0; cPos &lt; colLength; cPos++){
            cor = getColorFromArray(lPos, cPos);
            if (cor == 0)
                counter++;
        }
        return counter;
    }
    //- Conta a quantidade de espaços em branco que existe naquela linha (vertical)
    int countBlanksLine(int cPos){
        int lPos;
        int counter = 0;
        int cor;
        for (lPos = 0; lPos &lt; lineLength; lPos++){
            cor = getColorFromArray(lPos, cPos);
            if (cor == 0)
                counter++;
        }
        return counter;
    }
    //- Verifica se a linha já está completa com blocos azuis
    int checkBlueLine (int lPos){
        int status = 1; //0=incompleta 1=completa
        int cor;
        // REMEMBER TO CHANGE colLength/2 BECAUSE BLUES ARE ONLY HALF THE BOARD
        for (int cPos = 0; cPos &lt; colLength; cPos++){
            cor = getColorFromArray(lPos, cPos);
            if (cor != 1){
                status = 0;
                break;
            }
        }
        //- Se esta linha ja esta completa, entao preenche a linha com azul mais escuro
        //  bluLineController tem a posicao da última linha preenchida
        if (status == 1){
            preencheLinha("blue", lPos);
            blueLineController = lPos;
            reposicionaObstaculos();
        }
        return status;
    }
    //- Verifica se a linha já está completa com blocos vermelhos
    int checkRedLine (int lPos){
        int status=1; //0=incompleta 1=completa
        int cor;
        // REMEMBER TO CHANGE colLength/2 BECAUSE BLUES ARE ONLY HALF THE BOARD
        for (int cPos = 0; cPos &lt; colLength; cPos++){
            cor = getColorFromArray(lPos, cPos);
            if (cor != 2){
                status = 0;
                break;
            }
        }
        //- Se esta linha ja esta completa, entao preenche a linha com azul mais escuro
        //  bluLineController tem a posicao da última linha preenchida
        if (status == 1){
            preencheLinha("red", lPos);
            blueLineController = lPos;
            reposicionaObstaculos();
        }
        return status;
    }
    void preencheLinha(String cor, int lPos){
        for (int cPos = 0; cPos &lt; colLength; cPos++){
            if (cor == "blue")
                matriz[lPos][cPos] = 4;
            if (cor == "red")
                matriz[lPos][cPos] = 5;
        }
    }
    void reposicionaObstaculos(){
        int corAtual;
        int linha = 0;
        Random gerador = new Random();
        //- Identifica onde estao os obstaculos e limpa suas posições
        for (int cPos = 0; cPos &lt; colLength; cPos++){
            for (int lPos = 0; lPos &lt; lineLength; lPos++){
                corAtual = matriz[lPos][cPos];
                //- limpa a posicao do obstaculo
                if ((corAtual==3)||(corAtual==0)){
                    matriz[lPos][cPos]=0;
                    //- Guarda em um vetor de vetor todas as posições que estão em branco
                    matrizBrancos[linha][0] = lPos;
                    matrizBrancos[linha][1] = cPos;
                    System.out.println ("linha: " + linha + " lPos: " + lPos + " cPos: " + cPos);
                    linha++;
                }
            }
        }
        //- Gera aleatoriamente 4 posições reposicionando os obstaculos
        int lObstacle = 0;
        int cObstacle = 0;
        int controle = 0;
        /*
        while (controle&lt;4){
        int numeroGerado = gerador.nextInt(4);
        lObstacle=matrizBrancos[linha][0];
        cObstacle=matrizBrancos[linha][1];
        System.out.println ("numero gerado: " + numeroGerado + " lObstacle: " + lObstacle + " cObstacle: " + cObstacle);
        //- Se a linha que esta sendo lida não é posterior/anterior a que já está completa então
        //- reposiciona os 4 obstaculos
        if ((lObstacle!=(blueLineController+1))||(lObstacle!=(redLineController-1))){
        matriz[lObstacle][cObstacle]=3;
        controle++;
        }
        //    System.out.println ("linha/coluna: " + matrizObstacle[linha][0] + " " + matrizObstacle[linha][1] );
        }
         */
        //- recoloca os 4 obstaculos. obs: não ocupar a primeira linha após e anterior a linha completa
        //for (int cPos=0; cPos&lt;colLength; cPos++){
        //
        //    //- O REPOSICIONAMENTO DEVE SER ALEATORIO, POIS DO CONTRARIO O MESMO ESPAÇO UTILIZADO POR ELE
        //    //- SERÁ UTILIZADO NOVAMENTE
        //    for (int lPos=0; lPos&lt;lineLength; lPos++){
        //        //- Se a linha que esta sendo lida não é posterior a que já está completa então prossegue
        //        if (lPos!=(blueLineController+1)){
        //
        //            corAtual=matriz[lPos][cPos];
        //            //- limpa a posicao do obstaculo
        //            if (corAtual==0&amp;&amp;lObstacle&lt;4){
        //                //- Retorna no lObstacle posicao aleatoria de espaço em branco que pode ser utilizado
        //                //- para posicionar um obstaculo
        //                //lObstacle=leMatrizObstacleAleatoria();
        //                //matriz[lPos][cPos]=3;
        //
        //                int numeroGerado = gerador.nextInt(4);
        //                //System.out.println ("lObstacle: " + lObstacle);
        //                //lObstacle++;
        //            }
        //        }
        //    }
        //}
    }
    //int leMatrizObstacleAleatoria(){
    //
    //    //- Le vetor do vetor que armazenou onde estao os espaços em branco
    //    for (int linha=0; linha&lt;4; linha++){
    //
    //        //    System.out.println ("linha/coluna: " + matrizObstacle[linha][0] + " " + matrizObstacle[linha][1] );
    //
    //    }
    //return numero;
    //----------------------------------------------------------------------------------//
    //
    //     CODIGO ANTIGO
    //
    //----------------------------------------------------------------------------------//
    public int leMatriz (int lPos, int cPos){
        return matriz[lPos][cPos];
    }
    void setaMatriz (int lPos, int cPos, int cor){
        matriz[lPos][cPos]=cor;
    }
    //- Le a matriz para identificar qual a cor associada 'a posicao
    //void colorize (int lPos, int cPos, Graphics g){
    //void colorize (int lPos, int cPos, int x, int y, int base, int thick, Graphics g){
    //
    //   setaCor(leMatriz(lPos, cPos), g);
    //   g.fillRect(x,y,base,thick);
    //
    //   //- Desenha o contorno de todos os retangulos
    //   g.setColor(Color.gray);
    //   g.drawRect(x,y,base,thick);
    //   //g.drawRect(x+1,y+1,base,thick);
    //}
    void realca (int lPos, int cPos, int x, int y, int base, int thick, Graphics g){
        g.setColor(Color.black);
        g.drawRect(x, y, base, thick);
        g.drawRect(x+1, y+1, base, thick);
    }
    //- Altera a cor corrente de acordo com o valor do parametro
    //public void setaCor(int cor, Graphics g)
    //{
    //    if (cor == 1)
    //        g.setColor(Color.blue);//azul
    //    if (cor == 2)
    //        g.setColor(Color.red);//vermelho
    //    if (cor == 3)
    //        g.setColor(Color.yellow);//Amarelo
    //    if (cor == 4)
    //        g.setColor(Color.green);//verde
    //}
    /**
     * This method will draw everything
     *
     */
    void draw()
    {
        Graphics g = getGraphics();
        //- 04/04/14
        //Graphics2D g2 = (Graphics2D) g;
        Graphics bbg = backBuffer.getGraphics();
        bbg.setColor(Color.WHITE);
        bbg.fillRect(0, 0, 500, 500);
        //g2.setStroke(new BasicStroke(8));
        //g2.drawOval(x, y, 20, 20);
        drawBoard(bbg);
        /**
         * Draw the buffer on the screen
         */
        g.drawImage(backBuffer, 0, 0, this);
    }
}
</t>
  </si>
  <si>
    <t>9a84f1cc-59f3-45fd-9918-353e8252156d</t>
  </si>
  <si>
    <t>mergeSort.main({ })</t>
  </si>
  <si>
    <t xml:space="preserve">public class mergeSort
{
    // instance variables - replace the example below with your own
    public static void main(String[] args) {
        int[] a = {2, 12, 62, 22, -4,};
        int[] b = {3, 13, 63, 83, 93, -43, 23};
        bubbleSort(a);
        bubbleSort(b);
        arrayDisplay(a);
        arrayDisplay(b);
        int s = a.length;
        int t = b.length;
        int z = s + t;
        int[] c=new int[z];
        mergeSortObject(a,b);
        arrayDisplay(c);
    }
    public static void mergeSortObject(int[] a, int[] b){
        int s = a.length;
        int t = b.length;
        int[] c = new int[s+t];
        for(int i = 0; i &lt; s; s++){
            c[i] = a[i];
        }
        for(int j = s; j &lt; s + t; t++){
            c[s] = a[j-s];
        }
        bubbleSort(c);
    }
    public static void arrayDisplay(int[] x){
        int n = x.length;
        for (int i = 0; i &lt; n; i++){
            System.out.print(x[i] + ",");
        }
        System.out.println();
        System.out.println();
    }
    public static void bubbleSort(int[] x){
        int n = x.length;
        for (int i = 0; i &lt; n; i++){
            for (int j = i + 1; j &lt; n; j++){
                if (x[i] &gt; x[j])
                    swap(x, i, j);
            }
        }
    }
    public static void swap (int[] x, int i, int j){           // swaps x[i] and x[j]
        int temp = x[i];
        x[i] = x[j];
        x[j] = temp;
    }
}
</t>
  </si>
  <si>
    <t>615a3599-5545-4627-ae78-ec168965dedb</t>
  </si>
  <si>
    <t>For.main({ })</t>
  </si>
  <si>
    <t>public class For
{
    public For(){}
    public static void main(String[]arg)
    {
        Scanner scan=new Scanner(System.in);
         /**
        int a = 1;
        for(int i=1 ; i&lt;=10 ;i++)
        {
            while( a &lt;= 10)
            {
                System.out.print(i*a);
                a++;
            }
            a=1;
            System.out.println();
        }
        */
        /**
        int[ ] counts = new int[10];
        counts[1]=80;
        int[ ] count ={1,2,3,5};
        System.out.println(count[3]);
        */
        /**
        int[]arr={1,2,3,4};
        int a=arr[0];
        for(int i = 0 ; i &lt; arr.length-1 ;i++)
        {
            arr[i]=arr[i+1];
        }
        arr[arr.length-1] = a;
        for(int i = 0 ; i&lt; arr.length ;i++)
        {
            System.out.print(arr[i]+"");
        }
        */
        int[][]arr = new int[10][10];
        for(int i = 0; i &lt; 11; i++)
        {
            for(int y = 0; y &lt; 11; y++)
            {
                arr[i][y] = i * y;
                System.out.print(arr[i][y]);
            }
        }
    }
}</t>
  </si>
  <si>
    <t>6c4d6426-24ab-4a89-b0f0-9ab00cf26cee</t>
  </si>
  <si>
    <t>public class StudentTester {
    public static void main(String[] args) {
        System.out.println("Black Image Constructor:");
        RGBImage rgbImg0 = new RGBImage(3, 4);
        System.out.println(rgbImg0);
        System.out.println("Constructor with RGBColor[][] Array Parameter:");
        RGBColor[][] rgbArray1 = new RGBColor[3][4];
        for (int i = 0; i &lt; rgbArray1.length; i++) {
            for (int j = 0; j &lt; rgbArray1[0].length; j++)        {
                rgbArray1[i][j] = new RGBColor(i, i, i);         }
        }
        RGBImage rgbImg1 = new RGBImage(rgbArray1);
        System.out.println(rgbImg1);
        System.out.println("Copy Constructor:");
        RGBImage rgbImg2 = new RGBImage(rgbImg1);
        System.out.println(rgbImg2);
        //rgbImg1 testing
        System.out.println("getHeight:");
        System.out.println(rgbImg1.getHeight()+"\n");
        System.out.println("getWidth:");
        System.out.println(rgbImg1.getWidth()+"\n");
        System.out.println("rotateClockwise:");
        rgbImg1.rotateClockwise();
        System.out.println(rgbImg1);
        System.out.println("rotateCounterClockwise:");
        rgbImg1.rotateCounterClockwise();
        System.out.println(rgbImg1);
        System.out.println("rotateCounterClockwise:");
        rgbImg1.rotateCounterClockwise();
        System.out.println(rgbImg1);
        System.out.println("rotateClockwise:");
        rgbImg1.rotateClockwise();
        System.out.println(rgbImg1);
        System.out.println("flipHorizontal:");
        rgbImg1.flipHorizontal();
        System.out.println(rgbImg1);
        System.out.println("flipHorizontal:");
        rgbImg1.flipHorizontal();
        System.out.println(rgbImg1);
        System.out.println("shiftRow -1:");
        rgbImg1.shiftRow(-1);
        System.out.println(rgbImg1);
        System.out.println("shiftCol 3:");
        rgbImg1.shiftCol(3);
        System.out.println(rgbImg1);
        System.out.println("shiftCol -2:");
        rgbImg1.shiftCol(-2);
        System.out.println(rgbImg1);
        /*
        System.out.println("flipVertical:");
        rgbImg1.flipVertical();
        System.out.println(rgbImg1);
        System.out.println("flipVertical:");
        rgbImg1.flipVertical();
        System.out.println(rgbImg1);
        //rgbImg2 testing
        System.out.println("toRGBColorArray:");
        RGBColor[][] rgbArray2 = rgbImg2.toRGBColorArray();
        for(int i = 0; i &lt; rgbArray2.length; i++){
        for(int j = 0; j &lt; rgbArray2[0].length; j++){
        System.out.print(rgbArray2[i][j] + "  "); }
        System.out.println();
        }
        System.out.println();
        System.out.println("invertColors:");
        rgbImg2.invertColors();
        System.out.println(rgbImg2);
        System.out.println("setPixel + getPixel:");
        //next 4 lines set last line of rgbImg2 to be (0,0,0)
        rgbImg2.setPixel(2, 0, new RGBColor(0,0,0));
        rgbImg2.setPixel(2, 1, new RGBColor(0,0,0));
        rgbImg2.setPixel(2, 2, new RGBColor(0,0,0));
        rgbImg2.setPixel(2, 3, new RGBColor(0,0,0));
        System.out.println(rgbImg2.getPixel(2,0));
        System.out.println();
        System.out.println("toGrayscaleArray:");
        double[][] grayscaleArray = rgbImg2.toGrayscaleArray();
        for(int i = 0; i &lt; grayscaleArray.length; i++){
        for(int j = 0; j &lt; grayscaleArray[0].length; j++){
        System.out.print(grayscaleArray[i][j] + "  "); }
        System.out.println();
        }
        System.out.println();
        System.out.println("equals:");
        //compare rgbImg1 with rgbImg2
        System.out.println(rgbImg1.equals(rgbImg2) ? true : false);
        System.out.println("Have a Nice Work!");*/
    }
}</t>
  </si>
  <si>
    <t>fe9e3971-ca4a-4d91-aafd-5eb5979edea0</t>
  </si>
  <si>
    <t>NQueens.main({ })</t>
  </si>
  <si>
    <t>import javax.swing.*;
import java.awt.*;
import java.awt.event.*;
import javax.swing.event.*;
import java.util.Arrays;
import java.awt.image.*;
import java.io.*;
import javax.imageio.*;
public final class NQueens
{
    public static int n = 4;
    public static int board[][] = new int[n][n];
    public static int delay = 300;
    public static JFrame window;
    public static JPanel display;
    public static JToolBar controls;
    public static ButtonListener controlListener = new ButtonListener();
    public static Color BROWN = new Color(214,164,96);
    public static boolean quit = false;
    public static boolean run = false;
    public static JButton runButton;
    public static boolean step = false;
    public static JButton stepButton;
    public static boolean reset = false;
    public static JButton resetButton;
    public static JButton stopButton;
    public static JSlider sizeSlider;
    public static int newN = n;
    public static BufferedImage queenImage;
    public static class WindowHandler implements WindowListener
    {
        public void windowActivated(WindowEvent e){}
        public void windowClosed(WindowEvent e)
        {
            quit = true;
        }
        public void windowClosing(WindowEvent e){}
        public void windowDeactivated(WindowEvent e){}
        public void windowDeiconified(WindowEvent e){}
        public void windowIconified(WindowEvent e){}
        public void windowOpened(WindowEvent e){}
    }
    public static class DelayChange implements ChangeListener
    {
        public void stateChanged(ChangeEvent e)
        {
            JSlider change = (JSlider)e.getSource();
            if(!change.getValueIsAdjusting())
            {
                delay = change.getValue();
            }
        }
    }
    public static class SizeChange implements ChangeListener
    {
        public void stateChanged(ChangeEvent e)
        {
            JSlider change = (JSlider)e.getSource();
            if(!change.getValueIsAdjusting())
            {
                newN = change.getValue();
                reset = true;
                resetButton.setEnabled(false);
                stepButton.setEnabled(true);
                stopButton.setEnabled(false);
                runButton.setEnabled(true);
                sizeSlider.setEnabled(true);
            }
        }
    }
    public static class ButtonListener implements ActionListener
    {
        @Override
        public void actionPerformed(ActionEvent event)
        {
            if(event.getActionCommand().equals("step"))
            {
                if(run == false)
                {
                    step = true;
                }
            }
            else if(event.getActionCommand().equals("run"))
            {
                run = true;
                step = true;
                runButton.setEnabled(false);
                stepButton.setEnabled(false);
                resetButton.setEnabled(false);
                sizeSlider.setEnabled(false);
                stopButton.setEnabled(true);
            }
            else if(event.getActionCommand().equals("stop"))
            {
                run = false;
                step = false;
                runButton.setEnabled(true);
                stepButton.setEnabled(true);
                resetButton.setEnabled(true);
                sizeSlider.setEnabled(true);
                stopButton.setEnabled(false);
            }
            else if(event.getActionCommand().equals("reset"))
            {
                if(run == false)
                {
                    reset = true;
                    resetButton.setEnabled(false);
                    stepButton.setEnabled(true);
                    stopButton.setEnabled(false);
                    runButton.setEnabled(true);
                    sizeSlider.setEnabled(true);
                }
            }
        }
    }
    public static class ChessBoardRenderer extends Component
    {
        public void paint(Graphics graphics)
        {
            int size = getHeight() / n;
            int offset = getWidth() - size * n;
            offset /= 2;
            graphics.translate(offset,0);
            int odd = 0;
            for(int i = 0; i &lt; n; ++i)
            {
                odd = i;
                for(int j = 0; j &lt; n; ++j)
                {
                    if(odd++ % 2 == 0)
                        graphics.setColor(BROWN);
                    else
                        graphics.setColor(Color.BLACK);
                    graphics.fillRect(i*size,j*size,size,size);
                    if(board[j][i] == 1 &amp;&amp; queenImage == null)
                    {
                        graphics.setColor(Color.BLUE);
                        graphics.fillOval(i*size,j*size,size,size);
                    }
                    else if(board[j][i] == 1)
                    {
                        graphics.drawImage(queenImage,i*size,j*size,size,size,null);
                    }
                }
            }
        }
        @Override
        public Dimension getPreferredSize()
        {
            return new Dimension(window.getWidth(),window.getHeight());
        }
    }
    public static void draw()
    {
        window.repaint();
        if(run)
        {
            try
            {
                Thread.sleep(delay);
            }
            catch(InterruptedException e)
            {
            }
        }
        else
        {
            while(step == false &amp;&amp; reset == false)
            {
                try
                {
                    Thread.sleep(30);
                }
                catch(InterruptedException e)
                {
                }
            }
            step = false;
        }
    }
    public static void createWindow(String name, int resX, int resY, boolean resizeable)
    {
        window = new JFrame(name);
        window.setDefaultCloseOperation(JFrame.EXIT_ON_CLOSE);
        window.setSize(resX,resY);
        window.setMinimumSize(new Dimension(resX,resY));
        window.setResizable(resizeable);
        window.setVisible(true);
    }
    public static void addControls()
    {
        controls = new JToolBar("N Queen Controls");
        controls.setFloatable(false);
        //Buttons
        stepButton = new JButton("Step");
        stepButton.setActionCommand("step");
        stopButton = new JButton("Stop");
        stopButton.setActionCommand("stop");
        stopButton.setEnabled(false);
        runButton = new JButton("Run");
        runButton.setActionCommand("run");
        resetButton = new JButton("Reset");
        resetButton.setActionCommand("reset");
        resetButton.setEnabled(false);
        //Action listeners
        stepButton.addActionListener(controlListener);
        stopButton.addActionListener(controlListener);
        runButton.addActionListener(controlListener);
        resetButton.addActionListener(controlListener);
        controls.add(stepButton);
        controls.add(stopButton);
        controls.add(runButton);
        controls.add(resetButton);
        controls.addSeparator();
        controls.add(new JLabel("Delay (msecs): "));
        JSlider delaySlider = new JSlider(0,300);
        delaySlider.addChangeListener(new DelayChange());
        delaySlider.setValue(delay);
        delaySlider.setMinorTickSpacing(10);
        delaySlider.setMajorTickSpacing(100);
        delaySlider.setPaintTicks(true);
        delaySlider.setPaintLabels(true);
        controls.add(delaySlider);
        controls.add(new JLabel("Board Size: "));
        sizeSlider = new JSlider(4,20);
        sizeSlider.addChangeListener(new SizeChange());
        sizeSlider.setValue(n);
        sizeSlider.setMinorTickSpacing(1);
        sizeSlider.setMajorTickSpacing(4);
        sizeSlider.setPaintTicks(true);
        sizeSlider.setPaintLabels(true);
        controls.add(sizeSlider);
        window.getContentPane().add(controls,BorderLayout.PAGE_START);
    }
    public static void addDisplay()
    {
        window.getContentPane().add(new ChessBoardRenderer(),BorderLayout.CENTER);
    }
    /**
     * Determines if a position is valid in a given direction
     * Implementation of this function is left to the student
     * @param x Starting column of the search
     * @param y Starting row of the search
     * @param dirX The x direction to search
     * @param dirY The y direction to search
     * @return false if a board value of 0 is found in direction specified from (x,y) till the end of the board
     */
    public static boolean checkDirection(int x, int y, int dirX, int dirY)
    {
        /* Student's code goes here */
        while(true)
        {
            x += dirX;
            y += dirY;
            System.out.format("\t\tcheDir\tx: %2d y: %2d\n", x, y);
            if(x &lt; 0 || x &gt;= n || y &lt; 0 || y &gt;= n)
            {
                break;
            }
            if(board[y][x] == 1)
            {
                return true;
            }
        }
        return false;
    }
    /**
     * Implementation of this function is left to the student
     * Determines if placing a queen would be invalid. Checks all 8 directions from a given point.
     * @param x The starting column of the check
     * @param y The starting row of the check
     * @return false if a queen is found, true else
     */
    public static boolean checkAllDirections(int x, int y)
    {
        for(int dirX = -1; dirX &lt;= 1; dirX++)
        {
            for(int dirY = -1; dirY &lt;= 1; dirY++)
            {
                if(dirX == 0 &amp;&amp; dirY == 0)
                {
                    continue;
                }
                System.out.printf("\tAllDir\t\tx: %2d y: %2d dirX: %2d dirY: %2d\n", x, y, dirX, dirY);
                if(checkDirection(x, y, dirX, dirY) == true)
                {
                    return true;
                }
            }
        }
        return false;
    }
    /**
     * Implementation of this function is left to the student
     * Main NQueens algorithm
     * @param column Current column
     * @param row Current row
     * @return true if a solution was found, false otherwise.
     */
    public static boolean nQueens(int col, int row)
    {
        System.out.printf("nQueens\t\t\tx: %2d y: %2d\n", col, row);
        if(!checkAllDirections(col, row))
        {
            board[row][col] = 1;
            if(!nQueens(col + 1, 0))
            {
                board[row][col] = 0;
                board[++row][col] = 1;
            }
        }
        else
        {
            if(row &lt; n)
            {
                return nQueens(col, row + 1);
            }
            else
            {
                return false;
            }
        }
        return false;
    }
    public static void reset()
    {
        for(int i = 0; i &lt; n; ++i)
        {
            Arrays.fill(board[i],0);
        }
    }
    public static void startNQueens()
    {
        int x = 0;
        int y = 0;
        while(!nQueens(x, y))
        {
            y++;
        }
    }
    public static void main(String[] args)
    {
        try
        {
            queenImage = ImageIO.read(new File("queen.png"));
        }
        catch(IOException e) {}
        createWindow("N Queens", 800, 600, true);
        addControls();
        addDisplay();
        window.pack();
        window.repaint();
        while(quit == false)
        {
            if(newN != n)
            {
                n = newN;
                board = null;
                board = new int[n][n];
            }
            reset();
            reset = false;
            run = false;
            step = false;
            startNQueens();
            run = false;
            if(newN == n &amp;&amp; reset == false)
            {
                stepButton.setEnabled(false);
                stopButton.setEnabled(false);
                runButton.setEnabled(false);
                resetButton.setEnabled(true);
                sizeSlider.setEnabled(true);
            }
            while(reset == false &amp;&amp; quit == false)
            {
                try
                {
                    Thread.sleep(30);
                }
                catch(InterruptedException e) {}
            }
        }
    }
}</t>
  </si>
  <si>
    <t>2d78e376-fcf8-4d8e-ae44-7b2d1e492c66</t>
  </si>
  <si>
    <t>8ac6f2d6-835a-49ce-b77f-958a916c2279</t>
  </si>
  <si>
    <t>Yahtzee.main({ })</t>
  </si>
  <si>
    <t>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shuffled = new int [52];
        int k = 0;
        for (int j = 0; j &lt;= 25; j++)
        {
            shuffled[k] = values[j];
            k = k + 2;
        }
        k = 1;
        for(int j = 26; j &lt;= 51; j++)
        {
            shuffled[k] = values[j];
            k = k + 2;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int r = 0, a;
        for(int k = 51; k &gt;= 1; k--)
        {
            r = (int)(Math.random() * k);
            a = values[k];
            values[r] = values[k];
            values[k] = a;
        }
    }
}</t>
  </si>
  <si>
    <t>import java.util.Random;
public class Yahtzee
{
    private int[] dice;
    public Yahtzee()
    {
        dice = new int[5];
    }
    public void fillRandomly()
    {
        Random gen = new Random();
        for(int i = 0; i &lt; dice.length; i++)
        {
            dice[i] = 5;
            // dice[i] = gen.nextInt(5) + 1;
            System.out.print(dice[i] + ", ");
        }
        System.out.println();
        if(dice[0]==dice[1] &amp;&amp; dice[1]==dice[2] &amp;&amp; dice[2]==dice[3] &amp;&amp; dice[3]==dice[4] &amp;&amp; dice[4]==dice[5])
        {
            System.out.println("Yahtzee! You win! :)");
        }
        else
        {
            System.out.println("You lose");
        }
    }
    public static void main(String[] args)
    {
        Yahtzee newYahtzee = new Yahtzee();
        newYahtzee.fillRandomly();
    }
}</t>
  </si>
  <si>
    <t>f412c2ce-54f7-4edb-8ed0-1ebd037863ac</t>
  </si>
  <si>
    <t>MathLab04st.main({ })</t>
  </si>
  <si>
    <t xml:space="preserve">import java.text.DecimalFormat;
import java.util.Scanner;
public class MathLab04st
{
    public static void main(String args[])
    {
        // This main method needs additions for the 100 point version.
        Scanner input = new Scanner(System.in);
        System.out.println("\nMathLab04\n");
        System.out.print("Enter the primes upper bound ===&gt;&gt; ");
        final int MAX = input.nextInt();
        boolean primes[];
        primes = new boolean[MAX];
        computePrimes(primes);
        displayPrimes(primes);
    }
    public static void computePrimes(boolean primes[])
    {
        int k = 1;
        int primesSize = primes.length;
        System.out.println("\nCOMPUTING PRIME NUMBERS");
        for (int q = 0; q &lt;= primesSize; q++)
        {
            boolean checker = primes[q];
            while (k &lt; q)
            {
                if(primes[k] == true)
                {
                    if((q+2) % (k+2) == 0)
                    {
                        primes[q] = true;
                    }
                }
                k++;
            }
        }
    }
    public static void displayPrimes(boolean primes[])
    {
        System.out.println("\n\nPRIMES BETWEEN 1 AND "+ primes.length);
        int primesSize = primes.length;
        for (int q = 0; q &lt;= primesSize; q++)
        {
            if (primes[q] == true)
            {
                System.out.println((q+1) + " ");
            }
        }
        System.out.println();
    }
}
</t>
  </si>
  <si>
    <t>Q3C.main({ })</t>
  </si>
  <si>
    <t>import java.util.Scanner;
import java.util.Arrays;
public class Q3C
{
    public static void main(String[] args)
    {
        int[] test = readInputs();
        int[] f = RemoveDuplicates(test);
        System.out.println(Arrays.toString(f));
    }
    public static int[] RemoveDuplicates(int[] arr)
    {
        int currentlength = 0;
        Arrays.sort(arr);
        int[] b = new int[currentlength];
        int j = 0;
        for(int i = 0; i &lt;= arr.length-2; i++ )
        {
            if(arr[i] != arr[i+1])
            {
                currentlength = currentlength + 1;
                b[j] = arr[i+1];
                j = j + 1;
            }
        }
        return b;
    }
    public static int[] readInputs()
    {
        Scanner in = new Scanner(System.in);
        System.out.println("Enter integers");
        int CurrentSize = 0;
        int arr[] = new int[10];
        while(in.hasNextInt())
        {
            arr[CurrentSize] = in.nextInt();
            CurrentSize++;
        }
        return arr;
    }
}</t>
  </si>
  <si>
    <t>insert element &amp; sort</t>
  </si>
  <si>
    <t>64716943-20c3-4a9b-a96d-916d397396df</t>
  </si>
  <si>
    <t>c3344969-e130-4172-a86f-f005ea59a492</t>
  </si>
  <si>
    <t>import java.util.*;
public class ArrayExample
{
    static Scanner console = new Scanner(System.in);
    static int ARRAY_SIZEA;
    static int ARRAY_SIZEB;
    public static void main(String[] args)
    {
        ArrayExample example = new ArrayExample();
        example.run();
    }
    public void run ()
    {
        System.out.print("How many elements would you like in array A?\n");
        ARRAY_SIZEA = console.nextInt();
        System.out.print("How many elements would you like in array B?\n");
        ARRAY_SIZEB = console.nextInt();
        int[] listA = new int[ARRAY_SIZEA];
        int[] listB = new int[ARRAY_SIZEB];
        System.out.print("listA elements: ");
        printArray(listA, listA.length);
        System.out.println();
        System.out.print("Enter " + listA.length + " integers: ");
        fillArray(listA, listA.length);
        System.out.println();
        System.out.println("After filling " + "listA, the elements are:" + "\n");
        printArray(listA, listA.length);
        System.out.println("\n");
        System.out.println("Sum of the " + "elements of listA is: " + sumArray(listA, listA.length) + "\n");
        System.out.println("Location of " + "the largest element in " + "listA is: " + (indexLargestElement(listA, listA.length) + 1) + "\n");
        System.out.println("Largest element in " + "listA is: " + listA[indexLargestElement(listA, listA.length)]+"\n");
        if(ARRAY_SIZEA &gt;= ARRAY_SIZEB){
            copyArray(listA, listB, listA.length);
        }
        if(ARRAY_SIZEA &lt; ARRAY_SIZEB){
            copyArray(listB, listA, listB.length);
        }
        System.out.print("After copying the " + "elements of listA into listB\n" + "listB elements are: ");
        printArray(listB, listB.length);
        System.out.println();
    }
    //Method to input data and store in an array
    public void fillArray(int[] list, int noOfElements)
    {
        int index;
        for(index = 0; index &lt; noOfElements; index++)
        {
            list[index] = console.nextInt();
        }
    }
    //Method to print the array
    public void printArray(int[] list, int noOfElements)
    {
        int index;
        for(index = 0; index &lt; noOfElements; index++)
            System.out.print(list[index] + " ");
    }
    //Method to find and return the sum of an array
    public int sumArray(int[] list, int noOfElements)
    {
        int index;
        int sum = 0;
        for(index = 0; index &lt; noOfElements; index++)
            sum = sum + list[index];
        return sum;
    }
    //Method to find and return the index of the
    //largest element of an array
    public int indexLargestElement(int[] list, int noOfElements)
    {
        int index;
        int maxIndex = 0; //Assume first element is the largest
        for(index = 1; index &lt; noOfElements; index++)
            if(list[maxIndex] &lt; list[index])
                maxIndex = index;
        return maxIndex;
    }
    //Method to copy one array into another array
    public void copyArray(int[] list1, int[] list2, int noOfElements)
    {
        int index;
        for(index = 0; index &lt; noOfElements; index++)
            list2[index] = list1[index];
    }
}</t>
  </si>
  <si>
    <t>Maximum/Minimum &amp; sum &amp; filling</t>
  </si>
  <si>
    <t xml:space="preserve">import java.util.*;
public class ArrayExample
{
    static Scanner console = new Scanner(System.in);
    static int ARRAY_SIZE1;
    static int ARRAY_SIZE2;
    public static void main(String[] args)
    {
        ArrayExample example = new ArrayExample();
        example.run();
    }
    public void run ()
    {
        System.out.println("Please enter the Size of Your First Array");
        ARRAY_SIZE1 = console.nextInt();
        System.out.println("Please enter the Size of Your Second Array");
        ARRAY_SIZE2 = console.nextInt();
        int[] listA = new int[ARRAY_SIZE1];
        int[] listB = new int[ARRAY_SIZE2];
        System.out.print("listA elements: ");
        printArray(listA, listA.length);
        System.out.println();
        System.out.print("Enter " + listA.length + " integers: ");
        fillArray(listA, listA.length);
        System.out.println();
        System.out.println("After filling " + "listA, the elements are:" + "\n");
        printArray(listA, listA.length);
        System.out.println("\n");
        System.out.println("Sum of the " + "elements of listA is: " + sumArray(listA, listA.length) + "\n");
        System.out.println("Location of " + "the largest element in " + "listA is: " + (indexLargestElement(listA,listA.length) + 1) + "\n");
        System.out.println("Largest element in " + "listA is: " + listA[indexLargestElement(listA, listA.length)] + "\n");
        copyArray(listA, listB, listA.length);
        System.out.print("Line 16: After copying the " + "elements of listA into listB\n" + "listB elements are: ");
        printArray(listB, listB.length);
        System.out.println();
    }
    //Method to input data and store in an array
    public void fillArray(int[] list, int noOfElements)
    {
        int index;
        for(index = 0; index &lt; noOfElements; index++)
        {
            list[index] = console.nextInt();
        }
    }
    //Method to print the array
    public void printArray(int[] list, int noOfElements)
    {
        int index;
        for(index = 0; index &lt; noOfElements; index++)
            System.out.print(list[index] + " ");
    }
    //Method to find and return the sum of an array
    public int sumArray(int[] list, int noOfElements)
    {
        int index;
        int sum = 0;
        for(index = 0; index &lt; noOfElements; index++)
            sum = sum + list[index];
        return sum;
    }
    //Method to find and return the index of the
    //largest element of an array
    public int indexLargestElement(int[] list, int noOfElements)
    {
        int index;
        int maxIndex = 0; //Assume first element is the largest
        for(index = 1; index &lt; noOfElements; index++)
            if(list[maxIndex] &lt; list[index])
                maxIndex = index;
        return maxIndex;
    }
    //Method to copy one array into another array
    public void copyArray(int[] list1, int[] list2, int noOfElements)
    {
        int index;
        if(ARRAY_SIZE2 &gt; ARRAY_SIZE1)
            for(index = 0; index &lt; noOfElements; index++)
                list2[index] = list1[index];
        else if(ARRAY_SIZE1 &gt; ARRAY_SIZE2)
        {
            System.out.println("Given that ARRAY__SIZE2 must be greater than ARRAY_SIZE1 to perform the copying action, the designated ARRAY SIZES have been swapped.");
            int[] listB = new int[ARRAY_SIZE1];
            for(index = 0; index &lt; noOfElements; index++)
                list2[index] = list1[index];
        }
    }
}
</t>
  </si>
  <si>
    <t>7e2132dd-d032-4a9a-ab27-e6046cddf02a</t>
  </si>
  <si>
    <t>MirrorArray.main({ })</t>
  </si>
  <si>
    <t>import java.lang.Math;
public class MirrorArray {
    public static void main (String[] args) {
        int[] array = new int[7];
        for(int a = 0; a &lt; array.length; a++) {
            array[a] = (int)(100 * Math.random() + 1);
        }
        for(int a = 0; a &lt; array.length; a++) {
            System.out.println(array[a]);
        }
        for(int a = 7; a &gt; 1; a--) {
            System.out.println(array[a]);
        }
    }
}</t>
  </si>
  <si>
    <t>Day 43</t>
  </si>
  <si>
    <t>23cbbb9b-4a7f-44fc-ac32-5198df564c16</t>
  </si>
  <si>
    <t>import java.util.Scanner;
public class Gradebook_1D{
    public static void main(String[] args){
        //create variables and tools
        Scanner sc = new Scanner(System.in);
        int students;
        double total = 0;
        System.out.print("PLease enter the number of students in the class: ");
        students = sc.nextInt();
        students++;
        //loops to create ID array
        String[] ID = new String[students];
        System.out.print("Please enter the student IDs, one at a time, in order: ");
        for(int j = 0; j &lt; students; j++)
            ID[j] = sc.nextLine();
        //display IDs
        System.out.println("The Student IDs are: ");
        for (int i = 0; i &lt; ID.length; i++)
            System.out.println(ID[i]);
        students--;
        //loops to create quiz 1 array
        double[] quiz1 = new double[students];
        System.out.println("Please enter the quiz 1 scores, one at a time, in order: ");
        for(int j = 0; j &lt; students; j++)
            quiz1[j] = sc.nextDouble();
        //loops to create quiz 2 array
        double[] quiz2 = new double[students];
        System.out.println("Please enter the quiz 2 scores, one at a time, in order: ");
        for(int j = 0; j &lt; students; j++)
            quiz2[j] = sc.nextDouble();
        //loops to create quiz 3 array
        double[] quiz3 = new double[students];
        System.out.println("Please enter the quiz 3 scores, one at a time, in order: ");
        for(int j = 0; j &lt; students; j++)
            quiz3[j] = sc.nextDouble();
        //compute and print out average per student
        students++;
        System.out.println("The students' averages are: ");
        for (int i = 0; i &lt; students; i++){
            System.out.print("\nStudent: ");
            System.out.println(ID[i]);
            System.out.print("\nTotal: ");
            System.out.printf("%.2f", (quiz1[i] + quiz2[i] + quiz3[i]));
            System.out.print("\nAverage: ");
            System.out.printf("%.2f", ((quiz2[i] + quiz2[i] + quiz3[i])/3));
        }
        //compute and print out class average
        System.out.print("\nThe class average is: ");
        for (int i = 0; i &lt; students; i++){
            total += quiz1[i];
            total += quiz2[i];
            total += quiz3[i];
        }
        System.out.printf("%.2f", (total/students));
    }
}</t>
  </si>
  <si>
    <t>bc97841c-6cf3-4bfd-9e0a-4a3cc0adc4da</t>
  </si>
  <si>
    <t>public class Main
{
    public static void main (String[] args) {
        //DeckofCards myDeck = new DeckofCards();
        //aDeck = myDeck.getDeck();
        //myDeck.Shuffle();
        /*
        for (int i = 0; i &lt; 52; i++){
        Card aCard = new Card ();
        aCard = myDeck.GetCard(i);
        System.out.println(aCard.getvalue());
        }
         */
        Card[] Deck = new Card [52];
        for (int i = 0; i &lt; 52; i++){
            Deck[i] = new Card ();
        }
        //}
        //public void Shuffle (){
        for (int i = 0; i &lt; 4; i++){
            for (int j = 0; j &lt; 13; i++){
                Card aCard = new Card();
                aCard.choose(j+1, i+1);
                int index = 0;
                index = i*13+j;
                if (index &lt; 52){
                    Deck[index] = aCard;
                }
            }
        }
        for (int i = 0; i &lt; 52; i++) {
            System.out.println(Deck[i].getvalue());
        }
        //}
    }
}</t>
  </si>
  <si>
    <t>ca66f8aa-e9a6-4161-8c17-ee55d4cfdb50</t>
  </si>
  <si>
    <t>Mod7Slide44.main({ })</t>
  </si>
  <si>
    <t>import java.util.Scanner;
public class Mod7Slide44
{
    public static void main (String [] args)
    {
        int A = 0, B = 0, m = 0, i = 0;
        int[] arrayA = new int[A];
        int[] arrayB = new int[B];
        boolean theSame = false;
        Scanner k = new Scanner (System.in);
        System.out.print ("How many elements for Array A?: ");
        A = k.nextInt();
        System.out.print ("How many elements for Array B?: ");
        B = k.nextInt();
        System.out.println ("Enter the elements for Array A:");
        for (i = 0; i &lt; A; i++)
        {
            System.out.print ("Please enter an element: ");
            arrayA[i] = k.nextInt();
        }
        for (m = 0; m &lt; B; m++)
        {
            System.out.print ("Please enter an element: ");
            arrayB[m] = k.nextInt();
        }
        if (arrayA.length == arrayB.length)
        {
            for (i = 0; 1 &lt; arrayA.length; i++)
            {
                if (arrayA[i] == arrayB[i])
                {
                    theSame = true;
                }
            }
            if (theSame)
            {
                System.out.print ("The arrays are the same.");
            }
        }
        else
        {
            System.out.print ("The arrays are NOT the same.");
        }
    }
}</t>
  </si>
  <si>
    <t>5b0c7e6d-453c-43e0-9bee-8bf03cfd9012</t>
  </si>
  <si>
    <t>PieseDeSah.main()</t>
  </si>
  <si>
    <t xml:space="preserve">public class PieseDeSah
{
    private int x, y;
    public PieseDeSah()
    {
        // initialise instance variables
        this.x = x;
        this.y = y;
    }
    public int verificareMutare(int a, int b)
    {
        return 0;
    }
    public void executareMutare(int a, int b)
    {
        x = a;
        y = b;
    }
    public static void main()
    {
        char[][] tab = new char[8][8];
        for(int i = 1; i &lt;= 8; i++)
        {
            tab[1][1] = 'T'; tab[1][2] = 'C'; tab[1][3] = 'N'; tab[1][4] = 'R'; tab[1][5] = 'r';
            tab[1][6] = 'N'; tab[1][7] = 'C'; tab[1][8] = 'T';
            tab[2][1] = 'P'; tab[2][2] = 'P'; tab[2][3] = 'P'; tab[2][4] = 'P'; tab[2][5] = 'P';
            tab[2][6] = 'P'; tab[2][7] = 'P'; tab[2][8] = 'P';
        }
        for(int i = 1; i &lt;= 8; i++){
            for(int j = 1; j &lt;= 8; j++)
                System.out.println(" " + tab[i][j]);
            System.out.println("\n");
        }
    }
}
</t>
  </si>
  <si>
    <t>8ecb9590-7776-4e6e-b051-54bf3bb0b333</t>
  </si>
  <si>
    <t>Tridiagonals.exampleMatrix(5)</t>
  </si>
  <si>
    <t xml:space="preserve">class Tridiagonals
{
    /**
     * exampleMatrix returns an array to represent the tridiagonal matrix with:
     * Input n for the size of the matrix, n must be non-negative.
     * Output is a double[][] matrix considering of three arrays.
     * a[0] stores the matrix entries above the diagonal which are all equal to 1.
     * a[1] stores the matrix entries on the diagonal where a[i] = -(i+1).
     * a[2] stores the matrix entries below the diagonal which are all equal to 2.
     */
    static double[][] exampleMatrix(int size)
    {
        if(size &lt; 0)
        {
            return null;
        }
        else
        {
            double[][] matrix = new double[3][size];
            for (int i = 0; i &lt; size; i++)
            {
                matrix[0][i] = 1;
                matrix[1][i] = -(i+1);
                matrix[2][i] = 2;
            }
            matrix[1][size] = -(size);
            if(isValidTridiagonal(matrix) == true)
            {
                return matrix;
            }
        }
        return null;
    }
    /**
     * isValidTridiagonal checks any array 3 by (...) to see if it forms a valid tridiagonal matrix.
     * Input any double[][] matrix
     * Ouput boolean true or false to check if matrix satisfies the conditions for a tridiagonal matrix.
     * This condition is the first level must be length n-1. The second n and the the third n-1 again.
     */
    static boolean isValidTridiagonal(double[][] matrix)
    {
        if(matrix != null)
        {
            int n = matrix.length;
            if(n ==3)
            {
                for(int i = 0; i &lt; n; i++)
                {
                    if(matrix[i] == null)
                    {
                        return false;
                    }
                }
                if(matrix[0].length == matrix[2].length)
                {
                    if(matrix[0].length == matrix[1].length - 1)
                    {
                        return true;
                    }
                }
            }
        }
        return false;
    }
    /**
     * sum is a function which adds two valid tridiagonal matricies.
     *
     * Output is a double[][] matrix considering of three arrays.
     * a[0] stores the matrix entries above the diagonal.
     * a[1] stores the matrix entries on the diagonal.
     * a[2] stores the matrix entries below the diagonal.
     */
    static double[][] sum(double[][] matrixA, double[][] matrixB)
    {
        if(isValidTridiagonal(matrixA) == true)
        {
            if(isValidTridiagonal(matrixB) == true)
            {
                int l0 = matrixA[0].length;
                int l1 = matrixA[1].length;
                if(l0 == l1)
                {
                    for(int i = 0; i &lt; l0; i++)
                    {
                        matrixA[0][i] = matrixA[0][i] + matrixB[0][i];
                        matrixA[2][i] = matrixA[2][i] + matrixB[2][i];
                    }
                    for(int j = 0; j &lt; l1; j++)
                    {
                        matrixA[1][j] = matrixA[1][j] + matrixB[1][j];
                    }
                    if(isValidTridiagonal(matrixA) == true)
                    {
                        return matrixA;
                    }
                }
            }
        }
        return null;
    }
    /**
     * nullTest is a testing function for the functions: productWithDiagonal and linearSolve.
     * It tests if either of the entries are null.
     */
    static boolean nullTest(double[] test1, double[][] test2)
    {
        if(test1 != null)
        {
            if(test2 != null)
            {
                return true;
            }
        }
        return false;
    }
    /**
     * productWithDiagonal is a function which multiples a diagonal matrix with a tridiagonal matrix.
     *
     * Output is a double[][] matrix considering of three arrays.
     * a[0] stores the matrix entries above the diagonal.
     * a[1] stores the matrix entries on the diagonal.
     * a[2] stores the matrix entries below the diagonal.
     */
    static double[][] productWithDiagonal(double[] diagonal, double[][] triagonal)
    {
        if(nullTest(diagonal, triagonal) == true)
        {
            if(isValidTridiagonal(triagonal) == true)
            {
                int dl = diagonal.length;
                int tl = triagonal[1].length;
                if(dl == tl)
                {
                    for(int i = 0; i &lt; dl; i++)
                    {
                        triagonal[1][i] = diagonal[i] * triagonal[1][i];
                    }
                    return triagonal;
                }
            }
        }
        return null;
    }
    /**
     * linearSolve solves a tridiagonal matrix system of equations using Thomas's algorithm.
     *
     * Output is a "double[] answer" vector such that answer[i] is the solution for vector[i].
     * a[0] stores the matrix entries above the diagonal.
     * a[1] stores the matrix entries on the diagonal.
     * a[2] stores the matrix entries below the diagonal.
     */
    static double[] linearSolve(double[][] matrix, double[] vector)
    {
        if(nullTest(vector, matrix) == true)
        {
            int l = vector.length;
            if(vector.length == l)
            {
                if(isValidTridiagonal(matrix) == true)
                {
                    double[] seqa = new double[l];
                    double[] seqb = new double[l];
                    double[] seqc = new double[l];
                    //Define sequence like algorithm found.
                    //an
                    seqa[0] = 0;
                    for(int i = 0; i &lt; l-1 ; i++)
                    {
                        seqa[i+1] = matrix[2][i];
                    }
                    //bn
                    for(int i = 0; i &lt; l ; i++)
                    {
                        seqb[i] = matrix[1][i];
                    }
                    //cn
                    for(int i = 0; i &lt; l-1 ; i++)
                    {
                        seqc[i] = matrix[0][i];
                    }
                    seqc[l-1] = 0;
                    //Forward algorithm
                    double[] cprime = new double[l];
                    double[] dprime = new double[l];
                    cprime[0]= seqc[0] / seqb[0];
                    for(int i = 1; i &lt; l-1; i++)
                    {
                        cprime[i] = seqc[i] / (seqb[i] - cprime[(i-1)] * seqa[i]);
                    }
                    dprime[0] = vector[0] / seqb[0];
                    for(int i = 1; i &lt; l; i++)
                    {
                        dprime[i] = (vector[i] - dprime[(i-1)]*seqa[i])/(seqb[i]-cprime[(i-1)] * seqa[i]);
                    }
                    //Backward algorithm
                    double[] answer = new double[l];
                    answer[l-1] = dprime[l-1];
                    for(int i = l-2; i &gt;= 0; i--)
                    {
                        answer[i] = dprime[i] - cprime[i] * answer[i+1];
                    }
                    return answer;
                }
            }
        }
        return null;
    }
}
</t>
  </si>
  <si>
    <t>235114e8-b48e-4f27-bea0-b03feb4a6d2b</t>
  </si>
  <si>
    <t>public class StudentTester
{
    /**
     */
    public static void main (String[] args)
    {
        //-----------------------Country---------------------
        System.out.println("***** Tester for Maman 13 *****");
        System.out.println("Testing Country class:\n");
        Country country1 = new Country ("myCountry");
        final int CITIES = 100;
        country1.addCity("JLM", 20, 30, 25, 35, 850, 3);
        country1.addCity("TLV", 60, 70, 65, 75, 640, 6);
        country1.addCity("BSB", 10, 20, 15, 25, 920, 8);
        System.out.println(country1);
        System.out.println();
        String countryName= country1.getCountryName();
        System.out.println(countryName);
        System.out.println();
        int howManyCities= country1.getNumOfCities();
        System.out.println(howManyCities);
        System.out.println();
        String northOf = country1.citiesNorthOf("BSB");
        System.out.println(northOf);
        System.out.println();
        long residents=country1.getNumOfResidents();
        System.out.println(residents);
        System.out.println();
        City southernCity = country1.southernmostCity();
        System.out.println(southernCity);
        System.out.println();
        double distance=country1.longestDistance();
        System.out.println(distance);
        System.out.println();
        City[] citiesCopy = country1.getCities();
        for(int y = 0; y &lt;= 2; y++)
            System.out.println(citiesCopy[y]);
        System.out.println();
        City uniCity = country1.unifyCities("JLM", "TLV");
        System.out.println(country1);
        /*
        //---------------Matrix-----------------------
        System.out.println("\nTesting Matrix class:\n");
        int[][] intArray = new int[4][8];
        intArray[1][7] = 2;
        intArray[0][6] = 5;
        Matrix matrix1 = new Matrix(intArray);
        Matrix matrix2 = new Matrix(7,14);
        System.out.println(matrix1);
        matrix1 = new Matrix(intArray);
        Matrix horizontalMatrix = matrix1.flipHorizontal();
        System.out.println(horizontalMatrix);
        matrix1 = new Matrix(intArray);
        Matrix verticalMatrix = matrix1.flipVertical();
        System.out.println(verticalMatrix);
        matrix1 = new Matrix(intArray);
        Matrix clockwiseMatrix = matrix1.rotateClockwise();
        System.out.println(clockwiseMatrix);
        matrix1 = new Matrix(intArray);
        Matrix counterClockwiseMatrix = matrix1.rotateCounterClockwise();
        System.out.println(counterClockwiseMatrix);
         */
    }
}</t>
  </si>
  <si>
    <t>3867cc1f-da2b-41d1-8cbd-d9515fc21205</t>
  </si>
  <si>
    <t xml:space="preserve">public class tester
{
    public static void main(String args[])
    {
        int a[][] = {{1, 2, -2, 0},{-3, 4, 7, 2},{6, 0, 3, 1}};
        int b[][] = {{-1, 3},{0, 9},{1, -11},{4, -5}};
        int c[][] = MatrixMult.mult(a, b);
        for(int x = 0; x &lt; c.length; x++)
        {
            for(int o = 0; o &lt; c[x].length; o++)
            {
                System.out.print(c[x][o] + "\t");
            }
            System.out.println();
        }
    }
}
</t>
  </si>
  <si>
    <t>7cd8199a-8402-4705-9dd3-495f33473c3d</t>
  </si>
  <si>
    <t>Testerlivre.main({ })</t>
  </si>
  <si>
    <t xml:space="preserve">import java.text.*;
public class Testerlivre {
    public static int position = 0;
    public static boolean livreExiste(String titre, String auteur, Livre[] ListeDesLivres) {
        boolean reponse = false;
        for (int i = 0 ; i &lt; ListeDesLivres.length; i = i + 1) {
            if (ListeDesLivres[i].obtenirTitre().equalsIgnoreCase(titre) &amp;&amp; ListeDesLivres[i].obtenirAuteur().equalsIgnoreCase(auteur)){
                reponse = true;
            }
            if (ListeDesLivres[i+1] == null) {
                i = ListeDesLivres.length;
            }
        }
        return reponse;
    }
    public static Livre[] supprimerLivre(String titre, String auteur, Livre[] ListeDesLivres) {
        boolean existe = true;
        int index;
        int i = 0;
        while (i &lt; ListeDesLivres.length) {
            if (ListeDesLivres[0] == null) {
                System.out.println(MessagesTp3.LIVRE_EXISTE_PAS);
                i = ListeDesLivres.length;
            } else
            if (!(ListeDesLivres[i].obtenirTitre().equalsIgnoreCase(titre)) &amp;&amp; !(ListeDesLivres[i].obtenirAuteur().equalsIgnoreCase(auteur))){
                ListeDesLivres[i] = ListeDesLivres[i];
            }
            i = i + 1;
        }
        if (ListeDesLivres[i].obtenirIdentifiant() &lt; i){
            System.out.println(MessagesTp3.LIVRE_EXISTE_PAS);
        }
        return ListeDesLivres;
    }
    public static int saisirEtat() {
        int etat;
        String etatDuLivre;
        System.out.print(MessagesTp3.SAISIR_ETAT);
        etatDuLivre = Clavier.lireString();
        while (!etatDuLivre.equalsIgnoreCase("Usage") &amp;&amp; !etatDuLivre.equalsIgnoreCase("Neuf")){
            System.out.println("Ce n'est pas la bonne état!");
            System.out.print(MessagesTp3.SAISIR_ETAT);
            etatDuLivre = Clavier.lireString();
        }
        if (etatDuLivre.equalsIgnoreCase("Usage")) {
            etat = 0;
        } else if (etatDuLivre.equalsIgnoreCase("Neuf") ) {
            etat = 1;
        } else
            etat = 0;
        return etat;
    }
    public static Livre[] ajouterLivre(Livre[] desLivresAjouter) {
        int anneePublication;
        int etat;
        double prix = 0.00;
        String auteur;
        String titre;
        boolean reponse = false;
        boolean prixSaisie = false;
        Livre[] ListeDesLivres = new Livre[desLivresAjouter.length+1];
        for (int i = 0 ; i &lt; desLivresAjouter.length ; i ++) {
            ListeDesLivres[i] = desLivresAjouter[i];
        }
        System.out.print(MessagesTp3.SAISIR_AUTEUR);
        auteur = Clavier.lireString();
        System.out.print(MessagesTp3.SAISIR_TITRE);
        titre = Clavier.lireString();
        if (ListeDesLivres[0] != null) {
            reponse = livreExiste(titre,auteur,ListeDesLivres);
        }
        if ( reponse == false ) {
            System.out.print(MessagesTp3.SAISIR_ANNEE);
            anneePublication = Clavier.lireInt();
            etat = saisirEtat();
            do{
                System.out.print(MessagesTp3.SAISIR_PRIX);
                try {
                    prix = Clavier.lireDouble();
                    if (prix &lt;= 0 || prix &gt;=0) {
                        prixSaisie = true;
                    }
                } catch (NumberFormatException e) {
                    System.out.println("La valeur n'est pas numérique!");
                }
            } while (prixSaisie == false);
            desLivresAjouter[desLivresAjouter.length+1] = new Livre (titre,auteur,0,anneePublication,etat,prix);
            ListeDesLivres[desLivresAjouter.length-1] = desLivresAjouter[desLivresAjouter.length+1];
            position = position + 1;
        } else if (reponse == true) {
            System.out.println(MessagesTp3.LIVRE_EXISTE_DEJA);
        }
        return ListeDesLivres;
    }
    public static void afficherLivre(Livre[] desLivres) {
        System.out.println(MessagesTp3.LISTE_DES_LIVRES);
        for (int i = 0 ; i &lt; desLivres.length ; i = i + 1) {
            if (desLivres[0] == null ) {
                i = desLivres.length;
                System.out.println("Il n'y a aucun livre.");
            } else if ( desLivres[i] != null ){
                System.out.println(desLivres[i].obtenirIdentifiant());
                System.out.println(desLivres[i].obtenirTitre());
                System.out.println(desLivres[i].obtenirAuteur());
                System.out.println(desLivres[i].obtenirPrix());
                System.out.println(MessagesTp3.SEPARATEUR_LIVRES);
            }
        }
    }
    public static int validerChoix(int choix) {
        while (choix != 1 &amp;&amp; choix != 2 &amp;&amp; choix != 3 &amp;&amp; choix != 9){
            System.out.println(MessagesTp3.CHOIX_NONVALIDE);
            System.out.print(MessagesTp3.VOTRE_CHOIX);
            choix = Clavier.lireInt();
        }
        return choix;
    }
    public static void afficher() {
        System.out.println(MessagesTp3.AJOUTER_LIVRE);
        System.out.println(MessagesTp3.SUPPRIMER_LIVRE);
        System.out.println(MessagesTp3.AFFICHER_LIVRES);
        System.out.println(MessagesTp3.QUITTER);
        System.out.print(MessagesTp3.VOTRE_CHOIX);
    }
    public static void main (String[] params) {
        String auteur = "";
        String titre = "";
        int choix;
        Livre[] desLivresAjouter = new Livre [1];
        Livre[] ListeDesLivres = new Livre [desLivresAjouter.length+1];
        do{
            afficher();
            choix = Clavier.lireInt();
            choix = validerChoix(choix);
            switch (choix) {
                case 1:
                desLivresAjouter = ajouterLivre(desLivresAjouter);
                break;
                case 2:
                System.out.print(MessagesTp3.SAISIR_AUTEUR);
                auteur = Clavier.lireString();
                System.out.print(MessagesTp3.SAISIR_TITRE);
                titre = Clavier.lireString();
                ListeDesLivres = supprimerLivre(titre,auteur,ListeDesLivres);
                break;
                case 3:
                afficherLivre(ListeDesLivres);
                break;
            }
        } while (choix == 1 || choix == 2 || choix == 3);
        System.out.print(MessagesTp3.FIN_PROGRAMME);
    } // TesterLivre
}
</t>
  </si>
  <si>
    <t>deCrypt.main({ })</t>
  </si>
  <si>
    <t>import java.util.Scanner;
public class deCrypt
{
    public static void main (String[] args)
    {
        String input = "";
        String cryptedSentance = "", decryptedSentance = "", key = "";
        String letter, matchLetter, cryptedLetter, decryptedLetter, splitLetter, randLetter;
        int randNum, numKey = 0, splitNum, match = 0, index = 0;
        String[] letters = new String[]{"a", "b", "c", "d", "e", "f", "g", "h", "i", "j", "k", "l", "m", "n", "o", "p", "q", "r", "s", 
                                        "t", "u", "v", "w", "x", "y", "z", " ", ".", "(", ")", "$", "%", "^", "&amp;", "@", "#", "!" };
        Scanner reader = new Scanner(System.in);
        System.out.print("Type what you want to be decrypted: ");
        cryptedSentance = reader.nextLine();
        for (int i = 0; i &lt; cryptedSentance.length(); i++) //Picks a letter from the crypted word
        {
            letter = cryptedSentance.substring(i, i+1);
            if (i % 2 == 0) //if we are on an odd letter in the word(this is a number)
            {
                for (int l = 0; l &lt; letters.length; l++) //Picks a letter from the list
                {
                    matchLetter = letters[l];
                    if (letter.equalsIgnoreCase(matchLetter))
                    {
                        numKey = l;
                        break;
                    }
                }
            } else
            {
                for (int l = 0; l &lt; letters.length; l++) //Picks a letter from the list
                {
                    matchLetter = letters[l];
                    if (letter.equalsIgnoreCase(matchLetter))
                    {
                        index = l;
                        decryptedLetter = letters[index - numKey];
                        decryptedSentance += decryptedLetter;
                        break;
                    }
                }
            }
        }
        System.out.println("");
        System.out.println("Decrypted Sentance: ");
        System.out.println(decryptedSentance);
    }
}</t>
  </si>
  <si>
    <t>20b71481-0c6a-4202-b4bf-90585d688cac</t>
  </si>
  <si>
    <t xml:space="preserve">import java.util.*;
import java.awt.*;
import javax.swing.*;
import java.awt.event.*;
import java.awt.image.*;
public class Mintris extends JPanel implements KeyListener
{
    /*======================================================================
     * Constants
     *----------------------------------------------------------------------
     */
    public static final int NUM_ROWS = 20;    //number of rows in the playing field
    public static final int NUM_COLS = 10;    //number of columns in the playing field
    public static final int BLOCK_SIZE = 20;  //a block is this many pixels on a side
    //These constants define the possible contents of each cell in the playing field
    public static final int NUM_COLORS    = 3;
    public static final int INVALID_COLOR = 0;
    public static final int RED_BLOCK     = 1;
    public static final int GREEN_BLOCK   = 2;
    public static final int BLUE_BLOCK    = 3;
    public static final int EMPTY         = NUM_COLORS + 1;
    //movement of the blocks on the playing field can be in one of these
    //directions
    public static final int LEFT         = -1;
    public static final int DOWN         =  0;
    public static final int RIGHT        =  1;
    /*======================================================================
     * Instance Variables
     *----------------------------------------------------------------------
     */
    // a 2D array to store the playing field
    private int[][] field = new int[NUM_ROWS][NUM_COLS];
    // current score
    private int score = 0;
    /*======================================================================
     * Methods
     *----------------------------------------------------------------------
     */
    /**
     * clearField
     *
     * creates a new playing field sets all cells in the field to EMPTY.
     *
     */
    public void clearField()
    {
        //%%%Replace this comment with your implementation
        for (int i = 0; i &lt; field.length; i++)
        {
            for (int j = 0; j &lt; field.length; j++)
            {
                field[i][j] = EMPTY;
            }
        }
    }//clearField
    /**
     * rotate
     *
     * This method rotates a 2x2 block by 90 degrees.
     * It does not check that the rotation is valid.
     *
     * @param row the row of the upper-left corner of the 2x2 block
     * @param col the column of the upper-left block
     *
     */
    public void rotate(int row, int col)
    {
        //%%%Replace this comment with your implementation
    }
    //rotate
    /**
     * move
     *
     * This method moves a 2x2 piece by one space (left, right, or down)
     * This method does *not* check to make sure that the movement is valid;
     * it is up to the caller to verify the move before calling move.
     *
     * The block is moved as would be expected for a Tetris game.
     * Specifically, if an empty space moves onto a block, then the block remains
     * and is not replaced by the empty space.
     *
     * @param row the row of the upper-left corner of the block
     * @param col the column of the upper-left corner of the block
     * @param direction the direction to move (LEFT, DOWN, or RIGHT)
     *        (see the constants defined at the top of this class)
     *
     */
    public void move(int row, int col, int direction)
    {
        //%%%Replace this comment with your implementati
    }//move
    /**
     * validMove
     *
     * This method calculates whether a block may be moved one space in a particular
     * direction: left, right or down.  A move is invalid if there is another block in
     * the target location, or if the movement would take the block off of the
     * playing field
     *
     * @param row the row of the upper-left corner of the block
     * @param col the column of the upper-left corner of the block
     * @param direction direction to move (LEFT, RIGHT, or DOWN)
     *              (see the constants defined at the top of this class)
     *
     * @return    true if the movement is legal and false otherwise
     *
     * known weakness: assumes that given initial position is valid
     */
    private boolean validMove(int row, int col, int direction)
    {
        //%%%Replace this comment with your implementation
        return true;
    }//validMove
    /**
     * removeRows
     *
     * This method searches the field for any complete rows of blocks and
     * removes them.  Rows above the removed show shift down one row.
     * The score is incremented for each complete row that is removed.
     */
    private void removeRows()
    {
        //%%%Replace this comment with your implementation
    }//removeRows
    /*======================================================================
     *                    ATTENTION STUDENTS!
     *
     * The code below this point should not be edited.  However, you are
     * encouraged to examine the code to learn a little about how the rest
     * of the game was implemented.
     * ----------------------------------------------------------------------
     */
    /*======================================================================
     * More Instance Variables and Constants
     *
     * ==&gt; You should not modify the values of these variables &lt;==
     *----------------------------------------------------------------------
     */
    public static final int WINDOW_WIDTH = 230;
    public static final int WINDOW_HEIGHT = 500;
    public static final int WINDOW_MARGIN = 10;
    //The location of the current piece.
    private int currRow = 0;
    private int currCol = 0;
    //random number generator
    private Random randGen = new Random();
    // colors array for drawing the pieces
    // Constants for valid colors, INVALID_COLOR, and EMPTY are defined above, in the
    // area that students are expected to study
    // Additional block colors, if desired, should be inserted before EMPTY (the last
    // entry below), and the defined constant NUM_COLORS (defined above) adjusted accordingly
    // possible block colors
    private Color[] blockColors = {
            Color.MAGENTA,          // invalid (so must be cleared explicitly)
            Color.RED,              // red
            new Color(0, 110, 0),   // green
            new Color(0, 0, 170),   // blue
            Color.BLACK };          // EMPTY (should never be displayed)
    /**
     * createRandomPiece
     *
     * creates a new piece at the top of the Mintris board
     *
     */
    public void createRandomPiece()
    {
        //Select a random starting column and color
        int col = randGen.nextInt(NUM_COLS - 1);
        int type = randGen.nextInt(NUM_COLORS) + 1;
        //Fill the indicated 2x2 area
        for(int x = 0; x &lt; 2; ++x)
        {
            for(int y = 0; y &lt; 2; ++y)
            {
                this.field[x][y + col] = type;
            }
        }
        //randomly select which block in the 2x2 area of the piece will be empty
        int which = randGen.nextInt(4);
        int x = which / 2;
        int y = which % 2;
        field[x][y+col] = EMPTY;
        //record the location of this new piece
        this.currRow = 0;
        this.currCol = col;
    }//createRandomPiece
    /**
     * drawBlock
     *
     * a helper method for {@link paint}.  This method draws a Mintris block of a
     * given color at a given x,y coordinate.
     *
     * @param  g          the Graphics object for this application
     * @param  x, y       the coordinates of the block
     * @param  blockColor the main color of the block
     */
    public void drawBlock(Graphics g, int x, int y, Color blockColor)
    {
        //draw the main block
        g.setColor(blockColor);
        g.fillRect(x, y, BLOCK_SIZE, BLOCK_SIZE);
        //draw some shading on the edges for a 3D effect
        g.setColor(Color.white); //blockColor.brighter());
        g.drawLine(x, y+1, x + BLOCK_SIZE, y+1);
        g.drawLine(x + BLOCK_SIZE - 1, y, x + BLOCK_SIZE - 1, y + BLOCK_SIZE);
        g.setColor(blockColor.darker());
        g.drawLine(x+1, y, x+1, y + BLOCK_SIZE);
        g.drawLine(x+1, y + BLOCK_SIZE - 1, x + BLOCK_SIZE - 1, y + BLOCK_SIZE - 1);
        //draw a black border around it
        g.setColor(Color.BLACK);
        g.drawRect(x, y, BLOCK_SIZE, BLOCK_SIZE);
    }//drawBlock
    /**
     * paint
     *
     * This methods draws the current state of the game on a given canvas.  The
     * field occupies the bottom left corner.  A title is at the top and the
     * current score is shown at right.
     *
     * @param  g   the Graphics object for this application
     */
    public void paint(Graphics g)
    {
        //start with the background color
        Color bgColor = new Color(0x330088);  //medium-dark purple
        g.setColor(bgColor);
        g.fillRect(0, 0, WINDOW_WIDTH, WINDOW_HEIGHT);
        //Calculate the position of the playing field
        int margin = 5;
        int topSide = WINDOW_HEIGHT - ( NUM_ROWS * BLOCK_SIZE + margin + WINDOW_MARGIN);
        int bottomSide = topSide + NUM_ROWS * BLOCK_SIZE;
        int leftSide = WINDOW_MARGIN + margin;
        int rightSide = leftSide + NUM_COLS * BLOCK_SIZE;
        //Draw the playing field
        Color fieldColor = new Color(0x9966FF);  //lavender
        g.setColor(fieldColor);
        g.fillRect(leftSide, topSide, NUM_COLS * BLOCK_SIZE, NUM_ROWS * BLOCK_SIZE);
        //Draw a thick border around the playing field
        g.setColor(Color.WHITE);
        for(int i = 1; i &lt;= 5; ++i)
        {
            g.drawRect(leftSide - i, topSide - i, NUM_COLS * BLOCK_SIZE + margin, NUM_ROWS * BLOCK_SIZE + margin);
        }
        //Draw the blocks
        for(int row = 0; row &lt; field.length; ++row)
        {
            for (int col = 0; col &lt; field[row].length; ++col)
            {
                //calculate block position
                int xPos = leftSide + col * BLOCK_SIZE;
                int yPos = topSide + row * BLOCK_SIZE;
                //Verify the color index is valid
                // (NUM_COLORS + 1 is EMPTY)
                if ( (field[row][col] &lt; 0) || (field[row][col] &gt; EMPTY))
                {
                    field[row][col] = INVALID_COLOR;
                }
                //draw the block
                if (field[row][col] != EMPTY)
                {
                    drawBlock(g, xPos, yPos, blockColors[field[row][col]]);
                }
            }//for
        }//for
        //draw the title
        g.setColor(Color.WHITE);
        Font bigFont = new Font("SansSerif", Font.BOLD, 32);
        g.setFont(bigFont);
        g.drawString("Mintris",45,50);
        //draw the score
        g.setColor(Color.WHITE);
        Font medFont = new Font("SansSerif", Font.PLAIN, 18);
        g.setFont(medFont);
        int leftMargin = rightSide + 15;
        g.drawString("Score:" + this.score, 70, 75);
    }//paint
    /**
     * keyPressed
     *
     * when the user presses a key, this method examines it to see
     * if the key is one that the program responds to and then calls the
     * appropriate method.
     */
    public void keyPressed(KeyEvent e)
    {
        //Call the appropriate student method(s) based upon the key pressed
        int key = e.getKeyCode();
        switch(key)
        {
            //Move the piece left
            case KeyEvent.VK_LEFT:
            case KeyEvent.VK_KP_LEFT:
            case 'a':
            case 'A':
            if (validMove(currRow, currCol, LEFT))
            {
                move(currRow, currCol, LEFT);
                --currCol;
            }
            break;
            //Move the piece right
            case KeyEvent.VK_RIGHT:
            case KeyEvent.VK_KP_RIGHT:
            case 'd':
            case 'D':
            if (validMove(currRow, currCol, RIGHT))
            {
                move(currRow, currCol, RIGHT);
                ++currCol;
            }
            break;
            //Drop the current piece down one row
            case KeyEvent.VK_DOWN:
            case 's':
            case 'S':
            if (validMove(currRow, currCol, DOWN))
            {
                move(currRow, currCol, DOWN);
                ++currRow;
            }
            break;
            //Drop the current piece all the way down
            case ' ':
            while (validMove(currRow, currCol, DOWN))
            {
                move(currRow, currCol, DOWN);
                ++currRow;
            }
            break;
            case KeyEvent.VK_UP:
            case 'w':
            case 'W':
            rotate(currRow, currCol);
            break;
            //Create a new game
            case 'n':
            case 'N':
            clearField();
            createRandomPiece();
            score = 0;
            break;
            //create a quick layout to aid in testing
            case 't':
            case 'T':
            clearField();
            for(int i = 3; i &lt; field.length; ++i)
            {
                field[i][NUM_COLS/2] = BLUE_BLOCK;
            }
            for(int x = field.length - 2; x &lt; field.length; ++x)
            {
                for (int y = 0; y &lt; field[x].length; ++y)
                {
                    field[x][y] = RED_BLOCK;
                }
            }
            int lastRow = field.length - 1;
            field[lastRow][0]   = EMPTY;
            field[lastRow-1][1] = EMPTY;
            field[lastRow-1][0] = EMPTY;
            createRandomPiece();
            break;
            //Quit the game
            case 'q':
            case 'Q':
            System.exit(0);
        }//switch
        //Regardless of keypress check for a piece that has bottomed out
        if (! validMove(currRow, currCol, DOWN))
        {
            removeRows();
            createRandomPiece();
        }
        //redraw the screen so user can see changes
        repaint();
    }//keyPressed
    //These two method must be implemented but we don't care about these events.
    //We only care about key presses (see method above)
    public void keyReleased(KeyEvent e){}
    public void keyTyped(KeyEvent e){}
    /**
     * This method creates a window frame and displays the Mintris
     * game inside of it.
     */
    public static void main(String[] args)
    {
        //Create a properly sized window for this program
        final JFrame myFrame = new JFrame();
        myFrame.setSize(WINDOW_WIDTH+10, WINDOW_HEIGHT+30);
        //Tell this window to close when someone presses the close button
        myFrame.addWindowListener(new java.awt.event.WindowAdapter() {
                public void windowClosing(java.awt.event.WindowEvent e) {
                    System.exit(0);
                };
            });
        //Display a new Mintris object in the window
        Mintris mintrisGame = new Mintris();
        mintrisGame.clearField();
        mintrisGame.createRandomPiece();
        myFrame.addKeyListener(mintrisGame);
        myFrame.getContentPane().add(mintrisGame);
        //show the user
        myFrame.setVisible(true);
    }//main
}//class Mintris
</t>
  </si>
  <si>
    <t>bfc40a81-0dff-4e88-892a-12cc7f128722</t>
  </si>
  <si>
    <t>Bowling.main({ })</t>
  </si>
  <si>
    <t xml:space="preserve">import java.util.*;
public class Bowling
{
    // instance variables - replace the example below with your own
    private int x;
    /**
     * Constructor for objects of class Bowling
     */
    public Bowling()
    {
        // initialise instance variables
        x = 0;
    }
    public static void main (String[] args)
    {
        String m = "Moe";
        String l = "Larry";
        String c = "Curly";
        int frames = 10;
        int i;
        int moeFinal;
        int larryFinal;
        int curlyFinal;
        int[] moeScore;
        moeScore = new int[10];
        int[] curlyScore;
        curlyScore = new int[10];
        int[] larryScore;
        larryScore = new int[10];
        Scanner points = new Scanner(System.in);
        for (i = 1; i &lt;= frames; i++)
        {
            System.out.println("Frame " + i);
            System.out.println("How many points did " + m + " get in frame " + i + "?");
            moeScore[i] = points.nextInt();
            System.out.println("How many points did " + l + " get in frame " + i + "?");
            larryScore[i] = points.nextInt();
            System.out.println("How many points did " + c + " get in frame " + i + "?");
            curlyScore[i] = points.nextInt();
        }
        System.out.println("The game is over. Here are the scores:");
        moeFinal = moeScore[1] + moeScore[2] + moeScore[3] + moeScore[4] + moeScore[5] + moeScore[6] + moeScore[7] + moeScore[8] + moeScore[9] + moeScore[10];
        curlyFinal = curlyScore[1] + curlyScore[2] + curlyScore[3] + curlyScore[4] + curlyScore[5] + curlyScore[6] + curlyScore[7] + curlyScore[8] + curlyScore[9] + curlyScore[10];
        larryFinal = larryScore[1] + larryScore[2] + larryScore[3] + larryScore[4] + larryScore[5] + larryScore[6] + larryScore[7] + larryScore[8] + larryScore[9] + larryScore[10];
        System.out.println(l + ": " + larryFinal + "\n" + c + ": " + curlyFinal + "\n" + m + ": " + moeFinal + "\n");
    }
}
</t>
  </si>
  <si>
    <t>5f861f54-f7e5-4adc-ae97-36ade0aac88b</t>
  </si>
  <si>
    <t>arrays.main({ })</t>
  </si>
  <si>
    <t xml:space="preserve">import java.util.Scanner;
public class arrays
{
    public static void main(String[] args)
    {
        Scanner in = new Scanner(System.in);
        int a = 0;
        int i = 0;
        int[] array;
        array = new int[10];
        while (a == 0)
        {
            for (i = 0; i &lt; 9; i++)
            {
                System.out.println("enter number");
                array[i] = in.nextInt();
            }
            for (i = 0; i &lt; 9; i++)
            {
                System.out.println(array[i]);
            }
            for (i = 0; i &lt; 9; i--)
            {
                System.out.println(array[i]);
            }
            System.out.println("0 to continue");
            a = in.nextInt();
        }
    }
}
</t>
  </si>
  <si>
    <t>5bb92eed-a32d-4686-bc68-06e925c711a6</t>
  </si>
  <si>
    <t>Es_4.main()</t>
  </si>
  <si>
    <t>import java.util.*;
import java.lang.Math.*;
public class Es_4
{
    public static void main(){
        Scanner tastiera = new Scanner(System.in);
        int rig, col, scelta, n1, n2, temp;
        do{
            System.out.print("Inserisci righe");
            rig = tastiera.nextInt();
        } while(rig &lt; 0);
        do{
            System.out.print("Inserisci colonne");
            col = tastiera.nextInt();
        }while(col &lt; 0);
        int[][] M = new int[rig][col];
        for(int i = 0; i &lt; rig; i++){
            for(int j = 0; j &lt; col; j++){
                M[i][j] = tastiera.nextInt();
            }
        }
        for(int i = 0; i &lt; rig; i++){
            for(int j = 0; j &lt; col; j++){
                System.out.print(M[i][j]);
            }
            System.out.print("");
        }
        System.out.print("1=colonne /n  2=righe");
        scelta = tastiera.nextInt();
        switch(scelta){
            case 1:
            System.out.print("inserisci prima colonna:");
            n1 = tastiera.nextInt();
            System.out.print("inserisci seconda colonna:");
            n2 = tastiera.nextInt();
            for(int i = 0; i &lt; rig; i++){
                temp = M[i][n1];
                M[i][n1] = M[i][n2];
                M[i][n2] = temp;
            }
            for(int i = 0; i &lt; rig; i++){
                for(int j = 0; j &lt; col; j++){
                    System.out.print(M[i][j]);
                }
                System.out.print("");
            }
            break;
            case 2:
            System.out.print("inserisci prima riga:");
            n1=tastiera.nextInt();
            System.out.print("inserisci seconda riga:");
            n2=tastiera.nextInt();
            for(int i = 0; i &lt; rig; i++){
                temp = M[n1][i];
                M[n1][i] = M[n2][i];
                M[n2][i] = temp;
            }
            for(int i = 0; i &lt; rig; i++){
                for(int j = 0; j &lt; col; j++){
                    System.out.print(M[i][j]);
                }
                System.out.print("");
            }
            break;
            default:System.out.print("Effettuata scelta erreta");
        }
    }
}</t>
  </si>
  <si>
    <t>7bec40cf-472d-440a-b7f6-edf4604285e9</t>
  </si>
  <si>
    <t>RJ.main({ })</t>
  </si>
  <si>
    <t xml:space="preserve">import java.util.*;
public class RJ
{
    static int MAXDIST = 50;
    public static void Jump(int[] diff) {
        int count = 1, sum = 0;
        for (int i = 0; i &lt; diff.length; i++) {
            sum += diff[i];          // accumulate steps-distances
            if(sum &gt; MAXDIST) {      // retreat 1 step when accumulated distances &gt; Max
                count++;
                i--;
                sum = 0;
            }
        }
        System.out.println("Smallest number of jumps : " + count);
    }
    public static void jump(int[] array, int stone)
    {
        int x = 0, moveOK = 1, jumpedLoc = 0, jumpedCount = 1;
        int totDist = 0;
        int loop1 = 0;
        //x: counter, moveOK: when 1, it is ok to continue. Otherwise, the jump is impossible.
        //jumpedLoc: to keep track of the current location of the rabbit
        //jumpCount: to count the number of jumps
        while ((x &lt; stone) &amp;&amp; (moveOK == 1)) {
            if ((jumpedLoc == 0) &amp;&amp; (array[jumpedLoc] &gt; MAXDIST))  //first stone &gt; maxdist
                moveOK = 0;
            else
            {
                //while ((x+1 &lt; stone) &amp;&amp; ((array[x+1] - array[jumpedLoc]) &lt;= MAXDIST))
                //    x++;
                if ((array[x+1]-array[jumpedLoc]) &lt;= MAXDIST ){
                    x++;
                    System.out.println ("value of x : " + x);
                    System.out.println ("value of jumpedLoc : " + jumpedLoc);
                }
                else
                { // exceed 50cm
                    if (x == jumpedLoc)  //unable to jump distance
                        moveOK = 0;
                    else
                    {
                        jumpedCount++;
                        jumpedLoc = x;
                        System.out.println ("Count : " + jumpedCount + " jumpedLoc : " + jumpedLoc);
                    }
                }
            }
            loop1++;
            if (loop1 == 10)
            return;
        }
        if (moveOK == 1)
            System.out.println(jumpedCount);
        else
        {
            System.out.println("-1");
            return;
        }
    }
    public static void main(String[] args)
    {
        Scanner input = new Scanner(System.in);
        System.out.print("Enter n: ");
        int sz = input.nextInt();
        if (sz == 0) {
            System.out.println("No input required");
            return;
        }
        int[] array = new int[sz];
        //int[] dist = new int[sz];
        System.out.print("\nEnter values: ");
        for(int i = 0; i &lt; sz; i++) {
            array[i] = input.nextInt();
            if ((i!=0) &amp;&amp; (array[i] &lt;= array[i-1])) {
                System.out.println ("Input must be increasing order");
                return;
            }
            //if (i!=0){                          // not first stome
            //  if (array[i] &lt;= array[i-1]) {     //validate increasing order
            //     System.out.println("Input must be in increasing order");
            //   return;
            // }
            //dist[i] = array[i] - array[i-1];
            //if (dist[i] &gt; MAXDIST) {
            //  System.out.println ("-1");
            //  return;
            // }
            // }
            // else
            //     dist[i] = array[i];
        }
        jump(array, sz);
    }
}
</t>
  </si>
  <si>
    <t>EnhancedForLoop.main()</t>
  </si>
  <si>
    <t>import java.util.Scanner;
import images.APImage;
import images.Pixel;
public class P5H
{
    public static void main(String[] args)
    {
        APImage originalcat = new APImage("smokey.jpg");
        originalcat.draw();
        System.out.println("Type the shrinkage factor:");
        Scanner reader = new Scanner(System.in);
        int factor = reader.nextInt();
        reader.nextLine();
        int width = originalcat.getImageWidth();
        int height = originalcat.getImageHeight();
        APImage newcat = new APImage(width * 2 / factor, height * 2 / factor);
        int wid = newcat.getImageWidth();
        int hei = newcat.getImageHeight();
        APImage outputcat = new APImage(wid / 2, hei / 2);
        for(int y = 0 ; y &lt; hei ; y++)
        {
            for(int x = 0 ; x &lt; wid ; x++)
            {
                Pixel cat = originalcat.getPixel(x, y);
                outputcat.setPixel(x / factor, y / factor, cat);
            }
        }
        outputcat.draw();
    }
}</t>
  </si>
  <si>
    <t xml:space="preserve">public class EnhancedForLoop
{
    public static void main()
    {
        int[] arr = {3, -2, 5, 6, 2};
        int b = arr[0];
        for (int i : arr)
        {
            if (b &lt; arr[i])
            {
                b = arr[i];
            }
        }
        System.out.println(b);
    }
}
</t>
  </si>
  <si>
    <t>c1135c64-8344-40d0-ab8f-99eaf7249f24</t>
  </si>
  <si>
    <t>import images.APImage;
import images.Pixel;
public class project {
    public static void main(String[] args) {
        //picture from www.shutterstock.com
        APImage image = new APImage("puppy.jpg");
        int x1 = 0;
        APImage background = new APImage("space.jpg");
        int width = image.getImageWidth()+5;
        int height = image.getImageHeight()+5;
        for(Pixel p:image) {
            int r = p.getRed();
            int g = p.getGreen();
            int b = p.getBlue();
            if(g &gt; r + b) {
            //p.setGreen(0);
            //p.setBlue(0);
            //p.setRed(0);
                for(int x=0; x&lt;width; x++) {
                    int y1 = 0;
                    for(int y=0; y&lt;height; y++) {
                    Pixel p1 = background.getPixel(x1,y1);
                    int r1=p1.getRed();
                    int g1=p1.getGreen();
                    int b1=p1.getBlue();
                    image.getPixel(x,y);
                    p.setRed(r1);
                    p.setGreen(g1);
                    p.setBlue(b1);
                    y1++;
                    }
                    x1++;
                }
            }
            else {
                p.setGreen(g);
                p.setBlue(b);
                p.setRed(r);
            }
        }
        image.draw();
    }
}</t>
  </si>
  <si>
    <t xml:space="preserve">import images.APImage;
import images.Pixel;
public class Collage
{
    public static void main(String[] args)
    {
        APImage bird = new APImage("majesticbird.jpg");
        int width = bird.getImageWidth();
        int height = bird.getImageHeight();
        APImage birdclone = new APImage(width*2, height*2);
        for(int y = 0; y &lt; height; y++)
        {
            for(int x = 0; x &lt; width; x++)
            {
                Pixel inbird1 = bird.getPixel(x,y);
                Pixel inbirdclone1 = birdclone.getPixel(x,y);
                int r = inbird1.getRed();
                int g = inbird1.getGreen();
                int b = inbird1.getBlue();
                int mod1 = (r+g+b)/3;
                inbirdclone1.setRed(mod1);
                inbirdclone1.setGreen(mod1);
                inbirdclone1.setBlue(mod1);
                Pixel inbird2 = bird.getPixel(x+1,y);
                Pixel inbirdclone2 = birdclone.getPixel(x,y);
                int r2 = b;
                int g2 = r;
                int b2 = g;
                inbirdclone2.setRed(r2);
                inbirdclone2.setGreen(g2);
                inbirdclone2.setBlue(b2);
            }
        }
        birdclone.draw();
    }
}
</t>
  </si>
  <si>
    <t>AC_Gambler.main({ "2","3","4"})</t>
  </si>
  <si>
    <t xml:space="preserve">public class AC_Gambler{
    public static void main(String[] args) {
        int stake = Integer.parseInt(args[0]);
        int goal = Integer.parseInt(args[1]);
        int T = Integer.parseInt(args[2]);
        int BETS = Integer.parseInt(args[3]);
        int bets = 0; // total number of bets made
        int wins = 0; // total number of games won
        int average = 0;
        // repeat N times
        for (int t = 0; t &lt; T; t++) {
            int betsPerRound = 0;
            int cash = stake;
            while (cash &gt; 0 &amp;&amp; betsPerRound &lt; BETS &amp;&amp; cash &lt; goal) {
                bets++;
                betsPerRound++;
                if (Math.random() &lt; 0.5) cash++;
                else cash--;
            }
            if (cash == goal) wins++; // did the user get the their desired goal?
            average += cash;
        }
        // print results
        System.out.println(wins + " wins of " + T);
        System.out.println("Percent of games won = " + 100.0 * wins / T);
        System.out.println("Avg # bets = " + 1.0 * bets / T);
        System.out.println("Average Left Over Cash = " + average / T);
    }
}
</t>
  </si>
  <si>
    <t>5c29c2f0-4563-4637-a1f4-47120d85c2fe</t>
  </si>
  <si>
    <t xml:space="preserve">import java.util.*;
public class TicTacToe
{
    // For storing the marks on each cell
    public static char[][] board = new char[3][3];
    boolean rowWin = false;
    boolean columnWin = false;
    boolean DiagonalWin = false;
    public static int[] placementarray = {1, 2, 3, 4, 5, 6, 7, 8, 9};
    public static void main( String[] args ) {
        TicTacToe newGame = new TicTacToe();
        System.out.println("The object of this game is to get three of your marks, three in a row!");
        System.out.println("To play, simply type in the number of the space you wish to place your mark followed by your mark.");
        String playAgain;
        do {
            TicTacToe.play();
            System.out.print("Do you want to play again? ");
            Scanner keyboard = new Scanner(System.in);
            playAgain = keyboard.next();
            System.out.println();
        }
        while (playAgain.toUpperCase().startsWith("Y"));
        System.out.println();
        System.out.println("Thanks for playing!");
        System.out.println();
    }
    public static void play() {
        Scanner input = new Scanner(System.in);
        for (int z = 0; z &lt; 9; z++) {
            displayBoard();
            RowWin();
            ColumnWin();
            DiagonalWin();
            char Mark = input.next().toLowerCase().charAt(0);
            int cellID = input.nextInt();
            updateBoard(Mark, cellID);
        }
        checkDraw();
    }
    // Default Constructor
    public TicTacToe() {
        char[][] board = new char[3][3];
        char Mark = 'x';
    }
    // Update board with user input
    public static void updateBoard(char Mark, int cellID) {
        setCell(Mark, cellID);
    }
    // Printing out current game board
    public static void displayBoard() {
        for (int i = 0; i &lt; 3; i++) {
            for (int j = 0; j &lt; 3; j++) {
                System.out.print(board[i][j]);
            }
            for (int v = 0; v &lt; 2; v++) {
                System.out.print(" | ");
            }
            System.out.println();
            System.out.println("-------------");
        }
    }
    public static boolean RowWin() {
        for (int i = 0; i &lt; 3; i++) {
            if (board[i][0] == 'x' &amp;&amp; board[i][1] == 'x' &amp;&amp; board[i][2] == 'x') {
                System.out.println("Player X has won!");
                return true;
            }
            if (board[i][0] == 'o' &amp;&amp; board[i][1] == 'o' &amp;&amp; board[i][2] == 'o') {
                System.out.println("Player O has won!");
                return true;
            }
        }
        return false;
    }
    public static boolean ColumnWin() {
        for (int i = 0; i &lt; 3; i++) {
            if (board[0][i] == 'x' &amp;&amp; board[1][i] == 'x' &amp;&amp; board[2][i] == 'x') {
                System.out.println("Player X has won!");
                return true;
            }
            if (board[0][i] == 'o' &amp;&amp; board[1][i] == 'o' &amp;&amp; board[2][i] == 'o') {
                System.out.println("Player O has won!");
                return true;
            }
        }
        return false;
    }
    public static boolean DiagonalWin() {
        if ((board[0][0] == 'x' &amp;&amp; board[1][1] == 'x' &amp;&amp; board[2][2] == 'x') || (board[0][3] == 'x' &amp;&amp; board[1][1] == 'x' &amp;&amp; board[2][0] == 'x')) {
            System.out.println("Player X has won!");
            return true;
        }
        if ((board[0][0] == 'o' &amp;&amp; board[1][1] == 'o' &amp;&amp; board[2][2] == 'o') || (board[0][3] == 'o' &amp;&amp; board[1][1] == 'o' &amp;&amp; board[2][0] == 'o')) {
            System.out.println("Player O has won!");
            return true;
        }
        return false;
    }
    public static boolean checkDraw() {
        if (RowWin() &amp;&amp; ColumnWin() &amp;&amp; DiagonalWin() == false) {
            System.out.println("There is a draw!");
            return true;
        }
        return false;
    }
    public static void setCell(char Mark, int cellID) {
        if ((cellID &lt; 10 &amp;&amp; cellID &gt;= 0)) {
            if (placementarray[cellID] == ' ') {
                placementarray[cellID] = Mark;
            }
        }
    }
    public static int getCell(int cellID) {
        return cellID;
    }
}
</t>
  </si>
  <si>
    <t>fbe32eac-1bbe-4921-a53a-b58bda781e10</t>
  </si>
  <si>
    <t>Bubblesort.main()</t>
  </si>
  <si>
    <t>bec2cdd6-b985-4848-9330-de7880644c65</t>
  </si>
  <si>
    <t>import java.util.Arrays;
public class Bubblesort
{
    public static void main() {
        int[] arr = new int[] {4, 43, 3, 56, -3, 0, 32, 4, -32, 0, 2, -4};
        Out.println("Deine Array " + Arrays.toString(arr));
        for (int i = 0; i &lt; arr.length - 1; i++)
            for (int j = 0; j &lt; arr.length; j++)
                if (arr[j] &gt; arr[j + 1])
                {
                    int temp = arr[j];
                    arr[j] = arr[j + 1];
                    arr[j + 1] = temp;
                }
        Out.println("Sort Array " + Arrays.toString(arr));
    }
}</t>
  </si>
  <si>
    <t xml:space="preserve">public class StudentTester {
    public static void main(String[] args) {
        System.out.println("Black Image Constructor:");
        RGBImage rgbImg0 = new RGBImage(3,4);
        System.out.println(rgbImg0);
        System.out.println("Constructor with RGBColor[][] Array Parameter:");
        RGBColor[][] rgbArray1 = new RGBColor[3][4];
        for (int i=0; i&lt;rgbArray1.length;i++)
            for (int j=0; j&lt;rgbArray1[0].length;j++)
                rgbArray1[i][j] = new RGBColor(i,i,i);
        RGBImage rgbImg1 = new RGBImage(rgbArray1);
        System.out.println(rgbImg1);
        System.out.println("Copy Constructor:");
        RGBImage rgbImg2 = new RGBImage(rgbImg1);
        System.out.println(rgbImg2);
        //rgbImg1 testing
        System.out.println("getHeight:");
        System.out.println(rgbImg1.getHeight()+"\n");
        System.out.println("getWidth:");
        System.out.println(rgbImg1.getWidth()+"\n");
        System.out.println("rotateClockwise:");
        rgbImg1.rotateClockwise();
        System.out.println(rgbImg1);
        System.out.println("rotateCounterClockwise:");
        rgbImg1.rotateCounterClockwise();
        System.out.println(rgbImg1);
        System.out.println("rotateCounterClockwise:");
        rgbImg1.rotateCounterClockwise();
        System.out.println(rgbImg1);
        System.out.println("rotateClockwise:");
        rgbImg1.rotateClockwise();
        System.out.println(rgbImg1);
        System.out.println("flipHorizontal:");
        rgbImg1.flipHorizontal();
        System.out.println(rgbImg1);
        System.out.println("flipHorizontal:");
        rgbImg1.flipHorizontal();
        System.out.println(rgbImg1);
        System.out.println("shiftRow -1:");
        rgbImg1.shiftRow(-1);
        System.out.println(rgbImg1);
        System.out.println("shiftCol 3:");
        rgbImg1.shiftCol(3);
        System.out.println(rgbImg1);
        System.out.println("shiftCol -2:");
        rgbImg1.shiftCol(-2);
        System.out.println(rgbImg1);
        System.out.println("flipVertical:");
        rgbImg1.flipVertical();
        System.out.println(rgbImg1);
        System.out.println("flipVertical:");
        rgbImg1.flipVertical();
        System.out.println(rgbImg1);
        //rgbImg2 testing
        System.out.println("toRGBColorArray:");
        RGBColor[][] rgbArray2 = rgbImg2.toRGBColorArray();
        for(int i=0;i&lt;rgbArray2.length;i++){
            for(int j=0;j&lt;rgbArray2[0].length;j++)
                System.out.print(rgbArray2[i][j]+"  ");
            System.out.println();
        }
        System.out.println();
        System.out.println("invertColors:");
        rgbImg2.invertColors();
        System.out.println(rgbImg2);
        System.out.println("setPixel + getPixel:");
        //next 4 lines set last line of rgbImg2 to be (0,0,0)
        rgbImg2.setPixel(2, 0, new RGBColor(0,0,0));
        rgbImg2.setPixel(2, 1, new RGBColor(0,0,0));
        rgbImg2.setPixel(2, 2, new RGBColor(0,0,0));
        rgbImg2.setPixel(2, 3, new RGBColor(0,0,0));
        System.out.println(rgbImg2.getPixel(2,0));
        System.out.println();
        System.out.println("toGrayscaleArray:");
        double[][] grayscaleArray = rgbImg2.toGrayscaleArray();
        for(int i=0;i&lt;grayscaleArray.length;i++){
            for(int j=0;j&lt;grayscaleArray[0].length;j++)
                System.out.print(grayscaleArray[i][j]+"  ");
            System.out.println();
        }
        System.out.println();
        System.out.println("equals:");
        //compare rgbImg1 with rgbImg2
        System.out.println(rgbImg1.equals(rgbImg2)?true:false);
        System.out.println("Have a Nice Work!");
    }
}
</t>
  </si>
  <si>
    <t>e00cc52c-23b1-4c9e-976b-5a98e1c72a58</t>
  </si>
  <si>
    <t>public class Main {
    public static void main(String[] args) {
        int eingabe = 121;
        int zahl;
        int[] zahlArray = new int[2];
        System.out.println(eingabe + ":");
        for(int i = 0 ; eingabe &gt; 0 ; i++) {
            zahl = eingabe%10;
            eingabe = eingabe/10;
            zahlArray[i] = zahl;
            System.out.println("Die " + (i+1) + ". Zahl ist: " + zahlArray[i]);
        }
    }
}</t>
  </si>
  <si>
    <t>2f813587-3710-4616-afbf-4efa1eb6c882</t>
  </si>
  <si>
    <t>Q1.joueurGagnant({{4,7,1,6,4},{6,5,6,2,6}}, true)</t>
  </si>
  <si>
    <t>Q2.Foot({9,9,9,9,9,9,9,9,9,9,9}, {1,1,1,1,2,1,2,1,1,1,2})</t>
  </si>
  <si>
    <t>public class Q1
{
    public static String joueurGagnant(int mat[][], boolean genre)
    {
        int k = 0, m = 0;
        int i = -1;
        String s = new String();
        if(genre = true)
        {
            do
            {
                i++;
                if((Math.abs(mat[i][0] - mat[i][1])) &gt;= 2)
                    if(mat[i][0] &gt;= 6)
                    {
                        k++;
                    }
                if(mat[i][1] &gt;= 6)
                {
                    m++;
                }
            }
            while((k&lt;3) || (m&lt;3));
            if(k == 3)
            {
                s = "Le joueur 1 gagne";
            }
            if(m == 3)
            {
                s = "Le joueur2 gagne";
            }
        }
        return s;
    }
}</t>
  </si>
  <si>
    <t xml:space="preserve">import java.util.Random;
public class Q2
{
    public static int[] Foot(double[] EffA, double[] EffB)
    {
        Random genNbr = new Random();
        double nAleatoire = genNbr.nextDouble();
        int b = 6;
        double s;
        int i = 0;
        int[] foot = new int[2];
        int EquippeA = 0, EquippeB = 0;
        while (i &lt;45)
        {
            s = ((genNbr.nextDouble()) * (EffA[b] + EffB[b]));
            if(s &lt; EffA[b])
            {
                b++;
                if(b == 12)
                {
                    EquippeA++;
                    b = 6;
                }
            }
            if(s &gt; EffA[b])
            {
                b--;
                if(b == 0)
                {
                    EquippeB++;
                    b = 6;
                }
            }
            i++;
        }
        foot[0] = EquippeA;
        foot[1] = EquippeB;
        return foot;
    }
}
</t>
  </si>
  <si>
    <t>1ddada0f-9d11-4ff7-ac7f-8d594417849a</t>
  </si>
  <si>
    <t>sum.main({ })</t>
  </si>
  <si>
    <t>class sum
{
    public static void main(String ar[])
    {
        int x = Integer.parseInt(ar[0]);
        int y = Integer.parseInt(ar[1]);
        int sum = x + y;
        System.out.println("Sum of the integers is" + sum);
    }
}</t>
  </si>
  <si>
    <t>87713a71-5adf-4ca6-b3ef-82e43fec056f</t>
  </si>
  <si>
    <t>lab30.main({ })</t>
  </si>
  <si>
    <t xml:space="preserve">import java.util.*;
public class lab30
{
    public static void main(String[] args)
    {
        Scanner kb = new Scanner(System.in);
        int n1, n2, n3;
        n1 = 1;
        n2 = 2;
        n3 = 3;
        String s1;
        String s2;
        String s3;
        String s4;
        double div = n3/n1;
        System.out.println(div);
        if (n1 &lt; n2)
        {
            System.out.println("true");
        }
        System.out.println("Enter something for string s1");
        s1 = kb.nextLine();
        System.out.println("Enter something for string s2");
        s2 = kb.nextLine();
        System.out.println("Enter something for string s3");
        s3 = kb.nextLine();
        String subs1 = s1.substring(0,1);
        String subs2 = s2.substring(0,1);
        String subs3 = s3.substring(0,1);
        System.out.println(subs1+subs2+subs3);
        System.out.println("enter value for string s4");
        s4 = kb.nextLine();
        while (s4.length() &lt;= 5)
        {
            if(s4.length() &lt;= 5 )
            {
                break;
            }
            else
            {
                System.out.println("enter something for s4");
                s4 = kb.nextLine();
            }
        }
        int[] nums = {0,0,0,0,0,0,0,0,0,0};
        for (int i = 0; i &lt; 11; i++)
        {
            i =i + 3;
            nums[i] = i;
            i++;
        }
        String[] words = {"k","k","k","k","k","k"};
        for (int i = 0; i &lt; 6; i++)
        {
            words[1]= "hello";
            i++;
        }
        System.out.println("input a work");
        String wordz = kb.nextLine();
        System.out.println("enter anoiither word");
        String wordz01 = kb.nextLine();
        if (wordz == wordz01)
        {
            System.out.println("equal");
        }
        for (int i = 0; i &lt; 21; i++)
        {
            System.out.println(i);
        }
    }
}
</t>
  </si>
  <si>
    <t>236bf5be-ff29-4cfb-b545-0ee57943651c</t>
  </si>
  <si>
    <t>d386c451-8fbb-4827-a827-9d219d8cd419</t>
  </si>
  <si>
    <t>1890ca25-3d82-4fd6-b6f5-113d0500f619</t>
  </si>
  <si>
    <t xml:space="preserve">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shuffled = new int[values.length];
        int k = 0;
        for(int j = 0; j &lt; values.length/2; j++)
        {
            shuffled[k] = values[j];
            k += 2;
        }
        k = 1;
        for(int j = values.length/2;j&lt;values.length;j++)
        {
            shuffled[k] = values[j];
            k += 2;
        }
        for (int a = 0; a &lt; shuffled.length; a++) {
            System.out.print(" " + shuffled[k]);
        }
        values = shuffled;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 *** TO BE IMPLEMENTED IN ACTIVITY 3 *** */
    }
}
</t>
  </si>
  <si>
    <t xml:space="preserve">import java.util.List;
import java.util.ArrayList;
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[]sd = new int[values.length-1];
        int k = 0;
        for(int j = 0; j &lt; (values.length+1)/2; j++){
            sd[k] = values[j];
            k += 2;
        }
        k=1;
        for(int j = (values.length+1)/2; j &lt;= values.length-1; j++){
            sd[k] = values[j];
            k += 2;
        }
        values = sd;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int[] sd = new int[values.length-1];
        int j;
        int k = 0;
        for(int x = 0; x &lt;= values.length-1; x++){
            j = (int)(Math.random() * values.length-1 + 0);
            while(sd[j]!=0){
                j = (int)(Math.random() * values.length-1 + 0);
            }
            sd[j] = values[k];
            k++;
        }
        values = sd;
    }
}
</t>
  </si>
  <si>
    <t xml:space="preserve">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shuffled = new int[values.length];
        int k = 0;
        for(int j = 0; j &lt;= values.length; j++)
        {
            j = (values.length + 1) / 2;
            values[j] = shuffled[k];
            k = k + 2;
        }
        k = 1;
        for(int j = 26; j &lt;= values.length; j++)
        {
            j = (values.length + 1) / 2;
            values[j] = shuffled[k];
            k = k + 2;
        }
        values = shuffled;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 *** TO BE IMPLEMENTED IN ACTIVITY 3 *** */
    }
}
</t>
  </si>
  <si>
    <t>public class Shuffler {
    /**
     * The number of consecutive shuffle steps to be performed in each call
     * to each sorting procedure.
     */
    private static final int SHUFFLE_COUNT = 8;
    /**
     * The number of values to shuffle.
     */
    private static final int VALUE_COUNT = 52;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shuffled = new int[values.length];
        int k = 0;
        for (int j = 0; j &lt; values.length/2; j++)
        {
            shuffled[k] = values[j];
            k += 2;
        }
        int a = 1;
        for(int j = 26; j &lt;= values.length; j++)
        {
            shuffled[a] = values[j];
            a += 2;
        }
        for(int p = 0; p &lt; values.length; p++)
        {
            values[p] = shuffled[p];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int r = 0, a;
        for(int k = values.length; k &gt;= 1; k--)
        {
            r = (int)(Math.random() * k);
            a = values[r];
            values[r] = values[k];
            values[k] = a;
        }
    }
}</t>
  </si>
  <si>
    <t>b053678b-e278-470c-8b79-3860814da7a9</t>
  </si>
  <si>
    <t>UDPCLiente.main({ })</t>
  </si>
  <si>
    <t>import java.io.IOException;
import java.net.*;
import java.util.Arrays;
public class UDPCLiente {
    public static void main(String args[]) throws IOException{
        try( // args vai conter o conteúdo da mensagem e o nome do servidor
        DatagramSocket aSocket = new DatagramSocket()) {
            System.out.println(args.length);
            byte[] m = args[0].getBytes();
            InetAddress aHost;
            aHost = InetAddress.getByName(args[1]);
            int serverPort = 6789;
            //criar o datagrama para envio
            DatagramPacket request = new DatagramPacket(m, args[0].length(), aHost, serverPort);
            // envia a mensagem
            aSocket.send(request);
            // prepara o cliente para receber resposta do servidor
            byte[] buffer = new byte[1000];
            DatagramPacket reply = new DatagramPacket(buffer, buffer.length);
            // recebe resposta
            aSocket.receive(reply);
            System.out.println("Reply: " + Arrays.toString(reply.getData()));
        }
        catch (SocketException e) {
            System.out.println("Socket: " + e.getMessage());
        }
        catch (IOException e) {
            System.out.println("IO: " + e.getMessage());
        }
    }
}</t>
  </si>
  <si>
    <t>371df25d-9a88-40a4-b427-3ab3538ea29e</t>
  </si>
  <si>
    <t>MidExam.main()</t>
  </si>
  <si>
    <t>public class MidExam
{
    public static void main(){
        int[][] raggedArray = {{78,48,78,98},{99,92},{29,64,83},{34,78,92,56}};
        int sum = 0, average = 0, longerstRowLength = 4;
        for(int j = 0; j &lt; longerstRowLength; j++)
        {
            for(int i = 0; i &lt; 4; i++)
            {
                sum = sum + raggedArray[i][j];
                System.out.println(raggedArray[i][j]);
            }
            average = sum / 4;
            System.out.println((j-1) + " 번째 열 : 합 = " + sum + "평균 = " + average + " ");
        }
    }
}
//240 60 253 84</t>
  </si>
  <si>
    <t>c253ac9d-98ee-4f6d-b8e4-b76293a2fc59</t>
  </si>
  <si>
    <t>Prog170B.main({ })</t>
  </si>
  <si>
    <t>577f8a56-67c6-4391-b7f5-f0cba906770e</t>
  </si>
  <si>
    <t>import java.io.*;
import java.text.*;
import java.util.*;
public class Prog170B
{
    public static void main (String[] args)
    {
        double[] studGrade = {76.3, 90.7, 75, 86.5};
        for (int i = studGrade.length; i &gt;= 0; i--)
            System.out.println("The grade of #" + studGrade[i] + " student is " + (i-1));
    }
}</t>
  </si>
  <si>
    <t>import java.util.*;
public class Array
{
    public static void main(String []args)
    {
        Random rand = new Random();
        int[] town = new int [11];
        for (int i = 0; i &lt;= 11; i++)
            town[i] = 0;
        int position = 5;
        do {
            town[position]++;
            if (rand.nextInt(2) == 0)
            position++;
            else
            position--;
        }
        while (position &gt; 0 &amp;&amp; position &lt; 10);
        for(int i = 1; i &lt;= 10; i++)
            System.out.println(town[i]);
    }
}</t>
  </si>
  <si>
    <t>838f1f8c-736e-4c59-a1bd-eb18ab3a6d44</t>
  </si>
  <si>
    <t>Lab01Task2.testCase1()</t>
  </si>
  <si>
    <t>public class Lab01Task2
{
    public GameRecord[] updateGameRecords(GameRecord[] oldRecords, GameRecord newRecord) {
        for(int i = 0; i &lt; 10; i++) {
            if(newRecord.getName() == oldRecords[i].getName() &amp;&amp; newRecord.getLevel() == oldRecords[i].getLevel()) {
                if(newRecord.getScore() &gt; oldRecords[i].getScore()){
                    oldRecords[i] = newRecord;//new GameRecord(newRecord.getName(),newRecord.getLevel(), newRecord.getScore());
                    Util.sort(oldRecords);
                    return oldRecords;
                }
                else {
                    return oldRecords;
                }
            }
            else {
                if(newRecord.getLevel() == oldRecords[i].getLevel() &amp;&amp; oldRecords.length &lt; 10) {
                    //GameRecord[] gameRecords = new GameRecord [oldRecords.length+1];
                    if(newRecord.getScore() &gt;= oldRecords[i].getScore()){
                        GameRecord[]  oldRecords2 =new GameRecord[oldRecords.length+1];
                        oldRecords2= oldRecords;
                        oldRecords2[oldRecords.length]= newRecord;
                        Util.sort(oldRecords2);
                        return oldRecords2;
                    }
                    else {
                        return oldRecords;
                    }
                }
                else {
                    if(oldRecords[i].getLevel() == newRecord.getLevel() &amp;&amp; oldRecords[i].getScore() &lt; newRecord.getScore()) {
                        oldRecords[i] = newRecord;
                        Util.sort(oldRecords);
                        return oldRecords;
                    }
                    else {
                        return oldRecords;
                    }
                }
            }
        }
        return oldRecords; // this line should be removed or modified when the implementation of this method is completed.
    }
    // test case 1: updating an existing record, given that the new record has a better score.
    public static void testCase1() {
        GameRecord[] oldRecords = new GameRecord[2];
        oldRecords[0] = new GameRecord("A", 2, 10);
        oldRecords[1] = new GameRecord("B", 2, 8);
        GameRecord newRecord = new GameRecord("B", 2, 10);
        Lab01Task2 lab01Task2 = new Lab01Task2();
        GameRecord[] updatedRecords = lab01Task2.updateGameRecords(oldRecords, newRecord);
        System.out.println("Expected output:");
        System.out.println("============================");
        System.out.println("A, 2, 10");
        System.out.println("B, 2, 10");
        System.out.println("============================\n");
        System.out.println("Actual output:");
        System.out.println("============================");
        printHighscoreTable(updatedRecords);
        System.out.println("============================\n");
    }
    // test case 2: inserting a new record given that we have less than records for the new record's level.
    public static void testCase2() {
        GameRecord[] oldRecords = new GameRecord[2];
        oldRecords[0] = new GameRecord("A", 2, 10);
        oldRecords[1] = new GameRecord("B", 2, 8);
        GameRecord newRecord = new GameRecord("C", 2, 10);
        Lab01Task2 lab01Task2 = new Lab01Task2();
        GameRecord[] updatedRecords = lab01Task2.updateGameRecords(oldRecords, newRecord);
        System.out.println("Expected output:");
        System.out.println("============================");
        System.out.println("A, 2, 10");
        System.out.println("C, 2, 10");
        System.out.println("B, 2, 8");
        System.out.println("============================\n");
        System.out.println("Actual output:");
        System.out.println("============================");
        printHighscoreTable(updatedRecords);
        System.out.println("============================\n");
    }
    // test case 3: replacing a lower score record of the same level, given that we already have 10 records for that level.
    public static void testCase3() {
        GameRecord[] oldRecords = new GameRecord[10];
        oldRecords[0] = new GameRecord("A", 2, 10);
        oldRecords[1] = new GameRecord("B", 2, 10);
        oldRecords[2] = new GameRecord("C", 2, 10);
        oldRecords[3] = new GameRecord("D", 2, 10);
        oldRecords[4] = new GameRecord("E", 2, 10);
        oldRecords[5] = new GameRecord("F", 2, 10);
        oldRecords[6] = new GameRecord("G", 2, 10);
        oldRecords[7] = new GameRecord("H", 2, 10);
        oldRecords[8] = new GameRecord("I", 2, 10);
        oldRecords[9] = new GameRecord("J", 2, 8);
        GameRecord newRecord = new GameRecord("K", 2, 10);
        Lab01Task2 lab01Task2 = new Lab01Task2();
        GameRecord[] updatedRecords = lab01Task2.updateGameRecords(oldRecords, newRecord);
        System.out.println("Expected output:");
        System.out.println("============================");
        System.out.println("A, 2, 10");
        System.out.println("B, 2, 10");
        System.out.println("C, 2, 10");
        System.out.println("D, 2, 10");
        System.out.println("E, 2, 10");
        System.out.println("F, 2, 10");
        System.out.println("G, 2, 10");
        System.out.println("H, 2, 10");
        System.out.println("I, 2, 10");
        System.out.println("K, 2, 10");
        System.out.println("============================\n");
        System.out.println("Actual output:");
        System.out.println("============================");
        printHighscoreTable(updatedRecords);
        System.out.println("============================\n");
    }
    // You can add more test case to test your program prior to submitting your code to the online grader.
    private static void printHighscoreTable(GameRecord[] records) {
        if (records == null) {
            return;
        }
        for (int i = 0; i &lt; records.length; i++) {
            if (records[i] != null) {
                System.out.println(records[i].getName() + ", " + records[i].getLevel() + ", " + records[i].getScore());
            } else {
                System.out.println();
            }
        }
    }
}</t>
  </si>
  <si>
    <t>c2c20750-66ab-4660-b496-46b0193ba8fd</t>
  </si>
  <si>
    <t>LargoArreglo.main()</t>
  </si>
  <si>
    <t>import java.util.Scanner;
public class LargoArreglo
{
    public static void main()
    {
        Scanner scan = new Scanner(System.in);
        int largo;
        int posicion;
        int acumulador = 0;
        System.out.println("Ingrese el largo del arreglo");
        largo = scan.nextInt();
        int[] arreglo = new int[largo];
        acumulador = acumulador + 3;
        System.out.println("1");
        for(int i = 1; i &lt; largo; i++)
        {
            arreglo[i] = i * 3;
            System.out.println(arreglo[i]);
        }
        System.out.println("Que posición desea ver");
        posicion = scan.nextInt();
        System.out.println(arreglo[posicion + 1]);
    }
}</t>
  </si>
  <si>
    <t>b5911c8a-fd57-4daa-90b8-66a50e620056</t>
  </si>
  <si>
    <t>Coordinate out of bounds!</t>
  </si>
  <si>
    <t>ArrayIndexOutOfBoundsException(Coordinate out of bounds!)</t>
  </si>
  <si>
    <t>Warp.main({ })</t>
  </si>
  <si>
    <t xml:space="preserve">import java.awt.Color;
import java.awt.Graphics2D;
import java.awt.image.BufferedImage;
import java.io.File;
import java.io.IOException;
import java.net.URL;
import java.util.*;
import javax.imageio.IIOImage;
import javax.imageio.ImageIO;
import javax.imageio.ImageWriteParam;
import javax.imageio.ImageWriter;
import javax.imageio.plugins.jpeg.JPEGImageWriteParam;
import javax.imageio.stream.ImageOutputStream;
class Warp {
    // reads in an image
    public static BufferedImage readImage(String fname) throws Exception {
        BufferedImage image = ImageIO.read(new File(fname));
        return image;
    }
    // saves file
    public static void saveImage(BufferedImage img, File file) throws IOException {
        ImageWriter writer = null;
        java.util.Iterator iter = ImageIO.getImageWritersByFormatName("jpg");
        if(iter.hasNext()) {
            writer = (ImageWriter)iter.next();
        }
        ImageOutputStream ios = ImageIO.createImageOutputStream(file);
        writer.setOutput(ios);
        ImageWriteParam param = new JPEGImageWriteParam(java.util.Locale.getDefault());
        param.setCompressionMode(ImageWriteParam.MODE_EXPLICIT) ;
        param.setCompressionQuality(0.98f);
        writer.write(null, new IIOImage(img, null, null), param);
    }
    //manipulates the image
    static void manipulate(BufferedImage img) {
        for(int i = 0; i &lt; img.getHeight(); i++) {
            for(int j = 0; j &lt; img.getWidth(); j++) {
                Color col = new Color(img.getRGB(i - 1, j - 1));
                int r = col.getRed();
                int g = col.getGreen();
                int b = col.getBlue();
                b = b + 100;
                if (b &gt; 255)
                {
                    b = 255;
                }
                Color newcol = new Color(r, g, b);
                img.setRGB(i, j, newcol.getRGB());
            }
        }
    }
    static void H(BufferedImage img) {
        for(int i = 0; i &lt; img.getHeight() - 1; i++) {
            for(int j = 0; j &lt; img.getWidth() - 1; j++) {
                Color col = new Color(img.getRGB(img.getWidth(), img.getHeight()));
                int r = col.getRed();
                int g = col.getGreen();
                int b = col.getBlue();
                b = b + 100;
                if (b &gt; 255)
                {
                    b = 255;
                }
                Color newcol = new Color(r, g, b);
                img.setRGB(i, j, newcol.getRGB());
            }
        }
    }
    static void L(BufferedImage img) {
        for(int i = 0; i &lt; img.getHeight() - 1; i++) {
            for(int j = 0; j &lt; img.getWidth() - 1; j++) {
                Color col = new Color(img.getRGB(i, j));
                int r = col.getRed();
                int g = col.getGreen();
                int b = col.getBlue();
                b = b + 16;
                r = r + 16;
                g = g + 16;
                if (b &gt; 255)
                {
                    b = 255;
                }
                if (g &gt; 255)
                {
                    g = 255;
                }
                if (r &gt; 255)
                {
                    r = 255;
                }
                Color newcol = new Color(r, g, b);
                img.setRGB(i, j, newcol.getRGB());
            }
        }
    }
    public static void main(String[] args) throws Exception {
        System.out.println("Please enter the name of your file (without the .jpg)");
        Scanner scan = new Scanner(System.in);
        String file = scan.next();
        System.out.println("Now enter what you want to do to the file");
        String function = scan.next();
        BufferedImage img = readImage(file + ".jpg");
        manipulate(img);
        saveImage(img, new File(file + "OUI.jpg"));
        System.out.println("Loading");
        if(function == "L") {
            L(img);
        }
    }
}
</t>
  </si>
  <si>
    <t>f7997166-0385-41ff-82a1-c4a4fac90859</t>
  </si>
  <si>
    <t>rutes.main()</t>
  </si>
  <si>
    <t>import java.io.BufferedReader;
import java.io.InputStreamReader;
public class rutes
{
    public static void main() throws Exception
    {
        InputStreamReader isr = new InputStreamReader(System.in);
        BufferedReader bf = new BufferedReader(isr);
        String[][] listadoPersonas = new String[10][4];
        boolean flag = true;
        boolean primeraEjecucion = true;
        int pos = 0 ;
        while flag)
        {
            System.out.println("Ingrese la opcion que desea realizar");
            System.out.println("1)Ingresar a una persona");
            System.out.println("2)Modificar a una persona");
            System.out.println("3)Eliminar a una persona");
            System.out.println("4)Ver datos de una persona");
            System.out.println("0)Salir");
            int opcion = Integer.parseInt(bf.readLine());
            switch(opcion)
            {
                case 1:
                System.out.println("Ingresar Rut");
                listadoPersonas[pos][0] = bf.readLine();
                System.out.println("Ingresar Nombre");
                listadoPersonas[pos][1]= bf.readLine();
                System.out.println("Ingresar Apellido");
                listadoPersonas[pos][2] = bf.readLine();
                System.out.println("Ingresar Edad");
                listadoPersonas[pos][3] = bf.readLine();
                System.out.println("Se añadio Exitosamente");
                System.out.println("");
                pos++;
                break;
                case 2:
                pos --;
                System.out.println("Ingrese el rut de la persona que desea Modificar");
                listadoPersonas[pos][0] = bf.readLine();
                System.out.println("Ingrese el nuevo Nombre");
                listadoPersonas[pos][1] = bf.readLine();
                System.out.println("Ingrese el nuevo Apellido");
                listadoPersonas[pos][2] = bf.readLine();
                System.out.println("Ingrese La nueva edad");
                listadoPersonas[pos][3] = bf.readLine();
                case 3:
                System.out.println("Ingrese el rut de la persona que desea eliminar");
                //rut = br.readLine();
                System.out.println("La persona se a eliminado correctamente");
                case 4:
                System.out.println("Ingrese el rut de la persona que desea ver");
                listadoPersonas[pos][0] = bf.readLine();
                System.out.println("El rut es:" + pos);
                System.out.println("El nombre es: " + listadoPersonas [1]);
                System.out.println("El apellido es: " + listadoPersonas [2]);
                System.out.println("Su edad es: " + listadoPersonas [3]);
            }
        }
    }
}</t>
  </si>
  <si>
    <t>6bf78806-5cab-4d61-bd86-9499c9005bcd</t>
  </si>
  <si>
    <t>StrPRO.main()</t>
  </si>
  <si>
    <t xml:space="preserve">import java.io.*;
class StrPRO
{
    static InputStreamReader isr = new InputStreamReader(System.in);
    static BufferedReader br = new BufferedReader(isr);
    public static String convert(String con)
    {
        String stri = "";
        int l = con.length();
        for(int j = 0; j &lt; l; j++)
        {
            char h = con.charAt(j);
            h++;
            stri = stri + h;
        }
        return stri;
    }
    public static void main()throws IOException
    {
        System.out.println("Enter a sentence");
        String a = br.readLine();
        String b = a;
        b = b + " ";
        int c = b.length();
        int ct = 0;
        for(int i = 0; i &lt; c; i++)
        {
            if(b.charAt(i) == ' ')
            {
                ct++;
            }
        }
        String m = "";
        int c1 = 0;
        String arr[] = new String[ct];
        for(int k = 0; k &lt; c; k++)
        {
            char t = b.charAt(k);
            if(t == ' ')
            {
                arr[c1] = m;
                m = "";
                c1++;
            }
            else
            {
                m = m + t;
            }
        }
        System.out.println("Enter 2 nos.");
        int p = Integer.parseInt(br.readLine());
        int q = Integer.parseInt(br.readLine());
        if(p == q)
        {
            arr[p] = convert(arr[p]);
        }
        else
        {
            arr[p] = convert(arr[p]);
            arr[q] = convert(arr[q]);
        }
        for(int n = 0; n &lt; ct; n++)
        {
            System.out.print(arr[n]);
            System.out.print(" ");
        }
    }
}
</t>
  </si>
  <si>
    <t>Day 44</t>
  </si>
  <si>
    <t>2837c5b8-1c80-44e9-9d5b-4c6923de321c</t>
  </si>
  <si>
    <t>ArrayMethods.main({ })</t>
  </si>
  <si>
    <t>5251c2fb-4bd5-40db-9c92-9c78c3276ed2</t>
  </si>
  <si>
    <t>ArrayProgram.main()</t>
  </si>
  <si>
    <t xml:space="preserve">import java.util.Scanner;
public class ArrayMethods
{
    public static final int CAPACITY = 20;
    public static final int MAX = 10;
    public static Scanner input = new Scanner(System.in);
    public static void main(String[] args)
    {
        int myArray[] = new int[CAPACITY];
        int numOfElements = processArray(myArray);
        char again = 'y';
        do
        {
            askToInsert(myArray, numOfElements);
            ++numOfElements;
            printArray(myArray, numOfElements);
            int numberToRemove = askToRemove(myArray, numOfElements);
            int idx = search(myArray, numOfElements, numberToRemove);
            if (idx &gt;= 0)
            {
                remove(myArray, numOfElements, idx);
                --numOfElements;
            }
            else
            {
                System.out.println("Number not found.");
            }
            printArray(myArray, numOfElements);
            System.out.print("\nWould you like to repeat the process? (y/n) ");
            again = input.next().charAt(0);
            System.out.println();
        }
        while (again == 'y');
    }
    // Method processArray
    public static int processArray(int[] myArray)
    {
        System.out.println("Enter up to number not greater than 10: ");
        System.out.print("Enter -1 to quit: ");
        int count = 0;
        while(myArray[count] != -1 &amp;&amp; count &lt;= MAX-1)
        {
            myArray[count] = input.nextInt();
            count++;
        }
        return count;
    }
    // Method askToInsert
    public static void askToInsert(int[] myArray, int elements)
    {
        System.out.print("\nWhich number would you like to add to the array?");
        int add = input.nextInt();
        System.out.print("At which index? (Max index: 6): ");
        int index = input.nextInt();
        insert(myArray, elements, add, index);
    }
    // Method insert
    public static void insert(int[] myArray, int elements, int add, int index)
    {
        for(int i = 10; i &gt; index; i--)
        {
            myArray[i] = myArray[i-1];
        }
        myArray[index] = add;
    }
    // Method askToRemove
    public static int askToRemove(int[] myArray, int elements)
    {
        System.out.print("\nWhich number would you like to remove from the array?");
        int remove = input.nextInt();
        return remove;
    }
    // Method search
    public static int search(int[] myArray, int elements, int remove)
    {
        boolean found = false;
        int index = 0;
        int search = index;
        while(!found &amp;&amp; index &lt; myArray.length)
            if (myArray[index] == remove)
                found = true;
            else
                ++index;
        if (found)
            for(int i = index; i &lt; myArray.length; i++)
            {
                myArray[i] = myArray[i-1];
            }
        return search;
    }
    // Method remove
    public static void remove(int[] myArray, int elements, int index)
    {
        for(int i = index; i &lt; myArray.length; i++)
        {
            myArray[i] = myArray[i-1];
        }
    }
    // Method printArray
    public static void printArray(int[] myArray, int elements)
    {
        System.out.print("\nArray: ");
        for(int count = 0;  count &lt; myArray.length/2; count++)
        {
            System.out.print(myArray[count] + " ");
        }
    }
}
</t>
  </si>
  <si>
    <t>search &amp; insert element &amp; remove</t>
  </si>
  <si>
    <t xml:space="preserve">import java.util.Scanner;
public class ArrayProgram
{
    public static void main()
    {
        Scanner scan = new Scanner(System.in);
        final int numKids = 3;
        String[] names= new String[numKids];
        int[][] info = new int[numKids][2];
        for(int i = 0; i &lt; numKids; i++){
            System.out.println("What is student " + i + "'s name");
            names[i] = scan.next();
        }
        for(int i = 0; i &lt; numKids;i++){
            System.out.println("How many pets does " + names[i] + " have?");
            info[i][1] = scan.nextInt();
            System.out.println("How many sibilings does " + names[i] + " have?");
            info[i][2] = scan.nextInt();
        }
        for(int i = 0; i &lt; numKids; i++){
            System.out.println(names[i] + "has " + info[i][1] + " pets and " + info[i][2] + "sibilings");
        }
    }
}
</t>
  </si>
  <si>
    <t>4b145c42-e537-447f-85e9-6053a0882b36</t>
  </si>
  <si>
    <t>public class Tester
{
    public static void main(String args[])
{
        char ch[] = new char[27];
        int j = 65;
        for(int p = 0; p &lt; 26; p++){
            ch[j] = (char)j;
            System.out.print(" " + ch[j] + ",");
            j++;
        }
    }
}</t>
  </si>
  <si>
    <t>69840f58-bf5f-4b8c-8914-cf09ec886651</t>
  </si>
  <si>
    <t>Inverse.main({ })</t>
  </si>
  <si>
    <t>1ca34947-9779-4f9f-ba33-f83aca716801</t>
  </si>
  <si>
    <t>Sort.main({ })</t>
  </si>
  <si>
    <t xml:space="preserve">import java.util.Scanner;
public class Inverse
{
    public static void main (String[] args){
        Scanner scan = new Scanner(System.in);
        int L = 0;
        System.out.println("Quelle taille pour la liste ?");
        L = scan.nextInt();
        int[] list1 = new int[L];
        for (int i = 1; i &lt;= L; i++){
            System.out.println("Donne moi le " + i + " chiffre");
            list1[i-1] = scan.nextInt();
        }
        int M = 0;
        System.out.println("Quelle taille pour la liste ?");
        M = scan.nextInt();
        int[] list2 = new int[M];
        for (int i = 1; i &lt;= L; i++){
            System.out.println("Donne moi le " + i + " chiffre");
            list2[i-1] = scan.nextInt();
        }
        int[] list3 = new int[L];
        for (int value : list3 )
            list3[value] = list1[value];
        if(L == M)
        {
            for (int value : list1 )
                list1[value] = list2[value];
            for (int value : list2 )
                list2[value] = list3[value];
            System.out.print("Liste 1");
            for (int value : list1)
                System.out.print(value + " ");
            System.out.print("Liste 2");
            for (int value : list2)
                System.out.print(value + " ");
        }
    }
}
</t>
  </si>
  <si>
    <t>6ed4886b-2a04-4848-a272-8172a72dd0e9</t>
  </si>
  <si>
    <t>tabl.sumArray({})</t>
  </si>
  <si>
    <t xml:space="preserve">public class tabl
{
    public static int sumArray(int[] tab)
    {
        int [] val = {1,2,5,7};
        int i;
        tab = null;
        for (i = 0; i &lt; val.length; i++){
            System.out.println(tab[i]);
            return i;
        }
    }
}
</t>
  </si>
  <si>
    <t>640a1d7a-a674-4eb2-82f1-c2878b36d84d</t>
  </si>
  <si>
    <t>No3.main({ })</t>
  </si>
  <si>
    <t xml:space="preserve">import java.util.Random;
class No3{
    public static void main (String args[]){
        int numbers[][] = new int[10][10];
        int x;
        int y;
        int i = 0;
        int highest = 0;
        int num ;
        Random n = new Random ();
        for (x = 0; x &lt; numbers.length; x++){
            for (y = 0; y &lt; numbers.length; y++){
                num = n.nextInt (100)+1;
                numbers[x][y] = num ;
            }
        }
        for (x = 0; x &lt; numbers.length; x++){
            for (y = 0; y &lt; numbers.length; y++){
                System.out.println (numbers[x][y]);
                System.out.print ("\t");
            }
        }
        while (i &lt; numbers.length)
        {
            if (numbers[i][i] &gt; highest)
            {
                highest = numbers[i][i];
            }
            i ++;
        }
        System.out.println ("The highest number is " + highest);
        for (x = 0; x &lt; numbers.length; x++){
            for (y = 1; y &lt;= numbers.length; y++){
                if (numbers[x] == numbers[y]){
                    System.out.println (numbers[x] + "is a duplicate number");
                }
            }
        }
    }
}
</t>
  </si>
  <si>
    <t>fdbc2c71-c71d-4000-a381-e421f4db4e38</t>
  </si>
  <si>
    <t>ConnectFour.main({ })</t>
  </si>
  <si>
    <t>import java.util.Scanner;
public class ConnectFour {
    public static void main(String[] args) {
        intro();
        Scanner keyboard = new Scanner(System.in);
        String[] Username = getUserName(keyboard);
        String[][] board = getboard();
        String[] Useranswer = {"1","0"};
        //boolean print = true;
        String[] gamewin= {"false","0","0","down"};
        printboard(board,gamewin);
        playgame(board,Username,keyboard);
        //printboard(board);
        //String userAnswer =
    }
    // This method shows the intro to the program
    public static void intro() {
        System.out.println("This program allows two people to play the");
        System.out.println("game of Connect four. Each player takes turns");
        System.out.println("dropping a checker in one of the open columns");
        System.out.println("on the board. The columns are numbered 1 to 7.");
        System.out.println("The first player to get four checkers in a row");
        System.out.println("horizontally, vertically, or diagonally wins");
        System.out.println("the game. If no player gets fours in a row and");
        System.out.println("and all spots are taken the game is a draw.");
        System.out.println("Player one's checkers will appear as r's and");
        System.out.println("player two's checkers will appear as b's.");
        System.out.println("Open spaces on the board will appear as .'s.\n");
    }
    // This method will return true if r and c specify
    // a valid location in the 2d array named board.
    // I expect board to be a rectangular 2d array
    // meaning every row has the same number of columns
    public static boolean inRange(int r, int c, char[][] board) {
        return 0 &lt;= r &amp;&amp; r &lt; board.length &amp;&amp; 0 &lt;= c &amp;&amp; c &lt; board[0].length;
    }
    public static void playgame(String[][] board, String[] Username,Scanner keyboard){
        int whoplay = 0;
        int x = 0;
        String[] Useranswer = new String[2];
        boolean[] valid = {false,false};
        String integerlist = "0123456789"; // ERROR1 -- IF USERANSWER IS INTEGER BUT NOT IN integerlist IT SAID ITS NOT AN INTEGER!
        boolean print = true;
        boolean columnvalid = false;
        String[] gamewin = {"false","0","0","down"};
        String playagain = "Y";
        while(playagain.equals("Y")){
            while(gamewin[0].equals("false")){
                while(valid[0] == false || columnvalid == false){
                    //print = true; // i cannot put this here!!
                    Useranswer = getUserAnswer(whoplay,Username,keyboard);
                    valid = checkvalidity(Useranswer,integerlist,board); // print something
                    columnvalid = checkcolumnvalid(valid,Useranswer,board); // print something
                    //print = wetherprint(board,Useranswer,valid);
                    //valid = checkvalidity(Useranswer,integerlist,board,print);
                }
                //System.out.println(//***************************5";
                updateboard(board,Useranswer,valid,columnvalid);
                System.out.println("randomcheck10 " + board [6][2] + "" + board [6] [3]);
                //gamewin = checkwinner(board);
                checkwinner(board,gamewin,Username);
                printboard(board,gamewin); //  print something
                whoplay++;
                valid[0] = false; valid[1] = false;
                columnvalid = false;
            }
            System.out.println("Do you want to play again?");
            System.out.print("Enter y or Y to play again: ");
            playagain = keyboard.nextLine().toUpperCase();
            //Reseting every
            gamewin[0] = "false";
            whoplay = 0;
            board = getboard();
        }
    }
    public static void checkwinner(String[][] board, String[] win1,String[] Username){
        //String[] win1 = {"false","0","0","down"};
        String whowon = "none";
        for (int i = 1; i &lt; 7; i++){
            System.out.println("randomcheck5 ************ " + "i = " + i);
            //for (int j = 0; j&lt;7 ; j++)
            int j = 0;
            while(win1[0].equals("false") &amp;&amp; j&lt;7){
                System.out.println("randomcheck3 $$$$$$$$$$$$$$$ " + "i = " + i);
                if (board[i][j] == "r" || board[i][j] == "b"){
                    System.out.println("randomcheck4 $$$$$$$$$$$$$$$");
                    if(win1[0].equals("false")){checkwinDirection(i, j, board, win1, "down");}
                    if(win1[0].equals("false")){checkwinDirection(i, j, board, win1, "dRight");}
                    if(win1[0].equals("false")){checkwinDirection(i, j, board, win1, "dLeft");}
                    System.out.println("randomcheck11 " + "i : " + i + " j : " + j);
                    if(win1[0].equals("false")){checkwinDirection(i, j, board, win1, "right");}
                    if (win1[0].equals("true") /*|| win2[0].equals("true")|| win3[0].equals("true")|| win4[0].equals("true")*/){
                        if (board[i][j] == "r"){
                            whowon = "p1";
                        }
                        if (board[i][j] == "b"){
                            whowon = "p2";
                        }
                    }
                }
                j++;
            }
        }
        printwhowon(whowon, Username);
        System.out.println("randomcheck6 " + win1[0] + " " + win1[2]);
        //return win1;
    }
    public static void printwhowon(String whowon, String[] Username){
        if(whowon.equals("p1")){
            System.out.println(Username[0] + " wins!");
        }
        if(whowon.equals("p2")){
            System.out.println(Username[1] + " wins!");
        }
    }
    public static void checkwinDirection(int i, int j,String[][] board, String[] win1, String direction){ // change win1
        int counter = 1;
        System.out.println("randomcheck1 ");
        if(i &lt;= 3){
            System.out.println("randomcheck2 ");
            for (int k = i; k &lt; i+3; k++){ // checking down
                System.out.println("k is " + k + " *******************");
                if (board[k][j] == board [k+1][j]){
                    counter++;
                }
            }
        }
        if(j&lt;=3 &amp;&amp; counter !=4){
            counter = 1;
            for (int l = j; l &lt;= j+3; l++){ // checking right
                if (board [i][l] == board[i][l+1]){
                    System.out.println("randomcheck9 " + "i : " + i + " l : " + l);
                    System.out.println("randomcheck8 " + board[i][l] + "" + board[i][l+1]);
                    counter++;
                }
                System.out.println("randomcheck7 %%%%%%%%%%%%%%%%%%%%" + " counter is " + counter);
            }
        }
        if(j&lt;4 &amp;&amp; i&lt;4 &amp;&amp; counter!=4){ // checking down right
            counter  = 1;
            for(int k = i; k &lt; i+3; k++){
                for(int l = j; l &lt; j+3; l++){
                    if (board[k][j] == board [k+1][j+1]){
                        counter++;
                    }
                }
            }
        }
        if(j&lt;6 &amp;&amp; j&gt;3 &amp;&amp; i&lt;4 &amp;&amp; counter!= 4){ //checking down left
            counter = 1;
            for(int k = i ; k &lt; i+3 ; k++){
                for(int l = j; l &lt; j+3 ; l++){
                    if (board[k][j] == board[k+1][j-1]){
                        counter++;
                    }
                }
            }
        }
        //String[] returnval = {"false", "0", "0", "down"};
        System.out.println("Checking counter " + counter + " **********************************");
        if(counter == 4){
            System.out.println("Checking counter " + counter + " ##############################");
            String startnum = "" + i;
            String startnum2 = "" + j;
            //win1 = {"true", startnum, startnum2, "down"};
            win1[0] = "true";
            win1[1] = startnum;
            win1[2] = startnum2;
            win1[3] = direction;
        }
        else {
            System.out.println("Checking counter " + counter + " ----------------------------");
            String startnum = "" + i;
            String startnum2 = "" + j;
            //win1 = {"false", startnum, startnum2, "down"};
            win1[0] = "false";
            win1[1] = startnum;
            win1[2] = startnum2;
            win1[3] = direction;
        }
        //return returnval;
    }
    public static void checkdownright(){
    }
    public static void checkdownleft(){
    }
    public static void checkright(){
    }
    public static boolean[] checkvalidity(String[] Useranswer, String integerlist, String[][] board){
        if (!integerlist.contains(Useranswer[0])){ // check is it integer or not
            System.out.println(Useranswer[0] + " is not an Integer");
            boolean[] valid = {false,false}; // the first index for check validity, 2nd index for updating boolean print
            return valid;
        }
        else if(Integer.parseInt(Useranswer[0])&gt;7 || Integer.parseInt(Useranswer[0])&lt;1){ // to check is the column number exist
            System.out.println(Useranswer[0] + " is not a valid column");
            boolean[] valid = {false,true};
            return valid;
        }
        else{
            boolean[] valid = {true,true};
            return valid;
        }
    }
    public static String[] getUserName(Scanner keyboard){
        String[] Username = new String[2];
        System.out.print("Player 1 enter your name : ");
        Username[0] = keyboard.nextLine();
        System.out.print("Player 2 enter your name : ");
        Username[1] = keyboard.nextLine();
        return Username;
    }
    public static boolean checkcolumnvalid(boolean[] valid, String[] Useranswer, String[][] board){
        boolean columnvalid = false;
        if (valid[0]==true &amp;&amp; valid[1] == true){
            int j = 6;
            int intAnswer = Integer.parseInt(Useranswer[0]);
            while(j &gt;= 1){ // to check if the column is full already or not
                if (board[j][intAnswer -1 ] == "." &amp;&amp; Useranswer[1].equals("1") ){//System.out.println(//***************************6");
                    j = 0;
                    columnvalid = true;
                }
                else if (board[j][intAnswer -1 ] == "." &amp;&amp; Useranswer[1].equals("2")){//System.out.println(//***************************7");
                    j = 0;
                    columnvalid = true;
                }
                else {// not print
                    j = j-1;
                    if(j == 0){
                        columnvalid = false;
                    }
                }
            }
        }
        if(columnvalid == false &amp;&amp; valid[1] == true &amp;&amp; valid[0] == true){
            System.out.println(Useranswer[0] + " is not a legal column. That column is full");
        }
        return columnvalid;
    }
    public static void updateboard(String[][] board, String[] Useranswer, boolean[] valid, boolean columnvalid){
        if(valid[0] == true &amp;&amp; columnvalid == true){ // to update the board
            System.out.println("");
            int j = 6;
            int intAnswer = Integer.parseInt(Useranswer[0]);
            //boolean print = true;
            while(j &gt;= 1){
                if (board[j][intAnswer -1 ] == "." &amp;&amp; Useranswer[1].equals("1") ){//System.out.println(//***************************6");
                    board[j][intAnswer-1] ="r";
                    j=0;
                    //print = true;
                }
                else if (board[j][intAnswer -1 ] == "." &amp;&amp; Useranswer[1].equals("2")){//System.out.println(//***************************7");
                    board[j][intAnswer-1] = "b";
                    j = 0;
                    //print = true;
                }
                else {// not print
                    j = j-1;
                }
            }
        }
    }
    public static void printboard(String[][] board, String[] gamewin){
        // to print the updated board
        for (int i = 0; i &lt; 7; i++ ){ // printing the board
            for (int k = 0; k &lt; 7; k++){ // not printing "column number"
                if(gamewin[0].equals("true")){
                    if(gamewin[3] == "down"){
                        int startnum = Integer.parseInt(gamewin[1]);
                        int startnum2 = Integer.parseInt(gamewin[2]);
                        for (int l = startnum ; l &lt;= startnum+3; l++){
                            board[l][startnum2] = board[l][startnum2].toUpperCase();
                        }
                    }
                }
                System.out.print(board[i][k] + " ");
                if(k==6){System.out.println("");} // ERROR2 -- Skipping "column number"}
            }
        }}
    public static String[][] getboard(){
        String[][] board = new String[7][7];
        //Fill the first row with number and "column number" word
        for (int i = 0; i &lt; board.length; i++){
            if(i &lt; 7){
                board [0][i] = "" + (i+1);}
            //else {board[0][i] = "column numbers";}
        }
        // Fill the board with dots in the rest of the board
        for (int i = 1; i &lt; 7; i++ ){
            for (int k = 0; k &lt; 7; k++){
                board[i][k] = ".";
            }
        }
        return board;
    }
    public static String[] getUserAnswer(int whoplay, String[] Username, Scanner keyboard){
        System.out.println("");
        String[] Useranswer = new String[2];
        if(whoplay%2 == 0){
            System.out.println(Username[0] +  " it is your turn.");
            System.out.println("Your pieces are the r's.");
            System.out.print(Username[0] + ", enter the column to drop your checker: ");
            Useranswer[0] = keyboard.nextLine();
            Useranswer[1] = "1"; // 1 for player 1
        }
        else {
            System.out.println(Username[1] +  " it is your turn.");
            System.out.println("Your pieces are the b's.");
            System.out.print(Username[1] + ", enter the column to drop your checker: ");
            Useranswer[0] = keyboard.nextLine();
            Useranswer[1] = "2"; // 2 for player 2;
        }
        return Useranswer;
    }
    // This method prompts the user for an int.
    // The String prompt will be printed out first.
    // The method error checks the response and continues
    // to ask for input until an int is entered.
    // I expect key is connected to System.in.
    public static int getInt(Scanner key, String prompt) {
        while(!key.hasNextInt()) {
            String notAnInt = key.nextLine();
            System.out.println(notAnInt + " is not an integer.");
            System.out.print(prompt);
        }
        int result = key.nextInt();
        key.nextLine();
        return result;
    }
}</t>
  </si>
  <si>
    <t>43fc8d01-e85f-47cc-8f11-5d980fc4b64f</t>
  </si>
  <si>
    <t>Program.main({ })</t>
  </si>
  <si>
    <t>1420aaf4-a3ab-4706-ac76-35f27c5458e0</t>
  </si>
  <si>
    <t>import java.io.*;
public class Program
{
    public static void main(String[] args) throws FileNotFoundException, IOException
    {
        String text = "The IPCC's measured assessment shows that the world needs to face up to the challenge of climate change, and to do so now. It is clear that climate change poses an urgent challenge, not only a challenge that threatens the environment but also international peace and security, prosperity and development. And as the Stern report showed, the economic effects of climate change on this scale cannot be ignored, but the costs can be limited if we act early. That is why when the world gathers in Bali in a few weeks time at the UN climate conference, it is vital that we launch negotiations on a comprehensive global agreement on tackling climate change. Britain will go into these talks with an ambitious agenda, building on the example we have set through the climate change bill as the first country to set a legally binding framework to cut carbon emissions. Our approach at Bali will be based on four key principles: The first is that a post-2012 agreement must meet the scale of the challenge, with global emissions peaking no later than 10-15 years time and reduced by at least 50 per cent by 2050 compared to 1990 levels. Second, it must be effective.  This means a binding regime, agreed by mutual consent, and the creation of a global carbon market to provide an economic incentive for low carbon investment. The third principle is fairness. Developed countries have historic responsibility for causing climate change, and have the greatest capacity for reducing emissions. So we must show leadership and take the first and largest responsibility. That is why I am asking the UK's independent climate change committee to report on whether our target of a 60 per cent reduction in emissions by 2050, already greater than most other countries, should be even stronger still. I will be setting out in the next few days some of the further action we will be taking in Britain to reduce carbon emissions, and climate change will be one of the key issues discussed at next week's meeting of Commonwealth leaders. Fourth, any new agreement must be comprehensive, addressing emissions from land use and deforestation as well as just energy, and addressing the urgent need to help developing countries adapt to the climate change which is now already damaging their development. Securing agreement based on these principles in the next two years will be an immense task for the international community. But we believe it is possible.";
        String[] words = text.split(" ");
        System.out.println("Number of words read: " + words.length);
        displayStringArray(words, 0, 412);
    }
    static void displayStringArray(String[] array, int firstIndex, int lastIndex)
    {
        for(int i = firstIndex; i &lt;= lastIndex; i++) {
            System.out.println(i + ": " + array[i]);
        }
    }
}</t>
  </si>
  <si>
    <t>import java.util.StringTokenizer;
public class array
{
    public static void main(String[] args)
    {
        String text = "The IPCC's measured assessment shows that the world needs to face up to the challenge of climate change, and to do so now. It is clear that climate change poses an urgent challenge, not only a challenge that threatens the environment but also international peace and security, prosperity and development. And as the Stern report showed, the economic effects of climate change on this scale cannot be ignored, but the costs can be limited if we act early. That is why when the world gathers in Bali in a few weeks time at the UN climate conference, it is vital that we launch negotiations on a comprehensive global agreement on tackling climate change. Britain will go into these talks with an ambitious agenda, building on the example we have set through the climate change bill as the first country to set a legally binding framework to cut carbon emissions. Our approach at Bali will be based on four key principles: The first is that a post-2012 agreement must meet the scale of the challenge, with global emissions peaking no later than 10-15 years time and reduced by at least 50 per cent by 2050 compared to 1990 levels. Second, it must be effective.  This means a binding regime, agreed by mutual consent, and the creation of a global carbon market to provide an economic incentive for low carbon investment. The third principle is fairness. Developed countries have historic responsibility for causing climate change, and have the greatest capacity for reducing emissions. So we must show leadership and take the first and largest responsibility. That is why I am asking the UK's independent climate change committee to report on whether our target of a 60 per cent reduction in emissions by 2050, already greater than most other countries, should be even stronger still. I will be setting out in the next few days some of the further action we will be taking in Britain to reduce carbon emissions, and climate change will be one of the key issues discussed at next week's meeting of Commonwealth leaders. Fourth, any new agreement must be comprehensive, addressing emissions from land use and deforestation as well as just energy, and addressing the urgent need to help developing countries adapt to the climate change which is now already damaging their development. Securing agreement based on these principles in the next two years will be an immense task for the international community. But we believe it is possible.";
        //String[] words = new String[text.length()];
        String[] words = new String[410];
        int count = 0;
        StringTokenizer st = new StringTokenizer(text);
        while (st.hasMoreTokens()) {
            words[count] = st.nextToken();
            count++;
        }
        for(int i = 0; i &lt; words.length; i++) {
            System.out.println(i + ": " + words[i]);
        }
    }
}</t>
  </si>
  <si>
    <t>37f0cc1a-ab53-42d1-a585-47f8fcde31ec</t>
  </si>
  <si>
    <t>public class Flesch
{
    public static int sentences(String Text)
    {
        int sentenceCount = 0;
        int i = 0;
        int b = 0;
        while(i &lt; Text.length())
        {
            if (Text.charAt(i)=='.' || Text.charAt(i)=='!' || Text.charAt(i)=='?' || Text.charAt(i)==':' || Text.charAt(i)==';')
            {
                sentenceCount++;
            }
            if(i==(Text.length()-1) &amp;&amp; !(Text.charAt(i)=='.') &amp;&amp; !(Text.charAt(i)=='!') &amp;&amp; !(Text.charAt(i)=='?') &amp;&amp; !(Text.charAt(i)==':') &amp;&amp; !(Text.charAt(i)==';'))
            {
                sentenceCount++;
            }
            i++;
        }
        return sentenceCount;
    }
    public static int getWord(String Sentences)
    {
        int i = 0;
        int words = 0;
        while (i &lt; Sentences.length())
        {
            if (Sentences.charAt(i)==' ' || Sentences.charAt(i)==' ' || Sentences.charAt(i)=='\n')
            {
                words++;
            }
            i++;
        }
        return words + 1;
    }
    public static boolean isVowel(char vow)
    {
        boolean answer = true;
        if(vow=='a' || vow=='e' || vow=='i' || vow=='o' || vow=='u' || vow=='y')
        {
            answer = true;
        }
        else
        {
            answer = false;
        }
        return answer;
    }
    public static int getSyllables(String sentence)
    {
        int i = 0;
        String[] bob = sentence.split(" ");
        int j = 0;
        int syl = 0;
        while(i &lt; getWord(sentence))
        {
            int b = 0;
            String a = bob[i];
            while(j &lt; a.length())
            {
                if(j==0 &amp;&amp; isVowel(a.charAt(j)))
                {
                    syl++;
                    j++;
                    b++;
                }
                else if (j&gt;0 &amp;&amp; isVowel(a.charAt(j)) &amp;&amp; !isVowel(a.charAt(j-1)) &amp;&amp; j&lt;(a.length()-1))
                {
                    syl++;
                    j++;
                    b++;
                }
                else
                {
                    j++;
                }
            }
            if(b == 0)
            {
                syl++;
            }
            b = 0;
            i++;
            j = 0;
        }
        return syl;
    }
    public static int flesch(String Sentence)
    {
        double word = (double) getWord(Sentence);
        double syllable = (double) getSyllables(Sentence);
        double sentences = (double) sentences(Sentence);
        int answer = (int)(206.835-(84.6*syllable/word)-(1.015*word/sentences));
        return answer;
    }
}</t>
  </si>
  <si>
    <t>3f882f53-24bf-4c76-bd54-96a4ecdcd16c</t>
  </si>
  <si>
    <t>ArrayFiller.main({ })</t>
  </si>
  <si>
    <t xml:space="preserve">import java.util.*;
import java.io.*;
public class ArrayFiller
{
    public static void main(String[] args)
    {
        Scanner input = new Scanner(System.in);
        Random rand = new Random();
        int choice = 0;
        int subchoice = 0;
        while(choice == 0)
        {
            System.out.println("PICK ONE OF THEM!(enter the number next the choice)");
            System.out.println("1. 2-by-2");
            System.out.println("2. 4-by-4");
            System.out.println("3. 6-by-6");
            System.out.println("4. Leave");
            choice=input.nextInt();
            System.out.println(" ");
            if(choice == 1)
            {
                int m[][] = new int [2][2];
                int k[] = new int [2];
                for(int x = 0; x &lt; 2; x++)
                {
                    for(int y = 0; y &lt; 2; y++)
                    {
                        int r = rand.nextInt(2) + 1;
                        k[r] = r;
                        System.out.print(m[x][y] + "\t");
                    }
                    System.out.println(" ");
                }
                System.out.println(" ");
                choice = 0;
            }
            if(choice == 2)
            {
                int m[][] = new int [4][4];
                for(int x = 0; x &lt; 4; x++)
                {
                    for(int y = 0; y &lt; 4; y++)
                    {
                        m[x][y] = rand.nextInt(2) + 1;
                        System.out.print(m[x][y] + "\t");
                    }
                    System.out.println(" ");
                }
                System.out.println(" ");
                choice = 0;
            }
            if(choice == 3)
            {
                while(subchoice == 0)
                {
                    System.out.println("PICK ONE OF THEM FOR WHICH NUMBERS TO FILL IN WITH!(enter the number next the choice)");
                    System.out.println("1. 1-18");
                    System.out.println("2. 1-9");
                    System.out.println("3. Exit");
                    subchoice = input.nextInt();
                    System.out.println(" ");
                    if(subchoice == 1)
                    {
                        int m[][] = new int [6][6];
                        for(int x = 0; x &lt; 6; x++)
                        {
                            for(int y = 0; y &lt; 6; y++)
                            {
                                m[x][y] = rand.nextInt(18) + 1;
                                System.out.print(m[x][y] + "\t");
                            }
                            System.out.println(" ");
                        }
                        System.out.println(" ");
                        choice = 0;
                        subchoice = 0;
                    }
                    if(subchoice == 2)
                    {
                        int m[][] = new int[6][6];
                        for(int x = 0; x &lt; 6; x++)
                        {
                            for(int y = 0; y &lt; 6; y++)
                            {
                                m[x][y] = rand.nextInt(9) + 1;
                                System.out.print(m[x][y] + "\t");
                            }
                            System.out.println(" ");
                        }
                        System.out.println(" ");
                        choice = 0;
                        subchoice = 0;
                    }
                }
            }
            if(choice == 4)
            {
                System.out.println("BYE!");
                choice = -1;
            }
        }
    }
}
</t>
  </si>
  <si>
    <t>insert element &amp; filling</t>
  </si>
  <si>
    <t>3acb5975-11cc-467e-bd2c-85da163527a9</t>
  </si>
  <si>
    <t>Bait.main({ })</t>
  </si>
  <si>
    <t xml:space="preserve">import java.util.*;
public class Bait
{
    static Scanner reader = new Scanner(System.in);
    public static void main(String[] args)
    {
        int[] A = new int[30];
        int[] B = new int[15];
        int max = 0;
        int temp;
        for(int i = 1; i &lt;= 30; i++)
        {
            System.out.println("הקש ערך - " + i + ":");
            A[i] = reader.nextInt();
        }
        System.out.println();
        for(int i = 1; i &lt;= 30; i++)
        {
            System.out.print(A[i] + ",");
        }
        System.out.println();
        for(int i = 1; i &lt;= 15; i++)
        {
            System.out.println("הקש ערך - " + i + ":");
            B[i] = reader.nextInt();
        }
        System.out.println();
        for(int i = 1; i &lt;= 15; i++)
        {
            temp = A[i];
            A[i] = A[i + 1];
            A[i + 1] = temp;
            if(max &gt; temp)
            max = temp;
        }
        System.out.println();
        for(int i = 1; i &lt;= 15; i++)
        {
            System.out.print("Max: " + max);
        }
    }
}
</t>
  </si>
  <si>
    <t>a30fe825-3f40-4813-9035-ad4f179d0f6a</t>
  </si>
  <si>
    <t>PascalTriangle.main({ })</t>
  </si>
  <si>
    <t xml:space="preserve">import java.util.Scanner;          
public class PascalTriangle
{
    // Declare global constants, if any
    public static void main(String[] args)
    {
        // Declare local variables
        Scanner keyboard = new Scanner(System.in);
        System.out.println("This program displays a version of the Pascal Triangle");
        System.out.print("How many rows would you like to display (must be between 3 and 10): ");
        int n = keyboard.nextInt();
        int[] row = new int[0];
        for (int i = 0; i &lt; n; i++)
        {
            // Calculate next row
            row = pascalRow(row);
            // Output row
            // First add some padding so triangle is centered
            for (int j = 0; j &lt; n - i; j++)
            {
                System.out.print("");
            }
            // Now output the row values
            for (int j = 0; j &lt; row.length; j++)
            {
                System.out.print(row[j] + "");
            }
            System.out.println();
        }
    }
    public static int[] pascalRow(int[] previous) {
        // Row is 1 element longer than previous row
        int[] row = new int[previous.length ];
        // First and last numbers in row are always 1
        row[0] = 1;
        row[row.length - 1] = 1;
        // The rest of the row can be
        // calculated based on previous row
        for (int i = 1; i &lt; row.length - 1; i++)
        {
            row[i] = previous[i-1] + previous[i];
        }
        return row;
    }
}
// Get user input
// Process
// Display results
// End of class
</t>
  </si>
  <si>
    <t>74fa34c2-ece3-4ce6-ba14-4b12684121bd</t>
  </si>
  <si>
    <t>STU.main({ })</t>
  </si>
  <si>
    <t xml:space="preserve">import java.awt.*;
import java.io.*;
import java.util.*;
public class STU
{
    /**average times */
    private double AverageArrival, AverageService;
    /** */
    private int tellers;
    /**array of tellers */
    Student[] teller;
    /** */
    private boolean Queue;
    /**Current Time */
    private double Time;
    /** */
    private String results;
    /**list of students */
    private ArrayList &lt;Student&gt; student;
    /**list of visitors */
    private PriorityQueue &lt;GVevent&gt; event;
    /**random arrival and departure times*/
    private GVrandom r;
    /**open time */
    private final int OPEN = 480;
    /**close time*/
    private final int CLOSE = 1080;
    /**amount of students served */
    private int StudentServed;
    /**wait time in line */
    private double WaitTime;
    /**line with the most students */
    private int LongestLine;
    private double longTime;
    /*************************************************************
     * Write a description of class STU here.
     ************************************************************/
    public STU(){
        student = new ArrayList &lt;Student&gt;();
        event = new PriorityQueue &lt;GVevent&gt;();
        r = new GVrandom();
        tellers = 3;
        AverageService = 6.6;
        AverageArrival = 2.5;
        reset();
    }
    /*************************************************************
     * Returns the number of tellers
     ************************************************************/
    public int getNumTellers(){
        return tellers;
    }
    /*************************************************************
     * Return average student arrival time
     ************************************************************/
    public double getArrivalTime(){
        return AverageArrival;
    }
    /*************************************************************
     * Return average service time
     ************************************************************/
    public double getServiceTime(){
        return AverageService;
    }
    /*************************************************************
     * Returns the number of students served.
     ************************************************************/
    public int getNumStudentsServed(){
        return StudentServed;
    }
    /*************************************************************
     * Returns the length of the longest line
     ************************************************************/
    public int getLongestLineLength(){
        return LongestLine;
    }
    /*************************************************************
     * Returns average wait time of all students
     ************************************************************/
    public double getAverageWaitTime(){
        return (WaitTime/StudentServed);
    }
    /*************************************************************
     * Write a description of class STU here.
     ************************************************************/
    public void setParameters(int c, double s, double a, boolean b){
        tellers = c;
        AverageService = s;
        AverageArrival = a;
        Queue = b;
    }
    /*************************************************************
     * Resets all instance variables to starting simulation
     ************************************************************/
    public void reset(){
        //resetting the instance variables
        Time = OPEN;
        StudentServed = 0;
        WaitTime = 0.0;
        LongestLine = 0;
        //resetting the array, array list, and priority queue
        student = new ArrayList&lt;Student&gt;();
        event = new PriorityQueue&lt;GVevent&gt;();
        teller = new Student[tellers];
    }
    /*************************************************************
     * Write a description of class STU here.
     ************************************************************/
    public static void main (String args[]){
        STU myStore = new STU();
        myStore.setParameters(2, 8, 4, true);                                 
        myStore.simulate();
    }
    /*************************************************************
     * Write a description of class STU here.
     ************************************************************/
    private int tellerAvailable(){
        for(int i = 0; i &lt; teller.length; i++){
            if(teller[i] == null){
                return i;
            }
        }
        return -1;
    }
    /*************************************************************
     * Write a description of class STU here.
     ************************************************************/
    private double futureEventTime(double avg){
        double result = r.nextNormal(avg);
        if(result &lt; 0){
            result = 0;
        }
        return result + Time;
    }
    /*************************************************************
     * Write a description of class STU here.
     ************************************************************/
    private void studentToTeller(int num){
        Student s = student.remove(0);
        teller[num] = s;
        //update wait time
        WaitTime += Time - s.getArrivalTime();
        StudentServed ++;
        //future time for when Departure occurs for teller
        double futureTime = futureEventTime(StudentServed);
        GVevent next = new GVevent(GVevent.DEPARTURE, futureTime, num);
        event.add(next);
    }
    /*************************************************************
     * Write a description of class STU here.
     ************************************************************/
    public void studentArrives(){
        Student s = new Student(Time);
        student.add(s);
        if(student.size() &gt; LongestLine){
            LongestLine = student.size();
            longTime = Time;
        }
        int avail = tellerAvailable();
        if(avail &gt;= 0){
            studentToTeller(avail);
        }
        if(Time &lt; CLOSE){
            double future = futureEventTime(AverageArrival);
            GVevent e = new GVevent(GVevent.ARRIVAL, future);
            event.add(e);
        }
    }
    /*************************************************************
     * Write a description of class STU here.
     ************************************************************/
    private void studentDeparts(int num){
        Student s = teller[num];
        //when there are no students, makes all tellers available
        if(student.size() == 0){
            teller[num] = null;
        }else{
            //moves first student to next available teller
            studentToTeller(tellerAvailable());
        }
    }
    /*************************************************************
     * Write a description of class STU here.
     ************************************************************/
    public void simulate(){
        reset();
        GVevent e = new GVevent(GVevent.ARRIVAL, Time);
        event.add(e);
        //continue to process events as long as they exist
        while(!event.isEmpty()){
            e = event.poll();
            Time = e.getTime();
            //Prints arrival time if student is arriving
            if(e.isArrival()){
                studentArrives();
                System.out.println("Arrival: " + Time);
            }
            //Prints departure time is student is departing
            if(e.isDeparture()){
                studentDeparts(e.getID());
                System.out.println("Departure: " + Time);
            }
        }
        System.out.println("Students served: " + StudentServed);
        System.out.println("Max Line Length: " + LongestLine);
        System.out.println("Average Wait: " + getAverageWaitTime());
    }
}
</t>
  </si>
  <si>
    <t>36c1ae74-6e7e-4a44-a534-d385ed5ff51d</t>
  </si>
  <si>
    <t>CountLetters.main({ })</t>
  </si>
  <si>
    <t>import java.util.Scanner;
public class CountLetters {
    public static void main (String[] args) {
        final int LOW = 'A';     //smallest possible value
        final int HIGH = 'Z';       //high possibl evalue
        int[] letterCounts = new int[HIGH - LOW + 1];
        Scanner input = new Scanner(System.in);
        String word;
        char[] wordLetters;
        int offset;             //array index
        /* prompt user for a word */
        System.out.print("Enter a word: ");
        word = input.nextLine();
        /* convert word to char array and count letter occurrences */
        word = word.toUpperCase();
        wordLetters = word.toCharArray();
        for (int letter = 0; letter &lt; wordLetters.length; letter++) {
            offset = wordLetters[letter] - LOW;
            letterCounts[offset] += 1;
        }
        /* show letter occurrences */
        for (int i = LOW; i &lt;= HIGH; i++) {
            System.out.println((char)i + ": " + letterCounts[i -LOW]);
        }
    }
}</t>
  </si>
  <si>
    <t>Counting Matches</t>
  </si>
  <si>
    <t>38c9258e-9552-442e-835f-b1b24c99b925</t>
  </si>
  <si>
    <t xml:space="preserve">import java.util.Arrays;
public class Exercise4 {
    public static void main(String[] args) {
        int[] data = {3,9,2,0,0,0};  //a six-element array with only three values so far
        //int[] data2 = {1,5,3,2,9,6};  //a six-element array filled with values.
        arrayShiftLeft(data); // 9 2 0 0 0 0
        for (int i = 0; i &lt; data.length; i++) {
            System.out.print(data[i]);
        }
        System.out.println();
        arrayShiftRight(data);
        for (int i = 0; i &lt; data.length; i++) {
            System.out.print(data[i]);
        }
        //...do the same for data2
        //print out each element in data here
        //  for(int i = 0; i &lt; data.length...
        //print out each element in data2 here (see for loop above)
        //TODO: following the pattern above for arrayShiftLeft,
        //add code to main to call arrayShiftRight and then print out arrays
    }
    public static void arrayShiftLeft(int[] input) {
        for(int i = 0; i &lt; input.length-1; i++) {  //why -1 here?
            input[i] = input[i+1];
        }
    }
    public static void arrayShiftRight(int[] input) {
        for (int i = input.length; i &gt; input.length - 1; i--) {
            input[i+1] = input[i];
        }
    }
    //optional - for extra challenge -
    //public static void rotateLeft(int[] input) {
    //hint: use arrayShiftLeft inside rotateLeft
    //public static void rotateRight(int[] input) {
    //hint: use arrayShiftRight inside rotateRight
}
</t>
  </si>
  <si>
    <t>b2d21c34-e286-4134-bde0-496255d76afc</t>
  </si>
  <si>
    <t>import java.util.Arrays;
public class Exercise4 {
    public static void main(String[] args) {
        int[] data = {3,9,2,0,0,0};  //a six-element array with only three values so far
        int[] data2 = {1,5,3,2,9,6};  //a six-element array filled with values.
        int[] dataShiftedRight = arrayShiftRight(data, 1);
        System.out.print("data shifted right is: ");
        for (int i = 0; i &lt; dataShiftedRight.length; i++) {
            System.out.print(data[i] + " ");
        }
        //arrayShiftLeft(data);
        //...do the same for data2
        //print out each element in data here
        //      for(int i = 0; i &lt; data.length...
        //print out each element in data2 here (see for loop above)
        //TODO: following the pattern above for arrayShiftLeft,
        //add code to main to call arrayShiftRight and then print out arrays
    }
    public static int[] arrayShiftRight(int[] input, int arrayIndex){
        int[] temp = new int [input.length + 1];
        for(int i = input.length - 1; i &gt;= arrayIndex; i--){
            temp[i + 1] = input[i];
        }
        return temp;
    }
    //public static void arrayShiftLeft(int[] input) {
    //for(int i = 0; i &lt; input.length-1; i++) {  //why -1 here?
    //input[i] = input[i+1];
    //}
    //}
    //public static void arrayShiftRight(int[] input) {
}</t>
  </si>
  <si>
    <t>792199ad-8f97-4b79-90a3-d07ca821905b</t>
  </si>
  <si>
    <t>KundenVerwaltung.main({ })</t>
  </si>
  <si>
    <t>import inout.Console;
public class KundenVerwaltung
{
    public static String[][] sortieren(String[][] kunden, int spalte, boolean aufsteigend)
    {
        // Festlegen der Feldlängen
        final int KUNDEN_DATEN = kunden[0].length;
        final int KUNDEN_SAETZE = kunden.length;
        // Initialisierung vom Index aus der Spalte
        int index;
        if(spalte &gt;= 1 &amp;&amp; spalte &lt;= KUNDEN_DATEN)
            index = spalte - 1;
        else
        {
            System.out.println("sortieren(): Spalte existiert nicht");
            return kunden;
        }
        String[] hilfs = new String[KUNDEN_DATEN];
        String[] min = new String[KUNDEN_DATEN];
        int minPos;
        for(int i = 0; i &lt; KUNDEN_SAETZE; i++)
        {
            // Der zurzeit
            for(int j = 0; j &lt; KUNDEN_DATEN; j++)
                min[j] = kunden[i][j];
            minPos = i;
            for(int pos = i+1; i &lt; KUNDEN_SAETZE; pos ++)
            {
                if(aufsteigend)
                {
                    if(min[index].compareTo(kunden[pos][index]) &gt; 0)
                    {
                        for(int j = 0; j &lt; KUNDEN_DATEN; j++)
                            min[j] = kunden[pos][j];
                        minPos = pos;
                    }
                }
                else // absteigend
                {
                    if(min[index].compareTo(kunden[pos][index]) &lt; 0)
                    {
                        for(int j = 0; j &lt; KUNDEN_DATEN; j++)
                            min[j] = kunden[pos][j];
                        minPos = pos;
                    }
                }
            }
            if(minPos != i)
            {
                for(int j = 0; j &lt; KUNDEN_DATEN; j++)
                    hilfs[j] = kunden[minPos][j];
                for(int j = 0; j &lt; KUNDEN_DATEN; j++)
                    kunden[minPos][j] = kunden[i][j];
                for(int j = 0; j &lt; KUNDEN_DATEN; j++)
                    kunden[i][j] = hilfs[j];
            }
        }
        return kunden;
    }
    public static void strFelderAusgeben(String[][] feld)
    {
        for(int i = 0; i &lt; feld.length;i++)
        {
            for(int j = 0; j &lt; feld[i].length; j++)
            {
                System.out.print(feld[i][j]);
                if(j != feld[i].length-1)
                    System.out.print(", ");
            }
            System.out.println();
        }
    }
    public static void main(String[] args)
    {
        String[][] kunden = {{"123","Meyer","Anton","Berlin"},{"333","Balzert","Helmut","Dortmund"},
                {"122","Peters","Theodor","Würzburg"},{"332","Hismatov","Mansur","Augsburg"}};
        strFelderAusgeben(kunden);
        int spalte;
        char janein;
        boolean aufsteigend;
        try
        {
            System.out.print("Nach welcher Spalte (1 - "+kunden[0].length+") soll sortiert werden? ");
            spalte = Console.readInt();
            System.out.print("absteigende Sortierung? J(a) bzw N(ein) eingeben: ");
            janein = Console.readChar();
        }
        catch(Exception e)
        {
            System.out.println("Falsche Eingabe. Ende des Programms.");
            return;
        }
        if(spalte &lt; 0 || spalte &gt; kunden[0].length)
        {
            System.out.println("Falsche Eingabe. Ende des Programms.");
            return;
        }
        if(janein == 'j' || janein == 'J')
            aufsteigend = false;
        else if(janein == 'n' || janein == 'N')
            aufsteigend = true;
        else
        {
            System.out.println("Falsche Eingabe. Ende des Programms.");
            return;
        }
        sortieren(kunden,spalte,aufsteigend);
    }
}</t>
  </si>
  <si>
    <t>2cf96d8a-840a-4478-b3c8-d0d154e52b37</t>
  </si>
  <si>
    <t>import java.util.Arrays;
public class Test
{
    public static void main(String[] args)
    {
        System.out.println("Hi" + args[0] + "!. How are you?");
    }
}</t>
  </si>
  <si>
    <t>35d5c142-5f33-450e-8e72-7a7c05144d1b</t>
  </si>
  <si>
    <t xml:space="preserve">import java.util.*;
public class array
{
    public static void main(String[]args)
    {
        int odd[] = new int[5];
        int even[] = new int[5];
        int a = 1;
        int j = 0;
        int n = 0;
        int y = 0;
        Scanner read = new Scanner(System.in);
        for(a = 1; a &lt;= 5; a++)
        {
            System.out.print("Enter number " + a + " : ");
            odd[a] = read.nextInt();
            if(odd[a]%2 == 1)
                odd[a] = j;
            System.out.print(j);
        }
    }
}
</t>
  </si>
  <si>
    <t>a03f5996-167a-4ca8-a5cd-c4eb7c884dc9</t>
  </si>
  <si>
    <t>Lab14F.main({ })</t>
  </si>
  <si>
    <t>public class Lab14F
{
    public static void main(String[] args)
    {
        int[] fib = new int[2];
        int[] ans = {1, 2, 11};
        fib[0] = 0;
        fib[1] = 1;
        for(int i = 2 ; i &lt; 50; i++)
        {
            fib[i] = fib[i-1] + fib[i-2];
        }
        for(int a = 0; a &lt; ans.length; a++)
        {
            System.out.println(fib[ans[a]]);
        }
    }
}</t>
  </si>
  <si>
    <t>201bca64-b52b-4f4f-b30d-81c245835ca1</t>
  </si>
  <si>
    <t>AirplaneReservation.main()</t>
  </si>
  <si>
    <t xml:space="preserve">import java.util.Scanner;
class AirplaneReservation
{
    private static boolean isValid(String date)
    {
        String myWord="";
        int dd = 0, mm = 0, yy = 0, i, cnt = 0, monNum[] = {31,28,31,30,31,30,31,31,30,31,30,31};
        char chr;
        date += " ";
        for (i = 0; i &lt; date.length(); i++)
        {
            chr = date.charAt(i);
            if (Character.isLetterOrDigit(chr))
                myWord += chr;
            else
            {
                if (cnt == 0)
                    dd = Integer.parseInt(myWord);
                else if (cnt == 1)
                    mm = Integer.parseInt(myWord);
                else if (cnt == 2)
                    yy = Integer.parseInt(myWord);
                myWord = "";
                cnt++;
            }
        }
        monNum[1] = yy%400==0 || yy%4==0 &amp;&amp; yy%100!=0 ? 29 : 28;
        if (dd&gt;=1 &amp;&amp; dd&lt;=monNum[mm] &amp;&amp; mm&gt;=1 &amp;&amp; mm&lt;=12 &amp;&amp; yy&gt;=1900 &amp;&amp; yy&lt;=2089)
            return true;
        else
            return false;
    }
    private static String airport(int choice)
    {
        String airport = "";
        if (choice == 1)
            airport = "DUBAI INTERNATIONAL AIRPORT";
        else if (choice == 2)
            airport = "MOSCOW INTERNATIONAL AIRPORT";
        else if (choice == 3)
            airport = "ORLANDO INTERNATIONAL AIRPORT";
        else if (choice == 4)
            airport = "JAIPUR NATIONAL AIRPORT";
        else if (choice == 5)
            airport = "MUMBAI NATIONAL AIRPORT";
        else if (choice == 6)
            airport = "NEW DELHI NATIONAL AIRPORT";
        else if (choice == 7)
            airport = "CHENNAI NATIONAL AIRPORT";
        return airport;
    }
    private static void displayMenu()
    {
        System.out.println("\n---------WELCOME TO SHROFF AIRWAYS--------");
        System.out.println("Now fly anywhere in this WORLD!!");
        System.out.println("\n1. BOOKING OF AN AVAILABLE FLIGHTS ");
        System.out.println("2. CANCELLATION OF A BOOKING ");
        System.out.println("3. EXIT ");
    }
    private static void availibility()
    {
        System.out.println("\n-----INTERNATIONAL FLIGHTS--------");
        System.out.println("1. KOLKATA to DUBAI");
        System.out.println("2. KOLKATA to MOSCOW");
        System.out.println("3. KOLKATA to ORLANDO");
        System.out.println("\n------DOMESTIC FLIGHTS--------");
        System.out.println("4. KOLKATA TO JAIPUR");
        System.out.println("5. KOLKATA to MUMBAI");
        System.out.println("6. KOLKATA to NEW DELHI");
        System.out.println("7. KOLKATA to CHENNAI");
    }
    private static void seatClass(int choice)
    {
        if (choice == 1)
        {
            System.out.println("\n1. FIRST CLASS\t\tRs 80,000");
            System.out.println("2. BUSINESS CLASS\tRs 70,000");
            System.out.println("3. ECONOMY CLASS\tRs 60,000");
        }
        else if (choice == 2)
        {
            System.out.println("\n1. FIRST CLASS\t\tRs 90,000");
            System.out.println("2. BUSINESS CLASS\tRs 80,000");
            System.out.println("3. ECONOMY CLASS\tRs 70,000");
        }
        else if (choice == 3)
        {
            System.out.println("\n1. FIRST CLASS\t\tRs 95,000");
            System.out.println("2. BUSINESS CLASS\tRs 85,000");
            System.out.println("3. ECONOMY CLASS\tRs 75,000");
        }
        else if (choice == 4)
        {
            System.out.println("\n1. FIRST CLASS\t\tRs 45,000");
            System.out.println("2. BUSINESS CLASS\tRs 35,000");
            System.out.println("3. ECONOMY CLASS\tRs 25,000");
        }
        else if (choice == 5)
        {
            System.out.println("\n1. FIRST CLASS\t\tRs 40,000");
            System.out.println("2. BUSINESS CLASS\tRs 30,000");
            System.out.println("3. ECONOMY CLASS\tRs 20,000");
        }
        else if (choice == 6)
        {
            System.out.println("\n1. FIRST CLASS\t\tRs 35,000");
            System.out.println("2. BUSINESS CLASS\tRs 25,000");
            System.out.println("3. ECONOMY CLASS\tRs 15,000");
        }
        else if (choice == 7)
        {
            System.out.println("\n1. FIRST CLASS\t\tRs 30,000");
            System.out.println("2. BUSINESS CLASS\tRs 20,000");
            System.out.println("3. ECONOMY CLASS\tRs 10,000");
        }
        //imcomplete make provison for different prices
    }
    private static void amount(int fare)
    {
        float tax, total, surcharge;
        System.out.println("\nAIR FARE : " + fare);
        tax = (14.5f/100) * fare;
        System.out.println("TAX : " + tax);
        surcharge = (5f/100) * fare;
        System.out.println("SURCHARGE : " + surcharge);
        total = fare + tax + surcharge;
        System.out.println("TOTAL : " + (fare + tax + surcharge));
    }
    private static void dates(String date,int cnt2)
    {
        String myWord = "", month = "";
        int dd = 0, mm = 0, yy = 0, i, cnt = 0;
        char chr;
        date += " ";
        for (i = 0; i &lt; date.length(); i++)
        {
            chr = date.charAt(i);
            if (Character.isLetterOrDigit(chr))
                myWord += chr;
            else
            {
                if (cnt == 0)
                    dd = Integer.parseInt(myWord);
                else if (cnt == 1)
                    mm = Integer.parseInt(myWord);
                else if (cnt == 2)
                    yy = Integer.parseInt(myWord);
                myWord = "";
                cnt++;
            }
        }
        switch(mm)
        {
            case 1 : month = "JANUARY";
   break;
            case 2 : month = "FEBRUARY";
   break;
            case 3 : month = "MARCH";
   break;
            case 4 : month = "APRIL";
   break;
            case 5 : month = "MAY";
   break;
            case 6 : month = "JUNE";
   break;
            case 7 : month = "JULY";
   break;
            case 8 : month = "AUGUST";
   break;
            case 9 : month = "SEPTEMBER";
   break;
            case 10 : month = "OCTOBER";
   break;
            case 11 : month = "NOVEMBER";
   break;
            case 12 : month = "DECEMBER";
   break;
        }
        System.out.println((cnt2==1 ? "DEPARTURE DATE : " : "ARRIVAL DATE : ") + dd + " " + month + " " + yy);
    }
    private static void ticket(String name, int age, int meal, int choice, String date, String number, String date1, int fare)
    {
        System.out.println("\n---------\tELECTRONIC TICKET\t----------");
        System.out.println("\t\tITIENARY RECIEPT");
        System.out.println("\n\nNAME OF THE PASSENGER : " + name);
        System.out.println("AGE OF THE PASSENGER : " + age);
        System.out.print("TYPE Of MEAL : ");
        System.out.println(meal==1 ? "VEGETERIAN" : "NON-VEGETERIAN");
        System.out.println("\n\nORIGIN : NETAJI SUBHASH CHANDRA BOSE AIRPORT ");
        System.out.println("DESTINATION : " + airport(choice));
        System.out.println("LATEST CHECK-IN TIME : 10:45 am");
        System.out.println("FLIGHT DEPARTURE TIME : 11:00am");
        System.out.println("ARRIVAL TIME IN KOLKATA : 07:30pm");
        dates(date, 1);
        dates(date1, 2);
        System.out.println("PASSPORT/PANCARD no. : " + number);
        amount(fare);
        //incomplete
    }
    public static void main()
    {
        Scanner sc = new Scanner(System.in);
        String name[], date[], arrDate[], cancel, no[];
        int choice, flight[], number, seat[], meal[], age[], cnt = 0, i, amount[], cnt3 = 0;
        name = new String [200];
        age = new int [200];
        seat = new int [200];
        meal = new int [200];
        no = new String [200];
        flight = new int [200];
        date = new String [200];
        arrDate = new String [200];
        amount = new int [200];
        do
        {
            displayMenu();
            System.out.print("\nEnter your CHOICE (1-3) : ");
            choice = sc.nextInt();
            if (choice == 1)
            {
                availibility();
                System.out.print("\nEnter which FLIGHT you want to board : ");
                flight[cnt3] = sc.nextInt();
                if (flight[cnt3]&gt;=1 &amp;&amp; flight[cnt3]&lt;=7)
                {
                    System.out.print("Enter the no. of TICKETS you would like to buy : ");
                    number = sc.nextInt();
                    sc.nextLine();
                    for (i = 0; i &lt; number; i++)
                    {
                        System.out.print("\nEnter the PASSENGER's name : ");
                        name[i] = sc.nextLine();
                        System.out.print("Enter the age of the PASSENGER : ");
                        age[i] = sc.nextInt();
                        sc.nextLine();
                        seatClass(choice);
                        System.out.print("\nEnter which class seat you would like to book : ");
                        seat[i] = sc.nextInt();
                        if (seat[i] == 1)
                        {
                            amount[i] = choice==1 ? 80000 : choice==2 ? 90000 : choice==3 ? 95000 :
                            choice==4 ? 45000 : choice==5 ? 40000 : choice==6 ? 35000 :
                            choice==7 ? 30000 : 0;
                        }
                        else if (seat[i] == 2)
                        {
                            amount[i] = choice==1 ? 80000 : choice==2 ? 90000 : choice==3 ? 95000 :
                            choice==4 ? 45000 : choice==5 ? 40000 : choice==6 ? 35000 :
                            choice==7 ? 30000 : 0 ;
                        }
                        else if (seat[i] == 3)
                        {
                            amount[i] = choice==1 ? 80000 : choice==2 ? 90000 : choice==3 ? 95000 :
                            choice==4 ? 45000 : choice==5 ? 40000 : choice==6 ? 35000 :
                            choice==7 ? 30000 : 0 ;
                        }
                        System.out.println("\n1. VEGETERIAN MEAL ");
                        System.out.println("2. NON-VEGETERIAN MEAL ");
                        System.out.print("\nEnter which meal you would like to have [1/2] : ");
                        meal[i] = sc.nextInt();
                        if (meal[i]==1 || meal[i]==2)
                        {
                            sc.nextLine();
                            System.out.print("\nEnter your DEPARTURE date [dd.mm.yy] : ");
                            date[i] = sc.nextLine();
                            System.out.print("Enter your ARRIVAL date [dd.mm.yy] : ");
                            arrDate[i] = sc.nextLine();
                            if (isValid(date[i]) &amp;&amp; isValid(arrDate[i]))
                            {
                                if (flight[cnt3]==1 || flight[cnt3]==2 || flight[cnt3]==3)
                                {
                                    System.out.print("\nEnter your PASSPORT no. : ");
                                    no[i] = sc.nextLine();
                                }
                                else if (flight[cnt3]==4 || flight[cnt3]==5 || flight[cnt3]==6 || flight[cnt3]==7)
                                {
                                    System.out.print("\nEnter your PAN CARD no. : ");
                                    no[i] = sc.nextLine();
                                }
                                ticket(name[i], age[i], meal[i], flight[i], date[i], no[i], arrDate[i], amount[i]);
                            }
                            else
                            {
                                System.out.println("PLEASE RE-ENTER YOUR DETAILS WITH CORRECT DATES!");
                                i--;
                                cnt3--;
                            }
                        }
                        else
                        {
                            System.out.println("PLEASE ENTER YOUR DETAILS AGAIN WITH CORRECT INPUTS!");
                            i--;
                            cnt3--;
                            sc.nextLine();
                        }
                    }
                }
                else
                    System.out.println("PLEASE SELECT A CORRECT OPTION!");
            }
            else if (choice == 2)
            {
                sc.nextLine();
                System.out.print("Enter your PASSPORT/PAN CARD  no. : ");
                cancel = sc.nextLine();
                for (i = 0; i &lt; 200; i++)
                {
                    if (cancel.equalsIgnoreCase(no[i]))
                    {
                        System.out.println("Your booking has been successfuly CANCELLED.");
                        cnt++;
                    }
                }
                if (cnt == 0)
                    System.out.println("Your PASSPORT/PAN CARD no does not match any BOOKING.");
            }
            else if (choice != 3)
                System.out.println("Please Enter a VALID choice : [1-3] : ");
            cnt3++;
        }
        while (choice != 3);
        System.out.println("\nTHANK YOU FOR VISITING WWW.BOOKMYFLIGHT.COM");
        System.out.println("HOPE YOU HAVE A PLEASANT DAY AHEAD ");
    }
}
</t>
  </si>
  <si>
    <t>bd044702-58f4-4164-940a-5afc56197d16</t>
  </si>
  <si>
    <t>SubDay.main({ })</t>
  </si>
  <si>
    <t>import java.util.Scanner;
class SubDay
{
    public static void main(String args[])
    {
        int x = 0;
        int y = 0;
        // MUST turn first part into all 1d arrays using a while while AND for for
        // MUST turn second part into all 2d arrays using a while while AND for for
        System.out.println("1d array while while loops");
        int[] array = new int[4]; //sets the spaces needed for the array
        while (y &lt; 4)
        {
            while (x &lt; 4)
            {
                array[x] = x + (y*4);   //puts the value that was calculated into a certain point in the array
                System.out.print(array[x] + " "); //displays each point in the array
                x++; //moves the point right in the array with each iteration
            }
            x = 0;
            y++;
            System.out.println();
        }
        //IIIIIIIIIIIIIIIIIIIIIIIIIIIIIIIIIIIIIIIIIIIIIIIIIIIIIIIIIIIIIIIIIIIIIIIII
        System.out.println();
        y = 0;
        while (x &lt; 4)
        {
            while (y &lt; 4)
            {
                array[x] = x + (y*4);
                System.out.print(array[x] + " ");
                y++;
            }
            x++;
            System.out.println();
            y=0;
        }
        //IIIIIIIIIIIIIIIIIIIIIIIIIIIIIIIIIIIIIIIIIIIIIIIIIIIIIIIIIIIIIIIIIIIIIII
        System.out.println();
        x=3;
        y=3;
        while (y &gt;= 0)
        {
            while (x &gt;= 0)
            {
                array[x] = x + (y*4);
                System.out.print(array[x] + " ");
                x--;
            }
            x = 3;
            y--;
            System.out.println();
        }
        //IIIIIIIIIIIIIIIIIIIIIIIIIIIIIIIIIIIIIIIIIIIIIIIIIIIIIIIIIIIIIIIIIIIIIIIIIIII
        System.out.println();
        System.out.println();
        System.out.println("1d array do while loops");
        x = 0;
        y = 0;
        do {
            array[x] = x + (y*4);
            System.out.print(array[x] + " ");
            x++;
            if (x == 4) {
                y++;
                x = 0;
                System.out.println();
            }
        } while (y != 4);
        //IIIIIIIIIIIIIIIIIIIIIIIIIIIIIIIIIIIIIIIIIIIIIIIIIIIIIIIIIIIIIIIIIIIIIIIIIIII
        System.out.println();
        System.out.println();
        //IIIIIIIIIIIIIIIIIIIIIIIIIIIIIIIIIIIIIIIIIIIIIIIIIIIIIIIIIIIIIIIIIIIIIIIIIIII
        System.out.println();
        System.out.println();
        //IIIIIIIIIIIIIIIIIIIIIIIIIIIIIIIIIIIIIIIIIIIIIIIIIIIIIIIIIIIIIIIIIIIIIIIIIIII
        System.out.println();
        System.out.println();
        System.out.println("1d array for loops");
        for (y = 0; y &lt; 4; y++)
        {
            for (x = 0; x &lt; 4; x++)
            {
                array[x] = x + (y*4);
                System.out.print(array[x] + " ");
            }
            x = 0;
            System.out.println();
        }
        //IIIIIIIIIIIIIIIIIIIIIIIIIIIIIIIIIIIIIIIIIIIIIIIIIIIIIIIIIIIIIIIIIIIIIIIIIIII
        System.out.println();
        y = 0;
        for (x = 0; x &lt; 4; x++)
        {
            for (y = 0; y &lt; 4; y++)
            {
                array[x] = x + (y*4);
                System.out.print(array[x] + " ");
            }
            System.out.println();
        }
        //IIIIIIIIIIIIIIIIIIIIIIIIIIIIIIIIIIIIIIIIIIIIIIIIIIIIIIIIIIIIIIIIIIIIIIIIIIII
        System.out.println();
        for (y = 3; y &gt;= 0; y--)    //sets counter at a number and counts down to 0
        {
            for (x = 3; x &gt;= 0; x--)
            {
                array[x] = x + (y*4);
                System.out.print(array[x] + " ");
            }
            System.out.println();
        }
        //IIIIIIIIIIIIIIIIIIIIIIIIIIIIIIIIIIIIIIIIIIIIIIIIIIIIIIIIIIIIIIIIIIIIIIIIIIII
        System.out.println();
        System.out.println();
        Scanner in = new Scanner(System.in);
        System.out.println("Would you like to continue, yes or no?");
        String yORn = in.nextLine();
        if (yORn.equals("yes")) {
            //IIIIIIIIIIIIIIIIIIIIIIIIIIIIIIIIIIIIIIIIIIIIIIIIIIIIIIIIIIIIIIIIIIIIIIIIIIII
            System.out.println();
            System.out.println();
            System.out.println("2d array while while loops");
            int i = 0;
            int o = 0;
            int[][] array2 = new int[4][4]; //sets the spaces needed for the array
            int t = 0;
            int u = 0;
            while  (i &lt;= 3)
            {
                while (o &lt;= 3)
                {
                    array2[i][o] = o + (i*4); //sets the numbers to each point in the array
                    //System.out.print(array[0]);
                    o++;
                }
                o = 0;
                i++;
            }
            while (t &lt;= 3)
            {
                while (u &lt;= 3)
                {
                    System.out.print(array2[t][u] + " "); //iterates through the array and displays each value
                    u++;
                }
                u = 0;
                t++;
                System.out.println();
            }
            //IIIIIIIIIIIIIIIIIIIIIIIIIIIIIIIIIIIIIIIIIIIIIIIIIIIIIIIIIIIIIIIIIIIIIIIIIIII
            System.out.println();
            i = 0;
            o = 0;
            t = 0;
            u = 0;
            while  (o &lt;= 3)
            {
                while (i &lt;= 3)
                {
                    array2[i][o] = i + (o*4);
                    //System.out.print(array[0]);
                    i++;
                }
                i = 0;
                o++;
            }
            while (t &lt;= 3)
            {
                while (u &lt;= 3)
                {
                    System.out.print(array2[t][u] + " ");
                    u++;
                }
                u = 0;
                t++;
                System.out.println();
            }
            //IIIIIIIIIIIIIIIIIIIIIIIIIIIIIIIIIIIIIIIIIIIIIIIIIIIIIIIIIIIIIIIIIIIIIIIIIIII
            System.out.println();
            i = 3;
            o = 3;
            t = 3;
            u = 3;
            while  (i &gt;= 0)
            {
                while (o &gt;= 0)
                {
                    array2[i][o] = o + (i*4);
                    //System.out.print(array[0]);
                    o--;
                }
                o = 3;
                i--;
            }
            while (t &gt;= 0)
            {
                while (u &gt;= 0)
                {
                    System.out.print(array2[t][u] + " ");
                    u--;
                }
                u = 3;
                t--;
                System.out.println();
            }
            //IIIIIIIIIIIIIIIIIIIIIIIIIIIIIIIIIIIIIIIIIIIIIIIIIIIIIIIIIIIIIIIIIIIIIIIIIIII
            System.out.println();
            System.out.println();
            System.out.println("2d array do while loops");
            i = 0;
            o = 0;
            do {
                array2[i][o] = o + (i*4);
                o++;
                if (o == 4) {
                    i++;
                    o = 0;
                }
            } while (y != 4);
            do {
                System.out.print(array2[t][u] + " ");
                u++;
                if (u == 4) {
                    t++;
                    u = 0;
                    System.out.println();
                }
            } while (y != 4);
            //IIIIIIIIIIIIIIIIIIIIIIIIIIIIIIIIIIIIIIIIIIIIIIIIIIIIIIIIIIIIIIIIIIIIIIIIIIII
            System.out.println();
            System.out.println();
            //IIIIIIIIIIIIIIIIIIIIIIIIIIIIIIIIIIIIIIIIIIIIIIIIIIIIIIIIIIIIIIIIIIIIIIIIIIII
            System.out.println();
            System.out.println();
            //IIIIIIIIIIIIIIIIIIIIIIIIIIIIIIIIIIIIIIIIIIIIIIIIIIIIIIIIIIIIIIIIIIIIIIIIIIII
            System.out.println();
            System.out.println();
            System.out.println("2d array for loops");
            for (i = 0; i &lt;= 3; i++) {
                for (o = 0; o &lt;= 3; o++) {
                    array2[i][o] = o + (i*4);
                    //System.out.print(array[0]);
                }
            }
            for (t = 0; t &lt;= 3; t++) {
                for (u = 0; u &lt;= 3; u++) {
                    System.out.print(array2[t][u] + " ");
                }
                System.out.println();
            }
            //IIIIIIIIIIIIIIIIIIIIIIIIIIIIIIIIIIIIIIIIIIIIIIIIIIIIIIIIIIIIIIIIIIIIIIIIIIII
            System.out.println();
            i = 0;
            o = 0;
            for (i = 0; i &lt;= 3; i++) {
                for (o = 0; o &lt;= 3; o++) {
                    array2[i][o] = i + (o*4);
                    //System.out.print(array[0]);
                }
            }
            for (t = 0; t &lt;= 3; t++) {
                for (u = 0; u &lt;= 3; u++) {
                    System.out.print(array2[t][u] + " ");
                }
                System.out.println();
            }
            //IIIIIIIIIIIIIIIIIIIIIIIIIIIIIIIIIIIIIIIIIIIIIIIIIIIIIIIIIIIIIIIIIIIIIIII
            System.out.println();
            for (i = 3; i &gt;= 0; i--) {
                for (o = 0; o &lt;= 3; o++) {
                    array2[i][o] = i + (o*4);
                    //System.out.print(array[0]);
                }
            }
            for (t = 3; t &gt;= 0; t--) {
                for (u = 3; u &gt;= 0; u--) {
                    System.out.print(array2[u][t] + " ");
                }
                System.out.println();
            }
        }
    }
}</t>
  </si>
  <si>
    <t>932776f9-8817-4058-a3d1-24dfccce30eb</t>
  </si>
  <si>
    <t>PassArray.main({ })</t>
  </si>
  <si>
    <t>public class PassArray
{
    public static void main(String[] args)
    {
        int[] array = {1, 2, 3, 4, 5};
        System.out.println("Původní členy pole jsou: ");
        for(int i : array)
            System.out.println(array[i]);
    }
}</t>
  </si>
  <si>
    <t>0663f183-e4f8-44fc-9132-438d8578bef8</t>
  </si>
  <si>
    <t>kobpro.main2()</t>
  </si>
  <si>
    <t>import java.util.*;
public class kobpro
{
    public static int main1()
    {
        int cube1 = 1 + (int)(Math.random() * (6));
        System.out.println(cube1);
        int cube2 = 1 + (int)(Math.random() * (6));
        System.out.println(cube2);
        if (cube1 != cube2)
        {
            return -1;
        }
        return cube1;
    }
    public static void main2()
    {
        int[]arr1 = new int[200];
        int[]arr2 = new int[6];
        for (int i = 1; i &lt; arr1.length; i++)
        {
            arr1[i] = main1();
            if (arr1[i] != -1)
            {
                arr2[arr1[i]-1]++;
            }
        }
        for (int x = 0; x &lt; arr2.length; x++)
        {
            System.out.println("there is " + (arr2[x]) + " number that are double " + (x));
        }
        for (int t = 0; t &lt; arr1.length; t++)
        {
            System.out.println(arr1[t + 1] * arr2[t]);
        }
        for (int z = 1; z &lt; arr1.length; z++)
        {
            for (int y = z + 1; y &lt; arr1.length; y++)
            {
                if (arr1[z] &lt; arr1[y])
                {
                    int temp = arr1[z];
                    arr1[z] = arr1[y];
                    arr1[y] = temp;
                }
            }
        }
        for (int t = 0; t &lt; arr1.length; t++)
        {
            System.out.println(arr1[t + 1]);
        }
    }
}</t>
  </si>
  <si>
    <t>d9886dc0-9146-4dde-9b51-8b576f25ba33</t>
  </si>
  <si>
    <t xml:space="preserve">public class StudentTester {
    public static void main(String[] args) {
        System.out.println("Black Image Constructor:");
        RGBImage rgbImg0 = new RGBImage(3, 4);
        System.out.println(rgbImg0);
        System.out.println("Constructor with RGBColor[][] Array Parameter:");
        RGBColor[][] rgbArray1 = new RGBColor[3][4];
        for (int i = 0; i &lt; rgbArray1.length; i++)
            for (int j = 0; j &lt; rgbArray1[0].length; j++)
                rgbArray1[i][j] = new RGBColor(i, i, i);
        RGBImage rgbImg1 = new RGBImage(rgbArray1);
        System.out.println(rgbImg1);
        System.out.println("Copy Constructor:");
        RGBImage rgbImg2 = new RGBImage(rgbImg1);
        System.out.println(rgbImg2);
        //rgbImg1 testing
        System.out.println("getHeight:");
        System.out.println(rgbImg1.getHeight()+"\n");
        System.out.println("getWidth:");
        System.out.println(rgbImg1.getWidth()+"\n");
        System.out.println("rotateClockwise:");
        rgbImg1.rotateClockwise();
        System.out.println(rgbImg1);
        System.out.println("rotateCounterClockwise:");
        rgbImg1.rotateCounterClockwise();
        System.out.println(rgbImg1);
        System.out.println("rotateCounterClockwise:");
        rgbImg1.rotateCounterClockwise();
        System.out.println(rgbImg1);
        System.out.println("rotateClockwise:");
        rgbImg1.rotateClockwise();
        System.out.println(rgbImg1);
        System.out.println("flipHorizontal:");
        rgbImg1.flipHorizontal();
        System.out.println(rgbImg1);
        System.out.println("flipHorizontal:");
        rgbImg1.flipHorizontal();
        System.out.println(rgbImg1);
        System.out.println("shiftCol 3:");
        rgbImg1.shiftCol(3);
        System.out.println(rgbImg1);
        System.out.println("shiftCol -2:");
        rgbImg1.shiftCol(-2);
        System.out.println(rgbImg1);
        System.out.println("flipVertical:");
        rgbImg1.flipVertical();
        System.out.println(rgbImg1);
        System.out.println("flipVertical:");
        rgbImg1.flipVertical();
        System.out.println(rgbImg1);
        System.out.println();
        System.out.println("invertColors:");
        rgbImg2.invertColors();
        System.out.println(rgbImg2);
        System.out.println("setPixel + getPixel:");
        //next 4 lines set last line of rgbImg2 to be (0,0,0)
        rgbImg2.setPixel(2, 0, new RGBColor(0,0,0));
        rgbImg2.setPixel(2, 1, new RGBColor(0,0,0));
        rgbImg2.setPixel(2, 2, new RGBColor(0,0,0));
        rgbImg2.setPixel(2, 3, new RGBColor(0,0,0));
        System.out.println(rgbImg2.getPixel(2, 0));
        System.out.println();
        System.out.println();
        System.out.println("equals:");
        //compare rgbImg1 with rgbImg2
        System.out.println(rgbImg1.equals(rgbImg2) ? true : false);
        System.out.println("Have a Nice Work!");
    }
}
</t>
  </si>
  <si>
    <t>ed9c6537-0f34-4b9f-b43c-e8e057e78ae3</t>
  </si>
  <si>
    <t>AWS5.main({ })</t>
  </si>
  <si>
    <t>import java.util.*;
public class AWS5
{
    public static void main (String [] args)
    {
        int ctr = 0;
        System.out.print("How many numbers do you wish for? ");
        Scanner sc = new Scanner(System.in);
        int nbr = sc.nextInt();
        int[]fib = new int[1000];
        fib[0] = 1;
        fib[1] = 1;
        for (int ind = 2; ind &lt;= nbr + 1; ind++)
        {
            fib[ind] = fib[ind-1] + fib[ind-2];
            System.out.print(fib[ctr] + " ");
            ctr++;
        }
    }
}</t>
  </si>
  <si>
    <t>07f7b5aa-c26e-48f9-86cd-57eb864adb46</t>
  </si>
  <si>
    <t>switch1.main({ })</t>
  </si>
  <si>
    <t>import java.util.Scanner;
public class switch1
{
    public static void main (String[] args){
        int[] animal = new int[8];
        for(int cat = 0; cat &lt;= 8; cat++)
        {
            Scanner in = new Scanner(System.in);
            System.out.println("How many cats do you have? ");
            animal[cat] = in.nextInt();
        }
    }
}</t>
  </si>
  <si>
    <t>14c39949-da4d-4db7-b038-90f55c4c79fc</t>
  </si>
  <si>
    <t>automata.main({ })</t>
  </si>
  <si>
    <t xml:space="preserve">import java.io.*;
class automata
{
    // A finite-state automaton
    static class FSA
    {
        int alphabet_size;
        int n_states;
        int delta[][];
        int initial_state;
        int accepting_states[];
    }
    //Returns true if A is a DFA
    static boolean is_deterministic(FSA A)
    {
        boolean check = true;
        for(int p = 0; p &lt; A.delta.length; p++)
        {
            for(int i = 0 ; i &lt; A.delta[p].length; i++)
            {
                if(A.delta[p][0] == A.delta[i][0])
                {
                    if(A.delta[p][2] != A.delta[i][2])
                    //if a has more than one succerssor state the it is not a dfa
                        check = false;                                                 
                }
            }
        }
        return check;
    }
    static FSA minimise_DFA(FSA A)
    {
        A = remove_dead_states(A);
        boolean marked[][] = new boolean[A.n_states][A.n_states];
        for(int i = 0; i &lt; A.n_states; i++) {
            for(int j = i + 1; j &lt; A.n_states; j++) {
                if(is_accepting_state(A,i) != is_accepting_state(A,j))// if i is an accepting state
                    marked[i][j] = true; //mark it with its corresponding j this is stage 2
            }
        }
        boolean added_mark = true;
        while(added_mark){
            added_mark = false;
            for(int i = 0; i &lt; A.n_states; i++){
                for(int j = i + 1; i &lt; j; j++){
                    // already marked?
                    if (marked[i][j])
                        continue;//currently in state 0,1 if marked move on (continue;)// if true will go back to outer loop
                    // try all possible transitions out of i, j
                    for(int a = 0; a &lt; A.alphabet_size; a++){
                        int i2 = next_state(A, i, a);//  i2 = 1 returns next state after trying the letters in the alphabet
                        int j2 = next_state(A, j, a);//  j2 = -1 // testing the states for a next successor state
                        if(j2 !=-1 &amp;&amp; i2!=-1 &amp;&amp; ((j2!=i2)))
                        {
                            if(marked[i2][j2])
                            {
                                marked[i][j] = true;
                            }
                        }
                    }
                }
            }
        }
        return minimal_DFA(A, marked);
    }
    public static void main(String[] args)
    {
        FSA A = new FSA();
        A.alphabet_size = 2;
        A.n_states = 6;
        A.delta = new int[][]
        {
            {0,0,1},{1,1,0},{0,0,2},
            {2,0,3},{3,1,0},{0,0,4},
            {4,1,5},{5,0,0}
        };
        A.initial_state = 0;
        A.accepting_states = new int[]{0};
        String check = check_FSA(A);
        // Note: for Strings s1 and s2, s1.equals(s2) returns true if,
        // and only if, s1 and s2 are equal. This is better behaved than s1==s2.
        if(!check.equals("OK")){
            System.out.println("A in not OK -- " + check);
            return;
        }
        print(A, "A");
        System.out.println("A is deterministic: " + is_deterministic(A));
        FSA A_dfa = build_DFA(A);
        print(A_dfa, "A'");
        System.out.println("A' is deterministic: " + is_deterministic(A_dfa));
        FSA A_min = minimise_DFA(A_dfa);
        print(A_min, "A''");
        System.out.println("A'' is deterministic: " + is_deterministic(A_min));
    }
    // Perform all kinds of checks on a FSA
    // return "OK" if the FSA is OK, otherwise an error message
    static String check_FSA(FSA A)
    {
        // Check the alphabet size is valid
        if(A.alphabet_size &lt; 0)
            return ("Bad alphabet size: " + A.alphabet_size);
        // Check the number of states is valid
        if(A.n_states &lt;= 0)
            return ("Bad number of states: " + A.n_states);
        // Check the initial state is a valid state
        if(!is_valid_state(A, A.initial_state))
            return ("Bad inital state: " + A.initial_state);
        // Check that the transition relation has valid transitions
        for(int i = 0; i &lt; A.delta.length; i++){
            if(A.delta[i].length != 3)
                return ("Bad transition length (" + A.delta[i].length + ") in transition " + i);
            if(!is_valid_state(A, A.delta[i][0]))
                return ("Bad state (" + A.delta[i][0] + ") in transition " + i);
            if(!is_valid_state(A,A.delta[i][2]))
                return ("Bad state (" + A.delta[i][2] + ") in transition " + i);
            if(!is_valid_symbol(A, A.delta[i][1]))
                return ("Bad symbol (" + A.delta[i][1] + ") in transition " + i);
        }
        // Check that accepting states are valid
        for(int i=0; i&lt;A.accepting_states.length; i++){
            if(!is_valid_state(A,A.accepting_states[i]))
                return ("Bad accepting state: "+A.accepting_states[i]);
        }
        return "OK";
    }
    static boolean is_valid_state(FSA A, int i)
    {
        return (i&gt;=0 &amp;&amp; i&lt;A.n_states);
    }
    static boolean is_valid_symbol(FSA A, int a)
    {
        return (a&gt;=0 &amp;&amp; a&lt;A.alphabet_size);
    }
    // Given the original DFA A and the marking table, it builds the
    // minimal DFA
    static FSA minimal_DFA(FSA A, boolean marked[][])
    {
        FSA A_min = new FSA();
        A_min.alphabet_size = A.alphabet_size;
        // We first build the new set of states by assigning to each
        // old state a new one. If states i and j have been marked
        // then we will assign them the same new state
        int new_n_states = 0;
        int state_map[] = new int[A.n_states];
        for(int i = 0; i &lt; A.n_states; i++)
            state_map[i] = -1;
        for(int i = 0; i &lt; A.n_states; i++){
            if (state_map[i] == -1){
                state_map[i] = new_n_states;
                new_n_states++;
            }
            for(int j = i + 1; j &lt; A.n_states; j++){
                if(!marked[i][j]) state_map[j] = state_map[i];
            }
        }
        A_min.n_states = new_n_states;
        // We build the new transition table starting from the empty
        // one and adding transitions from A.delta, making sure we do
        // not include duplicates
        int new_delta[][] = new int[0][3];
        for(int i = 0; i &lt; A.delta.length; i++){
            int f = state_map[A.delta[i][0]];
            int l = A.delta[i][1];
            int t = state_map[A.delta[i][2]];
            // check if A.delta[i] is already in new_delta
            boolean found = false;
            for(int j = 0; !found &amp;&amp; j&lt;new_delta.length; j++){
                if(new_delta[j][0]==f &amp;&amp; new_delta[j][1]==l &amp;&amp; new_delta[j][2]==t)
                    found = true;
            }
            if(!found){
                int tmp[][] = new int[new_delta.length+1][3];
                for(int j = 0; j &lt; new_delta.length; j++)
                    tmp[j] = new_delta[j];
                tmp[new_delta.length] = new int[]{f, l, t};
                new_delta = tmp;
            }
        }
        A_min.delta = new_delta;
        // fix the initial state
        A_min.initial_state = state_map[A.initial_state];
        // Build the new set of accepting states, starting from the
        // empty one
        int new_accepting_states[] = new int[0];
        for(int i = 0; i &lt; A.accepting_states.length; i++){
            int s = state_map[A.accepting_states[i]];
            // check if this state has already been added in
            // new_accepting_states
            boolean found = false;
            for(int j = 0; !found &amp;&amp; j&lt;new_accepting_states.length; j++)
                if(new_accepting_states[j] == s)
                    found = true;
            if(!found){
                int tmp[] = new int[new_accepting_states.length+1];
                for(int j = 0; j &lt; new_accepting_states.length; j++)
                    tmp[j] = new_accepting_states[j];
                tmp[new_accepting_states.length] = s;
                new_accepting_states = tmp;
            }
        }
        A_min.accepting_states = new_accepting_states;
        return A_min;
    }
    // Returns j if the DFA A has an a-transition from i to j
    // If there is no a-transition out of i then it returns -1
    static int next_state(FSA A, int i, int a)
    {
        int next = -1;
        for(int d = 0; d &lt; A.delta.length; d++)
        {
            //0                0
            if (A.delta[d][0]==i &amp;&amp; A.delta[d][1]==a)
                next = A.delta[d][2];
        }
        return next;
    }
    // Returns true if, and only if, i is an accepting state in A
    static boolean is_accepting_state(FSA A, int i)
    {
        boolean is_accepting = false;
        for(int a=0; !is_accepting &amp;&amp; a&lt;A.accepting_states.length; a++)
            is_accepting = (A.accepting_states[a] == i);
        return is_accepting;
    }
    // Remove dead states from A, and their transitions
    static FSA remove_dead_states(FSA A)
    {
        FSA A_new = new FSA();
        A_new.alphabet_size = A.alphabet_size;
        // We first build the new set of states by assigning to each
        // old state a new one, or the number -1, via state_map. If a
        // state i is dead then we will assign to it -1.  We mark dead
        // states via the array dead.
        int new_n_states = 0;
        boolean dead[] = dead_states(A);
        int state_map[] = new int[A.n_states];
        for(int i = 0; i &lt; A.n_states; i++)
        {
            if (!dead[i])
            {
                state_map[i] = new_n_states;
                new_n_states++;
            }
            else
                state_map[i] = -1;
        }
        A_new.n_states = new_n_states;
        // if we removed all states as dead, return the one-state
        // automaton
        if(new_n_states == 0){
            A_new.n_states = 1;
            A_new.initial_state = 0;
            A_new.delta = new int[0][3];
            A_new.accepting_states = new int[0];
            return A_new;
        }
        A_new.n_states = new_n_states;
        // We build the new transition table starting from the empty
        // one and adding those transitions from A.delta which do not
        // involve dead states
        int new_delta[][] = new int[0][3];
        for(int i = 0; i &lt; A.delta.length; i++)
        {
            int f = state_map[A.delta[i][0]];
            int l = A.delta[i][1];
            int t = state_map[A.delta[i][2]];
            if (f!=-1 &amp;&amp; t!=-1)
            {
                int tmp[][] = new int[new_delta.length+1][3];
                for(int j = 0; j &lt; new_delta.length; j++)
                    tmp[j] = new_delta[j];
                tmp[new_delta.length] = new int[]{f, l, t};
                new_delta = tmp;
            }
        }
        A_new.delta = new_delta;
        // Build the new set of accepting states, starting from the
        // empty one
        int new_accepting_states[] = new int[0];
        for(int i = 0; i &lt; A.accepting_states.length; i++)
        {
            int s = state_map[A.accepting_states[i]];
            if(s!=-1)
            {
                int tmp[] = new int[new_accepting_states.length+1];
                for(int j = 0; j &lt; new_accepting_states.length; j++)
                    tmp[j] = new_accepting_states[j];
                tmp[new_accepting_states.length] = s;
                new_accepting_states = tmp;
            }
        }
        A_new.accepting_states = new_accepting_states;
        return A_new;
    }
    // Check if state i is dead in A, that is whether:
    // (a) it cannot be reached from the intial state, or
    // (b) it cannot reach an accepting state
    // Return an array with the results of all these checks
    static boolean[] dead_states(FSA A)
    {
        // We build two boolean arrays, one for each check
        boolean reachable[] = new boolean[A.n_states];
        boolean reaches_acc[] = new boolean[A.n_states];
        // Initially assume that only the initial state is reachable
        // and that only the accepting states reach an accepting state
        for(int i = 0; i &lt; reachable.length; i++)
        {
            reachable[i] = (i == A.initial_state);
            reaches_acc[i] = is_accepting_state(A, i);
        }
        // now loop until we cannot find new reachable states
        // nor states reaching an acceptign state
        boolean added_state = true;
        while(added_state)
        {
            added_state = false;
            for(int i = 0; i &lt; A.delta.length; i++)
            {
                int s = A.delta[i][0];
                int t = A.delta[i][2];
                if(reachable[s] &amp;&amp; !reachable[t])
                {
                    reachable[t] = true;
                    added_state = true;
                };
                if(reaches_acc[t] &amp;&amp; !reaches_acc[s])
                {
                    reaches_acc[s] = true;
                    added_state = true;
                };
            }
        }
        // now compute the result
        boolean dead[] = new boolean[A.n_states];
        for(int i = 0; i &lt; dead.length; i++)
            dead[i] = (!reachable[i] || !reaches_acc[i]);
        return dead;
    }
    // Print the finite-state automaton as a five tuple
    static void print(FSA A, String name)
    {
        System.out.print(name + " = (");
        // print the alphabet ...
        System.out.print("{");
        for(int i = 0; i &lt; A.alphabet_size; i++)
        {
            if(i != 0)
                System.out.print(", ");
            System.out.print(i);
        }
        System.out.print("}, ");
        // ... and the set of states ...
        System.out.print("{");
        for(int i = 0; i &lt; A.n_states; i++)
        {
            if(i!=0) System.out.print(", ");
            System.out.print("q" + i);
        }
        System.out.print("}, ");
        // ... and the transition relation ...
        System.out.print("{");
        for(int i = 0; i &lt; A.delta.length; i++)
        {
            if(i!=0) System.out.print(", ");
            System.out.print("(q" + A.delta[i][0] + ", " + A.delta[i][1] + ", q" + A.delta[i][2]+")");
        }
        System.out.print("}, ");
        // ... and the initial state ...
        System.out.print("q" + A.initial_state);
        System.out.print(", ");
        // ... and the set of accepting states
        System.out.print("{");
        for(int i = 0; i &lt; A.accepting_states.length; i++)
        {
            if(i != 0)
                System.out.print(", ");
            System.out.print("q" + A.accepting_states[i]);
        }
        System.out.print("}");
        System.out.println(")");
    }
    static FSA build_DFA(FSA A)
    {
        // there is nothing to do for a DFA
        if(is_deterministic(A))
            return A;
        // we will store the new, deterministic automaton as dfa
        FSA dfa = new FSA();
        dfa.alphabet_size = A.alphabet_size;
        dfa.n_states = 0;
        dfa.delta = new int[0][3];
        dfa.initial_state = 0;
        dfa.accepting_states = new int[0];
        // subset construction
        // start with a transition table
        // each row of the transition table maps sets of states to
        // sets of states per letter in the alphabet
        boolean transition_table[][][] = new boolean[0][A.alphabet_size+1][A.n_states];
        // the queue of sets of states to be explored
        boolean to_be_processed[][] = new boolean[1][A.n_states];
        // we start from the initial state
        // we better have a valid initial state
        to_be_processed[0][A.initial_state] = true;
        while(to_be_processed.length &gt; 0)
        {
            // add another row to the transition table
            boolean current_row[][] = new boolean[A.alphabet_size+1][A.n_states];
            boolean new_transition_table[][][] = new boolean[transition_table.length+1][A.alphabet_size+1][A.n_states];
            for(int i = 0; i &lt; transition_table.length; i++)
                new_transition_table[i] = transition_table[i];
            new_transition_table[transition_table.length] = current_row;
            transition_table = new_transition_table;
            // initialise the first column to the set of states
            current_row[0] = to_be_processed[to_be_processed.length-1];
            boolean new_to_be_processed[][] = new boolean[to_be_processed.length-1][A.n_states];
            for(int i = 0; i &lt; new_to_be_processed.length; i++)
                new_to_be_processed[i] = to_be_processed[i];
            to_be_processed = new_to_be_processed;
            // the dfa has at least one more state
            dfa.n_states++;
            // mark it as accepting state, if the set of states
            // contains the accepting state
            boolean is_accepting = false;
            for(int f : A.accepting_states)
            {
                if(current_row[0][f])
                {
                    int new_accepting[] = new int[dfa.accepting_states.length+1];
                    for(int i = 0; i &lt; dfa.accepting_states.length; i++)
                        new_accepting[i] = dfa.accepting_states[i];
                    new_accepting[dfa.accepting_states.length] = dfa.n_states-1;
                    dfa.accepting_states = new_accepting;
                    break;
                }
            }
            for(int l = 0; l &lt; A.alphabet_size; l++)
            {
                for(int f = 0; f &lt; A.n_states; f++)
                {
                    if(!current_row[0][f])
                        continue;
                    for(int d = 0; d &lt; A.delta.length; d++)
                    {
                        // find a transition on l out of s[j]
                        if(A.delta[d][0]==f &amp;&amp; A.delta[d][1]==l)
                            current_row[l+1][A.delta[d][2]]=true;
                    }
                }
                // let's see whether we generated a new set of states
                boolean is_new = false;
                // make sure this is not an empty set of states
                for(int j = 0; !is_new &amp;&amp; j&lt;A.n_states; j++)
                    is_new = current_row[l+1][j];
                for(int i = 0; is_new &amp;&amp; i&lt;transition_table.length; i++)
                {
                    is_new = false;
                    for(int j = 0; !is_new &amp;&amp; j&lt;A.n_states; j++)
                        is_new = transition_table[i][0][j] != current_row[l+1][j];
                }
                if(is_new)
                {
                    new_to_be_processed = new boolean[to_be_processed.length+1][A.n_states];
                    for(int i = 0; i &lt; to_be_processed.length; i++)
                        new_to_be_processed[i] = to_be_processed[i];
                    new_to_be_processed[to_be_processed.length] = current_row[l+1];
                    to_be_processed = new_to_be_processed;
                }
            }
        }
        // walk the transition table to add transitions
        for(int f = 0; f &lt; transition_table.length; f++)
        {
            boolean current_row[][] = transition_table[f];
            for(int l = 0; l &lt; A.alphabet_size; l++)
            {
                // make sure this is not an empty set of states
                boolean is_empty = true;
                for(int j = 0; is_empty &amp;&amp; j&lt;A.n_states; j++)
                    is_empty =! current_row[l+1][j];
                if(is_empty)
                    continue;
                boolean found = false;
                for(int t = 0; !found &amp;&amp; t&lt;transition_table.length; t++)
                {
                    found = true;
                    for(int j = 0; found &amp;&amp; j&lt;A.n_states; j++)
                        found = transition_table[t][0][j] == current_row[l+1][j];
                    if(found)
                    {
                        int new_delta[][] = new int[dfa.delta.length+1][3];
                        for(int j = 0; j &lt; dfa.delta.length; j++)
                            new_delta[j] = dfa.delta[j];
                        new_delta[dfa.delta.length] = new int[]{f, l, t};
                        dfa.delta = new_delta;
                    }
                }
            }
        }
        return dfa;
    }
}
</t>
  </si>
  <si>
    <t>7f55dcec-1627-4e68-a8a2-7f73eebad6a4</t>
  </si>
  <si>
    <t>import java.lang.Math;
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 *** TO BE IMPLEMENTED IN ACTIVITY 3 *** */
        int k = 0;
        int[] shuffled = new int [52];
        for (int j = 0; j &lt; 25; j++) {
            shuffled[k] = values[j];
            k = k + 2;
        }
        k = 1;
        for (int j = 26; j &lt; 51; j++) {
            shuffled[k] = values[j];
            k = k + 2;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 *** TO BE IMPLEMENTED IN ACTIVITY 3 *** */
        int[] shuffled = new int [52];
        int j;
        for (int k = 0; k &lt; 51; k++)
        {
            j = (int)Math.random()*51;
            shuffled[52] = values[j];
            values[j] = 0;
        }
    }
}</t>
  </si>
  <si>
    <t>c7f5d6ba-fca0-4ee3-8b30-28d7cba43119</t>
  </si>
  <si>
    <t>BinarySearch.main({ })</t>
  </si>
  <si>
    <t xml:space="preserve">public class BinarySearch
{
    public static void main (String[] args)
    {
        int[] array = new int[5001];
        array = arrayGeneration(array);
        array = arraySort(array);
        array = arrayDeduplicator(array);
        initialPrint(array);
        binarySearch(array);
    }
    public static int[] arrayGeneration(int[] array)
    {
        int counter = 1;
        while(counter &lt;= 5000)
        {
            array[counter] = (int)(Math.random()*10000)+1;
            counter++;
        }
        return array;
    }
    public static int[] arraySort(int[] array)
    {
        int counter2;
        for (int counter1 = 1; counter1 &lt; 5001; counter1++)
        {
            array[0] = array[counter1];
            for (counter2 = counter1 - 1; counter2 &gt; 0 &amp;&amp; array[0] &lt; array[counter2]; counter2--)
            {
                array[counter2 + 1] = array[counter2];
            }
            array[counter2 + 1] = array[0];
        }
        return array;
    }
    public static int[] arrayDeduplicator(int[] array)
    {
        int counter = 2;
        while (counter &lt;= 5000)
        {
            if (array[counter] == array[counter - 1])
            {
                array[counter] = array[counter] + 1;
            }
            counter++;
        }
        return array;
    }
    public static void initialPrint(int[] array)
    {
        System.out.println("Element 1: " + array[1] + "\nElement 300: " + array[300] + "\nElement 2487: " + array[2487]
            + "\nElement 3009: " + array[3009] + "\nElement 5000: " + array[5000] + "\nThese are the search queries.");
    }
    public static void binarySearch(int[] array)
    {
        int[] queries = {array[1], array[300], array[2487], array[3009], array[5000], 20000};
        int[] results = new int[6];
        int lower = 1;
        int upper = array.length-1;
        boolean found = false;
        boolean notInList = false;
        int counter = 0;
        for(int query = queries[counter]; counter &lt;= 6; counter++)
        {
            while(found != true &amp;&amp; notInList != true)
            {
                int probe =((upper + lower )/ 2);
                if(array[probe] &gt; query)
                {
                    upper = probe;
                }
                else if (array[probe] &lt; query)
                {
                    lower = probe;
                }
                else if (array[probe] == query)
                {
                    results[counter] = probe;
                    found = true;
                }
                else if (upper &lt; lower)
                {
                    notInList = true;
                }
            }
        }
        counter = 0;
        while (counter &lt;= 6)
        {
            if (results[counter] == 0)
            {
                System.out.println("The number " + queries[counter] + " was not found in the array.");
            }
            else
            {
                System.out.println("The number " + queries[counter] + " was found in element " + results[counter] + " of the array.");
            }
            counter++;
        }
    }
}
</t>
  </si>
  <si>
    <t>search &amp; sort</t>
  </si>
  <si>
    <t>a3279162-7e25-49b3-98c8-76c47c13012c</t>
  </si>
  <si>
    <t>GetArgs.main({ })</t>
  </si>
  <si>
    <t>import java.util.Scanner;
public class GetArgs
{
    public static void main(String[] args)
    {
        Scanner input = new Scanner(System.in);
        System.out.print("input array size : ");
        int size = input.nextInt();
        String[] array = new String[size];
        System.out.format("input %d's argv : \n", size);
        //input
        for(int i = 0; i &lt; size; i++)
        {
            array[i] = input.next();
        }
        System.out.println("--------- output -------");
        //output
        //for(String data : array)
        //    System.out.println(data);
        for(int j = array.length; j &gt; 0; j--)
            System.out.println("array[" + j + "]" + array[j]);
    }
}</t>
  </si>
  <si>
    <t>70f5a36e-9207-45b6-8118-f02e441a4555</t>
  </si>
  <si>
    <t>GradeReport.main({ })</t>
  </si>
  <si>
    <t>b348083c-7d1a-4001-a7db-105f451074f5</t>
  </si>
  <si>
    <t xml:space="preserve">class GradeReport
{
    public static void main(String[] args)
    {
        int grade, category;
        grade = Integer.parseInt(args[0]);
        category = grade/10;
        switch (category)
        {
            case 10:
            System.out.println ("Perfect Score");
            break;
            case 9:
            System.out.println ("Excellent");
            break;
            case 8:
            System.out.println ("Good");
            break;
            case 7:
            System.out.println ("Above Average");
            break;
            case 6:
            System.out.println ("Average");
            break;
            case 5:
            System.out.println ("Below Average");
            break;
            default:
            System.out.println ("Not Passing");
            break;
        }
    }
}
</t>
  </si>
  <si>
    <t>import java.util.*;
public class Shuffler
{
    /**
     * The number of consecutive shuffle steps to be performed in each call
     * to each sorting procedure.
     */
    private static final int SHUFFLE_COUNT = 1;
    /**
     * The number of values to shuffle.
     */
    private static final int VALUE_COUNT = 4;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public static void perfectShuffle(int[] values)
    {
        int[] temp = new int[52];
        int k = 0;
        for(int j = 0; j &lt; 25;j++)
        {
            temp[k] = values[j];
            k += 2;
        }
        k = 1;
        for(int j = 25; j&lt;52; j++)
        {
            temp[k] = values[j];
            k += 2;
        }
        values = temp;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Random rand = new Random();
        int[] temp = new int[52];
        for(int j = 0; j&lt;52; j++)
        {
            int r = rand.nextInt()*52;
            if(values[r]!=0)
            {
                temp[j] = values[r];
                values[r] = 0;
            }
        }
        values = temp;
    }
}</t>
  </si>
  <si>
    <t>Day 45</t>
  </si>
  <si>
    <t xml:space="preserve">Flesch.flesch(" Particular unaffected projection sentiments no my. Music marry as at cause party worth weeks. Saw how marianne graceful dissuade new outlived prospect followed. Uneasy no settle whence nature narrow in afraid. At could merit by keeps child. While dried maids on he of linen in. Among going manor who did. Do ye is celebrated it sympathize considered. May ecstatic did surprise elegance the ignorant age. Own her miss cold last. It so numerous if he outlived disposal. How but sons mrs lady when. Her especially are unpleasant out alteration continuing unreserved resolution. Hence hopes noisy may china fully and. Am it regard stairs branch thirty length afford. Sudden looked elinor off gay estate nor silent. Son read such next see the rest two. Was use extent old entire sussex. Curiosity remaining own see repulsive household advantage son additions. Supposing exquisite daughters eagerness why repulsive for. Praise turned it lovers be warmly by. Little do it eldest former be if. ")
</t>
  </si>
  <si>
    <t>261435c2-4144-4e4f-bfb3-a2451105ca6f</t>
  </si>
  <si>
    <t>MonoTonic.main()</t>
  </si>
  <si>
    <t>MonotoneSequence.main({ })</t>
  </si>
  <si>
    <t xml:space="preserve">import java.io.*;
class MonoTonic
{
    InputStreamReader isr = new InputStreamReader (System.in);
    BufferedReader br = new BufferedReader (isr);
    int N;
    int arr[] = new int[N];
    MonoTonic()
    {
        arr = new int[N];
        N = 10;
    }
    void read() throws IOException
    {
        System.out.println("Enter the size of the array: ");
        N = Integer.parseInt(br.readLine());
        int arr[] = new int[N];
        for (int i = 0; i &lt; N; i++)
        {
            System.out.print("Enter a number: ");
            arr[i] = Integer.parseInt(br.readLine());
        }
    }
    void increasing()
    {
        int a[] = new int [N];
        for (int i = 0; i &lt; N; i += 2)
        {
            if (i &lt; (i+1))
            {
                a[i] = arr[i];
            }
        }
        for (int i = 0; i &lt; a.length; i++)
        {
            System.out.print(a[i]);
        }
    }
    public static void main() throws IOException
    {
        MonoTonic obj = new MonoTonic();
        obj.read();
        obj.increasing();
    }
}
</t>
  </si>
  <si>
    <t xml:space="preserve">import java.util.Scanner;
import java.io.*;
class MonotoneSequence
{
    public static void main(String args[])
    {
        Scanner in = new Scanner(System.in);
        System.out.println("Number of integers:  ");
        int intAmount = in.nextInt();
        int list[] = new int[intAmount];
        System.out.println("Input:  ");
        for (int k = 0; in.hasNextInt(); k++)
            list[k] = in.nextInt();
        System.out.print("Display:  ");
        displayArray(list);
        System.out.print("Increasing:  ");
        displayArray(monotoneIncreasing(list));
        System.out.print("Decreasing: ");
        displayArray(monotoneDecreasing(list));
    }
    public static int[] monotoneIncreasing(int list[])
    {
        int increasing[] = new int[list.length];
        increasing[0] = list[0];
        for (int k = 1, c = 1; k &lt; list.length; k++, c++)
        {
            if (list[k] &gt; list[k-1])
                increasing[c] = list[k];
            else
            {
                increasing[0] = list[k];
                c = 1;
            }
        }
        return increasing;
    }
    public static int[] monotoneDecreasing(int list[])
    {
        int decreasing[] = new int[list.length];
        decreasing[0] = list[0];
        for (int k = 1, c = 1; k &lt; list.length; k++, c++)
        {
            if (list[k] &lt; list[k-1])
                decreasing[c] = list[k];
            else
            {
                decreasing[c] = list[k];
                c = 1;
            }
        }
        return decreasing;
    }
    public static void displayArray(int list[])
    {
        for(int k = 0; k &lt; list.length; k++)
            System.out.print(list[k] + " ");
    }
}
</t>
  </si>
  <si>
    <t>e2a84a9f-a190-4122-ac25-4ee14b505663</t>
  </si>
  <si>
    <t>a.main({ })</t>
  </si>
  <si>
    <t xml:space="preserve">import java.util.Scanner;
public class a
{
    public static void main(String[] args)
    {
        int index = 0;
        boolean arraysEqual = true;
        final int size = 100;
        int[] elementA = new int[index];
        int[] elementB = new int[index];
        int[] valueA = new int[index];
        int[] valueB = new int[index];
        Scanner k = new Scanner(System.in);
        System.out.print("How many elements for A ? ");
        elementA[index] = k.nextInt();
        System.out.print("How many elements for B ? ");
        elementB[index] = k.nextInt();
        System.out.println("Enter the elements for Array A");
        System.out.print("Enter element: ");
        valueA[index] = k.nextInt();
        System.out.println("Enter the elements for Array B");
        System.out.print("Enter element: ");
        valueB[index] = k.nextInt();
        if (elementA.length != elementB.length) {
            arraysEqual = false;
        }
        else {
            arraysEqual = true;
        }
        if (valueA.length != valueB.length) {
            arraysEqual = false;
        }
        else {
            arraysEqual = true;
        }
        if (arraysEqual) {
            System.out.print("The arrays are the same.");
        }
        else {
            System.out.print("The arrays are different.");
        }
    }
}
</t>
  </si>
  <si>
    <t>4d26e4ff-c70c-4664-bc75-6b81daae9c90</t>
  </si>
  <si>
    <t>C9e1.main({ })</t>
  </si>
  <si>
    <t>class C9e1
{
    public static void main(String[] args)
    {
        int i = 0;
        int[] z = new int[5];
        while(i &lt; z.length)
        {
            System.out.println(z[++i]);
        }
    }
}</t>
  </si>
  <si>
    <t>efe60982-52ed-4779-b919-e4959137d78e</t>
  </si>
  <si>
    <t>Hanoi.main({ })</t>
  </si>
  <si>
    <t>public class Hanoi {
    static long schritte;
    static void lege(int n, char von, char nach, char zwischen) {
        if (n &gt; 0) {
            lege(n-1, von, zwischen, nach);
            System.out.println(n + ". Scheibe von " + von + " nach " + nach);
            lege(n-1,zwischen, nach, von);
            schritte++;
        }
    }
    public static void main(String[] args) {
        int maxzahl = Integer.parseInt(args[0]);
        lege(maxzahl, 'a', 'c', 'b');
        System.out.println("-----------------------------------------");
        System.out.println(schritte + " Schritte");
    }
}</t>
  </si>
  <si>
    <t>5ad3aaed-e830-488a-8237-178593b1492f</t>
  </si>
  <si>
    <t>Personality.main({ })</t>
  </si>
  <si>
    <t xml:space="preserve">import java.util.*;
import java.io.File;
import java.io.FileNotFoundException;
import java.util.Scanner;
public class Personality {
    // The main method to process the data from the peronality tests
    public static void main(String[] args) throws FileNotFoundException {
        // The calls to construct scanners are suggestions.
        // You can do it your own way.
        Scanner keyboard = new Scanner (System.in);
        Scanner inFileReader = new Scanner(new File ("a8data.txt"));
        //returns the number of students in the file
        int numStnd = numberOfStudents(inFileReader);
        name(inFileReader, numStnd);
        //formatPrint(inFileReader);
        keyboard.close();
        inFileReader.close();
    }
    // Suggested method to get the name of the input file.
    public static String getInFile(Scanner keyboard) {
        String dataFile = "";
        System.out.print("Enter the name of the file with the personality data: ");
        dataFile = keyboard.next();
        return dataFile;
    }
    public static int numberOfStudents(Scanner inFileReader){
        int numStnd = 0;
        while(inFileReader.hasNextInt()){
            numStnd = inFileReader.nextInt();
        }
        return numStnd;
    }
    public static String[] name(Scanner inFileReader, int numStnd){
        int i = 0;
        String[] names = new String[numStnd-1];
        String text = "";
        while(inFileReader.hasNext()){
            text = inFileReader.nextLine();
            if(text.length() != 70){
                names[i] = text;
                System.out.println( "" + text  );
            }
            i++;
        }
        return names;
    }
    /*public static void formatPrint(Scanner inFileReader){
    String studName[] = name(inFileReader);
    for(int i = 0; i &lt; 11; i ++){
    System.out.println(studName[2]);
    }
    }*/
}
</t>
  </si>
  <si>
    <t>22cbb33e-93a2-423a-8d77-7c7130abc863</t>
  </si>
  <si>
    <t>prime.main({ })</t>
  </si>
  <si>
    <t xml:space="preserve">import java.util.Scanner;
public class prime
{
    public static void main(String[] args)
    {
        int n, num = 0;
        Scanner s = new Scanner(System.in);
        System.out.println("What number?");
        n = s.nextInt();
        int prime[] = new int[n];
        for (int a = 2; a &lt;= n; a++){
            for (int b = 1; b &lt; a; b++){
                if (a % b != 0){ //checks if it's prime
                    prime[num] = a; //saves each prime number in the array
                    num++;
                    System.out.println(a);
                }
            }
        }
    }
}
/*
class check
{
    static Scanner sc = new Scanner(System.in);
    public static void main(String[] args)
    {
        int input, counter = 0, count = 0, a;//counter for check if it is prime or not, count for array index
        Scanner s = new Scanner (System.in);
        System.out.println("What number?");
        input = s.nextInt ();
        int prime [] = new int [input];
        System.out.println ("The prime numbers less then " + input + " are:");
        for (int i = input; i &lt;= input; i--)//start with the highest input then go down
        {
            for (int n = 2; n &lt; i ; n++)
            {
                if ((i % n) != 0)//if remainder doesn't equal 0 the adds one counter
                {
                    counter++;
                }
            }
            if ((counter + 2) == i)//if reminder plus two and equal the number then it is prime number
            {
                prime[count] = i;
                count++;
                System.out.println (i);//prints out prime numbers less than input value
            }
            counter = 0;
        }
/*
        for (int p = 0; p &lt; count-1; p++)
        {
            a = prime[p] - prime[p + 1];
            System.out.println(a);
        }
    }
}
*/
</t>
  </si>
  <si>
    <t>650883b1-9ed2-40a3-97d7-e58ec1c41a05</t>
  </si>
  <si>
    <t>ArrayExercise1__9.main({ })</t>
  </si>
  <si>
    <t xml:space="preserve">import java.io.*;
import java.util.*;
public class ArrayExercise1__9
{
    // Declaring the BufferedReader and the number of students and assignments
    public static BufferedReader console;
    public int numberOfStudents;
    public int numberOfAssignments;
    // An array which includes the mark of each student's each assignment
    public double markOfAssignments[][] = new double[numberOfStudents][numberOfAssignments];
    // The following arrays are used to determine the mean for each assignment
    public double sum[] = new double[numberOfAssignments];
    public double mean[] = new double[numberOfAssignments];
    // The arrays which store the highest and lowest assignment mark of each student
    public double highestMark[]  = new double[numberOfStudents];
    public double lowestMark[]   = new double [numberOfStudents];
    //They are to determine the marks with the least and greatest difference from their respective means
    public double markLeastDifferenceFromMean[] = new double[numberOfStudents];
    public double markGreatestDifferenceFromMean[] = new double[numberOfStudents];
    public double sumOfMeans = 0;
    // The following variables are used to store the lowest and highest assignment mean
    public double highestMean = 0;
    public double lowestMean = 0;
    public double overAllMean = sumOfMeans / numberOfStudents;
    public void start() throws IOException
    {
        // new BufferedReader
        console = new BufferedReader(new InputStreamReader(System.in));
        // takes in the number of students
        System.out.println("Class size?");
        this.numberOfStudents = Integer.parseInt(console.readLine());
        // takes in the number of assignments there are
        System.out.println("Number of assignments: ");
        this.numberOfAssignments = Integer.parseInt(console.readLine());
    } // End of method start
    public void setMarks() throws IOException
    {
        for(int i = 0; i &lt; this.numberOfStudents; i++)
        {
            for(int ii = 0; ii &lt; this.numberOfAssignments; ii++)
            {
                // Takes in marks
                System.out.println("Input student " + (i + 1) + " Assignment " + (ii + 1) + ":");
                this.markOfAssignments[i][ii] = Double.parseDouble(console.readLine());
                // adds in to the sum
                this.sum[ii] += this.markOfAssignments[i][ii];
                if (ii == 0)
                {
                    this.highestMark[i] = this.markOfAssignments[i][ii];
                    this.lowestMark[i] = this.markOfAssignments[i][ii];
                } // End of if (ii == 0)
                else if (this.markOfAssignments[i][ii] &gt; this.highestMark[i])
                {
                    this.highestMark[i] = this.markOfAssignments[i][ii];
                } // End of if (markOfAssignments[i][ii] &gt; highestMark[i])
                else if (this.markOfAssignments[i][ii] &lt; this.lowestMark[i])
                {
                    this.lowestMark[i] = this.markOfAssignments[i][ii];
                } // End of if (markOfAssignments[i][ii] &lt; lowestMark[i])
                this.mean[ii] = this.sum[ii] / this.numberOfStudents;
            } // End of for(int ii = 0; ii &lt; numberOfAssignments; ii++)
        } // End of for(int i = 0; i &lt; numberOfStudents; i++)
    } // End of method setMarks
    public void setMean()
    {
        for(int i = 0; i &lt; this.numberOfAssignments; i++)
        {
            this.sumOfMeans += this.mean[i];
            if(i == 0)
            {
                this.highestMean = this.mean[i];
                this.lowestMean = this.mean[i];
            } // End of if (i==0)
            else if(this.mean[i] &gt; this.highestMean)
            {
                this.highestMean = this.mean[i];
            } // End of if (mean[i] &gt; highestMean)
            else if(this.mean[i] &lt; this.lowestMean)
            {
                this.lowestMean = this.mean[i];
            } // End of if (mean[i] &lt; lowestMean)
        } // End of if
    } // End of method setMean
    public void marksInformation()
    {
        for(int i = 0; i &lt; this.numberOfStudents; i++)
        {
            System.out.println("STUDENT " + (i + 1) + ":");
            for(int ii = 0; ii &lt; this.numberOfAssignments; ii++)
            {
                System.out.print("Assignment " + (ii + 1) + " mark:" + this.markOfAssignments[i][ii] + "(");
                System.out.print(Math.abs(mean[ii] - this.markOfAssignments[i][ii]) + ")\n");
                if (ii == 0)
                {
                    this.markLeastDifferenceFromMean[i] = this.markOfAssignments[i][ii];
                    this.markGreatestDifferenceFromMean[i] = this.markOfAssignments[i][ii];
                } // End of if (ii==0)
                else if (Math.abs(this.mean[ii] - this.markOfAssignments[i][ii]) &lt; Math.abs(this.markLeastDifferenceFromMean[i] - this.mean[ii]))
                {
                    this. markLeastDifferenceFromMean[i] = this.markOfAssignments[i][ii];
                } // End of if (Math.abs(mean[ii] - markOfAssignments[i][ii]) &lt; Math.abs(markLeastDifferenceFromMean[i] - mean[ii]))
                else if (Math.abs(this.mean[ii] - this.markOfAssignments[i][ii]) &gt; Math.abs(this.markGreatestDifferenceFromMean[i] - this.mean[ii]))
                {
                    this.markGreatestDifferenceFromMean[i] = this.markOfAssignments[i][ii];
                } // End of if (Math.abs(mean[ii] - markOfAssignments[i][ii]) &gt; Math.abs(markGreatestDifferenceFromMean[i] - mean[ii]))
            } // End of for(int ii = 0; ii &lt; numberOfAssignments; ii++)
            System.out.println("Highest mark: " + this.highestMark[i]);
            System.out.println("Lowest mark: " + this.lowestMark[i]);
            System.out.println("Mark closest to mean: " + this.markLeastDifferenceFromMean[i]);
            System.out.println("Mark farthest to mean: " + this.markGreatestDifferenceFromMean[i]);
        } // End of for(int i = 0; i &lt; numberOfStudents; i++)
    } // End of method marksInformation
    public void assignmentInformation()
    {
        for(int i = 0; i &lt; this.numberOfAssignments; i++)
        {
            if(this.mean[i] == this.highestMean)
            {
                System.out.print("Assignment " + (i + 1) + " mean: " + this.mean[i] + "(");
                System.out.print(Math.abs(this.overAllMean - this.mean[i]) + ")(highest mean)\n");
            } // End of if(mean[i] == highestMean)
            else if(this.mean[i] == this.lowestMean)
            {
                System.out.print("Assignment " + (i + 1) + " mean: " + this.mean[i] + "(");
                System.out.print(Math.abs(this.overAllMean - this.mean[i]) + ")(lowest mean)\n");
            } // End of if(mean[i] == lowestMean)
            else
            {
                System.out.print("Assignment " + (i + 1) + " mean: " + this.mean[i] + "(");
                System.out.print(Math.abs(this.overAllMean - this.mean[i]) + ")\n");
            }
        } // End of for(int i = 0; i &lt; numberOfAssignments; i++)
    }// End of method assignmentInformation
    public ArrayExercise1__9() throws IOException
    {
        this.start();
        this.setMarks();
        this. setMean();
        this. marksInformation();
        this. assignmentInformation();
    }
    public static void main(String[] args) throws IOException
    {
        ArrayExercise1__9 program = new ArrayExercise1__9();
    } // End of method main(String[] args)
} // End of class ArrayExercise1__9
</t>
  </si>
  <si>
    <t>1a52e894-0fd4-4286-8575-752fc136b64f</t>
  </si>
  <si>
    <t>MyArrays.music(32)</t>
  </si>
  <si>
    <t xml:space="preserve">import java.util.Arrays;
import java.util.Random;
public class MyArrays
{
    /**
     * Returns an array of the first N prime numbers.  Assume that N &lt;= 1000.  (The largest
     * prime number will be ~ 8000).
     */
    public static int[] primes(int N){
        return new int[1];
    }
    /**
     * Music shuffling. You set your music player to shuffle mode. It plays each of
     * the N songs in your playlist before repeating any. If you play through your playlist
     * one time, return the probability that you don't hear a sequential pair of
     * songs (that is, song 3 does not follow song 2, song 10 does not follows song 9,
     * and so on).
     */
    public static double music(int N) {
        int[] people = new int [N];
        int[] previous = new int [N];
        int looper = 0, counter = 0, last = 0, times = -1, prob = 0, hold = 0;
        Random r = new Random();
        double probs = 0.0;
        boolean state = false;
        for(int i = 0; i &lt; N; i++) {
            people[i] = i;
        }
        while (looper &lt; 1000) {
            for(int k = 1; k &lt; N; k++) {
                last = counter;
                counter = r.nextInt(N);
                while(hold == 0) { //checking if it repeats
                    if(count(counter, previous) == true) {
                        counter = r.nextInt(N);
                    }
                    else {
                        hold = 1;
                    }
                }
                if(times &lt; N){
                    times += 1;
                    previous[times] = k;
                }
                if (counter != last + 1) { //checks if sequintial
                    state = false;
                }
                else {
                    state = true;
                    k = N + 1;
                }
            }
            if(state == false) { //incrases counter for probability
                prob += 1;
            }
            else{}
            looper += 1;
        }
        return (prob / 1000);
    }
    /**
     * Challenge - (optional)
     * Alice is throwing a party with N other guests.  One of the guests starts a rumor
     * about Alice by telling it to one of the other guests.  A person hearing this rumor
     * for the first time tells it to one other guest chosen at random from all the people
     * at the party except 2 people: the person they heard it from and Alice.  If a person
     * hears the rumor a second time, he or she does not spread the rumor any further.
     *
     * Write a program that returns the PROBABILITY (a double value) that everyone at the
     * party hears the rumor.  You may use an array of size N and simulate this problem
     * 500 times to generate an approximate probability.
     */
    public static double rumor(int N) {
        int[] people = new int [N];
        int timer = 0;
        for(int i = 0; i &lt; N; i++) {
            people[i] = i;
        }
        int[] follow = new int [N];
        Random r = new Random();
        int count = 0, person = 0, temp = 0, temp2 = 0, times = 0, add = 0;
        boolean t = false;
        for (int p = 0; p &lt;= 500; p++) {
            timer = 0;
            add = 0;
            times = 0;
            while (timer == 0) {
                temp = people[person];
                people[person] = r.nextInt(N) + 1;
                if(times == (N-1)) {
                    timer = 1;
                }
                else {
                    if(people[person] == 0) {
                        timer = 1;
                    }else if(people[person]!=0 &amp;&amp; temp!=people[person]){
                        t = count(people[person], follow);
                        follow[add] = people[person];
                        add += 1;
                        if(t == true) {
                            timer = 1;
                        }
                        else{
                            count += 1;
                        }
                    }
                    else {
                        timer = 1;
                    }
                    if(person &lt;= N){
                        person += 1;
                    }
                    times += 1;
                }
            }
        }
        double count2 = count / 500;
        return count2;
    }
    public static boolean count(int k, int[] counta){
        boolean an = false;
        for(int i = 0; i &lt; counta.length; i++){
            if(counta[i] == k){
                an = true;
                i = counta.length+5;
            }
            else {
            }
        }
        return an;
    }
}
</t>
  </si>
  <si>
    <t>a2459dd4-6580-45d8-ad82-f726ee597dba</t>
  </si>
  <si>
    <t>StudentDriver.main({ })</t>
  </si>
  <si>
    <t xml:space="preserve">import java.util.Scanner;
import java.util.Arrays;  
import java.util.ArrayList;
import java.text.*;  
public class StudentDriver
{
    public static void main(String[] args)
    {
        Scanner scan = new Scanner(System.in);
        // create an array of Student object to hold information for 3 students
        Student[] Student = new Student[100];
        int count_students = 0;
        // go through the Student array and ask user for information about each student
        for (int i = 0; i &lt; Student.length; i++ ){
            // Asks for user input
            System.out.print("Enter student name: ");
            String name = scan.nextLine();
            System.out.print("Enter student gender (m/f): ");
            char gender = scan.next().charAt(0);
            System.out.print("Enter grade level: ");
            int gradeLevel = scan.nextInt();
            System.out.print("Enter GPA: ");
            double gpa = scan.nextDouble();
            scan.nextLine();  // needed so Scanner will finish reading the gpa line
            Student[i] = new Student(gpa, gender, gradeLevel, name); //create new student object array element
            //add one to the count of students
            count_students++;
            // after collecting information on a student, ask user if they would like
            // to enter another student
            System.out.print("Would your like to enter a new student? (y/n): ");
            char continue_entering_students = scan.next().charAt(0);
            scan.nextLine();
            if (continue_entering_students == 'n'){
                i = 100;
            }
        }
        // use the Student class toString() method to print information on each student
        for (int i = 0; i &lt; count_students; i++){
            System.out.println(Student[i]);
        }
        // Set a new grade level for a student
        System.out.print("\nEnter the name of a student for grade change: ");
        String student_grade_change = scan.nextLine();
        for (int i = 0; i &lt; count_students; i++){
            if (Student[i].getName().equals(student_grade_change)){
                System.out.print("\nEnter the student's new grade level: ");
                int new_grade_level = scan.nextInt();
                scan.nextLine();
                Student[i].setGradeLevel(new_grade_level);
                System.out.println(Student[i]);
            }
        }
        int[] students_in_grade = new int[12];
        for (int s = 1; s &lt; students_in_grade.length; s++){
            students_in_grade[s] = 0;
        }
        for (int i = 0; i &lt; count_students; i++){
            int grade_level = Student[i].getGradeLevel();
            students_in_grade[grade_level] += 1;
        }
        for (int n = 1; n &lt; students_in_grade.length; n++){
            if (students_in_grade[n] &gt; 0){
                System.out.println("\nGrade " + n + " has " + students_in_grade[n] + " students");
            }
        }
        // Calculates the lowest GPA
        double max = 0;
        String student_Highest_GPA = "";
        for (int i = 0; i &lt; count_students; i++){
            if (Student[i].getGPA() &gt; max){
                max = Student[i].getGPA();
                student_Highest_GPA = Student[i].getName();
            }
        }
        System.out.println("\nThe highest GPA is " + student_Highest_GPA + " at " + max);
        // Calculates the lowest GPA
        double min = 4;
        String student_Lowest_GPA = "";
        for (int i = 0; i &lt; count_students; i++){
            if (Student[i].getGPA() &lt; min){
                min = Student[i].getGPA();
                student_Lowest_GPA = Student[i].getName();
            }
        }
        System.out.println("\nThe lowest GPA is " + student_Lowest_GPA + " at " + min);
        double mid = 0;
        String student_middle_GPA = "";
        for (int i = 0; i &lt; count_students; i++){
            if (Student[i].getGPA() &gt; min &amp;&amp; Student[i].getGPA() &lt; max){
                mid = Student[i].getGPA();
                student_Lowest_GPA = Student[i].getName();
            }
        }
        System.out.println("\nThe middle GPA is " + student_Lowest_GPA + " at " + mid);
        double sum_GPA = 0;
        for (int i = 0; i &lt; count_students; i++){
            sum_GPA += Student[i].getGPA();
        }
        double average_GPA = (sum_GPA / count_students);
        DecimalFormat df = new DecimalFormat("#.##");
        System.out.println("\nThe average GPA is " + df.format(average_GPA));
    }
}
</t>
  </si>
  <si>
    <t>bf9c431d-ab47-4501-a940-b3ba0c2619e8</t>
  </si>
  <si>
    <t>TwoDPrinter.main({ })</t>
  </si>
  <si>
    <t>public class TwoDPrinter
{
    public static void main(String[] args)
    {
        int[][] matrix = {{  1,   2,   3,   4},
                          {  9,  67, 222,  84},
                          {325, 555,   7, 123}};
        // Note we do not need to make an object of type  
        // ArrayUtil to call the method. The method is 
        // static
        ArrayUtil.print2D(matrix);
        System.out.println();
        int[][] matrix2 = {{21, 12},
                           {81, 18},
                           {32, 23},
                           {54, 45}};
        ArrayUtil.print2D(matrix2);
    }
}</t>
  </si>
  <si>
    <t>c11130b6-f7a4-44ef-b856-08f8cadff8af</t>
  </si>
  <si>
    <t xml:space="preserve">public class Array2
{
    public int[] withoutTen(int[] nums)
    {
        int end = nums.length -1;
        for(int loc = 0; loc &lt; nums.length; loc++)
        {
            //if(nums[loc] == 10){a[loc = 0;}
            while(nums[loc] == 10)
            {
                if(nums[end] != 0)
                {
                    int tmp = nums[end - loc];
                    nums[end - loc] = 0;
                    nums[loc] = tmp;
                }
                end--;
            }
        }
        return nums;
    }
    public static void main(String[] args)
    {
        Array2 t = new Array2();
        int[] nums = {1, 2, 10, 5, 10, 0};
        nums = t.withoutTen(nums);
        for(int i : nums)
        {
            System.out.print("" + i + ",");
        }
    }
}
</t>
  </si>
  <si>
    <t>6de0ef65-e4ec-44e6-a7fd-826e8c126721</t>
  </si>
  <si>
    <t>serach</t>
  </si>
  <si>
    <t>import java.util.*;
public class VShape
{
    public static void oddBeginEnd(String[] array) {}
    public static void oddContentsTop(String[] array, int counter)
    {
        int x = array.length;
        int c = (array.length/2);
        if (array.length/2 + 1 == counter)
        {
            oddContentsBottom(array, 0);
        }
        else
        {
            for(int j = 0; j &lt; c-counter; j++)
            {
                System.out.print("*");
            }
            System.out.print(array[c - counter + 1]);
            System.out.print(array[c + counter + 1]);
            for(int j = 0; j &lt; c-counter; j++)
            {
                System.out.print("*");
            }
            System.out.println();
            oddContentsTop(array, counter + 1);
        }
    }
    public static void oddContentsBottom(String[] array, int counter) { }
    public static void main(String[] args)
    {
        Scanner scanner = new Scanner(System.in);
        System.out.print("Please Enter a String: ");
        String input = scanner.next();
        String[] array = input.split("");
        oddContentsTop(array, 1);
    }
}</t>
  </si>
  <si>
    <t>6185fd21-5748-4d58-8a53-bf1a2f633b42</t>
  </si>
  <si>
    <t>E.main({ })</t>
  </si>
  <si>
    <t>public class E
{
    public static void main(String[] args)
    {
        String[] favsongs = {"song1, " + "moresongs, " + "omg this song "};
        String[] favmovies = {"meh " + " ldad " + " daf"};
        for(int index = 0; index &lt; 3; index++)
        {
            System.out.println((favmovies[index]) + "\t" + "," + (favsongs[index]));
        }
    }
}</t>
  </si>
  <si>
    <t>397fcdd7-4cba-4b87-a7b5-58dfe4df8351</t>
  </si>
  <si>
    <t>P6_2Test.main({ })</t>
  </si>
  <si>
    <t>import java.util.Random;
public class P6_2Test
{
    public static void main(String[] args)
    {
        final int LENGTH = 10;
        Random rnd = new Random();
        int[] values = new int[LENGTH];
        System.out.println("배열 초기화");
        for(int i = 0; i &lt; values.length; i++)
        {
            values[i] = (int)(Math.random()*101);
            System.out.print(values[i] + " ");
        }
        System.out.println(" ");
        System.out.println("첫번째, 마지막 요소 교환");
        int swap = 0;
        swap = values[0];
        values[0] = values[values.length-1];
        values[values.length-1] = swap;
        for(int i = 0; i &lt; values.length; i++)
        {
            System.out.print(values[i] + " ");
        }
        System.out.println(" ");
        System.out.println("배열의 요소를 오른쪽으로 하나씩, 마지막 요소는 첫번째 위치로 이동");
        int tmp = 0;
        tmp = values[values.length-1];
        for(int i = values.length-2; i &gt;= 0; i--)
        {
            int temp = 0;
            temp = values[i];
            values[i] = values[i-1];
            values[i-1] = temp;
        }
        for(int i = 0; i &lt; values.length; i++)
        {
            System.out.print(values[i] + " ");
        }
        System.out.println(" ");
    }
}
/*        /**
 * 짝수 요소 0으로 치환
 *
 * @param  y   a sample parameter for a method
 * @return     the sum of x and y
 */
/* public void ChiHwan()
{
// put your code here
for(int i = 0; i &lt; values.length; i++)
{
if(values[i]%2 == 0)
{
values[i] = 0;
}
}
}
/**
 * 첫번째와 마지막 요소를 뺀 나머지 요소를 인접한 두 요소중 큰 요소로 치환
 *
 * @param  y   a sample parameter for a method
 * @return     the sum of x and y
 */
/*public void SideBigChiHwan()
{
// put your code here
for(int i = 1; i &lt; values.length-1; i++)
{
if(values[i-1] &gt; values[i+1] )
{
values[i] = values[i-1];
}
else
{
values[i] = values[i+1];
}
}
}
/**
 * 배열의 길이가 홀수이면 중앙의 요소 삭제, 짝수이면 중앙의 두 요소 삭제
 *
 * @param  y   a sample parameter for a method
 * @return     the sum of x and y
 */
/*  public void CenterDel()
{
// put your code here
int currentSize = LENGTH;
if(values.length%2 == 1)
{
for(int i = (values.length/2); i &lt; values.length; i++)
{
values[i] = values[i+1];
}
currentSize--;
}
else if(values.length%2 == 0)
{
for(int i = (values.length/2); i &lt; values.length; i++)
{
values[i] = values[i+2];
}
currentSize--;
currentSize--;
}
}
}*/</t>
  </si>
  <si>
    <t>81a617ea-4eb8-40d2-bfdd-c07498dbbac7</t>
  </si>
  <si>
    <t>ArrayEquals2.main({ })</t>
  </si>
  <si>
    <t xml:space="preserve">public class ArrayEquals2
{
    public static void main (String[] args)
    {
        int[][] array1 = { {4,2,1,3}, {7,5,10}, {9,0,8}};
        int[][] array2 = {{4,2,1,3,},    {7,5}, {9,0,9}};
        boolean b = true;
        for (int i = 0; i &lt; array1.length; i++)
        {
            for (int j = 0; j &lt; array1[i].length; j++)
            {
                if(array1[i][j] != array2[i][j])
                {
                    b = false;
                }
            }
        }
        if (b == true)
        {
            System.out.println("The arrays are equal");
        }
        else
        {
            System.out.println("The arrays are not equal");
        }
    }
}
</t>
  </si>
  <si>
    <t>f870a677-1d78-45f3-b76c-576163ea508b</t>
  </si>
  <si>
    <t>Personality1.main({ })</t>
  </si>
  <si>
    <t xml:space="preserve">import java.io.*;
import java.util.*;
public class Personality1 {
    public static final int dimensions = 4;
    public static void main(String[] args) throws FileNotFoundException {
        introduction();
        Scanner console = new Scanner(System.in);
        Scanner input = getinput(console);
        run(input);
    }
    public static void introduction(){
        System.out.println("This program processes a file of answers to the");
        System.out.println("Keirsey Temperament Sorter.  It converts the");
        System.out.println("various A and B answers for each person into");
        System.out.println("a sequence of B-perventages and then into a");
        System.out.println("four-letter personality type.");
        System.out.println();
    }
    public static Scanner getinput(Scanner input) throws FileNotFoundException{
        Scanner console = new Scanner(System.in);
        System.out.print("input file name? ");
        File f = new File(console.nextLine());
        return new Scanner(f);
    }
    // process data from personality.txt file
    public static void run(Scanner input) throws FileNotFoundException{
        PrintStream output = new PrintStream(new File("output.txt"));
        while(input.hasNextLine()){
            String userName = input.nextLine();
            String userChoice = input.nextLine();
            char IE[] = new char[10];
            char SN[] = new char[20];
            char TF[] = new char[20];
            char JP[] = new char[20];
            int a = 0,b = 0,c = 0, d= 0;
            for(int i = 0; i &lt; userChoice.length(); i++){
                if(i % 7 == 0){
                    IE[d++] = userChoice.charAt(i);
                }
                else if(i % 7 == 1 || i % 7 == 2){
                    SN[a++] = userChoice.charAt(i);
                }
                else if(i % 7 == 3 || i % 7 == 4){
                    TF[b++] = userChoice.charAt(i);
                }
                else if( i % 7 == 5 || i % 7 == 6){
                    JP[c++] = userChoice.charAt(i);
                }
            }
            int[] Acount = countA(IE,SN,TF,JP);
            int[] Bcount = countB(IE,SN,TF,JP);
            int[] Bpercent = percentb(Acount,Bcount);
            String result = result (Bpercent);
            output.print(userName + ": ");//
            output.print("[");
            for(int i = 0;i &lt; Bpercent.length;i++){
                output.print(Bpercent[i]);
                if(i != 3)
                    output.print(", ");
            }
            output.print("] = ");
            output.print(result);
            output.println();
        }
        Scanner console = new Scanner(System.in);
        System.out.print("output file name ? ");
        File f = new File(console.nextLine());
    }
    //to calculate user type.
    public static String result(int[] Bpercent){
        String result = "";
        String resultA = "ESTJ";
        String resultB = "INFP";
        for(int i = 0;i &lt; Bpercent.length;i++){
            if(Bpercent[i] &gt; 50){
                result += resultB.charAt(i);
            }
            else if (Bpercent[i] &lt; 50){
                result += resultA.charAt(i);
            }
            else if (Bpercent[i] == 50){
                result += "X";
            }
        }
        return result;
    }
    //to calculate user Bpercent
    public static int[] percentb(int[] acount, int[] bcount){
        int[] percentb = new int[dimensions];
        int temp = 0;
        for(int i = 0;i &lt; percentb.length;i++){
            percentb[i] = bcount[i] * 100 / (bcount[i] + acount[i]);
        }
        return percentb;
    }
    //to  count A
    public static int[] countA(char IE[], char SN[], char TF[], char JP[]){
        int[] countA = new int[dimensions];
        int count = 1;
        for(int i = 0;i &lt; IE.length;i++){
            if (IE[i] == 'A'|| IE[i] == 'a')
                count++;
        }
        countA[0] = count;
        count = 1;
        for(int i = 0 ;i &lt; SN.length; i++){
            if (SN[i] == 'A' || SN[i] == 'a')
                count++;
        }
        countA[1] = count;
        count = 1;
        for(int i = 0; i &lt; TF.length; i++){
            if (TF[i] == 'A' || TF[i] == 'a')
                count++;
        }
        countA[2] = count;
        count=1;
        for(int i = 0; i &lt; JP.length; i++){
            if (JP[i] == 'A' || JP [i] =='a')
                count++;
        }
        countA[3] = count;
        return countA;
    }
    //to  count B
    public static int[] countB(char IE[], char SN[], char TF[], char JP[]){
        int[] countB = new int[4];
        int count = 1;
        for(int i = 0; i &lt; IE.length; i++){
            if (IE[i] == 'B' || IE[i] == 'b')
                count++;
        }
        countB[1] = count;
        count = 1;
        for(int i = 0; i &lt; SN.length; i++){
            if (SN[i] == 'B' || SN[i] == 'b')
                count++;
        }
        countB[2] = count;
        count = 1;
        for(int i = 0;i &lt; TF.length;i++){
            if (TF[i] == 'B' || TF[i] == 'b')
                count++;
        }
        countB[3] = count;
        count = 1;
        for(int i = 0; i &lt; JP.length; i++){
            if (JP[i] == 'B' || JP[i] == 'b')
                count++;
        }
        countB[4] = count;
        return countB;
    }
}
</t>
  </si>
  <si>
    <t>7d217a09-5890-4a20-b3ac-35bba0380289</t>
  </si>
  <si>
    <t>EjArrays.main()</t>
  </si>
  <si>
    <t xml:space="preserve">import java.util.*;
public class EjArrays
{
    public static void metarrays(){
        System.out.println("\f");
        int i = 0;
        int j = 0;
        int[] arrDig1 = new int[10];
        System.out.println("El primer array va de 0 a 9 de manera creciente");
        for (i = 0; i &lt; 10; i++){
            arrDig1[i] = i;
            System.out.print(" " + arrDig1[i] + " ");
        }
        System.out.println("");
        int[] arrDig2 = new int[10];
        System.out.println("El segundo array va de 9 a 0 de manera descendente");
        for (i = 9; i &gt; -1; i--){
            arrDig2[i] = i;
            System.out.print(" " + arrDig2[i] + " ");
        }
        System.out.println("");
        String arrCh1[] = {"a", "e", "i", "o", "u"};
        System.out.println("El tercer array muestra las cinco vocales del abecedario");
        for(i = 0; i &lt; 5; i++){
            System.out.print(" " + arrCh1[i] + " ");
        }
        System.out.println("");
        String arrCh2[] = {"a", "b", "c", "d", "e"};
        System.out.println("El cuarto array muestra las cinco primeras letras del abecedario");
        for(i = 0; i &lt; 5; i++){
            System.out.print(" " + arrCh2[i] + " ");
        }
        System.out.println("");
        String cadCh1[] = {"m","a","r","c","o"};
        System.out.println("El quinto array muestra de manera concatenada los arrays arrCh1 y cadCh1");
        for(i = 0; i &lt; 5; i++){
            System.out.print(" " + arrCh1[i] + " " + cadCh1[i]);
        }
        System.out.println("");
        String[] cadCh2 = new String[5];
        System.out.println("El sexto array muestra los valores del array cadCh2 que a su vez son copiados de arrCh2");
        for(i = 0; i &lt; 5; i++){
            cadCh2[i] = arrCh2[i];
            System.out.print(" " + cadCh2[i]);
        }
        System.out.println("");
        int[] suma = new int[10];
        System.out.println("El septimo array es la suma de los arrays arrDig1 y arrDig2 de las misma coordenadas");
        for(i = 0; i &lt; 10; i++){
            System.out.print(" " + arrDig1[i] + " ");
        }
        for(j = 10; j &gt; 0; j--){
            System.out.print(" " + arrDig2[j] + " ");
        }
    }
    public static void main(){
        metarrays();
    }
}
</t>
  </si>
  <si>
    <t>26e2941b-eaac-451a-88ea-bb94ec06c721</t>
  </si>
  <si>
    <t xml:space="preserve">public class StudentTester {
    public static void main(String[] args) {
        System.out.println("Black Image Constructor:");
        RGBImage rgbImg0 = new RGBImage(3, 4);
        System.out.println(rgbImg0);
        System.out.println("Constructor with RGBColor[][] Array Parameter:");
        RGBColor[][] rgbArray1 = new RGBColor[3][4];
        for (int i = 0; i &lt; rgbArray1.length; i++)
            for (int j = 0; j &lt; rgbArray1[0].length; j++)
                rgbArray1[i][j] = new RGBColor(i, i, i);
        RGBImage rgbImg1 = new RGBImage(rgbArray1);
        System.out.println(rgbImg1);
        System.out.println("Copy Constructor:");
        RGBImage rgbImg2 = new RGBImage(rgbImg1);
        System.out.println(rgbImg2);
        //rgbImg1 testing
        System.out.println("getHeight:");
        System.out.println(rgbImg1.getHeight() + "\n");
        System.out.println("getWidth:");
        System.out.println(rgbImg1.getWidth() + "\n");
        System.out.println("rotateClockwise:");
        rgbImg1.rotateClockwise();
        System.out.println(rgbImg1);
        System.out.println("rotateCounterClockwise:");
        rgbImg1.rotateCounterClockwise();
        System.out.println(rgbImg1);
        System.out.println("rotateCounterClockwise:");
        rgbImg1.rotateCounterClockwise();
        System.out.println(rgbImg1);
        System.out.println("rotateClockwise:");
        rgbImg1.rotateClockwise();
        System.out.println(rgbImg1);
        System.out.println("flipHorizontal:");
        rgbImg1.flipHorizontal();
        System.out.println(rgbImg1);
        System.out.println("flipHorizontal:");
        rgbImg1.flipHorizontal();
        System.out.println(rgbImg1);
        System.out.println("shiftRow -1:");
        rgbImg1.shiftRow(-1);
        System.out.println(rgbImg1);
        System.out.println("shiftCol 3:");
        rgbImg1.shiftCol(3);
        System.out.println(rgbImg1);
        System.out.println("shiftCol -2:");
        rgbImg1.shiftCol(-2);
        System.out.println(rgbImg1);
        System.out.println("flipVertical:");
        rgbImg1.flipVertical();
        System.out.println(rgbImg1);
        System.out.println("flipVertical:");
        rgbImg1.flipVertical();
        System.out.println(rgbImg1);
        //rgbImg2 testing
        System.out.println("toRGBColorArray:");
        RGBColor[][] rgbArray2 = rgbImg2.toRGBColorArray();
        for(int i = 0; i &lt; rgbArray2.length; i++){
            for(int j = 0;j &lt; rgbArray2[0].length; j++)
                System.out.print(rgbArray2[i][j] + "  ");
            System.out.println();
        }
        System.out.println();
        System.out.println("invertColors:");
        rgbImg2.invertColors();
        System.out.println(rgbImg2);
        System.out.println("setPixel + getPixel:");
        //next 4 lines set last line of rgbImg2 to be (0,0,0)
        rgbImg2.setPixel(2, 0, new RGBColor(0, 0, 0));
        rgbImg2.setPixel(2, 1, new RGBColor(0, 0, 0));
        rgbImg2.setPixel(2, 2, new RGBColor(0, 0, 0));
        rgbImg2.setPixel(2, 3, new RGBColor(0, 0, 0));
        System.out.println(rgbImg2.getPixel(2, 0));
        System.out.println();
        System.out.println("toGrayscaleArray:");
        double[][] grayscaleArray = rgbImg2.toGrayscaleArray();
        for(int i = 0; i &lt; grayscaleArray.length; i++){
            for(int j = 0; j&lt;grayscaleArray[0].length;j++)
                System.out.print(grayscaleArray[i][j] + "  ");
            System.out.println();
        }
        System.out.println();
        System.out.println("equals:");
        //compare rgbImg1 with rgbImg2
        System.out.println(rgbImg1.equals(rgbImg2)?true:false);
        System.out.println("Have a Nice Work!");
    }
}
</t>
  </si>
  <si>
    <t>e559d103-44a4-4084-b2dc-38ead95640dd</t>
  </si>
  <si>
    <t xml:space="preserve">public class Tester
{
    public static void main (String[] args) {
        RGBImage image = new RGBImage(10, 10);
        for (int i = 0; i &lt; 10; i++)
            for (int j = 0; j &lt; 10; j++)
                image.setPixel(i, j, new RGBColor(i, i, i));
        image.setPixel(9, 9, new RGBColor(90, 90, 90));
        System.out.println(image);
        image.rotateClockwise();
        System.out.println("Rotating clockwise: ");
        System.out.println(image);
        System.out.println("Rotating counter clockwise: ");
        image.rotateCounterClockwise();
        System.out.println(image);
        RGBImage image2 = new RGBImage(image);
        System.out.println("Image 2: (Using copy constructor)");
        System.out.println(image2);
        System.out.println("Invert image1 ");
        image.invertColors();
        System.out.println(image);
        System.out.println("Image 2: (Aliasing)");
        System.out.println(image2);
        image2.invertColors();
        System.out.println("After inverting image2, are they equals?: " + image2.equals(image));
        RGBColor color1 = image.getPixel(0, 0);
        System.out.println("The color in pixel 0,0: " + color1);
        color1.setRed(100);
        System.out.println("Color1 is now: " + color1);
        System.out.println("Pixel 0,0: " + image.getPixel(0,0));
        double[][] gray = new double[image.getHeight()][image.getWidth()];
        gray = image.toGrayscaleArray();
        System.out.println("The gray array: ");
        for (int i = 0; i &lt; gray.length; i++) {
            for (int j = 0; j &lt; gray[0].length; j++) {
                System.out.print(" " + gray[i][j]);
            }
            System.out.println();
        }
        image2.setPixel(-1, -1, new RGBColor(300, 300, 300));
        System.out.println(image2);
        System.out.println("Changing all pixels of image variable");
        for (int i = 0; i &lt; 10; i++)
            for (int j = 0; j &lt; 5; j++)
                image.setPixel(i, j, new RGBColor(0, 0, 0));
        for (int i = 0; i &lt; 10; i++)
            for (int j = 5; j &lt; 10; j++)
                image.setPixel(i, j, new RGBColor(2, 2, 2));
        System.out.println("New Array before the flip: ");
        System.out.println(image);
        image.flipHorizontal();
        System.out.println("and after: ");
        System.out.println(image);
        image.setPixel(0, 0, new RGBColor(100, 50, 0));
        System.out.println("Flipping vertically: ");
        image.flipVertical();
        System.out.println(image);
        System.out.println("Image with one column:");
        RGBImage image3 = new RGBImage(5, 1);
        for (int i = 0; i &lt; 5; i++) {
            image3.setPixel(i, 0, color1);
        }
        System.out.println(image3);
        System.out.println("Image with one row:");
        RGBImage image4 = new RGBImage(1, 5);
        for (int i = 0; i &lt; 5; i++) {
            image4.setPixel(0, i, new RGBColor(10, 10, 10));
        }
        System.out.println(image4);
        // Boundary testing:
        RGBImage image5 = new RGBImage(3, 5);
        image5.setPixel(1, 1, new RGBColor(90, 90, 90));
        System.out.println("Image 5: ");
        System.out.println(image5);
        System.out.println("Trying to set null pixel: ");
        image5.setPixel(1, 1, null);
        System.out.println("Image 5 after null pixel: ");
        System.out.println(image5);
        image5.setPixel(image5.getHeight() + 1, 0, new RGBColor(100, 100, 100));
        image5.setPixel(0,image5.getWidth() + 1, new RGBColor(100, 100, 100));
        System.out.println("Image 5 after set out of array pixel: ");
        System.out.println(image5);
        RGBImage image6 = null;
        System.out.println("Are image5 and null equals? " + image5.equals(image6));
        image5.shiftCol(-image5.getWidth() - 1);
        System.out.println("Image 5 illegal shift col: ");
        System.out.println(image5);
        image5.shiftCol(image5.getWidth() + 1);
        System.out.println("Image 5 illegal shift col: ");
        System.out.println(image5);
        image5.shiftRow(-image5.getHeight() - 1);
        System.out.println("Image 5 illegal shift row: ");
        System.out.println(image5);
        image5.shiftRow(image5.getHeight() + 1);
        System.out.println("Image 5 illegal shift row: ");
        System.out.println(image5);
    }
}
</t>
  </si>
  <si>
    <t>9d792887-621e-4fb4-a785-33c284df021b</t>
  </si>
  <si>
    <t>validity.main()</t>
  </si>
  <si>
    <t xml:space="preserve">import java.util.*;
class validity
{
    public static void main()
    {
        Scanner sc = new Scanner(System.in);
        System.out.println("input the variables");
        int dd = sc.nextInt();
        int mm = sc.nextInt();
        int yy = sc.nextInt();
        int max;
        String s[] = {"jan", "feb", "mar", "apr", "may", "jun", "jul", "aug", "sep", "oct", "nov", "dec"};
        String p;
        int A[] = {31, 28, 31, 30, 31, 30, 31, 31, 30, 31, 30, 31};
        if(mm == 2)
        {
            if((yy%4 == 0) &amp;&amp; (yy%100 != 0) || (yy%400 == 0))
            {
                max = A[1] + 1;
            }
            else
            {
                max = A[1];
            }
        }
        else
        {
            max = A[mm - 1];
        }
        if((dd &lt;= max) &amp;&amp; (mm &lt;= 12))
        {
            p = s[mm - 1];
            System.out.println("is a valid date");
        }
        else
            System.out.println("is a Not a valid date");
    }
}
</t>
  </si>
  <si>
    <t>49806c1f-e319-4094-b106-b698becff5e1</t>
  </si>
  <si>
    <t>Squares.main({ })</t>
  </si>
  <si>
    <t>import java.util.Scanner;
public class Squares
{
    public static void main(String[] args){
        Scanner input = new Scanner(System.in);
        String[] num = new String[5];
        int t;
        int h;
        for (int i = 0; i &lt;= 5; i++){
            System.out.print("Enter a value: ");
            num[i] = input.next();
            h = i * i;
        }
        for (int i = 0; i &lt; num.length; i++){
            System.out.println(num[i]);}
    }
}</t>
  </si>
  <si>
    <t>6d3a45a9-2ce8-46cf-b177-75bd5539d677</t>
  </si>
  <si>
    <t>Test.main()</t>
  </si>
  <si>
    <t>import java.io.*;
import java.util.Random;
public class Test
{
    static readFile file = new readFile();
    static magneticField bField = new magneticField(120, 4);
    static energyLoss energyLoss = new energyLoss(55.85, 26, 7.87);
    static MCS MCS = new MCS(55.85, 26, 7.87);
    static int SIZE, ironThickness;
    static double momentum, phi, del, angle, actualMuonEnergy, x, y, xnew, ynew, theta, thetaT;
    static Random value = new Random();
    static int nsteps;
    static int nmax = 105;
    static int negative = 0;
    static int positive = 0;
    static double xc1 = ironThickness + 10;
    static double xc2 = ironThickness + 20;
    static double xc3 = ironThickness + 30;
    static double counterYcoordResolution = 250E-4;
    static double stepSize = 1;
    static double [][] trackOfMuon = new double[nmax +2 ] [2];
    static double [][] posOfMuon = new double[nmax +2 ] [2];
    static double [][] posOfMuonC1 = new double[nmax +2 ] [2];
    static double [][] posOfMuonC2 = new double[nmax +2 ] [2];
    static double [][] posOfMuonC3 = new double[nmax +3 ] [2];
    public static void main () throws IOException
    {
        SIZE = file.readFile();
        double [] [] energyData = new double [4] [SIZE];
        System.out.print('\u000C');
        for (int m = 0; m &lt;= 0; m++)
        {
            double [] rawData = file.eventData(m);
            //Calculate momentum and angles
            for (int n = 0; n &lt;= 3; n++)
            {
                momentum = bField.momentum(rawData[1+(n*5)], rawData[2+(n*5)]);
                phi = bField.phi(rawData[1+(n*5)], rawData[2+(n*5)]);
                del = bField.del(momentum, rawData[4+(n*5)]);
                angle = bField.angle(del, phi);
                double energy = rawData[0+(n*5)];
                actualMuonEnergy = energy;
                int charge = (int) rawData[4+(n*5)];
                thetaT = Math.sqrt(2) * MCS.thetaMCS(momentum, charge);
                System.out.println(del + ", " + angle);
                generateTracks track = new generateTracks();
                track.generate(energy, momentum);
                //Pass to energyLoss/MCS classes to work out energy loss through iron actualMuonEnergy =inputEnergy;
            }
        }
        System.out.println("Calculations complete");
    }
    private static double gauss( double xmean, double sigma )
    {
        // Return a random number with a gaussian distribution
        double newGauss, sum;
        sum = 0;
        for (int n=0 ; n&lt;=11; n++)
        {
            sum = sum + value.nextDouble();// use the class Random to make a number
        }
        newGauss = xmean + sigma*(sum -6);
        return newGauss;
    }
}
\</t>
  </si>
  <si>
    <t>67ad4115-57d3-4241-bb84-0ffd4ef2b6ee</t>
  </si>
  <si>
    <t>Negees999.main()</t>
  </si>
  <si>
    <t xml:space="preserve">public class Negees999
{
    public static void main()
    {
        int ban[] = new int[999];
        int a = 1;
        for(int i = 0; i &lt; 1000; i++)
        {
            ban[i] = a;
            a++;
        }
        for(int i = 0; i &lt; 999; i++)
            System.out.println("hariu  " + ban[i]);
    }
}
</t>
  </si>
  <si>
    <t>8bdd9b9e-1dad-4b37-b21b-f76e7729df9d</t>
  </si>
  <si>
    <t>import java.util.Scanner;
public class Ex2
{
    public static void main(String[] args)
    {
        Scanner in = new Scanner(System.in);
        System.out.print("Enter a integer: ");
        int n = in.nextInt();
        int alles = fibonacci(n);
        System.out.println(alles);
    }
    public static int fibonacci(int n)
    {
        int[] fi = new int[n];
        fi[1] = 1;
        fi[2] = 1;
        int alles = fi[1] + fi[2];
        if (n &lt; 2)
        {
            return n;
        }
        else
        {
            return fibonacci(n-1) + fibonacci(n-2);
        }
    }
}</t>
  </si>
  <si>
    <t xml:space="preserve">import java.lang.Integer;
import java.io.*;
public class Sort
{
    static BufferedReader input = new BufferedReader (new InputStreamReader(System.in));
    public static int[] bubbleSort(int unsorted[])
    {
        int comparisons = 0;
        int swaps = 0;
        for(int i = 0; i &lt; unsorted.length; i++)
        {
            for(int j = 0; j &lt; unsorted.length; j++)
            {
                if(unsorted[j] &gt; unsorted[j+1]) //swap
                {
                    comparisons++;
                    int temp = unsorted[j];
                    unsorted[j] = unsorted[j+1];
                    unsorted[j+1] = temp;
                    swaps++;
                }
            }
        }
        System.out.println("Comparisons: " + comparisons);
        System.out.println("Swaps: " + swaps);
        return unsorted;
    }//end bubbleSort
    public static void improvedBubbleSort(int unsorted[])
    {
        int comparisons = 0;
        int swaps = 0;
    }//end improvedBubbleSort
    public static void selectionSort(int unsorted[])
    {
        int comparisons = 0;
        int swaps = 0;
    }//end slectionSort
    public static void improvedSelectionSort(int unsorted[])
    {
        int comparisons = 0;
        int swaps = 0;
    }//end improvedSelectionSort
    public static void insertionSort(int unsorted[])
    {
        int comparisons = 0;
        int swaps = 0;
    }//end insertionSort
    public static void main(String[] args)
    throws IOException
    {
        boolean wantToQuit = false;
        System.out.print("Enter number of integers: ");
        int size = Integer.parseInt(input.readLine());
        int unsorted[] = new int[size];
        for(int i = 0; i &lt; size; i++)
        {   // adding ints to array
            System.out.print("Enter integer number " + (i+1) + ": ");
            int number = Integer.parseInt(input.readLine());
            unsorted[i] = number;
        }//end for
        System.out.println("Input data:");
        for(int i = 0; i &lt; unsorted.length; i++)
        {   // displaying unsorted array
            System.out.print(unsorted[i] + "\t");
        }//end for
        while (! wantToQuit)
        {
            System.out.println("\nSelect from the following menu:");
            System.out.println("\t1. Bubble Sort.");
            System.out.println("\t2. Improved Bubble Sort.");
            System.out.println("\t3. Selection Sort.");
            System.out.println("\t4. Improved Selection Sort.");
            System.out.println("\t5. Insertion Sort.");
            System.out.print("Make your menu selection now: ");
            int selection = Integer.parseInt(input.readLine());
            switch(selection)
            {
                case 1: // bubble sort
                int sorted[] = bubbleSort(unsorted);
                System.out.println("Sorted data:");
                for(int x: sorted)
                    System.out.print(x + "\t");
                wantToQuit = true;
                break;
                case 2: // improved bubble sort
                improvedBubbleSort(unsorted);
                wantToQuit = true;
                break;
                case 3: // selection sort
                selectionSort(unsorted);
                wantToQuit = true;
                break;
                case 4: // improved selection sort
                improvedSelectionSort(unsorted);
                wantToQuit = true;
                break;
                case 5: // Insertion Sort
                insertionSort(unsorted);
                wantToQuit = true;
                break;
            }
        }
    }//end main
}//end class
</t>
  </si>
  <si>
    <t>21754679-d8d0-43b2-adbd-2a3b6ee4b538</t>
  </si>
  <si>
    <t>MidExam.main({ })</t>
  </si>
  <si>
    <t>import java.util.Scanner;
public class MidExam
{
    public static void main(String[] arge)
    {
        Scanner inupt = new Scanner(System.in);
        System.out.println("Ragged Array의 행의 갯수를 입력하시오:");
        int z = inupt.nextInt();
        for(int i = 0; i &lt; z; i++){
            System.out.println((i+1) + "번쨰 행의 열의 갯수를 입력하시오:");
            int y = inupt.nextInt();
            int[][] raggedArray = new int[z][y];
            for(int e = 0; e &lt; z; e++){
                System.out.print((e+1) + "번째 행의 데이터를 입력하시오.");
                raggedArray[e][0] = inupt.nextInt();
                raggedArray[e][1] = inupt.nextInt();
                raggedArray[e][2] = inupt.nextInt();
                raggedArray[e][3] = inupt.nextInt();
            }
        }
        /*
        for(int[] data: array){
            for(int[] str : data){
                System.out.println(str + " ");
            }
            System.out.println();
        }
        int[][] arrat = {{1, 2, 3}, {4, 5, 6}};
        Scanner inupt = new Scanner(System.in);
        System.out.print("행과 열의 갯수를 입력하시오.");
        int row = inupt.nextInt();
        int colum = input.nexILnt();
        int[][] array = new int[row][colum];
        for(int i = 0; i &lt; row; i++){
            System.out.print((i+1) + "첫번째 행의 데이터를 입력하시오.");
            array[i][0] = inupt.nextInt();
            array[i][1] = inupt.nextInt();
            array[i][2] = inupt.nextInt();
        }*/
    }
}</t>
  </si>
  <si>
    <t>af61fab8-4af3-468e-add1-5434f99a0d14</t>
  </si>
  <si>
    <t>battleShip.main({ })</t>
  </si>
  <si>
    <t xml:space="preserve">import java.util.*;
public class battleShip
{
    public static void main(String[] args)
    {
        System.out.println("\f");
        int[] sLength = new int[5];
        int rowMax = 10;
        int colMax = 10;
        int playScore = 0,answer = 0,col = 0,row = 0,shipCross = 0,tilt = 0,comScore = 0,turn = 0;
        Scanner kbReader = new Scanner(System.in);
        Scanner kbString = new Scanner(System.in);
        Random rndm = new Random();
        String[][] playerBoard = new String[rowMax+1][colMax+1];
        String[][] comBoard = new String[rowMax+1][colMax+1];
        String[][] guessBoard = new String[rowMax+1][colMax+1];
        String[][]comGuessBoard = new String[rowMax+1][colMax+1];
        String[] ship = new String[5];
        String letter="a";
        ship[0] = "V";
        ship[1] = "W";
        ship[2] = "X";
        ship[3] = "Y";
        ship[4] = "Z";
        sLength[0] = 2;
        sLength[1] = 3;
        sLength[2] = 3;
        sLength[3] = 4;
        sLength[4] = 5;
        for(int x = 0; x &lt; rowMax; x++)
        {
            for(int y = 0; y &lt; colMax; y++)
            {
                playerBoard[x][y] = "0";
            }
        }
        for(int x = 0; x &lt; rowMax; x++)
        {
            for(int y = 0; y &lt; colMax; y++)
            {
                comBoard[x][y] = "0";
            }
        }
        for(int x = 0; x &lt; rowMax; x++)
        {
            for(int y = 0; y &lt; colMax; y++)
            {
                guessBoard[x][y] = "-";
            }
        }
        for(int x = 0; x &lt; rowMax; x++)
        {
            for(int y = 0; y &lt; colMax; y++)
            {
                comGuessBoard[x][y] = "-";
            }
        }
        System.out.println("    A B C D E F G H I J ");
        System.out.println(" ");
        for(int x = 0; x &lt; rowMax; x++)
        {
            System.out.println(x + "    ");
            for(int y = 0; y &lt; colMax; y++)
            {
                System.out.println(playerBoard[x][y]);
                System.out.println(" ");
            }
            System.out.println(" ");
        }
        System.out.println("This is the board. Here, you will place your battleships.");
        System.out.println("You have five battleships.");
        System.out.println("Battleship V is 2 tiles long.");
        System.out.println("Battleship W is 3 tiles long.");
        System.out.println("Battleship X is 3 tiles long.");
        System.out.println("Battleship Y is 4 tiles long.");
        System.out.println("Battleship Z is 5 tiles long.");
        System.out.println(" ");
        for(int z = 0; z &lt;= 4; z++)
        {
            do
            {
                do
                {
                    shipCross = 0;
                    System.out.println("Will '" + ship[z] + "'[" + sLength[z] + " tiles] be horizontal or vertical?");
                    System.out.println("1) Horizontal");
                    System.out.println("2) Vertical");
                    tilt = kbReader.nextInt();
                    System.out.println("Where will the top-left part of the ship be placed?");
                    System.out.println("Which column letter?");
                    letter = kbString.nextLine();
                    if(letter.equalsIgnoreCase("a"))
                    {
                        col = 0;
                    }
                    if(letter.equalsIgnoreCase("b"))
                    {
                        col = 1;
                    }
                    if(letter.equalsIgnoreCase("c"))
                    {
                        col = 2;
                    }
                    if(letter.equalsIgnoreCase("d"))
                    {
                        col = 3;
                    }
                    if(letter.equalsIgnoreCase("e"))
                    {
                        col = 4;
                    }
                    if(letter.equalsIgnoreCase("f"))
                    {
                        col = 5;
                    }
                    if(letter.equalsIgnoreCase("g"))
                    {
                        col = 6;
                    }
                    if(letter.equalsIgnoreCase("h"))
                    {
                        col = 7;
                    }
                    if(letter.equalsIgnoreCase("i"))
                    {
                        col = 8;
                    }
                    if(letter.equalsIgnoreCase("j"))
                    {
                        col = 9;
                    }
                    System.out.println("Which row number?");
                    row = kbReader.nextInt();
                    if(col+sLength[z]&gt;10 &amp;&amp; tilt==1)
                    {
                        row = 11;
                    }
                    if(row+sLength[z]&gt;10 &amp;&amp; tilt!=1)
                    {
                        row = 11;
                    }
                } while(col&gt;9 || col&lt;0 || row&gt;9 || row&lt;0);
                if(tilt == 1)
                {
                    for(int c = 0; c &lt;= 4; c++)
                    {
                        for(int b = 0; b &lt; sLength[z]; b++)
                        {
                            if(playerBoard[row][col+b] == ship[c])
                            {
                                shipCross = 1;
                            }
                        }
                    }
                }
                else
                {
                    for(int c = 0; c &lt;= 4; c++)
                    {
                        for(int b = 0; b &lt; sLength[z]; b++)
                        {
                            if(playerBoard[row+b][col] == ship[c])
                            {
                                shipCross = 1;
                            }
                        }
                    }
                }
            }while(row&lt;0 || row&gt;9 || col&lt;0 || col&gt;9 || shipCross==1);
            if(tilt == 1)
            {
                for(int x = 0; x &lt; sLength[z]; x++)
                {
                    playerBoard[row][col+x] = ship[z];
                }
            }
            else
            {
                for(int x = 0; x &lt; sLength[z]; x++)
                {
                    playerBoard[row+x][col] = ship[z];
                }
            }
            System.out.println("\f");
            System.out.println("    A B C D E F G H I J ");
            System.out.println(" ");
            for(int x = 0; x &lt; rowMax; x++)
            {
                System.out.println(x + "    ");
                for(int y = 0; y &lt; colMax; y++)
                {
                    System.out.println(playerBoard[x][y]);
                    System.out.println(" ");
                }
                System.out.println(" ");
            }
        }
        for(int z = 0; z &lt;= 4; z++)
        {
            do
            {
                do
                {
                    shipCross = 0;
                    tilt = rndm.nextInt(2) + 1;
                    col = rndm.nextInt(10);
                    row = rndm.nextInt(10);
                    if(col+sLength[z]&gt;10 &amp;&amp; tilt==1)
                    {
                        row = 11;
                    }
                    if(row+sLength[z]&gt;10 &amp;&amp; tilt!=1)
                    {
                        row = 11;
                    }
                }while(col&gt;9 || col&lt;0 || row&gt;9 || row&lt;0);
                if(tilt == 1)
                {
                    for(int c = 0; c &lt;= 4; c++)
                    {
                        for(int b = 0; b &lt; sLength[z]; b++)
                        {
                            if(comBoard[row][col+b] == ship[c])
                            {
                                shipCross = 1;
                            }
                        }
                    }
                }
                else
                {
                    for(int c = 0; c &lt;= 4; c++)
                    {
                        for(int b = 0; b &lt; sLength[z]; b++)
                        {
                            if(comBoard[row+b][col] == ship[c])
                            {
                                shipCross = 1;
                            }
                        }
                    }
                }
            }while(row&lt;0 || row&gt;9 || col&lt;0 || col&gt;9 || shipCross==1);
            if(tilt == 1)
            {
                for(int x = 0; x &lt; sLength[z]; x++)
                {
                    comBoard[row][col+x] = ship[z];
                }
            }
            else
            {
                for(int x = 0; x &lt; sLength[z]; x++)
                {
                    comBoard[row+x][col] = ship[z];
                }
            }
        }
        do
        {
            turn++;
            System.out.println("\f");
            System.out.println("    A B C D E F G H I J ");
            System.out.println(" ");
            for(int x = 0; x &lt; rowMax; x++)
            {
                System.out.println(x + "    ");
                for(int y = 0; y &lt; colMax; y++)
                {
                    System.out.println(guessBoard[x][y]);
                    System.out.println(" ");
                }
                System.out.println(" ");
            }
            System.out.println(" ");
            System.out.println("    A B C D E F G H I J      Your Board");
            System.out.println(" ");
            for(int x = 0; x &lt; rowMax; x++)
            {
                System.out.println(x + "    ");
                for(int y = 0; y &lt; colMax; y++)
                {
                    System.out.println(playerBoard[x][y]);
                    System.out.println(" ");
                }
                System.out.println(" ");
            }
            do
            {
                System.out.println("(Turn #" + turn + ") Where will you strike?");
                System.out.println("Column Letter");
                letter = kbString.nextLine();
                if(letter.equalsIgnoreCase("a"))
                {
                    col = 0;
                }
                if(letter.equalsIgnoreCase("b"))
                {
                    col = 1;
                }
                if(letter.equalsIgnoreCase("c"))
                {
                    col = 2;
                }
                if(letter.equalsIgnoreCase("d"))
                {
                    col = 3;
                }
                if(letter.equalsIgnoreCase("e"))
                {
                    col = 4;
                }
                if(letter.equalsIgnoreCase("f"))
                {
                    col = 5;
                }
                if(letter.equalsIgnoreCase("g"))
                {
                    col = 6;
                }
                if(letter.equalsIgnoreCase("h"))
                {
                    col = 7;
                }
                if(letter.equalsIgnoreCase("i"))
                {
                    col = 8;
                }
                if(letter.equalsIgnoreCase("j"))
                {
                    col = 9;
                }
                System.out.println("Row Number");
                row=kbReader.nextInt();
            } while(col&gt;9 || col&lt;0 || row&gt;9 || row&lt;0);
            if(comBoard[row][col] != "0")
            {
                guessBoard[row][col] = "*";
                comBoard[row][col] = "*";
                playScore++;
            }
            else
            {
                guessBoard[row][col] = "0";
            }
            do
            {
                col = rndm.nextInt(10);
                row = rndm.nextInt(10);
            } while(comGuessBoard[row][col] != "-");
            for(int x = 0; x &lt; rowMax; x++)
            {
                for(int y = 0; x &lt; colMax; y++)
                {
                    if(comGuessBoard[x][y] == "*")
                    {
                        if(x &lt; 9)
                        {
                            if(comGuessBoard[x+1][y] == "-")
                            {
                                row = x + 1;
                                col = y;
                            }
                        }
                        if(x &gt; 0)
                        {
                            if(comGuessBoard[x-1][y] == "-")
                            {
                                row = x - 1;
                                col = y;
                            }
                        }
                        if(y &lt; 9)
                        {
                            if(comGuessBoard[x][y+1] == "-")
                            {
                                row = x;
                                col = y + 1;
                            }
                        }
                        if(y &gt; 0)
                        {
                            if(comGuessBoard[x][y-1] == "-")
                            {
                                row = x;
                                col = y - 1;
                            }
                        }
                    }
                }
            }
            if(playerBoard[row][col]!="0" &amp;&amp; playerBoard[row][col]!="o")
            {
                playerBoard[row][col] = "*";
                comGuessBoard[row][col] = "*";
                comScore++;
            }
            else
            {
                comGuessBoard[row][col] = "0";
                playerBoard[row][col] = "o";
            }
        } while(playScore&lt;17 &amp;&amp; comScore&lt;17);
        System.out.println("\f");
        System.out.println("    A B C D E F G H I J      Guess Board");
        System.out.println(" ");
        for(int x = 0; x &lt; rowMax; x++)
        {
            System.out.println(x + "    ");
            for(int y = 0; y &lt; colMax; y++)
            {
                System.out.println(guessBoard[x][y]);
                System.out.println(" ");
            }
            System.out.println(" ");
        }
        System.out.println(" ");
        System.out.println("    A B C D E F G H I J      Your Board");
        System.out.println(" ");
        for(int x = 0; x &lt; rowMax; x++)
        {
            System.out.println(x + "    ");
            for(int y = 0; y &lt; colMax; y++)
            {
                System.out.println(playerBoard[x][y]);
                System.out.println(" ");
            }
            System.out.println(" ");
        }
        if(playScore == 17)
        {
            System.out.println("You win!");
        }
        else
        {
            System.out.println("You lose.");
        }
    }
}
</t>
  </si>
  <si>
    <t>ffba2459-3dc5-4c5a-8a63-a4c559150938</t>
  </si>
  <si>
    <t>arrayEx.main({ })</t>
  </si>
  <si>
    <t>public class arrayEx
{
    public static void main(String[] args){
        int N;
        int[] a = new int[1000];
        a[1000] = 5;
    }
}</t>
  </si>
  <si>
    <t>Day 46</t>
  </si>
  <si>
    <t>d264e734-8647-40da-8758-ee92e779f05a</t>
  </si>
  <si>
    <t>lab14g.main({ })</t>
  </si>
  <si>
    <t xml:space="preserve">public class lab14g
{
    public static void main(String[] args)
    {
        int numList[] = {3, 3, 3, 3, 3, 9, 4, 4, 4, 5, 5, 5, 5, 1};
        int groupCount = 1;
        int counter = 1;
        int x = 1;
        for(int i = 0; i &lt; numList.length-1; i++)
        {
            System.out.println("the value of  i = " + numList[i]);
            if(numList[i+1] != numList[i])
            {
                groupCount++;
                System.out.println("GroupCount = " + groupCount);
            }
        }
        int count[] = new int[groupCount];
        for(int i = 0; i &lt; count.length; i++)
        {
            count[i] = 0;
        }
        for(int j = 0; j &lt; numList.length-1; j++)
        {
            if(numList[j] == numList[j+1])
            {
                count[x]++;
            }
            else
            {
                x++;
            }
        }
        for(int i = 0; i &lt; count.length; i ++)
        {
            System.out.println(" the count is at " + count[i]);
        }
        System.out.println(count[x]);
        for(int k = 1; k &lt; count.length; k++)
        {
            System.out.println(count[x]);
            if(count[x] &gt;= k)
            {
                System.out.println("size " + k + " count == " + count[x] );
            }
        }
    }
}
</t>
  </si>
  <si>
    <t>29942fbd-4e47-4886-8e10-4c9686226bfb</t>
  </si>
  <si>
    <t>Conditions.main({ })</t>
  </si>
  <si>
    <t xml:space="preserve">public class Conditions
{
    public static void main(String[] args)
    {
        int numbers[] = {2, 3, 5, 7, 9};
        int i = 0, sum = 0;
        while (numbers[i] &lt; 10) {
            sum += numbers[i];
            i += 2;
        }
        System.out.println(sum);
    }
}
</t>
  </si>
  <si>
    <t>b3fe456c-0b90-4f12-b5ed-8c24d48d9299</t>
  </si>
  <si>
    <t>import java.util.Scanner;
public class Test
{
    public static void main(String[] args)
    {
        Scanner in = new Scanner(System.in);
        System.out.println("Voer een aantal getallen in, Q om te stoppen: ");
        int[] getallen = new int[10];
        int i = 0;
        if (in.hasNextLine())
        {
            getallen[i] = in.nextInt();
            i++;
        }
        int j = 0;
        for (j = 0; i &lt;= i; j++)
        {
            System.out.println("Getal " + (j+1) + ": " + getallen[j]);
        }
    }
}</t>
  </si>
  <si>
    <t>a92aa2a2-aa17-449e-b99e-8789e19efbea</t>
  </si>
  <si>
    <t>Algoritmos.main()</t>
  </si>
  <si>
    <t>import java.util.*;
public class Algoritmos
{
    public static void main()
    {
        int[] prueba = {5, 6, 9, 3, 4, 1};
        quickSort(prueba, 0, prueba.length - 1);
        System.out.println(prueba);
    }
    public static int exponencialDYV(int x, int n)
    {
        switch (n)
        {
            case 0:
            return 1;
            case 1:
            return x;
            case 2:
            return x * x;
            default:
            if (n % 2 == 0)
                return exponencialDYV(x, n / 2) * exponencialDYV(x, n / 2);
            else
                return exponencialDYV(x, n / 2) * exponencialDYV(x, n / 2) * x;
        }
    }
    public static boolean coincideIndice(double[] vector, int i, int j)
    {
        if(vector [j] == j)
            return true;
        else if((j &gt;= i) &amp;&amp; j!= 0)
            return coincideIndice(vector, i, j/2) || coincideIndice(vector, (j/2) + 1, j - 1);
        else
            return false;
    }
    public static Stack &lt;Integer&gt; hanoi(Stack &lt;Integer&gt; a, Stack &lt;Integer&gt; b, Stack &lt;Integer&gt; c, int n)
    {
        if (n == 1)
        {
            c.push(a.peek ());
            a.pop();
            return c;
        }
        else
        {
            hanoi(a, c, b, n - 1);
            c.push(a.peek ());
            a.pop();
            hanoi(b, a, c, n - 1);
            return c;
        }
    }
    public static int[] eliminarDuplicados(int[] vector)
    {
        int[] solucion = new int[vector.length];
        int k = 1;
        solucion[0] = vector[0];
        for(int i = 1; i &lt; vector.length; i++)
        {
            if(!buscar (vector, vector[i], 0, i - 1))
            {
                solucion[k] = vector[i];
                k ++;
            }
        }
        return solucion;
    }
    private static boolean buscar(int[] vector, int valor, int inicial, int longuitud)
    {
        if (longuitud &gt;= 0 &amp;&amp; valor == vector[longuitud])
            return true;
        else if (longuitud - 1 &gt;= 0)
            return buscar(vector, valor, 0, longuitud/2) || buscar(vector, valor, longuitud/2 + 1, longuitud - 1);
        else
            return false;
    }
    public static double elementoMayoritario(double[] vector)
    {
        double mayor = -999999;
        ArrayList &lt;Double&gt; lista = new ArrayList&lt;Double&gt;();
        if(vector.length % 2 == 0)
        {
            for(int i = 0; i &lt; vector.length; i = i + 2)
            {
                if(vector [i] == vector [i + 1])
                    lista.add(vector[i]);
            }
        }
        else
        {
            for (int i = 0; i &lt; vector.length-1; i = i + 2)
            {
                if (vector[i] == vector[i + 1])
                    lista.add(vector[i]);
            }
            lista.add(vector[vector.length-1]);
        }
        if (!lista.isEmpty())
        {
            if (lista.size() &gt; 1)
            {
                double[] aux = new double[lista.size()];
                for (int i = 0; i &lt; lista.size(); i ++)
                    aux[i] = lista.get(i);
                mayor = elementoMayoritario (aux);
            }
            else
                mayor = lista.get (0);
        }
        if (mayor ==  -999999)
            return -999999;
        int nMayor = numeroApariciones(vector, mayor);
        if((2 * nMayor &gt; vector.length) || ((2 * nMayor == vector.length) &amp;&amp; (mayor == -999999)))
            return mayor;
        else
            return 0;
    }
    private static int numeroApariciones(double[] vector, double elemento)
    {
        int apariciones = 0;
        for(int i = 0; i &lt; vector.length; i ++)
        {
            if(vector[i] == elemento)
                apariciones ++;
        }
        return apariciones;
    }
    public static int[] quickSort(int[] vector, int i, int j)
    {
        if (i == j)
            ;
        else
        {
            pivotar(vector, i, j, vector [i]);
            quickSort(vector, i, j/2);
            quickSort(vector, j/2 + 1, j);
        }
        return vector;
    }
    private static void pivotar(int[] vector, int i, int j, int pivote)
    {
        int k = 1;
        int l = j + 1;
        do
        {k ++;}
        while(vector[k] &lt;= pivote || k &gt;= j);
        do
        {l --;}
        while(vector[l] &gt; pivote);
        while(k &lt; l)
        {
            intercambiar(vector, k, l);
            do
            {k ++;}
            while(vector[k] &lt;= pivote);
            do
            {l --;}
            while(vector[l] &gt; pivote);
        }
        intercambiar(vector, i, l);
    }
    private static void intercambiar(int[] vector, int k, int l)
    {
        int aux = vector[k];
        vector[k] = vector[l];
        vector[l] = aux;
    }
}</t>
  </si>
  <si>
    <t>b2cb0fe2-e9cc-4993-86c6-4a07edc9e627</t>
  </si>
  <si>
    <t>PrincipalA.main({ })</t>
  </si>
  <si>
    <t xml:space="preserve">import java.util.*;
public class PrincipalA {
    public static void main(String args[]) throws Exception{
        //int prueba[] = new int[9]; //Tenemos una coleccion de 9 numeros
        //prueba[1] = 10; // en la posicion 1 añadimos el valor 10
        //prueba[2] = 23;
        //prueba[8] = 165;
        //prueba[0] = 67;//
        int fila;
        int columna;
        String pieza;
        int filabucle;
        int columnabucle;
        String tablero[][] = new String[8][8];
        Scanner tec = new Scanner(System.in);
        for(int i = 0; i &lt; 3; i++)
        {
            System.out.println("\n\n\n\n Esta es la pieza " + (i+1));
            System.out.println("");
            System.out.println("Dime la fila");
            fila = tec.nextInt();
            fila--;
            System.out.println("Dime la columna");
            columna = tec.nextInt();
            columna--;
            pieza = tec.nextLine();
            System.out.println("Dime la pieza");
            pieza = tec.nextLine();
            //INTRODUCIR LOS ELSE
            if(columna&gt;8 || columna&lt;1){
                System.out.println("El numero de columna introducido es erroneo");
            }
            if(fila &gt; 8){
                System.out.println("El numero de fila introducido es superior a 8");
            }
            if(tablero[fila][columna] != null)
            {
                System.out.println("Este espacio ya esta ocupado por la figura: " + tablero[fila][columna]);
            }
            tablero[fila][columna] = pieza;
        }
        for (filabucle = 0; filabucle &lt; 8; filabucle++)
        {
            for(columnabucle = 0; columnabucle &lt; 8; columnabucle++){
                if(tablero[filabucle][columnabucle] != null)
                {
                    System.out.println("En la casilla " + (filabucle+1) + " " + (columnabucle+1) + " esta la figura " + tablero[filabucle][columnabucle]);
                }
            }
        }
    }
}
</t>
  </si>
  <si>
    <t>d1695f75-5247-442b-acd8-4846b69ea86b</t>
  </si>
  <si>
    <t>AmyLiuCipher.encryptedMessage()</t>
  </si>
  <si>
    <t>import java.util.ArrayList;
import java.util.Arrays;
import java.util.List;
import java.util.Scanner;
public class AmyLiuCipher
{
    static String[] temp = {"a", "b", "c", "d", "e", "f", "g", "h", "i", "j", "k", "l", "m", "n", "o", "p", "q", "r", "s", "t", "u", "v", "w", "x", "y", "z"};
    static List &lt;String&gt; alphabet = Arrays.asList(temp);
    public static ArrayList&lt;String&gt; createNewAlphabet()
    {
        System.out.println(alphabet);
        ArrayList &lt;String&gt; alphabet2 = new ArrayList &lt;String&gt;(26);
        ArrayList &lt;Integer&gt; numbers = new ArrayList &lt;Integer&gt;();
        int counter = 0;
        //for (int i = 0; i &lt; alphabet.length; i++)
        while(counter &lt; 26)
        {
            Integer n = (int)(Math.random() * 26);
            if(numbers.indexOf(n) == -1)
            {
                numbers.add(n);
                counter++;
                //System.out.println(n);
                alphabet2.add(alphabet.get(n));
                //System.out.println(alphabet.get(n));
                //alphabet2[index];
            }
            // System.out.println(alphabet2);
        }
        System.out.println(alphabet2);
        return alphabet2;
    }
    public static String userInput()
    {
        Scanner in = new Scanner(System.in);
        System.out.print("Please enter plain message: ");
        String plainText = in.nextLine();
        return plainText;
    }
    public static void encryptedMessage()
    {
        ArrayList alphabet2 = createNewAlphabet();
        String plainText = userInput();
        String encrypted = "";
        for(int i = 0; i &lt; plainText.length(); i++)
        {
            int position = alphabet.indexOf(i);
            encrypted += alphabet2.get(position);
        }
        System.out.println(encrypted);
        String output = "";
        for(int i = 0; i &lt; encrypted.length(); i++)
        {
            int position2 = alphabet2.indexOf(i);
            output += alphabet.get(position2);
        }
        System.out.println(output);
    }
}</t>
  </si>
  <si>
    <t>032313ed-3070-404d-ac8a-5fd705e2a19b</t>
  </si>
  <si>
    <t>SearchNums.main({ })</t>
  </si>
  <si>
    <t xml:space="preserve">import java.util.Scanner;
import java.io.*;
class SearchNums {
    static int num;
    static int[] a;
    public static void main(String[] args) {
        reading(a, num);
        System.out.println("Enter a number.");
        Scanner in = new Scanner(System.in);
        int x = in.nextInt();
        /**
        if(x = a [num]) {
            System.out.println("The number you chose - " + x + " - is in the list");
        }
        else {
            System.out.println("The number you chose - " + x + " - is not in the list");
        }*/
    }
    public static void reading(int[] a, int num) {
        try {
            File numfile = new File("Numbers.txt");
            Scanner data = new Scanner(numfile);
            num = data.nextInt();
            a = new int[num];
            int i;
            for (i = 0; i &lt; num; i++) {
                a[i] = data.nextInt();
            }
        }
        catch(Exception e) {
            System.out.println("File not found");
        }
        System.out.println(a[num]);
    }
}
</t>
  </si>
  <si>
    <t>acf8bf1e-d349-4422-be61-042921b71ae0</t>
  </si>
  <si>
    <t>Gradebook_1d_Test.main()</t>
  </si>
  <si>
    <t>import java.util.Scanner;
public class Gradebook_1d_Test
{
    public static final int numberOfQuizzes = 3;
    public static void main()
    {
        Scanner kb = new Scanner(System.in);   //For keyboard input.
        int numberOfStudents = 0;               //Number of students in class.
        //First loop.
        int studentID;                          //Count equal to number of students
        int studentCount = 1;                   //Increases each student.
        int quizNumber = 0;                     //Outer loop count for quiz
        int quizScore  = 0;                     //
        int quizSum    = 0;
        //Display program purpose.
        System.out.println("This program calculates ");
        System.out.print("How many students do you have: ");
        numberOfStudents = kb.nextInt();
        int[] studentIDArray = new int[numberOfStudents];
        System.out.println();//Space
        for (int idCount = 0; idCount &lt; numberOfStudents; idCount++)
        {
            System.out.print("Enter the 4-digit ID number for student number " + studentCount + ": ");
            studentIDArray[idCount] = kb.nextInt();
            studentCount++;
        }
        System.out.println();//Space
        int[] quizScoreArray1 = new int[numberOfStudents];
        for (studentCount = 1; studentCount &lt;= numberOfStudents; studentCount++)
        {
            System.out.print("What is Quiz 1 score for student "+studentCount+": ");
            quizScoreArray1[numberOfStudents - 2] = kb.nextInt();
        }
        System.out.println();//Space
        int[] quizScoreArray2 = new int[numberOfStudents];
        for (studentCount = 1; studentCount &lt;= numberOfStudents; studentCount++)
        {
            System.out.print("What is Quiz 2 score for student "+studentCount+": ");
            quizScoreArray2[numberOfStudents - 2] = kb.nextInt();
        }
        System.out.println();//Space
        int[] quizScoreArray3 = new int[numberOfStudents];
        for (studentCount = 1; studentCount &lt;= numberOfStudents; studentCount++)
        {
            System.out.print("What is Quiz 3 score for student " + studentCount + ": ");
            quizScoreArray3[numberOfStudents - 2] = kb.nextInt();
        }
        //Displays and calculates the sum and average of quiz scores.
        //double average = (double)quizSum /(double)numberOfStudents /(double)numberOfQuizzes;
        System.out.println("\n______________________________________________________");
        System.out.print("ID: ");
        for (int index = 0; index &lt; numberOfStudents; index++)
            System.out.print("\t" + studentIDArray[index] + "\t");
        System.out.print("\n");//New line.
        System.out.print("Quiz 1: ");
        for (int index = 0; index &lt; (numberOfStudents); index++)
            System.out.print("\t" + quizScoreArray1[numberOfStudents] + "\t");      
        System.out.println("\n______________________________________________________");
        System.out.print("Sum:\tDunce");
        System.out.println();//Space
        System.out.print("Avg:\tDunce");
        /*
        System.out.print("Average score of quizzes: ");
        System.out.printf("%.2f");
         */
        System.out.println("\n_________________________________________________");
        System.out.println();//Space
        System.out.println("Thank you for using the Gradebook 1d application.\n"+
            "Have a nice day.");
    }
}</t>
  </si>
  <si>
    <t>insert element &amp; sum &amp; average</t>
  </si>
  <si>
    <t>7457791c-5c5a-49ca-8a34-359482ccd220</t>
  </si>
  <si>
    <t>TicTacToe2.main({ })</t>
  </si>
  <si>
    <t>import java.io.*;
import java.util.*;
import java.util.ArrayList;
public class TicTacToe2
{
    public static void main(String args[]){
        Scanner s = new Scanner(System.in);
        Random rand = new Random();
        ArrayList &lt;Integer&gt; numbers = new ArrayList&lt;Integer&gt;();
        String[] user = new String[9];
        user[0] = " ";
        user[1] = " ";
        user[2] = " ";
        user[3] = " ";
        user[4] = " ";
        user[5] = " ";
        user[6] = " ";
        user[7] = " ";
        user[8] = " ";
        String[] user3 = new String[9];
        user3[0] = " ";
        user3[1] = " ";
        user3[2] = " ";
        user3[3] = " ";
        user3[4] = " ";
        user3[5] = " ";
        user3[6] = " ";
        user3[7] = " ";
        user3[8] = " ";
        boolean user2 = true;
        boolean game = false;
        boolean check =false;
        for(int i = 0; i &lt;= 9; i++) {
            int x = 0;
            System.out.println("TIC TAC TOE");
            System.out.println( "|__" + user[0]+ "__|__" + user [1] + "__|__" + user[2] + "__|");
            System.out.println( "|__" + user[3]+ "__|__" + user[4] + "__|__" + user[5] + "__|");
            System.out.println( "|__" + user[6]+ "__|__" + user [7] + "__|__" + user[8] + "__|");
            if(user2 == true){
                while(user2 == true){
                    System.out.println("Player one enter your selection.");
                    int num = s.nextInt();
                    numbers.add(num);
                    if((user[num] == " ")){
                        user[num] = "X";
                        user2 = false;
                    }
                    else {
                        System.out.println("That number has already been picked. Choose another number");
                    }
                }
            }
            else if(user2 == false) {
                while(user2 == false) {
                    System.out.println("Player two enter your selection.");
                    int num1 = (int)(Math.random()*10);
                    numbers.add(num1);
                    if((user[num1] == " ")){
                        user [num1] = "O";
                        user2 = true;
                    }
                    else {
                        System.out.println("That number has already been picked. Choose another number");
                    }
                }
            }
            if(user[0] == "X" &amp;&amp; user[1] == "X" &amp;&amp; user[2] == "X") {
                System.out.println ("Player one wins!");
                i = 9;
            }
            else if(user[3] == "X" &amp;&amp; user[4] == "X" &amp;&amp; user[5] == "X") {
                System.out.println ("Player one wins!");
                i = 9;
            }
            else if(user[6] == "X" &amp;&amp; user[7] == "X" &amp;&amp; user[8] == "X") {
                System.out.println ("Player one wins!");
                i = 9;
            }
            else if(user[0] == "X" &amp;&amp; user[3] == "X" &amp;&amp; user[6] == "X") {
                System.out.println ("Player one wins!");
                i = 9;
            }
            else if(user[1] == "X" &amp;&amp; user[4] == "X" &amp;&amp; user[7] == "X") {
                System.out.println ("Player one wins!");
                i = 9;
            }
            else if(user[2] == "X" &amp;&amp; user[5] == "X" &amp;&amp; user[8] == "X") {
                System.out.println ("Player one wins!");
                i = 9;
            }
            else if(user[0] == "X" &amp;&amp; user[4] == "X" &amp;&amp; user[8] == "X") {
                System.out.println ("Player one wins!");
                i = 9;
            }
            else if(user[2] == "X" &amp;&amp; user[4] == "X" &amp;&amp; user[6] == "X") {
                System.out.println ("Player one wins!");
                i = 9;
            }
            else if(user3[0] == "X" &amp;&amp; user3[1] == "X" &amp;&amp; user3[2] == "X") {
                System.out.println ("Player two wins!");
                i = 9;
            }
            else if(user3[3] == "X" &amp;&amp; user3[4] == "X" &amp;&amp; user3[5] == "X") {
                System.out.println ("Player two wins!");
                i = 9;
            }
            else if(user3[6] == "X" &amp;&amp; user3[7] == "X" &amp;&amp; user3[8] == "X") {
                System.out.println ("Player two wins!");
                i = 8;
            }
            else if(user3[0] == "X" &amp;&amp; user3[3] == "X" &amp;&amp; user3[6] == "X") {
                System.out.println ("Player two wins!");
                i = 9;
            }
            else if(user3[1] == "X" &amp;&amp; user3[4] == "X" &amp;&amp; user3[7] == "X") {
                System.out.println ("Player two wins!");
                i = 9;
            }
            else if(user3[2] == "X" &amp;&amp; user3[5] == "X" &amp;&amp; user3[8] == "X") {
                System.out.println ("Player one wins!");
                i = 9;
            }
            else if(user3[0] == "X" &amp;&amp; user3[4] == "X" &amp;&amp; user3[8] == "X") {
                System.out.println ("Player two wins!");
                i = 9;
            }
            else if(user3[2] == "X" &amp;&amp; user3[4] == "X" &amp;&amp; user3[6] == "X") {
                System.out.println ("Player two wins!");
                i = 9;
            }
        }
    }
}</t>
  </si>
  <si>
    <t>9c52f545-8ef0-4834-9d11-5a4650aafcf4</t>
  </si>
  <si>
    <t>51584c2e-7c21-43c4-818c-ef3b48d85750</t>
  </si>
  <si>
    <t>499c4aa8-e584-4eac-9e60-320104adbdca</t>
  </si>
  <si>
    <t>public class Hello
{
    public static void main(String[] args)
    {
        System.out.println("From: " +args[0]);
        System.out.println("To: " + args[1]);
        System.out.println("Contents: " + args[2]);
    }
}</t>
  </si>
  <si>
    <t xml:space="preserve">public class Shuffler {
    /**
     * The number of consecutive shuffle steps to be performed in each call
     * to each sorting procedure.
     */
    private static final int SHUFFLE_COUNT = 1;
    /**
     * The number of values to shuffle.
     */
    private static final int VALUE_COUNT = 4;
    private static int[] cards = new int[52];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 *** TO BE IMPLEMENTED IN ACTIVITY 3 *** */
        int[] shuffled = new int[values.length];
        for(int k = 0; k &lt; values.length; k++){
            for(int j = 0; j &lt; 26; j++){
                values[j] = shuffled[k];
                k = k + 2;
            }
            k++;
            for(int j = 26; j &lt; 52; j++){
                values[j] = shuffled[k];
                k = k + 2;
            }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 *** TO BE IMPLEMENTED IN ACTIVITY 3 *** */
    }
}
</t>
  </si>
  <si>
    <t xml:space="preserve">import java.util.*;
public class Shuffler {
    /**
     * The number of consecutive shuffle steps to be performed in each call
     * to each sorting procedure.
     */
    private static final int SHUFFLE_COUNT = 1;
    /**
     * The number of values to shuffle.
     */
    private static final int VALUE_COUNT = 4;
    /**
     * Tests shuffling methods.
     * @param args is not used.
     */
    public static void main(String[] args) {
        System.out.println("Results of " + SHUFFLE_COUNT + " consecutive perfect shuffles:");
        int[] values1 = new int[VALUE_COUNT];
        for (int i = 0; i &lt; values1.length; i++) {
            values1[i] = i;
        }
        for (int j = 1; j &lt;= SHUFFLE_COUNT; j++) {
            perfectShuffle(values1);
            System.out.print("  " + j + ":");
            for (int k = 0; k &lt; values1.length; k++) {
                System.out.print(" " + values1[k]);
            }
            System.out.println();
        }
        System.out.println();
        System.out.println("Results of " + SHUFFLE_COUNT + " consecutive efficient selection shuffles:");
        int[] values2 = new int[VALUE_COUNT];
        for (int i = 0; i &lt; values2.length; i++) {
            values2[i] = i;
        }
        for (int j = 1; j &lt;= SHUFFLE_COUNT; j++) {
            selectionShuffle(values2);
            System.out.print("  " + j + ":");
            for (int k = 0; k &lt; values2.length; k++) {
                System.out.print(" " + values2[k]);
            }
            System.out.println();
        }
        System.out.println();
    }
    /**
     * Apply a "perfect shuffle" to the argument.
     * The perfect shuffle algorithm splits the deck in half, then interleaves
     * the cards in one half with the cards in the other.
     * @param values is an array of integers simulating cards to be shuffled.
     */
    public static void perfectShuffle(int[] values) {
        int[] shuffled = new int[values.length];
        int k = 0;
        for(int j = 0; j &lt; values.length/2; j++)
        {
            shuffled[k] = values[j];
            k = k + 2;
        }
        k = 1;
        for(int j = 0; j &lt; (values.length/2) + (values.length/2); j++)
        {
            shuffled[k] = values[j];
            k = k + 2;
        }
    }
    /**
     * Apply an "efficient selection shuffle" to the argument.
     * The selection shuffle algorithm conceptually maintains two sequences
     * of cards: the selected cards (initially empty) and the not-yet-selected
     * cards (initially the entire deck). It repeatedly does the following until
     * all cards have been selected: randomly remove a card from those not yet
     * selected and add it to the selected cards.
     * An efficient version of this algorithm makes use of arrays to avoid
     * searching for an as-yet-unselected card.
     * @param values is an array of integers simulating cards to be shuffled.
     */
    public static void selectionShuffle(int[] values) {
        int[] shuffled = new int[values.length];
        int randomInt = 0;
        for(int i = 0; i &lt; values.length; i++)
        {
            Random r = new Random();
            randomInt = r.nextInt(values.length);
            if(values[randomInt] != 0){
                shuffled[i] = values[randomInt];
            }
            values[randomInt] = 0;
        }
    }
}
</t>
  </si>
  <si>
    <t>88ad8e8a-9ea3-40ab-abc0-fb82bf02dbfd</t>
  </si>
  <si>
    <t>Recurs.main({ })</t>
  </si>
  <si>
    <t>exponentiation</t>
  </si>
  <si>
    <t>Coloreado.main({ "-t"})</t>
  </si>
  <si>
    <t>public class Recurs
{
    static int a = 0;
    public static void print(int num, char c)
    {
        if(num == 0)
            return;
        System.out.print(c);
        print(num-1, c);
    }
    public static int power(int a, int b)
    {
        if(b == 0)
            return 1;
        if(b &lt; 0)
            return 0;
        return a * power(a, b-1);
    }
    public static int spiderman(int n)
    {
        if(n &lt;= 0)
        {
            if(n &lt; 0)
                return 0;
            return 1;
        }
        else
            return spiderman(n-2) + spiderman(n-1);
    }
    public static int spidermanPhoneBooth20(int n, int i)
    {
        if(n == i)
        {
            return spiderman(n-1);
        }
        else
            return spidermanPhoneBooth20(spiderman(n-1), i-1);
    }
    public static int spidermanPhoneBooth20(int n)
    {
        return spidermanPhoneBooth20(n, 2);
    }
    public static int numPaths(int[][] mat, int x1, int y1, int x2, int y2)
    {
        return numPaths(mat, x1, y1, x2, y2, x1, y1);
    }
    public static int numPaths(int[][] mat, int x1, int y1, int x2, int y2,int nextX,int nextY)
    {
        if(nextX&gt;=0 &amp;&amp; nextY&gt;=0)//start
        {
            if(mat[nextX-1][nextY-1] &gt;= 0)
            {
                if(nextX==x2 &amp;&amp; nextY==y2)//finish, find the
                    return 1;
                else
                {
                    /*if(nextX == nextY)
                    return numPaths(mat, x1, y1, x2, y2, nextX--, nextY) + numPaths(mat, x1, y1, x2, y2, nextX, nextY++);
                    else*/
                    mat[nextX][nextY] = -1;
                    return numPaths(mat, x1, y1, x2, y2, nextX++, nextY) + numPaths(mat, x1, y1, x2, y2, nextX--, nextY) + numPaths(mat, x1, y1, x2, y2, nextX, nextY++) + numPaths(mat, x1, y1, x2, y2, nextX, nextY--);
                }
            }
        }
        return 0;
        //return numPaths(mat,x1,y1,x2,y2,mat.length-x1-1);
    }
    public static boolean free(int nextX, int nextY, int i)
    {
        if(nextX&gt;=0 &amp;&amp; nextY&gt;=0)
            if(nextX&lt;=i &amp;&amp; nextY&lt;=i)
                return true;
        return false;
    }
    public static int numPaths(int[][] mat, int x1, int y1, int x2, int y2, int i)
    {
        if(x1&gt;=0 &amp;&amp; y1&gt;=0)
        {
            if(x1&lt;=i &amp;&amp; y1&lt;=i)
            {
                if(x1==x2 &amp;&amp; y1==y2)
                    return 1;
                else
                {
                    if(x1 == y1)
                        return numPaths(mat, x1--, y1, x2, y2, i--) + numPaths(mat, x1, y1++, x2, y2, i++);
                    else
                        return numPaths(mat, x1++, y1, x2, y2, i++) + numPaths(mat, x1--, y1, x2, y2, i--) + numPaths(mat, x1, y1++, x2, y2, i++) + numPaths(mat, x1, y1--, x2, y2, i--);
                }
            }
        }
        return 0;
    }
    public static void main(String[] args)
    {
        print(4,'$');
        System.out.println(power(2, 4));
        System.out.println(spiderman(5));
        //System.out.println(spidermanPhoneBooth20(5));
        int x1 = 1, y1 = 0, x2 = 3, y2 = 2;
        int[][] mat = new int [5][5];
        for(int i = 0; i &lt; mat.length; i++)
            for(int j = 0; j &lt; mat.length; j++)
                mat[i][j] = 0;
        mat[x1][y1] = 1;
        mat[x2][y2] = 2;
        for(int i = 0; i &lt; mat.length; i++)
        {
            for(int j = 0; j &lt; mat.length; j++)
                System.out.print(mat[i][j]);
            System.out.println();
        }
        System.out.println(numPaths(mat, x1, y1, x2, y2));
    }
}</t>
  </si>
  <si>
    <t>insert element &amp; Maximum/Minimum</t>
  </si>
  <si>
    <t>66ec7e6f-44e0-4e91-b139-4da58c06fcbb</t>
  </si>
  <si>
    <t>TestItem.main({ })</t>
  </si>
  <si>
    <t>public class TestItem
{
    public static void printInventory(Item[] a)
    {
        System.out.printf("%-9s%-12s%-12s%5s%n", "itemID", "itemName", "inStore", "price");
        for(int i = 0; i &lt; 38; i++)
        {
            System.out.print("-");
        }
        System.out.println();
        for(Item x : a)
        {
            x.toString();
        }
        System.out.println();
    }
    public static void sortID(Item[] a)
    {
        for(int i = a.length-1; i &gt; 0; i--)
        {
            int k = 1;
            int maxIndex = 0;
            for(; k &lt;= i; k++)
            {
                if(Integer.parseInt(a[k].getID()) &gt; Integer.parseInt(a[maxIndex].getID()))
                {
                    maxIndex = k;
                }
            }
            Item oldTop = a[i];
            a[i] = a[maxIndex];
            a[maxIndex] = oldTop;
        }
    }
    public static void sortName(Item[] a)
    {
        Item[] dub = new Item [a.length];
        for (int i = 0; i &lt; a.length; i++)
        {
            int k = i;
            while(k &gt; 0)
            {
                if(a[i].getName().compareTo(dub[k-1].getName()) &gt; 0)
                {
                    break; //more efficent than original
                }
                else
                {
                    dub[k] = dub[k-1];
                    k--;
                }
            }
            dub[k] = a[i];
        }
        for(int i = 0; i &lt; dub.length; i++)
        {
            a[i] = dub[i];
        }
    }
    public static void sortInStore(Item[] a)
    {
        for(int i = a.length-1; i &gt; 0; i--)
        {
            int k = 1;
            int maxIndex = 0;
            for(; k &lt;= i; k++)
            {
                if(a[k].getStore() &gt; a[maxIndex].getStore())
                {
                    maxIndex = k;
                }
            }
            Item oldTop = a[i];
            a[i] = a[maxIndex];
            a[maxIndex] = oldTop;
        }
    }
    public static void sortPrice(Item[] a, int low, int high)
    {
        if(low == high)  {
            return;
        }
        int mid = (low + high) / 2;
        sortPrice(a, low, mid);
        sortPrice(a, mid+1, high);
        mergePrice(a, low, mid, high);
    }
    public static void mergePrice(Item[] a, int low, int mid, int high)
    {
        Item[] dub = new Item[high-low+1];
        int p1 = low; int p2 = mid + 1;
        for(int s = 0; p1&lt;=mid || p2&lt;=high; s++)  //more efficient than original
        {
            if(p1 &gt; mid){
                dub[s] = a[p2];
                p2++;
            }
            else if(p2 &gt; high){
                dub[s] = a[p1];
                p1++;
            }
            else if(a[p1].getPrice() &lt; a[p2].getPrice()){
                dub[s] = a[p1];
                p1 = p1+1;   //Shows what p1++ means
            }
            else  {
                dub[s] = a[p2];
                p2 = p2++;
            }
        }
        for(int i = low; i &lt;= high; i=i+1)  //more originalities
        {
            a[i] = dub[i-low];
        }
    }
    public static void main(String[] args)
    {
        Item[]hardware = {new Item("1011", "Air Filters", 200, 10.5),
                          new Item("1034", "Door Knobs", 60, 21.5),
                          new Item("1101", "Hammers", 90, 9.99),
                          new Item("1600", "Levels", 80, 19.99),
                          new Item("1500", "Ceiling Fans", 100, 59),
                          new Item("1201", "Wrench Sets", 55, 80)};
        System.out.println("Original Array:");
        printInventory(hardware);
        System.out.println("Sorted by ID:");
        sortID(hardware);
        printInventory(hardware);
        System.out.println("Sorted by Name:");
        sortName(hardware);
        printInventory(hardware);
        System.out.println("Sorted by inStore:");
        sortInStore(hardware);
        printInventory(hardware);
        System.out.println("Sorted by Price:");
        sortPrice(hardware, 0, hardware.length-1);
        printInventory(hardware);
    }
}</t>
  </si>
  <si>
    <t>9e0050f8-cabd-4583-967f-2097415e7d83</t>
  </si>
  <si>
    <t>UncheckedException.main({ })</t>
  </si>
  <si>
    <t>public class UncheckedException
{
    public static void main (String[] args)
 {
        int i, n = 2;
        int a[] = new int[n];
        java.util.Scanner input = new java.util.Scanner(System.in);
        for(i = 0; i &lt;= n; i++)
        {
            System.out.printf("a[%d] = ", i);
            a[i] = input.nextInt();
        }
    }
}</t>
  </si>
  <si>
    <t>1a50ef13-92d5-4c93-8409-7640f76b578c</t>
  </si>
  <si>
    <t>54ff7f68-e9f3-4ef3-86a1-16eca2be18f6</t>
  </si>
  <si>
    <t>public class MidExam
{
    public static void main(String[] args)
    {
        int[][] raggedArray = {{78, 48, 78, 98}, {99, 92}, {29, 64, 83}, {34, 78, 92, 56}};
        int longestRowLength = 1;
        /* 
        for(int i = 0; i &lt; raggedArray.length; i++)
        {
            for(int j = 0; j &lt; raggedArray[i].length; j++)
            {
                System.out.println(raggedArray[i][j] + " ");
            }
        }
        */
        for(int[] value : raggedArray)
        {
            System.out.println(value + "    " + longestRowLength);
            if(longestRowLength &lt;= value.length)
            {
                longestRowLength++;
            }
        }
        for(int i = 0; i &lt; 4; i++)
        {
            int sum = 0, ave = 0;
            for(int j = 0; j &lt;= raggedArray[i].length; j++)
            {
                sum = sum + raggedArray[i][j];
                ave = sum / raggedArray[i].length;
            }
            System.out.println("합계는 : " + sum);
            System.out.println("평균은 : " + ave);
        }
    }
}</t>
  </si>
  <si>
    <t xml:space="preserve">public class MidExam
{
    public static void main(String[] args)
    {
        int[][] raggedArray = {{78, 48, 78, 98}, {99, 92}, {29, 64, 83}, {34, 78, 92, 56}};
        int longestRowLength = 1;
        for(int[] value : raggedArray)
        {
            if(longestRowLength &lt;= value.length)
            {
                longestRowLength++;
            }
        }
        for(int i = 0; i &lt; raggedArray.length; i++)
        {
            int sum = 0, ave = 0;
            for(int j = 0; j &lt; 2; j++)
            {
                sum = sum + raggedArray[j][i];
                ave = sum /4;
            }
            System.out.print(i + "번째 열 : " + "합계는 : " + sum + "   ");
            System.out.println("평균은 : " + ave);
        }
        for(int i = 0; i &lt; raggedArray.length; i++)
        {
            int sum = 0, ave = 0;
            for(int j = 2; j &lt; 3; j++)
            {
                sum = sum + raggedArray[j][i];
                ave = sum / 3;
            }
            System.out.print(i + "번째 열 : " + "합계는 : " + sum + "   ");
            System.out.println("평균은 : " + ave);
        }
    }//raggedArray[i].length
}
</t>
  </si>
  <si>
    <t xml:space="preserve">public class MidExam
{
    public static void main(String[] args)
    {
        int[][] RaggedArray = {{78, 48, 78, 98}, {99, 92}, {29, 94, 83}, {34, 78, 92, 56}};
        int sum = 0;
        int i = 0, j = 0, z = 0;
        for(z = 0; z &lt; RaggedArray.length; z++)
        {
            for(j = 0; j &lt; RaggedArray[z].length; j++)
            {
                for(i = 0; i &lt; RaggedArray.length; i++)
                {
                    sum += RaggedArray[z][j];
                    z++;
                }
                double average = 0.0;
                average = sum / i;
                System.out.println((j + 1) + "번째 열 : 합 = " + sum + "   " + "평균 = " + average);
                sum = 0;
            }
        }
    }
}
</t>
  </si>
  <si>
    <t>29716543-12ad-4348-99ca-ad493466a018</t>
  </si>
  <si>
    <t xml:space="preserve">public class Lab01Task2
{
    public GameRecord[] updateGameRecords(GameRecord[] oldRecords, GameRecord newRecord) {
        //find number of old records with same level as newRecord
        int numold = 0;
        for(int i = 0; i &lt; oldRecords.length; i++)
        {
            if(newRecord.getLevel() == oldRecords[i].getLevel())
            {
                numold++;
            }
        }
        for(int j = 0; j &lt; oldRecords.length; j++)
        {
            if((newRecord.getName().equals(oldRecords[j].getName()) &amp;&amp; (newRecord.getLevel() == oldRecords[j].getLevel())))
            {
                if(newRecord.getScore() &gt; oldRecords[j].getScore())
                {
                    oldRecords[j].setScore(newRecord.getScore());
                    Util.sort(oldRecords);
                    return oldRecords;
                }
                //else
                //{
                //    return oldRecords;
                //}
            }
            if(!(newRecord.equals(oldRecords[j]) &amp;&amp; numold &lt; 10 ))
            {
                GameRecord[] newGameRecord = new GameRecord[(oldRecords.length)+1];
                newGameRecord[oldRecords.length] = newRecord;
                for(int k = 0; k &lt; oldRecords.length+1; k++)
                {
                    newGameRecord[k] = oldRecords[k];
                }
                Util.sort(newGameRecord);
                return newGameRecord;
            }
            if(!(newRecord.equals(oldRecords[j]) &amp;&amp; numold == 10 ))
            {
                if((oldRecords[j].getLevel() == newRecord.getLevel()) &amp;&amp; oldRecords[j].getScore() &lt; newRecord.getScore() )
                {
                    oldRecords[j] = newRecord;
                    return oldRecords;
                }
                //return oldRecords;
            }
        }
        return oldRecords;
    }
    // test case 1: updating an existing record, given that the new record has a better score.
    public static void testCase1() {
        GameRecord[] oldRecords = new GameRecord[2];
        oldRecords[0] = new GameRecord("A", 2, 10);
        oldRecords[1] = new GameRecord("B", 2, 8);
        GameRecord newRecord = new GameRecord("B", 2, 10);
        Lab01Task2 lab01Task2 = new Lab01Task2();
        GameRecord[] updatedRecords = lab01Task2.updateGameRecords(oldRecords, newRecord);
        System.out.println("Expected output:");
        System.out.println("============================");
        System.out.println("A, 2, 10");
        System.out.println("B, 2, 10");
        System.out.println("============================\n");
        System.out.println("Actual output:");
        System.out.println("============================");
        printHighscoreTable(updatedRecords);
        System.out.println("============================\n");
    }
    private void sort(GameRecord[] records) {
        Util.sort(records);
    }
    // test case 2: inserting a new record given that we have less than records for the new record's level.
    public static void testCase2() {
        GameRecord[] oldRecords = new GameRecord[2];
        oldRecords[0] = new GameRecord("A", 2, 10);
        oldRecords[1] = new GameRecord("B", 2, 8);
        GameRecord newRecord = new GameRecord("C", 2, 10);
        Lab01Task2 lab01Task2 = new Lab01Task2();
        GameRecord[] updatedRecords = lab01Task2.updateGameRecords(oldRecords, newRecord);
        System.out.println("Expected output:");
        System.out.println("============================");
        System.out.println("A, 2, 10");
        System.out.println("C, 2, 10");
        System.out.println("B, 2, 8");
        System.out.println("============================\n");
        System.out.println("Actual output:");
        System.out.println("============================");
        printHighscoreTable(updatedRecords);
        System.out.println("============================\n");
    }
    // test case 3: replacing a lower score record of the same level, given that we already have 10 records for that level.
    public static void testCase3() {
        GameRecord[] oldRecords = new GameRecord[10];
        oldRecords[0] = new GameRecord("A", 2, 10);
        oldRecords[1] = new GameRecord("B", 2, 10);
        oldRecords[2] = new GameRecord("C", 2, 10);
        oldRecords[3] = new GameRecord("D", 2, 10);
        oldRecords[4] = new GameRecord("E", 2, 10);
        oldRecords[5] = new GameRecord("F", 2, 10);
        oldRecords[6] = new GameRecord("G", 2, 10);
        oldRecords[7] = new GameRecord("H", 2, 10);
        oldRecords[8] = new GameRecord("I", 2, 10);
        oldRecords[9] = new GameRecord("J", 2, 8);
        GameRecord newRecord = new GameRecord("K", 2, 10);
        Lab01Task2 lab01Task2 = new Lab01Task2();
        GameRecord[] updatedRecords = lab01Task2.updateGameRecords(oldRecords, newRecord);
        System.out.println("Expected output:");
        System.out.println("============================");
        System.out.println("A, 2, 10");
        System.out.println("B, 2, 10");
        System.out.println("C, 2, 10");
        System.out.println("D, 2, 10");
        System.out.println("E, 2, 10");
        System.out.println("F, 2, 10");
        System.out.println("G, 2, 10");
        System.out.println("H, 2, 10");
        System.out.println("I, 2, 10");
        System.out.println("K, 2, 10");
        System.out.println("============================\n");
        System.out.println("Actual output:");
        System.out.println("============================");
        printHighscoreTable(updatedRecords);
        System.out.println("============================\n");
    }
    // You can add more test case to test your program prior to submitting your code to the online grader.
    private static void printHighscoreTable(GameRecord[] records) {
        if (records == null) {
            return;
        }
        for (int i = 0; i &lt; records.length; i++) {
            if (records[i] != null) {
                System.out.println(records[i].getName() + ", " + records[i].getLevel() + ", " + records[i].getScore());
            } else {
                System.out.println();
            }
        }
    }
}
</t>
  </si>
  <si>
    <t>3e0681d3-ed6c-4407-bdc0-aef4e3fa5d9a</t>
  </si>
  <si>
    <t>tictactoe.main({ })</t>
  </si>
  <si>
    <t>import java.util.Scanner;
import java.lang.ArrayIndexOutOfBoundsException;
public class tictactoe {
    public static int row, col;
    public static Scanner scan = new Scanner (System.in);
    public static char[][] board = new char[3][3];
    public static char turn = 'X';
    public static void main(String[] args) {
        for (int i = 0; i &lt; 3; i++)
            for (int j = 0; j &lt; 3; j++) {
                board [i][j] = '_'; }
        Play();
    }
    public static void changePlayer() {
        if (turn == 'X')
            turn = 'O';
        else
            turn = 'X';
    }
    public static void Play() {
        boolean playing = true;
        PrintBoard();
        while (playing) {
            System.out.println("Please enter a row and column: ");
            row = scan.nextInt() - 1;
            col = scan.nextInt() - 1;
            checkMove(row, col);
            if (checkMove(row, col)) {
                if (board[row][col] == 'X' || board[row][col] == 'O') {
                    PrintBoard();
                    System.out.println();
                    System.out.println("This space is already occupied.");
                    System.out.println("Please enter another row and column.");
                    row = scan.nextInt() - 1;
                    col = scan.nextInt() - 1;
                    checkMove(row, col);
                }
                else if (turn == '_') {
                    changePlayer();
                }
                if (row &gt;= 4 || row &lt; 1 || col &gt;= 4 || col &lt; 1) {
                    throw new ArrayIndexOutOfBoundsException
                    ("This is an invalid row/column number. Please enter another row/column number from 1 to 3.");
                }
                else if (row &gt; 4 || row &lt; 0 || col &gt; 4 || col &lt; 0) {
                    changePlayer();
                }
            }
            board[row][col] = turn;
            PrintBoard();
            changePlayer();
            if (checkWin ()) {
                playing = false;
                changePlayer();
                System.out.println("Game over! Player " + turn + " wins!");
                return;
            }
        }
    }
    public static boolean checkMove(int row, int column) {
        if (board[row][col] == 'X' || board[row][col] == 'O') {
            return true;
        }
        if (row &gt; 4 || row &lt; 0 || col &gt; 4 || col &lt; 0) {
            return true;
        }
        return false;
    }
    public static void PrintBoard() {
        for (int i = 0; i &lt; 3; i++) {
            System.out.println();
            for (int j = 0; j &lt; 3; j++) {
                if (j==0)
                    System.out.print("| ");
                System.out.print(board[i][j] + " | "); }
        }
        System.out.println();
    }
    public static boolean checkWin() {
        int rMove = row;
        int cMove = col;
        if (board[0][cMove] == board[1][cMove] &amp;&amp; board[0][cMove] == board[2][cMove])
            return true;
        if (board[rMove][0] == board[rMove][1] &amp;&amp; board[rMove][0] == board[rMove][2])
            return true;
        if (board[0][0] == board[1][1] &amp;&amp; board[0][0] == board[2][2] &amp;&amp; board[1][1] != '_')
            return true;
        if (board[0][2] == board[1][1] &amp;&amp; board[0][2] == board[2][0] &amp;&amp; board[1][1] != '_')
            return true;
        return false;
    }
}</t>
  </si>
  <si>
    <t>Day 47</t>
  </si>
  <si>
    <t xml:space="preserve">import java.util.ArrayList;
public class Coloreado
{
    static int[][] grafo;
    static int[][] arbol;
    static int[] vector;
    static int n, numColores;
    static boolean traza; // Declaramos la variable "traza" para usarla como booleano en caso de que haya que imprimir la traza.
    static String nombreEntrada, nombreSalida; //Estas dos variables se usarán para guardar los nombres del fichero de entrada y del fichero de salida.
    static ArrayList &lt;String&gt; arrayLineas; // Array que almacena linea a linea los datos del fichero de entrada.
    /**
     * Constructor for objects of class coloreado
     */
    public Coloreado(int n, int numColores)
    {
        this.numColores = numColores;
        this.n = n;
        grafo = new int[n+1][n+1]; //=[1..n, 1..n]
        vector = new int[n+1]; // =[0..n]
    }
    /**
     * An example of a method - replace this comment with your own
     *
     * @param  y   a sample parameter for a method
     * @return     the sum of x and y
     */
    public static void main(String[] argumentos)
    {
        if (traza)
        System.out.println("Comienza el main()...");
        switch(controlDeArgumentos(argumentos))
        {
            case 1://Caso 1 insertamos "-h" al ejecutar
            imprimirAyuda();
            break;
            case 2://Caso 2 insertamos "-h" al ejecutar
            //Archivo archivo = new Archivo(nombreEntrada);// Creamos un objeto "archivo" de la clase Archivo.
            Archivo archivo = new Archivo("entrada.txt");// Creamos un objeto "archivo" de la clase Archivo.
            arrayLineas = archivo.leer();// Usamos el metodo leer para leer lo que contiene el archivo.
            System.out.println("arryLineas =" + arrayLineas.get(1) + 2);
            //Archivo.imprimir();
            n = numDeNodos();// Asignamos el valor a la variable n con el numero de matrices que hay en el archivo.
            System.out.println("N =" + n);
            numColores = numDeColoresMin();
            Coloreado coloreado = new Coloreado(n, numColores);
            arbol = leerArbol(n, 2);
            imp();
            imprimirV();
            //System.out.println();
            coloreadoMinimo(numColores);
            imprimirV();
            break;
        }
        //  Coloreado coloreado = new Coloreado(6);
        //  grafo de indices[1..6, 1..6]
        //  grafo[1][1] = 0;  grafo[2][1] = 1;  grafo[3][1] = 1;  grafo[4][1] = 0;  grafo[5][1] = 0;  grafo[6][1] = 0;
        //  grafo[1][2] = 1;  grafo[2][2] = 0;  grafo[3][2] = 1;  grafo[4][2] = 1;  grafo[5][2] = 1;  grafo[6][2] = 1;
        //  grafo[1][3] = 1;  grafo[2][3] = 1;  grafo[3][3] = 0;  grafo[4][3] = 1;  grafo[5][3] = 0;  grafo[6][3] = 0;
        //  grafo[1][4] = 0;  grafo[2][4] = 1;  grafo[3][4] = 1;  grafo[4][4] = 0;  grafo[5][4] = 1;  grafo[6][4] = 0;
        //  grafo[1][5] = 0;  grafo[2][5] = 1;  grafo[3][5] = 0;  grafo[4][5] = 1;  grafo[5][5] = 0;  grafo[6][5] = 0;
        //  grafo[1][6] = 0;  grafo[2][6] = 1;  grafo[3][6] = 0;  grafo[4][6] = 0;  grafo[5][6] = 0;  grafo[6][6] = 0;
        //  imp();
        //  imprimirV();
        //  System.out.println();
        //  coloreadoMinimo(numColores);
        //  imprimirV();
        //}
    }
    static int[][] leerArbol(int n, int linea)
    {
        int[][] arbol = new int[n][n];
        int line = linea;
        for (int i = 1; i &lt;= n; i++)
        {
            String[] fila = arrayLineas.get(line).split(" ");
            line = line + 1;
            for(int x = 1; x &lt;= n; x++)
            {
                System.out.print(Integer.parseInt(fila[x-1]) + " ");
                arbol[i][x] = (Integer.parseInt(fila[x-1]));
            }
            System.out.println();
        }
        return arbol;
    }
    /**
     * Controla la entrada de argumentos desde consola al programa.
     * @param       argumentos[].
     * @return      devuelve un entero para la seleccion del caso que indican los argumentos.
     */
    static int controlDeArgumentos(String[] argumentos)
    {
        //boolean traza = false;
        if(argumentos.length&gt;0 &amp;&amp; argumentos.length&lt;4)
        {
            //System.out.println("argumentos.length =" + argumentos.length);
            if((argumentos.length==1) &amp;&amp; (argumentos[0]=="-h")) {// Si hay un argumento y este es "-h".
                System.out.println();
                return 1;
            }
            else if((argumentos.length==1) &amp;&amp; (argumentos[0]!="-h")) {// Si hay un argumento y este es distinto de "-h".
                nombreEntrada = argumentos[0];
                return 2;
            }
            else if((argumentos.length==2) &amp;&amp; (argumentos[0]=="-t")) {// Si hay 2 argumentos y el primero es "-t".
                traza = true;
                nombreEntrada = argumentos[1];
                return 2;
            }
            else if((argumentos.length==2) &amp;&amp; (argumentos[0]=="-t")) {// Si hay 2 argumentos y el primero es "-t".
                traza = true;
                nombreEntrada = argumentos[1];
                return 2;
            }
            else if((argumentos.length==2) &amp;&amp; (argumentos[0]!="-t")) {// Si hay 2 argumentos y el primero es "-t".
                nombreEntrada = argumentos[0];
                nombreSalida = argumentos[1];
                return 2;
            }
            else if((argumentos.length==3) &amp;&amp; (argumentos[0]=="t")) {//Si hay 3 argumentos y el primero es "-t".
                traza = true;
                nombreEntrada = argumentos[1];
                nombreSalida = argumentos[2];
                return 2;
            }
            else { //si no hay ningún argumento, si hay de mas o sino está comtemplado.
                return 1; //Devolvemos caso 1.
            }
        }
        else {
            System.out.println();
            System.out.println("argumentos.length= " + argumentos.length);
            System.out.println();
            System.out.println("Por favor, revisa la sintaxis.");
            System.out.println("==============================");
            return 1;
        }
    }
    /**
     * Devuelve el número de nodos tras leer la segunda linea del fichero de entrada.
     * @return       Un entero con el numero de matrices que indica el fichero de entrada
     */
    static int numDeNodos()
    {
        return Integer.parseInt(arrayLineas.get(1));//Leemos la primera linea del archivo para conocer el número de nodos.
    }
    /**
     * Devuelve el número de colores minimo a utilizar tras leer la primera linea del fichero de entrada.
     * @return       Un entero con el numero de colores minimo a utilizar que indica el fichero de entrada
     */
    static int numDeColoresMin()
    {
        return Integer.parseInt(arrayLineas.get(0));//Leemos la primera linea del archivo para conocer el número de Colores mínimo.
    }
    static void coloreadoMinimo(int numColores)
    {
        int i = 1;
        boolean exito = false;
        while (!exito)
        {
            exito = coloreaGrafo(i, 1, false);// 3 es lel numero de colores disponibles
            i = i + 1;
        }
    }
    // m = número de colores
    // k = número de nodo visitado
    // V = vector de enteros, el valor que tieene cada posicion es el valor del color asignado al vertice.
    static boolean coloreaGrafo(int m, int k, boolean exito)
    {
        System.out.println("" coloreaGrafo(" + m + ", " + k + ", " + exito + " )");
        //{ v es un vector k-prometedor}
        vector[k] = 0;
        // exito=false;
        while((vector[k]&lt;m) &amp;&amp; (!exito))
        {
            //System.out.println();
            //System.out.println("While = "+k);
            vector[k] = (vector[k]+1);
            System.out.println("vector[" + k + "]=" + vector[k]);
            if(completable(k))
            {
                if(k == n)
                {
                    //procesar(V)
                    System.out.println("K=N");
                    exito = true;
                }
                else
                {
                    //System.out.println("k+1 = " + (k+1));
                    exito = coloreaGrafo(m, k + 1, exito);
                }
            }
        }
        return exito;
    }
    static boolean completable(int k)
    {
        System.out.print("Completable " + k + " = ");
        for (int i = 1; i &lt;= k-1; i++)
        {    // si la posicion del grafo (k, i) es igual a 1 y la posicion del vector es
             // System.out.println("k =" + k + " i =" + i);
             // System.out.println("false");
            if ((grafo[k][i]==1) &amp;&amp; (vector[k]==vector[i]))
            {
                System.out.println("false");
                return false;
            }
        }
        //System.out.println("B");
        System.out.println("true");
        return true;
    }
    static void imp()
    {
        System.out.println();
        for (int i = 1; i &lt;= n; i++)
        {
            for (int x = 1; x &lt;= n; x++)
            {
                System.out.print(grafo[i][x] + " ");
            }
            System.out.println();
        }
    }
    static void imprimirV()
    {
        System.out.println();
        for (int x = 1; x &lt;= n; x++)
        {
            System.out.print(vector[x] + " ");
        }
        System.out.println();
    }
    static void imprimirAyuda()
    {
        System.out.println("SINTAXIS:");
        System.out.println("multimat [-t][-h]   [fichero_entrada] [fichero_salida]");
        System.out.println("-t                  Traza la seleccion del orden de multiplicación");
        System.out.println("-h                  Muestra La ayuda");
        System.out.println("fichero_entrada     Nombre del fichero de entrada");
        System.out.println("fichero_salida      Nombre del fichero de salida"); 
    }
}
</t>
  </si>
  <si>
    <t>Week 7 (%)</t>
  </si>
  <si>
    <t>Week 7</t>
  </si>
  <si>
    <t>Arrays (type) frequency - Week 1</t>
  </si>
  <si>
    <t>Arrays (type) frequency % - Week 1</t>
  </si>
  <si>
    <t>Multidimensional Arrays (type) frequency - Week 1</t>
  </si>
  <si>
    <t>Multidimensional Arrays (type) frequency % - Week 1</t>
  </si>
  <si>
    <t>Multidimensional Arrays (type) frequency - Week 7</t>
  </si>
  <si>
    <t>Multidimensional Arrays (type) frequency % - Week 7</t>
  </si>
  <si>
    <t>Matrix &amp; gaussian distribution</t>
  </si>
  <si>
    <t>Rate of Change of sub-constructs errors from Week 1 to Week 7</t>
  </si>
  <si>
    <t>Proportion of algorithm cases</t>
  </si>
  <si>
    <t>Arrays (type) frequency - Week 7</t>
  </si>
  <si>
    <t>Arrays (type) frequency % - Week 7</t>
  </si>
  <si>
    <t>Arrays (type) frequency % - Week 1 (excluding non sub-constructs)</t>
  </si>
  <si>
    <t>Rate of Change of multidimensional arrays errors from Week 1 to Week 7</t>
  </si>
  <si>
    <t>Arrays (type) frequency % - Week 7 (excluding non sub-constructs)</t>
  </si>
  <si>
    <t>Proportion of recursive algorithm cases</t>
  </si>
  <si>
    <t>Proportion of main({}) method cases</t>
  </si>
  <si>
    <t>Rate of Change</t>
  </si>
  <si>
    <t>Proportion of tightly associated algorithm cases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</si>
</sst>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ss"/>
    <numFmt numFmtId="165" formatCode="0.0%"/>
  </numFmts>
  <fonts count="65" x14ac:knownFonts="1">
    <font>
      <sz val="11"/>
      <color indexed="8"/>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
      <name val="Courier New"/>
      <family val="3"/>
      <charset val="161"/>
    </font>
    <font>
      <b/>
      <sz val="10"/>
      <color indexed="8"/>
      <name val="Calibri"/>
      <family val="2"/>
      <charset val="161"/>
    </font>
    <font>
      <sz val="9"/>
      <name val="Courier New"/>
      <family val="3"/>
      <charset val="161"/>
    </font>
    <font>
      <b/>
      <sz val="9"/>
      <color indexed="8"/>
      <name val="Courier New"/>
      <family val="3"/>
      <charset val="161"/>
    </font>
    <font>
      <sz val="9"/>
      <color rgb="FF0000FF"/>
      <name val="Courier New"/>
      <family val="3"/>
      <charset val="161"/>
    </font>
    <font>
      <sz val="9"/>
      <color rgb="FF008000"/>
      <name val="Courier New"/>
      <family val="3"/>
      <charset val="161"/>
    </font>
    <font>
      <sz val="10"/>
      <color indexed="8"/>
      <name val="Calibri"/>
      <family val="2"/>
      <charset val="161"/>
      <scheme val="minor"/>
    </font>
    <font>
      <sz val="9"/>
      <color rgb="FFFF0000"/>
      <name val="Courier New"/>
      <family val="3"/>
      <charset val="161"/>
    </font>
    <font>
      <sz val="9"/>
      <color rgb="FFFF0066"/>
      <name val="Courier New"/>
      <family val="3"/>
      <charset val="161"/>
    </font>
    <font>
      <sz val="9"/>
      <color rgb="FF660066"/>
      <name val="Courier New"/>
      <family val="3"/>
      <charset val="161"/>
    </font>
    <font>
      <b/>
      <sz val="12"/>
      <color rgb="FF339933"/>
      <name val="Courier New"/>
      <family val="3"/>
      <charset val="161"/>
    </font>
    <font>
      <sz val="11"/>
      <color indexed="8"/>
      <name val="Calibri"/>
      <family val="2"/>
    </font>
    <font>
      <b/>
      <sz val="9"/>
      <color theme="1"/>
      <name val="Calibri"/>
      <family val="2"/>
    </font>
    <font>
      <b/>
      <sz val="9"/>
      <color rgb="FFFF0000"/>
      <name val="Calibri"/>
      <family val="2"/>
    </font>
    <font>
      <sz val="9"/>
      <color indexed="8"/>
      <name val="Calibri"/>
      <family val="2"/>
    </font>
    <font>
      <sz val="9"/>
      <color rgb="FFFF0000"/>
      <name val="Calibri"/>
      <family val="2"/>
    </font>
    <font>
      <b/>
      <sz val="9"/>
      <color indexed="8"/>
      <name val="Calibri"/>
      <family val="2"/>
    </font>
    <font>
      <b/>
      <sz val="10"/>
      <color indexed="8"/>
      <name val="Calibri"/>
      <family val="2"/>
      <charset val="161"/>
      <scheme val="minor"/>
    </font>
    <font>
      <sz val="9"/>
      <color rgb="FFFF0066"/>
      <name val="Calibri"/>
      <family val="2"/>
    </font>
    <font>
      <sz val="9"/>
      <color rgb="FF7030A0"/>
      <name val="Calibri"/>
      <family val="2"/>
    </font>
    <font>
      <b/>
      <sz val="9"/>
      <name val="Courier New"/>
      <family val="3"/>
      <charset val="161"/>
    </font>
    <font>
      <sz val="10"/>
      <color indexed="8"/>
      <name val="Calibri"/>
      <family val="2"/>
    </font>
    <font>
      <b/>
      <sz val="12"/>
      <color indexed="8"/>
      <name val="Calibri"/>
      <family val="2"/>
      <charset val="161"/>
    </font>
    <font>
      <b/>
      <sz val="18"/>
      <color indexed="8"/>
      <name val="Calibri"/>
      <family val="2"/>
      <charset val="161"/>
    </font>
    <font>
      <sz val="8.5"/>
      <color indexed="8"/>
      <name val="Calibri"/>
      <family val="2"/>
    </font>
    <font>
      <b/>
      <sz val="8.5"/>
      <color theme="1"/>
      <name val="Calibri"/>
      <family val="2"/>
    </font>
    <font>
      <b/>
      <sz val="10"/>
      <color rgb="FF7030A0"/>
      <name val="Calibri"/>
      <family val="2"/>
      <charset val="161"/>
    </font>
    <font>
      <b/>
      <sz val="8.5"/>
      <color rgb="FFFF0000"/>
      <name val="Calibri"/>
      <family val="2"/>
    </font>
    <font>
      <sz val="8.5"/>
      <color rgb="FFFF0000"/>
      <name val="Calibri"/>
      <family val="2"/>
    </font>
    <font>
      <sz val="8.5"/>
      <name val="Calibri"/>
      <family val="2"/>
    </font>
    <font>
      <u/>
      <sz val="11"/>
      <color theme="10"/>
      <name val="Calibri"/>
      <family val="2"/>
    </font>
    <font>
      <sz val="9"/>
      <color theme="10"/>
      <name val="Courier New"/>
      <family val="3"/>
      <charset val="161"/>
    </font>
    <font>
      <b/>
      <sz val="9"/>
      <color rgb="FF0000FF"/>
      <name val="Courier New"/>
      <family val="3"/>
      <charset val="161"/>
    </font>
    <font>
      <sz val="10"/>
      <color indexed="8"/>
      <name val="Calibri"/>
      <family val="2"/>
      <charset val="161"/>
    </font>
    <font>
      <sz val="10"/>
      <color indexed="8"/>
      <name val="Arial"/>
      <family val="2"/>
      <charset val="161"/>
    </font>
    <font>
      <b/>
      <sz val="9.5"/>
      <color theme="1"/>
      <name val="Calibri"/>
      <family val="2"/>
      <charset val="161"/>
      <scheme val="minor"/>
    </font>
    <font>
      <sz val="9"/>
      <color rgb="FFFF5050"/>
      <name val="Calibri"/>
      <family val="2"/>
    </font>
    <font>
      <sz val="9"/>
      <color rgb="FFCC0099"/>
      <name val="Calibri"/>
      <family val="2"/>
    </font>
    <font>
      <sz val="9.5"/>
      <color rgb="FFFF0000"/>
      <name val="Calibri"/>
      <family val="2"/>
    </font>
    <font>
      <sz val="11"/>
      <color theme="0"/>
      <name val="Calibri"/>
      <family val="2"/>
    </font>
    <font>
      <sz val="9"/>
      <color indexed="8"/>
      <name val="Calibri"/>
      <family val="2"/>
      <charset val="161"/>
    </font>
    <font>
      <b/>
      <sz val="9"/>
      <color indexed="8"/>
      <name val="Arial"/>
      <family val="2"/>
      <charset val="161"/>
    </font>
    <font>
      <b/>
      <sz val="10"/>
      <color theme="1"/>
      <name val="Calibri"/>
      <family val="2"/>
    </font>
    <font>
      <sz val="10"/>
      <color rgb="FFFF0000"/>
      <name val="Calibri"/>
      <family val="2"/>
    </font>
    <font>
      <sz val="10"/>
      <color rgb="FF0000FF"/>
      <name val="Calibri"/>
      <family val="2"/>
    </font>
    <font>
      <sz val="10"/>
      <color rgb="FF660066"/>
      <name val="Calibri"/>
      <family val="2"/>
    </font>
    <font>
      <b/>
      <sz val="8"/>
      <color theme="1"/>
      <name val="Arial"/>
      <family val="2"/>
      <charset val="161"/>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9998168889431442"/>
        <bgColor indexed="64"/>
      </patternFill>
    </fill>
    <fill>
      <patternFill patternType="solid">
        <fgColor rgb="FFEFF9FF"/>
        <bgColor indexed="64"/>
      </patternFill>
    </fill>
    <fill>
      <patternFill patternType="solid">
        <fgColor rgb="FFFFCCFF"/>
        <bgColor indexed="64"/>
      </patternFill>
    </fill>
    <fill>
      <patternFill patternType="solid">
        <fgColor rgb="FFCCFFCC"/>
        <bgColor indexed="64"/>
      </patternFill>
    </fill>
    <fill>
      <patternFill patternType="solid">
        <fgColor rgb="FFE7F6FF"/>
        <bgColor indexed="64"/>
      </patternFill>
    </fill>
    <fill>
      <patternFill patternType="solid">
        <fgColor rgb="FFCCECFF"/>
        <bgColor indexed="64"/>
      </patternFill>
    </fill>
    <fill>
      <patternFill patternType="solid">
        <fgColor rgb="FFFFCCCC"/>
        <bgColor indexed="64"/>
      </patternFill>
    </fill>
    <fill>
      <patternFill patternType="solid">
        <fgColor rgb="FFE1F4FF"/>
        <bgColor indexed="64"/>
      </patternFill>
    </fill>
    <fill>
      <patternFill patternType="solid">
        <fgColor rgb="FFE1F4FF"/>
        <bgColor theme="4" tint="0.79998168889431442"/>
      </patternFill>
    </fill>
    <fill>
      <patternFill patternType="solid">
        <fgColor rgb="FFE7F6FF"/>
        <bgColor theme="4" tint="0.79998168889431442"/>
      </patternFill>
    </fill>
  </fills>
  <borders count="6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indexed="64"/>
      </right>
      <top style="thin">
        <color auto="1"/>
      </top>
      <bottom/>
      <diagonal/>
    </border>
    <border>
      <left style="thin">
        <color auto="1"/>
      </left>
      <right style="thin">
        <color indexed="64"/>
      </right>
      <top/>
      <bottom/>
      <diagonal/>
    </border>
    <border>
      <left style="thin">
        <color auto="1"/>
      </left>
      <right style="thin">
        <color indexed="64"/>
      </right>
      <top style="thin">
        <color theme="0" tint="-0.14999847407452621"/>
      </top>
      <bottom style="thin">
        <color theme="0" tint="-0.14999847407452621"/>
      </bottom>
      <diagonal/>
    </border>
    <border>
      <left style="thin">
        <color indexed="64"/>
      </left>
      <right style="thin">
        <color indexed="64"/>
      </right>
      <top style="thin">
        <color auto="1"/>
      </top>
      <bottom style="thin">
        <color theme="0" tint="-0.14999847407452621"/>
      </bottom>
      <diagonal/>
    </border>
    <border>
      <left style="thin">
        <color indexed="64"/>
      </left>
      <right style="thin">
        <color indexed="64"/>
      </right>
      <top/>
      <bottom style="thin">
        <color theme="0" tint="-0.14999847407452621"/>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auto="1"/>
      </top>
      <bottom style="thin">
        <color theme="0" tint="-0.249977111117893"/>
      </bottom>
      <diagonal/>
    </border>
    <border>
      <left/>
      <right style="thin">
        <color indexed="64"/>
      </right>
      <top/>
      <bottom/>
      <diagonal/>
    </border>
    <border>
      <left/>
      <right style="thin">
        <color indexed="64"/>
      </right>
      <top style="thin">
        <color theme="0" tint="-0.14999847407452621"/>
      </top>
      <bottom style="thin">
        <color theme="0" tint="-0.14999847407452621"/>
      </bottom>
      <diagonal/>
    </border>
    <border>
      <left/>
      <right style="thin">
        <color indexed="64"/>
      </right>
      <top style="thin">
        <color theme="0" tint="-0.1499984740745262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auto="1"/>
      </left>
      <right/>
      <top/>
      <bottom/>
      <diagonal/>
    </border>
    <border>
      <left/>
      <right style="thin">
        <color indexed="64"/>
      </right>
      <top style="thin">
        <color theme="0" tint="-0.249977111117893"/>
      </top>
      <bottom style="thin">
        <color theme="0" tint="-0.249977111117893"/>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style="thin">
        <color theme="0" tint="-0.14999847407452621"/>
      </bottom>
      <diagonal/>
    </border>
    <border>
      <left/>
      <right/>
      <top style="thin">
        <color auto="1"/>
      </top>
      <bottom style="thin">
        <color auto="1"/>
      </bottom>
      <diagonal/>
    </border>
    <border>
      <left/>
      <right style="thin">
        <color indexed="64"/>
      </right>
      <top/>
      <bottom style="thin">
        <color theme="0" tint="-0.14999847407452621"/>
      </bottom>
      <diagonal/>
    </border>
    <border>
      <left style="thin">
        <color indexed="64"/>
      </left>
      <right/>
      <top style="thin">
        <color theme="0" tint="-0.14999847407452621"/>
      </top>
      <bottom/>
      <diagonal/>
    </border>
    <border>
      <left style="thin">
        <color indexed="64"/>
      </left>
      <right style="thin">
        <color indexed="64"/>
      </right>
      <top style="thin">
        <color theme="0" tint="-0.249977111117893"/>
      </top>
      <bottom/>
      <diagonal/>
    </border>
    <border>
      <left style="thin">
        <color indexed="64"/>
      </left>
      <right/>
      <top style="thin">
        <color indexed="64"/>
      </top>
      <bottom/>
      <diagonal/>
    </border>
    <border>
      <left/>
      <right style="thin">
        <color indexed="64"/>
      </right>
      <top style="thin">
        <color auto="1"/>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auto="1"/>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indexed="64"/>
      </right>
      <top style="thin">
        <color rgb="FF0000FF"/>
      </top>
      <bottom style="thin">
        <color rgb="FF0000FF"/>
      </bottom>
      <diagonal/>
    </border>
    <border>
      <left style="thin">
        <color indexed="64"/>
      </left>
      <right/>
      <top style="thin">
        <color auto="1"/>
      </top>
      <bottom style="thin">
        <color theme="0" tint="-0.14999847407452621"/>
      </bottom>
      <diagonal/>
    </border>
    <border>
      <left style="thin">
        <color indexed="64"/>
      </left>
      <right/>
      <top style="thin">
        <color theme="0" tint="-0.249977111117893"/>
      </top>
      <bottom style="thin">
        <color theme="0" tint="-0.249977111117893"/>
      </bottom>
      <diagonal/>
    </border>
    <border>
      <left style="thin">
        <color indexed="64"/>
      </left>
      <right/>
      <top/>
      <bottom style="thin">
        <color theme="0" tint="-0.14999847407452621"/>
      </bottom>
      <diagonal/>
    </border>
    <border>
      <left style="thin">
        <color auto="1"/>
      </left>
      <right style="thin">
        <color indexed="64"/>
      </right>
      <top style="thin">
        <color auto="1"/>
      </top>
      <bottom style="thin">
        <color theme="0" tint="-0.149998474074526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66"/>
      </top>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29" fillId="0" borderId="0" applyFont="0" applyFill="0" applyBorder="0" applyAlignment="0" applyProtection="0"/>
    <xf numFmtId="0" fontId="48" fillId="0" borderId="0" applyNumberFormat="0" applyFill="0" applyBorder="0" applyAlignment="0" applyProtection="0"/>
  </cellStyleXfs>
  <cellXfs count="376">
    <xf numFmtId="0" fontId="0" fillId="0" borderId="0" xfId="0"/>
    <xf numFmtId="0" fontId="18" fillId="0" borderId="0" xfId="0" applyFont="1" applyAlignment="1">
      <alignment horizontal="center" vertical="center"/>
    </xf>
    <xf numFmtId="0" fontId="19" fillId="33" borderId="11" xfId="0" applyFont="1" applyFill="1" applyBorder="1" applyAlignment="1">
      <alignment horizontal="center" vertical="center"/>
    </xf>
    <xf numFmtId="0" fontId="19" fillId="34" borderId="10" xfId="0"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Fill="1" applyAlignment="1">
      <alignment horizontal="center" vertical="center"/>
    </xf>
    <xf numFmtId="0" fontId="18" fillId="0" borderId="11" xfId="0" applyFont="1" applyFill="1" applyBorder="1" applyAlignment="1">
      <alignment horizontal="center" vertical="center"/>
    </xf>
    <xf numFmtId="0" fontId="19" fillId="34" borderId="13" xfId="0" applyFont="1" applyFill="1" applyBorder="1" applyAlignment="1">
      <alignment horizontal="center" vertical="center"/>
    </xf>
    <xf numFmtId="0" fontId="20" fillId="0" borderId="0" xfId="0" applyFont="1" applyAlignment="1">
      <alignment horizontal="center" vertical="center"/>
    </xf>
    <xf numFmtId="0" fontId="19" fillId="34" borderId="14" xfId="0" applyFont="1" applyFill="1" applyBorder="1" applyAlignment="1">
      <alignment horizontal="center" vertical="center"/>
    </xf>
    <xf numFmtId="0" fontId="18" fillId="0" borderId="0" xfId="0" applyFont="1" applyBorder="1" applyAlignment="1">
      <alignment horizontal="center" vertical="center"/>
    </xf>
    <xf numFmtId="0" fontId="18" fillId="0" borderId="16" xfId="0" applyFont="1" applyBorder="1" applyAlignment="1">
      <alignment horizontal="center" vertical="center"/>
    </xf>
    <xf numFmtId="0" fontId="18" fillId="0" borderId="16" xfId="0" applyFont="1" applyFill="1" applyBorder="1" applyAlignment="1">
      <alignment horizontal="center" vertical="center"/>
    </xf>
    <xf numFmtId="0" fontId="18" fillId="0" borderId="17"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2" xfId="0" applyFont="1" applyBorder="1" applyAlignment="1">
      <alignment horizontal="center" vertical="center"/>
    </xf>
    <xf numFmtId="0" fontId="18" fillId="33" borderId="18" xfId="0" applyFont="1" applyFill="1" applyBorder="1" applyAlignment="1">
      <alignment horizontal="center" vertical="center"/>
    </xf>
    <xf numFmtId="0" fontId="18" fillId="0" borderId="19" xfId="0" applyFont="1" applyFill="1" applyBorder="1" applyAlignment="1">
      <alignment horizontal="center" vertical="center"/>
    </xf>
    <xf numFmtId="0" fontId="18" fillId="33" borderId="17" xfId="0" applyFont="1" applyFill="1" applyBorder="1" applyAlignment="1">
      <alignment horizontal="center" vertical="center"/>
    </xf>
    <xf numFmtId="0" fontId="18" fillId="0" borderId="17" xfId="0" applyFont="1" applyBorder="1" applyAlignment="1">
      <alignment horizontal="center" vertical="center"/>
    </xf>
    <xf numFmtId="0" fontId="18" fillId="0" borderId="22" xfId="0" applyFont="1" applyBorder="1" applyAlignment="1">
      <alignment horizontal="center" vertical="center"/>
    </xf>
    <xf numFmtId="0" fontId="18" fillId="33" borderId="19" xfId="0" applyFont="1" applyFill="1" applyBorder="1" applyAlignment="1">
      <alignment horizontal="center" vertical="center"/>
    </xf>
    <xf numFmtId="0" fontId="18" fillId="33" borderId="18" xfId="0" applyNumberFormat="1" applyFont="1" applyFill="1" applyBorder="1" applyAlignment="1">
      <alignment horizontal="center" vertical="center"/>
    </xf>
    <xf numFmtId="0" fontId="18" fillId="0" borderId="16" xfId="0" applyNumberFormat="1" applyFont="1" applyBorder="1" applyAlignment="1">
      <alignment horizontal="center" vertical="center"/>
    </xf>
    <xf numFmtId="0" fontId="18" fillId="0" borderId="16" xfId="0" applyNumberFormat="1" applyFont="1" applyFill="1" applyBorder="1" applyAlignment="1">
      <alignment horizontal="center" vertical="center"/>
    </xf>
    <xf numFmtId="0" fontId="18" fillId="0" borderId="17" xfId="0" applyNumberFormat="1" applyFont="1" applyFill="1" applyBorder="1" applyAlignment="1">
      <alignment horizontal="center" vertical="center"/>
    </xf>
    <xf numFmtId="0" fontId="18" fillId="0" borderId="15" xfId="0" applyFont="1" applyBorder="1" applyAlignment="1">
      <alignment horizontal="center" vertical="center"/>
    </xf>
    <xf numFmtId="0" fontId="21" fillId="33" borderId="21" xfId="0" applyNumberFormat="1" applyFont="1" applyFill="1" applyBorder="1" applyAlignment="1">
      <alignment horizontal="center" vertical="center"/>
    </xf>
    <xf numFmtId="0" fontId="18" fillId="0" borderId="15"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6"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8" fillId="0" borderId="16" xfId="0" quotePrefix="1" applyFont="1" applyBorder="1" applyAlignment="1">
      <alignment horizontal="center" vertical="center" wrapText="1"/>
    </xf>
    <xf numFmtId="49" fontId="18" fillId="0" borderId="15" xfId="0" applyNumberFormat="1" applyFont="1" applyBorder="1" applyAlignment="1">
      <alignment horizontal="center" vertical="center"/>
    </xf>
    <xf numFmtId="49" fontId="18" fillId="0" borderId="16" xfId="0" applyNumberFormat="1" applyFont="1" applyBorder="1" applyAlignment="1">
      <alignment horizontal="center" vertical="center"/>
    </xf>
    <xf numFmtId="49" fontId="18" fillId="0" borderId="16" xfId="0" applyNumberFormat="1" applyFont="1" applyFill="1" applyBorder="1" applyAlignment="1">
      <alignment horizontal="center" vertical="center"/>
    </xf>
    <xf numFmtId="49" fontId="18" fillId="0" borderId="17" xfId="0" applyNumberFormat="1" applyFont="1" applyFill="1" applyBorder="1" applyAlignment="1">
      <alignment horizontal="center" vertical="center"/>
    </xf>
    <xf numFmtId="49" fontId="18" fillId="0" borderId="17" xfId="0" applyNumberFormat="1" applyFont="1" applyBorder="1" applyAlignment="1">
      <alignment horizontal="center" vertical="center"/>
    </xf>
    <xf numFmtId="0" fontId="18" fillId="0" borderId="20" xfId="0" applyFont="1" applyBorder="1" applyAlignment="1">
      <alignment horizontal="center" vertical="center"/>
    </xf>
    <xf numFmtId="0" fontId="22" fillId="0" borderId="16" xfId="0" applyFont="1" applyBorder="1" applyAlignment="1">
      <alignment horizontal="center" vertical="center"/>
    </xf>
    <xf numFmtId="0" fontId="20" fillId="0" borderId="17" xfId="0" applyFont="1" applyBorder="1" applyAlignment="1">
      <alignment horizontal="center" vertical="center"/>
    </xf>
    <xf numFmtId="0" fontId="18" fillId="0" borderId="23" xfId="0" applyFont="1" applyBorder="1" applyAlignment="1">
      <alignment horizontal="center" vertical="center"/>
    </xf>
    <xf numFmtId="0" fontId="18" fillId="0" borderId="23" xfId="0" applyFont="1" applyBorder="1" applyAlignment="1">
      <alignment horizontal="center" vertical="center" wrapText="1"/>
    </xf>
    <xf numFmtId="0" fontId="18" fillId="33" borderId="24" xfId="0" applyFont="1" applyFill="1" applyBorder="1" applyAlignment="1">
      <alignment horizontal="center" vertical="center"/>
    </xf>
    <xf numFmtId="0" fontId="20" fillId="0" borderId="16" xfId="0" applyFont="1" applyBorder="1" applyAlignment="1">
      <alignment horizontal="center" vertical="center"/>
    </xf>
    <xf numFmtId="0" fontId="18" fillId="0" borderId="24" xfId="0" applyFont="1" applyBorder="1" applyAlignment="1">
      <alignment horizontal="center" vertical="center"/>
    </xf>
    <xf numFmtId="49" fontId="18" fillId="0" borderId="24" xfId="0" applyNumberFormat="1" applyFont="1" applyBorder="1" applyAlignment="1">
      <alignment horizontal="center" vertical="center"/>
    </xf>
    <xf numFmtId="0" fontId="18" fillId="0" borderId="25" xfId="0" applyFont="1" applyBorder="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0" fontId="19" fillId="33" borderId="26" xfId="0" applyFont="1" applyFill="1" applyBorder="1" applyAlignment="1">
      <alignment horizontal="center" vertical="center"/>
    </xf>
    <xf numFmtId="0" fontId="18" fillId="0" borderId="23" xfId="0" applyFont="1" applyFill="1" applyBorder="1" applyAlignment="1">
      <alignment horizontal="center" vertical="center"/>
    </xf>
    <xf numFmtId="164" fontId="18" fillId="0" borderId="0" xfId="0" applyNumberFormat="1" applyFont="1" applyAlignment="1">
      <alignment horizontal="center" vertical="center"/>
    </xf>
    <xf numFmtId="0" fontId="24" fillId="0" borderId="0" xfId="0" applyFont="1" applyAlignment="1">
      <alignment horizontal="center" vertical="center"/>
    </xf>
    <xf numFmtId="0" fontId="21" fillId="34" borderId="10" xfId="0" applyFont="1" applyFill="1" applyBorder="1" applyAlignment="1">
      <alignment horizontal="center" vertical="center"/>
    </xf>
    <xf numFmtId="0" fontId="21" fillId="34" borderId="13" xfId="0" applyFont="1" applyFill="1" applyBorder="1" applyAlignment="1">
      <alignment horizontal="center" vertical="center"/>
    </xf>
    <xf numFmtId="0" fontId="21" fillId="34" borderId="14" xfId="0" applyFont="1" applyFill="1" applyBorder="1" applyAlignment="1">
      <alignment horizontal="center" vertical="center"/>
    </xf>
    <xf numFmtId="0" fontId="0" fillId="0" borderId="11" xfId="0" applyBorder="1"/>
    <xf numFmtId="0" fontId="0" fillId="0" borderId="11" xfId="0" applyFill="1" applyBorder="1"/>
    <xf numFmtId="0" fontId="18" fillId="0" borderId="19" xfId="0" applyFont="1" applyBorder="1" applyAlignment="1">
      <alignment horizontal="center" vertical="center"/>
    </xf>
    <xf numFmtId="164" fontId="18" fillId="0" borderId="16" xfId="0" applyNumberFormat="1" applyFont="1" applyBorder="1" applyAlignment="1">
      <alignment horizontal="center" vertical="center"/>
    </xf>
    <xf numFmtId="0" fontId="22" fillId="0" borderId="17" xfId="0" applyFont="1" applyFill="1" applyBorder="1" applyAlignment="1">
      <alignment horizontal="center" vertical="center"/>
    </xf>
    <xf numFmtId="0" fontId="20" fillId="0" borderId="17" xfId="0" applyFont="1" applyFill="1" applyBorder="1" applyAlignment="1">
      <alignment horizontal="center" vertical="center"/>
    </xf>
    <xf numFmtId="0" fontId="18" fillId="33" borderId="16" xfId="0" applyFont="1" applyFill="1" applyBorder="1" applyAlignment="1">
      <alignment horizontal="center" vertical="center"/>
    </xf>
    <xf numFmtId="0" fontId="18" fillId="0" borderId="28" xfId="0" applyFont="1" applyBorder="1" applyAlignment="1">
      <alignment horizontal="center" vertical="center"/>
    </xf>
    <xf numFmtId="49" fontId="18" fillId="0" borderId="23" xfId="0" applyNumberFormat="1" applyFont="1" applyBorder="1" applyAlignment="1">
      <alignment horizontal="center" vertical="center"/>
    </xf>
    <xf numFmtId="0" fontId="18" fillId="0" borderId="24" xfId="0" applyFont="1" applyFill="1" applyBorder="1" applyAlignment="1">
      <alignment horizontal="center" vertical="center"/>
    </xf>
    <xf numFmtId="0" fontId="18" fillId="0" borderId="23" xfId="0" applyNumberFormat="1" applyFont="1" applyBorder="1" applyAlignment="1">
      <alignment horizontal="center" vertical="center"/>
    </xf>
    <xf numFmtId="164" fontId="18" fillId="0" borderId="23" xfId="0" applyNumberFormat="1" applyFont="1" applyBorder="1" applyAlignment="1">
      <alignment horizontal="center" vertical="center"/>
    </xf>
    <xf numFmtId="164" fontId="18" fillId="0" borderId="28" xfId="0" applyNumberFormat="1" applyFont="1" applyBorder="1" applyAlignment="1">
      <alignment horizontal="center" vertical="center"/>
    </xf>
    <xf numFmtId="0" fontId="18" fillId="33" borderId="27" xfId="0" applyFont="1" applyFill="1" applyBorder="1" applyAlignment="1">
      <alignment horizontal="center" vertical="center"/>
    </xf>
    <xf numFmtId="0" fontId="0" fillId="0" borderId="23" xfId="0" applyBorder="1"/>
    <xf numFmtId="0" fontId="0" fillId="0" borderId="16" xfId="0" applyBorder="1"/>
    <xf numFmtId="0" fontId="20" fillId="33" borderId="24" xfId="0" applyFont="1" applyFill="1" applyBorder="1" applyAlignment="1">
      <alignment horizontal="center" vertical="center"/>
    </xf>
    <xf numFmtId="164" fontId="18" fillId="0" borderId="0" xfId="0" applyNumberFormat="1" applyFont="1" applyBorder="1" applyAlignment="1">
      <alignment horizontal="center" vertical="center"/>
    </xf>
    <xf numFmtId="0" fontId="22" fillId="0" borderId="24" xfId="0" applyFont="1" applyFill="1" applyBorder="1" applyAlignment="1">
      <alignment horizontal="center" vertical="center"/>
    </xf>
    <xf numFmtId="0" fontId="23" fillId="0" borderId="17" xfId="0" applyFont="1" applyFill="1" applyBorder="1" applyAlignment="1">
      <alignment horizontal="center" vertical="center"/>
    </xf>
    <xf numFmtId="0" fontId="25" fillId="0" borderId="17" xfId="0" applyFont="1" applyBorder="1" applyAlignment="1">
      <alignment horizontal="center" vertical="center"/>
    </xf>
    <xf numFmtId="0" fontId="20" fillId="0" borderId="24" xfId="0" applyFont="1" applyFill="1" applyBorder="1" applyAlignment="1">
      <alignment horizontal="center" vertical="center"/>
    </xf>
    <xf numFmtId="0" fontId="23" fillId="0" borderId="23" xfId="0" applyFont="1" applyBorder="1" applyAlignment="1">
      <alignment horizontal="center" vertical="center"/>
    </xf>
    <xf numFmtId="164" fontId="18" fillId="0" borderId="19" xfId="0" applyNumberFormat="1" applyFont="1" applyBorder="1" applyAlignment="1">
      <alignment horizontal="center" vertical="center"/>
    </xf>
    <xf numFmtId="164" fontId="18" fillId="0" borderId="20" xfId="0" applyNumberFormat="1" applyFont="1" applyBorder="1" applyAlignment="1">
      <alignment horizontal="center" vertical="center"/>
    </xf>
    <xf numFmtId="0" fontId="25" fillId="0" borderId="0" xfId="0" applyFont="1" applyBorder="1" applyAlignment="1">
      <alignment horizontal="center" vertical="center"/>
    </xf>
    <xf numFmtId="0" fontId="18" fillId="0" borderId="10" xfId="0" applyFont="1" applyBorder="1" applyAlignment="1">
      <alignment horizontal="center" vertical="center"/>
    </xf>
    <xf numFmtId="0" fontId="23" fillId="0" borderId="23" xfId="0" applyFont="1" applyFill="1" applyBorder="1" applyAlignment="1">
      <alignment horizontal="center" vertical="center"/>
    </xf>
    <xf numFmtId="11" fontId="18" fillId="0" borderId="0" xfId="0" applyNumberFormat="1" applyFont="1" applyBorder="1" applyAlignment="1">
      <alignment horizontal="center" vertical="center"/>
    </xf>
    <xf numFmtId="164" fontId="18" fillId="0" borderId="28" xfId="0" applyNumberFormat="1" applyFont="1" applyFill="1" applyBorder="1" applyAlignment="1">
      <alignment horizontal="center" vertical="center"/>
    </xf>
    <xf numFmtId="164" fontId="18" fillId="0" borderId="31" xfId="0" applyNumberFormat="1" applyFont="1" applyFill="1" applyBorder="1" applyAlignment="1">
      <alignment horizontal="center" vertical="center"/>
    </xf>
    <xf numFmtId="0" fontId="21" fillId="34" borderId="32" xfId="0" applyFont="1" applyFill="1" applyBorder="1" applyAlignment="1">
      <alignment horizontal="center" vertical="center"/>
    </xf>
    <xf numFmtId="0" fontId="18" fillId="0" borderId="26" xfId="0" applyFont="1" applyBorder="1" applyAlignment="1">
      <alignment horizontal="center" vertical="center"/>
    </xf>
    <xf numFmtId="0" fontId="18" fillId="0" borderId="27" xfId="0" applyFont="1" applyBorder="1" applyAlignment="1">
      <alignment horizontal="center" vertical="center"/>
    </xf>
    <xf numFmtId="49" fontId="18" fillId="0" borderId="27" xfId="0" applyNumberFormat="1" applyFont="1" applyBorder="1" applyAlignment="1">
      <alignment horizontal="center" vertical="center"/>
    </xf>
    <xf numFmtId="0" fontId="25" fillId="33" borderId="27" xfId="0" applyFont="1" applyFill="1" applyBorder="1" applyAlignment="1">
      <alignment horizontal="center" vertical="center"/>
    </xf>
    <xf numFmtId="0" fontId="22" fillId="0" borderId="17" xfId="0" applyFont="1" applyBorder="1" applyAlignment="1">
      <alignment horizontal="center" vertical="center"/>
    </xf>
    <xf numFmtId="164" fontId="18" fillId="0" borderId="24" xfId="0" applyNumberFormat="1" applyFont="1" applyFill="1" applyBorder="1" applyAlignment="1">
      <alignment horizontal="center" vertical="center"/>
    </xf>
    <xf numFmtId="164" fontId="18" fillId="0" borderId="23" xfId="0" applyNumberFormat="1" applyFont="1" applyFill="1" applyBorder="1" applyAlignment="1">
      <alignment horizontal="center" vertical="center"/>
    </xf>
    <xf numFmtId="0" fontId="21" fillId="34" borderId="15" xfId="0" applyFont="1" applyFill="1" applyBorder="1" applyAlignment="1">
      <alignment horizontal="center" vertical="center"/>
    </xf>
    <xf numFmtId="49" fontId="18" fillId="0" borderId="0" xfId="0" applyNumberFormat="1" applyFont="1" applyBorder="1" applyAlignment="1">
      <alignment horizontal="center" vertical="center"/>
    </xf>
    <xf numFmtId="0" fontId="22" fillId="0" borderId="24" xfId="0" applyFont="1" applyBorder="1" applyAlignment="1">
      <alignment horizontal="center" vertical="center"/>
    </xf>
    <xf numFmtId="0" fontId="22" fillId="0" borderId="23" xfId="0" applyFont="1" applyBorder="1" applyAlignment="1">
      <alignment horizontal="center" vertical="center"/>
    </xf>
    <xf numFmtId="0" fontId="18" fillId="0" borderId="18" xfId="0" applyFont="1" applyBorder="1" applyAlignment="1">
      <alignment horizontal="center" vertical="center"/>
    </xf>
    <xf numFmtId="0" fontId="23" fillId="0" borderId="17" xfId="0" applyFont="1" applyBorder="1" applyAlignment="1">
      <alignment horizontal="center" vertical="center"/>
    </xf>
    <xf numFmtId="49" fontId="18" fillId="0" borderId="23" xfId="0" applyNumberFormat="1" applyFont="1" applyFill="1" applyBorder="1" applyAlignment="1">
      <alignment horizontal="center" vertical="center"/>
    </xf>
    <xf numFmtId="0" fontId="0" fillId="0" borderId="23" xfId="0" applyFill="1" applyBorder="1"/>
    <xf numFmtId="0" fontId="25" fillId="0" borderId="23" xfId="0" applyFont="1" applyFill="1" applyBorder="1" applyAlignment="1">
      <alignment horizontal="center" vertical="center"/>
    </xf>
    <xf numFmtId="0" fontId="22" fillId="33" borderId="24" xfId="0" applyFont="1" applyFill="1" applyBorder="1" applyAlignment="1">
      <alignment horizontal="center" vertical="center"/>
    </xf>
    <xf numFmtId="0" fontId="25" fillId="0" borderId="16" xfId="0" applyFont="1" applyBorder="1" applyAlignment="1">
      <alignment horizontal="center" vertical="center"/>
    </xf>
    <xf numFmtId="0" fontId="23" fillId="0" borderId="19" xfId="0" applyFont="1" applyBorder="1" applyAlignment="1">
      <alignment horizontal="center" vertical="center"/>
    </xf>
    <xf numFmtId="0" fontId="22" fillId="0" borderId="20" xfId="0" applyFont="1" applyBorder="1" applyAlignment="1">
      <alignment horizontal="center" vertical="center"/>
    </xf>
    <xf numFmtId="49" fontId="18" fillId="0" borderId="28" xfId="0" applyNumberFormat="1" applyFont="1" applyBorder="1" applyAlignment="1">
      <alignment horizontal="center" vertical="center"/>
    </xf>
    <xf numFmtId="0" fontId="0" fillId="0" borderId="20" xfId="0" applyBorder="1"/>
    <xf numFmtId="0" fontId="18" fillId="33" borderId="33" xfId="0" applyFont="1" applyFill="1" applyBorder="1" applyAlignment="1">
      <alignment horizontal="center" vertical="center"/>
    </xf>
    <xf numFmtId="0" fontId="27" fillId="0" borderId="17" xfId="0" applyFont="1" applyFill="1" applyBorder="1" applyAlignment="1">
      <alignment horizontal="center" vertical="center"/>
    </xf>
    <xf numFmtId="0" fontId="27" fillId="0" borderId="23" xfId="0" applyFont="1" applyFill="1" applyBorder="1" applyAlignment="1">
      <alignment horizontal="center" vertical="center"/>
    </xf>
    <xf numFmtId="0" fontId="18" fillId="0" borderId="34" xfId="0" applyFont="1" applyBorder="1" applyAlignment="1">
      <alignment horizontal="center" vertical="center"/>
    </xf>
    <xf numFmtId="49" fontId="18" fillId="0" borderId="24" xfId="0" applyNumberFormat="1" applyFont="1" applyFill="1" applyBorder="1" applyAlignment="1">
      <alignment horizontal="center" vertical="center"/>
    </xf>
    <xf numFmtId="0" fontId="25" fillId="33" borderId="17" xfId="0" applyFont="1" applyFill="1" applyBorder="1" applyAlignment="1">
      <alignment horizontal="center" vertical="center"/>
    </xf>
    <xf numFmtId="0" fontId="28" fillId="0" borderId="24" xfId="0" applyFont="1" applyBorder="1" applyAlignment="1">
      <alignment horizontal="center" vertical="center"/>
    </xf>
    <xf numFmtId="0" fontId="26" fillId="0" borderId="23" xfId="0" applyFont="1" applyBorder="1" applyAlignment="1">
      <alignment horizontal="center" vertical="center"/>
    </xf>
    <xf numFmtId="0" fontId="19" fillId="34" borderId="32" xfId="0" applyFont="1" applyFill="1" applyBorder="1" applyAlignment="1">
      <alignment horizontal="center" vertical="center"/>
    </xf>
    <xf numFmtId="0" fontId="27" fillId="0" borderId="20" xfId="0" applyFont="1" applyFill="1" applyBorder="1" applyAlignment="1">
      <alignment horizontal="center" vertical="center"/>
    </xf>
    <xf numFmtId="0" fontId="27" fillId="0" borderId="16" xfId="0" applyFont="1" applyFill="1" applyBorder="1" applyAlignment="1">
      <alignment horizontal="center" vertical="center"/>
    </xf>
    <xf numFmtId="49" fontId="18" fillId="0" borderId="21" xfId="0" applyNumberFormat="1" applyFont="1" applyBorder="1" applyAlignment="1">
      <alignment horizontal="center" vertical="center"/>
    </xf>
    <xf numFmtId="0" fontId="27" fillId="0" borderId="16" xfId="0" applyFont="1" applyBorder="1" applyAlignment="1">
      <alignment horizontal="center" vertical="center"/>
    </xf>
    <xf numFmtId="0" fontId="18" fillId="34" borderId="10" xfId="0" applyFont="1" applyFill="1" applyBorder="1" applyAlignment="1">
      <alignment horizontal="center" vertical="center"/>
    </xf>
    <xf numFmtId="0" fontId="18" fillId="0" borderId="28" xfId="0" applyFont="1" applyBorder="1" applyAlignment="1">
      <alignment horizontal="center" vertical="center" wrapText="1"/>
    </xf>
    <xf numFmtId="0" fontId="27" fillId="0" borderId="23" xfId="0" applyFont="1" applyBorder="1" applyAlignment="1">
      <alignment horizontal="center" vertical="center"/>
    </xf>
    <xf numFmtId="0" fontId="25" fillId="0" borderId="25" xfId="0" applyFont="1" applyBorder="1" applyAlignment="1">
      <alignment horizontal="center" vertical="center"/>
    </xf>
    <xf numFmtId="0" fontId="25" fillId="0" borderId="23" xfId="0" applyFont="1" applyBorder="1" applyAlignment="1">
      <alignment horizontal="center" vertical="center"/>
    </xf>
    <xf numFmtId="0" fontId="20" fillId="0" borderId="28" xfId="0" applyFont="1" applyBorder="1" applyAlignment="1">
      <alignment horizontal="center" vertical="center"/>
    </xf>
    <xf numFmtId="0" fontId="18" fillId="0" borderId="36" xfId="0" applyFont="1" applyBorder="1" applyAlignment="1">
      <alignment horizontal="center" vertical="center"/>
    </xf>
    <xf numFmtId="0" fontId="18" fillId="0" borderId="28" xfId="0" applyFont="1" applyFill="1" applyBorder="1" applyAlignment="1">
      <alignment horizontal="center" vertical="center"/>
    </xf>
    <xf numFmtId="0" fontId="25" fillId="0" borderId="28" xfId="0" applyFont="1" applyFill="1" applyBorder="1" applyAlignment="1">
      <alignment horizontal="center" vertical="center"/>
    </xf>
    <xf numFmtId="0" fontId="22" fillId="0" borderId="16" xfId="0" applyFont="1" applyFill="1" applyBorder="1" applyAlignment="1">
      <alignment horizontal="center" vertical="center"/>
    </xf>
    <xf numFmtId="0" fontId="21" fillId="34" borderId="37" xfId="0" applyFont="1" applyFill="1" applyBorder="1" applyAlignment="1">
      <alignment horizontal="center" vertical="center"/>
    </xf>
    <xf numFmtId="0" fontId="18" fillId="0" borderId="37" xfId="0" applyFont="1" applyBorder="1" applyAlignment="1">
      <alignment horizontal="center" vertical="center"/>
    </xf>
    <xf numFmtId="164" fontId="21" fillId="34" borderId="13" xfId="0" applyNumberFormat="1" applyFont="1" applyFill="1" applyBorder="1" applyAlignment="1">
      <alignment horizontal="center" vertical="center"/>
    </xf>
    <xf numFmtId="11" fontId="18" fillId="0" borderId="23" xfId="0" applyNumberFormat="1" applyFont="1" applyBorder="1" applyAlignment="1">
      <alignment horizontal="center" vertical="center"/>
    </xf>
    <xf numFmtId="164" fontId="18" fillId="0" borderId="36" xfId="0" applyNumberFormat="1" applyFont="1" applyBorder="1" applyAlignment="1">
      <alignment horizontal="center" vertical="center"/>
    </xf>
    <xf numFmtId="0" fontId="18" fillId="0" borderId="38" xfId="0" applyFont="1" applyBorder="1" applyAlignment="1">
      <alignment horizontal="center" vertical="center"/>
    </xf>
    <xf numFmtId="164" fontId="18" fillId="0" borderId="15" xfId="0" applyNumberFormat="1" applyFont="1" applyBorder="1" applyAlignment="1">
      <alignment horizontal="center" vertical="center"/>
    </xf>
    <xf numFmtId="0" fontId="18" fillId="0" borderId="36" xfId="0" applyFont="1" applyBorder="1" applyAlignment="1">
      <alignment horizontal="center" vertical="center" wrapText="1"/>
    </xf>
    <xf numFmtId="0" fontId="20" fillId="0" borderId="23" xfId="0" applyFont="1" applyBorder="1" applyAlignment="1">
      <alignment horizontal="center" vertical="center"/>
    </xf>
    <xf numFmtId="0" fontId="21" fillId="34" borderId="36" xfId="0" applyFont="1" applyFill="1" applyBorder="1" applyAlignment="1">
      <alignment horizontal="center" vertical="center"/>
    </xf>
    <xf numFmtId="0" fontId="22" fillId="0" borderId="28" xfId="0" applyFont="1" applyBorder="1" applyAlignment="1">
      <alignment horizontal="center" vertical="center"/>
    </xf>
    <xf numFmtId="0" fontId="0" fillId="0" borderId="0" xfId="0" applyBorder="1"/>
    <xf numFmtId="49" fontId="18" fillId="0" borderId="25" xfId="0" applyNumberFormat="1" applyFont="1" applyBorder="1" applyAlignment="1">
      <alignment horizontal="center" vertical="center"/>
    </xf>
    <xf numFmtId="0" fontId="18" fillId="0" borderId="20" xfId="0" applyFont="1" applyFill="1" applyBorder="1" applyAlignment="1">
      <alignment horizontal="center" vertical="center"/>
    </xf>
    <xf numFmtId="0" fontId="18" fillId="33" borderId="23" xfId="0" applyFont="1" applyFill="1" applyBorder="1" applyAlignment="1">
      <alignment horizontal="center" vertical="center"/>
    </xf>
    <xf numFmtId="0" fontId="20" fillId="33" borderId="17" xfId="0" applyFont="1" applyFill="1" applyBorder="1" applyAlignment="1">
      <alignment horizontal="center" vertical="center"/>
    </xf>
    <xf numFmtId="0" fontId="18" fillId="33" borderId="20" xfId="0" applyFont="1" applyFill="1" applyBorder="1" applyAlignment="1">
      <alignment horizontal="center" vertical="center"/>
    </xf>
    <xf numFmtId="0" fontId="18" fillId="33" borderId="25" xfId="0" applyFont="1" applyFill="1" applyBorder="1" applyAlignment="1">
      <alignment horizontal="center" vertical="center"/>
    </xf>
    <xf numFmtId="0" fontId="18" fillId="33" borderId="29" xfId="0" applyFont="1" applyFill="1" applyBorder="1" applyAlignment="1">
      <alignment horizontal="center" vertical="center"/>
    </xf>
    <xf numFmtId="0" fontId="18" fillId="33" borderId="35" xfId="0" applyFont="1" applyFill="1" applyBorder="1" applyAlignment="1">
      <alignment horizontal="center" vertical="center"/>
    </xf>
    <xf numFmtId="0" fontId="18" fillId="33" borderId="30" xfId="0" applyFont="1" applyFill="1" applyBorder="1" applyAlignment="1">
      <alignment horizontal="center" vertical="center"/>
    </xf>
    <xf numFmtId="11" fontId="18" fillId="33" borderId="23" xfId="0" applyNumberFormat="1" applyFont="1" applyFill="1" applyBorder="1" applyAlignment="1">
      <alignment horizontal="center" vertical="center"/>
    </xf>
    <xf numFmtId="0" fontId="22" fillId="0" borderId="0" xfId="0" applyFont="1" applyBorder="1" applyAlignment="1">
      <alignment horizontal="center" vertical="center"/>
    </xf>
    <xf numFmtId="0" fontId="27" fillId="0" borderId="0" xfId="0" applyFont="1" applyFill="1" applyBorder="1" applyAlignment="1">
      <alignment horizontal="center" vertical="center"/>
    </xf>
    <xf numFmtId="0" fontId="27" fillId="0" borderId="0" xfId="0" applyFont="1" applyBorder="1" applyAlignment="1">
      <alignment horizontal="center" vertical="center"/>
    </xf>
    <xf numFmtId="165" fontId="0" fillId="0" borderId="0" xfId="42" applyNumberFormat="1" applyFont="1" applyAlignment="1">
      <alignment horizontal="center" vertical="center"/>
    </xf>
    <xf numFmtId="0" fontId="19" fillId="34" borderId="10" xfId="0" quotePrefix="1" applyFont="1" applyFill="1" applyBorder="1" applyAlignment="1">
      <alignment horizontal="center" vertical="center"/>
    </xf>
    <xf numFmtId="2" fontId="18" fillId="0" borderId="0" xfId="42" applyNumberFormat="1" applyFont="1" applyAlignment="1">
      <alignment horizontal="center" vertical="center"/>
    </xf>
    <xf numFmtId="165" fontId="18" fillId="0" borderId="0" xfId="42" applyNumberFormat="1" applyFont="1" applyAlignment="1">
      <alignment horizontal="center" vertical="center"/>
    </xf>
    <xf numFmtId="0" fontId="19" fillId="34" borderId="39" xfId="0" applyFont="1" applyFill="1" applyBorder="1" applyAlignment="1">
      <alignment horizontal="center" vertical="center"/>
    </xf>
    <xf numFmtId="0" fontId="19" fillId="34" borderId="43" xfId="0" applyFont="1" applyFill="1" applyBorder="1" applyAlignment="1">
      <alignment horizontal="center" vertical="center"/>
    </xf>
    <xf numFmtId="0" fontId="0" fillId="0" borderId="0" xfId="0" applyFill="1"/>
    <xf numFmtId="0" fontId="21" fillId="0" borderId="14" xfId="0" applyFont="1" applyFill="1" applyBorder="1" applyAlignment="1">
      <alignment horizontal="center" vertical="center"/>
    </xf>
    <xf numFmtId="0" fontId="0" fillId="0" borderId="16" xfId="0" applyFill="1" applyBorder="1"/>
    <xf numFmtId="0" fontId="0" fillId="0" borderId="20" xfId="0" applyFill="1" applyBorder="1"/>
    <xf numFmtId="0" fontId="20" fillId="0" borderId="0" xfId="0" applyFont="1" applyBorder="1" applyAlignment="1">
      <alignment horizontal="center" vertical="center"/>
    </xf>
    <xf numFmtId="0" fontId="18" fillId="33" borderId="46" xfId="0" applyFont="1" applyFill="1" applyBorder="1" applyAlignment="1">
      <alignment horizontal="center" vertical="center"/>
    </xf>
    <xf numFmtId="49" fontId="18" fillId="0" borderId="31" xfId="0" applyNumberFormat="1" applyFont="1" applyBorder="1" applyAlignment="1">
      <alignment horizontal="center" vertical="center"/>
    </xf>
    <xf numFmtId="0" fontId="18" fillId="33" borderId="31" xfId="0" applyFont="1" applyFill="1" applyBorder="1" applyAlignment="1">
      <alignment horizontal="center" vertical="center"/>
    </xf>
    <xf numFmtId="0" fontId="18" fillId="0" borderId="31" xfId="0" applyFont="1" applyBorder="1" applyAlignment="1">
      <alignment horizontal="center" vertical="center"/>
    </xf>
    <xf numFmtId="0" fontId="27" fillId="0" borderId="31" xfId="0" applyFont="1" applyFill="1" applyBorder="1" applyAlignment="1">
      <alignment horizontal="center" vertical="center"/>
    </xf>
    <xf numFmtId="0" fontId="27" fillId="0" borderId="34" xfId="0" applyFont="1" applyFill="1" applyBorder="1" applyAlignment="1">
      <alignment horizontal="center" vertical="center"/>
    </xf>
    <xf numFmtId="0" fontId="27" fillId="0" borderId="28" xfId="0" applyFont="1" applyFill="1" applyBorder="1" applyAlignment="1">
      <alignment horizontal="center" vertical="center"/>
    </xf>
    <xf numFmtId="49" fontId="18" fillId="0" borderId="47" xfId="0" applyNumberFormat="1" applyFont="1" applyBorder="1" applyAlignment="1">
      <alignment horizontal="center" vertical="center"/>
    </xf>
    <xf numFmtId="0" fontId="27" fillId="0" borderId="28" xfId="0" applyFont="1" applyBorder="1" applyAlignment="1">
      <alignment horizontal="center" vertical="center"/>
    </xf>
    <xf numFmtId="0" fontId="18" fillId="0" borderId="48" xfId="0" applyFont="1" applyBorder="1" applyAlignment="1">
      <alignment horizontal="center" vertical="center"/>
    </xf>
    <xf numFmtId="0" fontId="25" fillId="0" borderId="31" xfId="0" applyFont="1" applyBorder="1" applyAlignment="1">
      <alignment horizontal="center" vertical="center"/>
    </xf>
    <xf numFmtId="0" fontId="25" fillId="33" borderId="31" xfId="0" applyFont="1" applyFill="1" applyBorder="1" applyAlignment="1">
      <alignment horizontal="center" vertical="center"/>
    </xf>
    <xf numFmtId="0" fontId="25" fillId="0" borderId="28" xfId="0" applyFont="1" applyBorder="1" applyAlignment="1">
      <alignment horizontal="center" vertical="center"/>
    </xf>
    <xf numFmtId="0" fontId="23" fillId="0" borderId="48" xfId="0" applyFont="1" applyBorder="1" applyAlignment="1">
      <alignment horizontal="center" vertical="center"/>
    </xf>
    <xf numFmtId="0" fontId="25" fillId="0" borderId="26" xfId="0" applyFont="1" applyBorder="1" applyAlignment="1">
      <alignment horizontal="center" vertical="center"/>
    </xf>
    <xf numFmtId="0" fontId="18" fillId="0" borderId="49" xfId="0" applyFont="1" applyFill="1" applyBorder="1" applyAlignment="1">
      <alignment horizontal="center" vertical="center"/>
    </xf>
    <xf numFmtId="0" fontId="23" fillId="0" borderId="16" xfId="0" applyFont="1" applyFill="1" applyBorder="1" applyAlignment="1">
      <alignment horizontal="center" vertical="center"/>
    </xf>
    <xf numFmtId="0" fontId="0" fillId="0" borderId="28" xfId="0" applyBorder="1"/>
    <xf numFmtId="0" fontId="18" fillId="0" borderId="31" xfId="0" applyFont="1" applyFill="1" applyBorder="1" applyAlignment="1">
      <alignment horizontal="center" vertical="center"/>
    </xf>
    <xf numFmtId="0" fontId="22" fillId="0" borderId="27" xfId="0" applyFont="1" applyBorder="1" applyAlignment="1">
      <alignment horizontal="center" vertical="center"/>
    </xf>
    <xf numFmtId="0" fontId="19" fillId="34" borderId="44" xfId="0" applyFont="1" applyFill="1" applyBorder="1" applyAlignment="1">
      <alignment horizontal="center" vertical="center"/>
    </xf>
    <xf numFmtId="0" fontId="18" fillId="35" borderId="19" xfId="0" applyFont="1" applyFill="1" applyBorder="1" applyAlignment="1">
      <alignment horizontal="center" vertical="center"/>
    </xf>
    <xf numFmtId="0" fontId="18" fillId="35" borderId="17" xfId="0" applyFont="1" applyFill="1" applyBorder="1" applyAlignment="1">
      <alignment horizontal="center" vertical="center"/>
    </xf>
    <xf numFmtId="0" fontId="22" fillId="35" borderId="17" xfId="0" applyFont="1" applyFill="1" applyBorder="1" applyAlignment="1">
      <alignment horizontal="center" vertical="center"/>
    </xf>
    <xf numFmtId="0" fontId="0" fillId="35" borderId="17" xfId="0" applyFill="1" applyBorder="1"/>
    <xf numFmtId="0" fontId="20" fillId="35" borderId="17" xfId="0" applyFont="1" applyFill="1" applyBorder="1" applyAlignment="1">
      <alignment horizontal="center" vertical="center"/>
    </xf>
    <xf numFmtId="0" fontId="35" fillId="34" borderId="44" xfId="0" quotePrefix="1" applyFont="1" applyFill="1" applyBorder="1" applyAlignment="1">
      <alignment horizontal="center" vertical="center"/>
    </xf>
    <xf numFmtId="165" fontId="24" fillId="0" borderId="16" xfId="42" applyNumberFormat="1" applyFont="1" applyBorder="1" applyAlignment="1">
      <alignment horizontal="center" vertical="center"/>
    </xf>
    <xf numFmtId="165" fontId="24" fillId="0" borderId="42" xfId="42" applyNumberFormat="1" applyFont="1" applyBorder="1" applyAlignment="1">
      <alignment horizontal="center" vertical="center"/>
    </xf>
    <xf numFmtId="0" fontId="24" fillId="0" borderId="39" xfId="0" applyFont="1" applyBorder="1" applyAlignment="1">
      <alignment horizontal="center" vertical="center"/>
    </xf>
    <xf numFmtId="0" fontId="32" fillId="0" borderId="0" xfId="0" applyFont="1" applyAlignment="1">
      <alignment horizontal="right" vertical="center"/>
    </xf>
    <xf numFmtId="0" fontId="32" fillId="0" borderId="0" xfId="0" applyFont="1" applyAlignment="1">
      <alignment horizontal="center" vertical="center"/>
    </xf>
    <xf numFmtId="0" fontId="21" fillId="34" borderId="39" xfId="0" applyFont="1" applyFill="1" applyBorder="1" applyAlignment="1">
      <alignment horizontal="center" vertical="center"/>
    </xf>
    <xf numFmtId="0" fontId="18" fillId="0" borderId="0" xfId="0" applyFont="1" applyAlignment="1">
      <alignment horizontal="center" vertical="center" wrapText="1"/>
    </xf>
    <xf numFmtId="0" fontId="20" fillId="0" borderId="16" xfId="0" applyFont="1" applyFill="1" applyBorder="1" applyAlignment="1">
      <alignment horizontal="center" vertical="center"/>
    </xf>
    <xf numFmtId="0" fontId="20" fillId="0" borderId="28" xfId="0" applyFont="1" applyFill="1" applyBorder="1" applyAlignment="1">
      <alignment horizontal="center" vertical="center"/>
    </xf>
    <xf numFmtId="0" fontId="38" fillId="0" borderId="27" xfId="0" applyFont="1" applyBorder="1" applyAlignment="1">
      <alignment horizontal="center" vertical="center"/>
    </xf>
    <xf numFmtId="164" fontId="21" fillId="34" borderId="44" xfId="0" applyNumberFormat="1" applyFont="1" applyFill="1" applyBorder="1" applyAlignment="1">
      <alignment horizontal="center" vertical="center"/>
    </xf>
    <xf numFmtId="0" fontId="21" fillId="34" borderId="43" xfId="0" applyFont="1" applyFill="1" applyBorder="1" applyAlignment="1">
      <alignment horizontal="center" vertical="center"/>
    </xf>
    <xf numFmtId="164" fontId="21" fillId="34" borderId="39" xfId="0" applyNumberFormat="1" applyFont="1" applyFill="1" applyBorder="1" applyAlignment="1">
      <alignment horizontal="center" vertical="center"/>
    </xf>
    <xf numFmtId="0" fontId="21" fillId="34" borderId="44" xfId="0" applyFont="1" applyFill="1" applyBorder="1" applyAlignment="1">
      <alignment horizontal="center" vertical="center"/>
    </xf>
    <xf numFmtId="0" fontId="18" fillId="0" borderId="0" xfId="0" applyFont="1" applyBorder="1" applyAlignment="1">
      <alignment horizontal="center" vertical="center" wrapText="1"/>
    </xf>
    <xf numFmtId="0" fontId="18" fillId="34" borderId="39" xfId="0" applyFont="1" applyFill="1" applyBorder="1" applyAlignment="1">
      <alignment horizontal="center" vertical="center"/>
    </xf>
    <xf numFmtId="0" fontId="18" fillId="0" borderId="41" xfId="0" applyFont="1" applyBorder="1" applyAlignment="1">
      <alignment horizontal="center" vertical="center"/>
    </xf>
    <xf numFmtId="0" fontId="21" fillId="34" borderId="41" xfId="0" applyFont="1" applyFill="1" applyBorder="1" applyAlignment="1">
      <alignment horizontal="center" vertical="center"/>
    </xf>
    <xf numFmtId="0" fontId="41" fillId="0" borderId="0" xfId="0" applyFont="1" applyFill="1"/>
    <xf numFmtId="0" fontId="40" fillId="0" borderId="0" xfId="0" applyFont="1" applyFill="1"/>
    <xf numFmtId="0" fontId="32" fillId="0" borderId="39" xfId="0" applyFont="1" applyBorder="1" applyAlignment="1">
      <alignment horizontal="center" vertical="center"/>
    </xf>
    <xf numFmtId="0" fontId="32" fillId="0" borderId="39" xfId="0" pivotButton="1" applyFont="1" applyBorder="1" applyAlignment="1">
      <alignment horizontal="center" vertical="center"/>
    </xf>
    <xf numFmtId="0" fontId="32" fillId="0" borderId="39" xfId="0" applyNumberFormat="1" applyFont="1" applyBorder="1" applyAlignment="1">
      <alignment horizontal="center" vertical="center"/>
    </xf>
    <xf numFmtId="0" fontId="42" fillId="0" borderId="16" xfId="0" applyFont="1" applyBorder="1" applyAlignment="1">
      <alignment horizontal="center" vertical="center"/>
    </xf>
    <xf numFmtId="0" fontId="39" fillId="0" borderId="28" xfId="0" applyFont="1" applyBorder="1" applyAlignment="1">
      <alignment horizontal="center" vertical="center" wrapText="1"/>
    </xf>
    <xf numFmtId="10" fontId="39" fillId="0" borderId="16" xfId="42" applyNumberFormat="1" applyFont="1" applyBorder="1" applyAlignment="1">
      <alignment horizontal="center" vertical="center" wrapText="1"/>
    </xf>
    <xf numFmtId="0" fontId="39" fillId="0" borderId="23" xfId="0" applyFont="1" applyBorder="1" applyAlignment="1">
      <alignment horizontal="center" vertical="center" wrapText="1"/>
    </xf>
    <xf numFmtId="0" fontId="19" fillId="0" borderId="16" xfId="0" applyFont="1" applyBorder="1" applyAlignment="1">
      <alignment horizontal="left" vertical="center"/>
    </xf>
    <xf numFmtId="0" fontId="19" fillId="0" borderId="42" xfId="0" applyFont="1" applyBorder="1" applyAlignment="1">
      <alignment horizontal="left" vertical="center"/>
    </xf>
    <xf numFmtId="0" fontId="0" fillId="0" borderId="0" xfId="0" applyBorder="1" applyAlignment="1">
      <alignment horizontal="center" vertical="center"/>
    </xf>
    <xf numFmtId="165" fontId="0" fillId="0" borderId="0" xfId="42" applyNumberFormat="1" applyFont="1" applyBorder="1" applyAlignment="1">
      <alignment horizontal="center" vertical="center"/>
    </xf>
    <xf numFmtId="0" fontId="32" fillId="0" borderId="0" xfId="0" applyFont="1" applyBorder="1" applyAlignment="1">
      <alignment horizontal="center" vertical="center"/>
    </xf>
    <xf numFmtId="165" fontId="32" fillId="0" borderId="38" xfId="42" applyNumberFormat="1" applyFont="1" applyBorder="1" applyAlignment="1">
      <alignment horizontal="center" vertical="center"/>
    </xf>
    <xf numFmtId="0" fontId="32" fillId="0" borderId="51" xfId="0" applyFont="1" applyBorder="1" applyAlignment="1">
      <alignment horizontal="center" vertical="center"/>
    </xf>
    <xf numFmtId="165" fontId="32" fillId="0" borderId="51" xfId="42" applyNumberFormat="1" applyFont="1" applyBorder="1" applyAlignment="1">
      <alignment horizontal="center" vertical="center"/>
    </xf>
    <xf numFmtId="0" fontId="45" fillId="0" borderId="41" xfId="0" applyNumberFormat="1" applyFont="1" applyBorder="1" applyAlignment="1">
      <alignment horizontal="center" vertical="center"/>
    </xf>
    <xf numFmtId="0" fontId="43" fillId="0" borderId="45" xfId="0" applyNumberFormat="1" applyFont="1" applyBorder="1" applyAlignment="1">
      <alignment horizontal="center" vertical="center"/>
    </xf>
    <xf numFmtId="0" fontId="42" fillId="0" borderId="16" xfId="0" applyNumberFormat="1" applyFont="1" applyBorder="1" applyAlignment="1">
      <alignment horizontal="center" vertical="center"/>
    </xf>
    <xf numFmtId="0" fontId="42" fillId="0" borderId="45" xfId="0" applyNumberFormat="1" applyFont="1" applyBorder="1" applyAlignment="1">
      <alignment horizontal="center" vertical="center"/>
    </xf>
    <xf numFmtId="0" fontId="43" fillId="0" borderId="16" xfId="0" applyNumberFormat="1" applyFont="1" applyBorder="1" applyAlignment="1">
      <alignment horizontal="center" vertical="center"/>
    </xf>
    <xf numFmtId="0" fontId="45" fillId="0" borderId="45" xfId="0" applyNumberFormat="1" applyFont="1" applyBorder="1" applyAlignment="1">
      <alignment horizontal="center" vertical="center"/>
    </xf>
    <xf numFmtId="0" fontId="46" fillId="0" borderId="28" xfId="0" applyNumberFormat="1" applyFont="1" applyBorder="1" applyAlignment="1">
      <alignment horizontal="center" vertical="center"/>
    </xf>
    <xf numFmtId="165" fontId="46" fillId="0" borderId="16" xfId="42" applyNumberFormat="1" applyFont="1" applyBorder="1" applyAlignment="1">
      <alignment horizontal="center" vertical="center"/>
    </xf>
    <xf numFmtId="9" fontId="47" fillId="0" borderId="16" xfId="42" applyFont="1" applyBorder="1" applyAlignment="1">
      <alignment horizontal="center" vertical="center"/>
    </xf>
    <xf numFmtId="9" fontId="47" fillId="0" borderId="23" xfId="42" applyFont="1" applyBorder="1" applyAlignment="1">
      <alignment horizontal="center" vertical="center"/>
    </xf>
    <xf numFmtId="0" fontId="18" fillId="34" borderId="41" xfId="0" applyFont="1" applyFill="1" applyBorder="1" applyAlignment="1">
      <alignment horizontal="center" vertical="center"/>
    </xf>
    <xf numFmtId="164" fontId="21" fillId="34" borderId="50" xfId="0" applyNumberFormat="1" applyFont="1" applyFill="1" applyBorder="1" applyAlignment="1">
      <alignment horizontal="center" vertical="center"/>
    </xf>
    <xf numFmtId="0" fontId="21" fillId="34" borderId="50" xfId="0" applyFont="1" applyFill="1" applyBorder="1" applyAlignment="1">
      <alignment horizontal="center" vertical="center"/>
    </xf>
    <xf numFmtId="11" fontId="18" fillId="0" borderId="16" xfId="0" applyNumberFormat="1" applyFont="1" applyBorder="1" applyAlignment="1">
      <alignment horizontal="center" vertical="center"/>
    </xf>
    <xf numFmtId="164" fontId="18" fillId="0" borderId="41" xfId="0" applyNumberFormat="1" applyFont="1" applyBorder="1" applyAlignment="1">
      <alignment horizontal="center" vertical="center"/>
    </xf>
    <xf numFmtId="0" fontId="49" fillId="0" borderId="16" xfId="43" applyFont="1" applyBorder="1" applyAlignment="1">
      <alignment horizontal="center" vertical="center" wrapText="1"/>
    </xf>
    <xf numFmtId="0" fontId="18" fillId="0" borderId="40" xfId="0" applyFont="1" applyBorder="1" applyAlignment="1">
      <alignment horizontal="center" vertical="center"/>
    </xf>
    <xf numFmtId="0" fontId="21" fillId="34" borderId="40" xfId="0" applyFont="1" applyFill="1" applyBorder="1" applyAlignment="1">
      <alignment horizontal="center" vertical="center"/>
    </xf>
    <xf numFmtId="0" fontId="18" fillId="0" borderId="38" xfId="0" applyFont="1" applyBorder="1" applyAlignment="1">
      <alignment horizontal="center" vertical="center" wrapText="1"/>
    </xf>
    <xf numFmtId="164" fontId="18" fillId="0" borderId="40" xfId="0" applyNumberFormat="1" applyFont="1" applyBorder="1" applyAlignment="1">
      <alignment horizontal="center" vertical="center"/>
    </xf>
    <xf numFmtId="164" fontId="18" fillId="0" borderId="37" xfId="0" applyNumberFormat="1" applyFont="1" applyBorder="1" applyAlignment="1">
      <alignment horizontal="center" vertical="center"/>
    </xf>
    <xf numFmtId="0" fontId="18" fillId="0" borderId="37" xfId="0" applyFont="1" applyBorder="1" applyAlignment="1">
      <alignment horizontal="center" vertical="center" wrapText="1"/>
    </xf>
    <xf numFmtId="164" fontId="0" fillId="0" borderId="0" xfId="0" applyNumberFormat="1"/>
    <xf numFmtId="0" fontId="21" fillId="34" borderId="38" xfId="0" applyFont="1" applyFill="1" applyBorder="1" applyAlignment="1">
      <alignment horizontal="center" vertical="center"/>
    </xf>
    <xf numFmtId="0" fontId="18" fillId="0" borderId="41" xfId="0" applyFont="1" applyBorder="1" applyAlignment="1">
      <alignment horizontal="center" vertical="center" wrapText="1"/>
    </xf>
    <xf numFmtId="164" fontId="18" fillId="0" borderId="38" xfId="0" applyNumberFormat="1" applyFont="1" applyBorder="1" applyAlignment="1">
      <alignment horizontal="center" vertical="center"/>
    </xf>
    <xf numFmtId="164" fontId="21" fillId="34" borderId="32" xfId="0" applyNumberFormat="1" applyFont="1" applyFill="1" applyBorder="1" applyAlignment="1">
      <alignment horizontal="center" vertical="center"/>
    </xf>
    <xf numFmtId="0" fontId="50" fillId="0" borderId="16" xfId="0" applyFont="1" applyBorder="1" applyAlignment="1">
      <alignment horizontal="center" vertical="center"/>
    </xf>
    <xf numFmtId="0" fontId="18" fillId="0" borderId="0" xfId="0" applyFont="1"/>
    <xf numFmtId="0" fontId="18" fillId="35" borderId="49" xfId="0" applyFont="1" applyFill="1" applyBorder="1" applyAlignment="1">
      <alignment horizontal="center" vertical="center"/>
    </xf>
    <xf numFmtId="0" fontId="0" fillId="35" borderId="16" xfId="0" applyFill="1" applyBorder="1"/>
    <xf numFmtId="0" fontId="18" fillId="35" borderId="16" xfId="0" applyFont="1" applyFill="1" applyBorder="1" applyAlignment="1">
      <alignment horizontal="center" vertical="center"/>
    </xf>
    <xf numFmtId="0" fontId="24" fillId="0" borderId="52" xfId="0" applyFont="1" applyBorder="1" applyAlignment="1">
      <alignment horizontal="center" vertical="center"/>
    </xf>
    <xf numFmtId="0" fontId="0" fillId="0" borderId="16" xfId="0" applyNumberFormat="1" applyBorder="1" applyAlignment="1">
      <alignment horizontal="center" vertical="center"/>
    </xf>
    <xf numFmtId="0" fontId="0" fillId="0" borderId="42" xfId="0" applyNumberFormat="1" applyBorder="1" applyAlignment="1">
      <alignment horizontal="center" vertical="center"/>
    </xf>
    <xf numFmtId="165" fontId="0" fillId="0" borderId="54" xfId="0" applyNumberFormat="1" applyBorder="1" applyAlignment="1">
      <alignment horizontal="center" vertical="center"/>
    </xf>
    <xf numFmtId="165" fontId="0" fillId="0" borderId="16" xfId="0" applyNumberFormat="1" applyBorder="1" applyAlignment="1">
      <alignment horizontal="center" vertical="center"/>
    </xf>
    <xf numFmtId="165" fontId="0" fillId="0" borderId="42" xfId="0" applyNumberFormat="1" applyBorder="1" applyAlignment="1">
      <alignment horizontal="center" vertical="center"/>
    </xf>
    <xf numFmtId="1" fontId="24" fillId="0" borderId="16" xfId="42" applyNumberFormat="1" applyFont="1" applyBorder="1" applyAlignment="1">
      <alignment horizontal="center" vertical="center"/>
    </xf>
    <xf numFmtId="1" fontId="24" fillId="0" borderId="42" xfId="42" applyNumberFormat="1" applyFont="1" applyBorder="1" applyAlignment="1">
      <alignment horizontal="center" vertical="center"/>
    </xf>
    <xf numFmtId="165" fontId="0" fillId="0" borderId="0" xfId="42" applyNumberFormat="1" applyFont="1"/>
    <xf numFmtId="165" fontId="18" fillId="0" borderId="54" xfId="42" applyNumberFormat="1" applyFont="1" applyBorder="1" applyAlignment="1">
      <alignment horizontal="center" vertical="center"/>
    </xf>
    <xf numFmtId="165" fontId="18" fillId="0" borderId="16" xfId="42" applyNumberFormat="1" applyFont="1" applyBorder="1" applyAlignment="1">
      <alignment horizontal="center" vertical="center"/>
    </xf>
    <xf numFmtId="165" fontId="18" fillId="0" borderId="42" xfId="42" applyNumberFormat="1" applyFont="1" applyBorder="1" applyAlignment="1">
      <alignment horizontal="center" vertical="center"/>
    </xf>
    <xf numFmtId="1" fontId="39" fillId="0" borderId="16" xfId="42" applyNumberFormat="1" applyFont="1" applyBorder="1" applyAlignment="1">
      <alignment horizontal="center" vertical="center" wrapText="1"/>
    </xf>
    <xf numFmtId="10" fontId="39" fillId="37" borderId="52" xfId="42" applyNumberFormat="1" applyFont="1" applyFill="1" applyBorder="1" applyAlignment="1">
      <alignment horizontal="center" vertical="center" wrapText="1"/>
    </xf>
    <xf numFmtId="10" fontId="39" fillId="0" borderId="42" xfId="42" applyNumberFormat="1" applyFont="1" applyBorder="1" applyAlignment="1">
      <alignment horizontal="center" vertical="center" wrapText="1"/>
    </xf>
    <xf numFmtId="0" fontId="19" fillId="0" borderId="0" xfId="0" applyFont="1" applyFill="1" applyBorder="1" applyAlignment="1">
      <alignment horizontal="center" vertical="center" textRotation="90"/>
    </xf>
    <xf numFmtId="0" fontId="19" fillId="34" borderId="39" xfId="0" quotePrefix="1" applyFont="1" applyFill="1" applyBorder="1" applyAlignment="1">
      <alignment horizontal="center" vertical="center" textRotation="90"/>
    </xf>
    <xf numFmtId="0" fontId="19" fillId="34" borderId="10" xfId="0" quotePrefix="1" applyFont="1" applyFill="1" applyBorder="1" applyAlignment="1">
      <alignment horizontal="center" vertical="center" textRotation="90"/>
    </xf>
    <xf numFmtId="0" fontId="19" fillId="34" borderId="10" xfId="0" quotePrefix="1" applyFont="1" applyFill="1" applyBorder="1" applyAlignment="1">
      <alignment horizontal="center" vertical="center" textRotation="90" wrapText="1"/>
    </xf>
    <xf numFmtId="0" fontId="0" fillId="0" borderId="0" xfId="0" applyAlignment="1">
      <alignment textRotation="90"/>
    </xf>
    <xf numFmtId="10" fontId="39" fillId="39" borderId="16" xfId="42" applyNumberFormat="1" applyFont="1" applyFill="1" applyBorder="1" applyAlignment="1">
      <alignment horizontal="center" vertical="center" wrapText="1"/>
    </xf>
    <xf numFmtId="10" fontId="39" fillId="39" borderId="52" xfId="42" applyNumberFormat="1" applyFont="1" applyFill="1" applyBorder="1" applyAlignment="1">
      <alignment horizontal="center" vertical="center" wrapText="1"/>
    </xf>
    <xf numFmtId="10" fontId="39" fillId="40" borderId="52" xfId="42" applyNumberFormat="1" applyFont="1" applyFill="1" applyBorder="1" applyAlignment="1">
      <alignment horizontal="center" vertical="center" wrapText="1"/>
    </xf>
    <xf numFmtId="0" fontId="52" fillId="38" borderId="40" xfId="0" applyFont="1" applyFill="1" applyBorder="1" applyAlignment="1">
      <alignment horizontal="center" vertical="center" wrapText="1"/>
    </xf>
    <xf numFmtId="0" fontId="19" fillId="38" borderId="53" xfId="0" applyFont="1" applyFill="1" applyBorder="1" applyAlignment="1">
      <alignment horizontal="center" vertical="center" wrapText="1"/>
    </xf>
    <xf numFmtId="0" fontId="30" fillId="42" borderId="41" xfId="0" applyFont="1" applyFill="1" applyBorder="1" applyAlignment="1">
      <alignment horizontal="center" vertical="center"/>
    </xf>
    <xf numFmtId="0" fontId="30" fillId="43" borderId="50" xfId="0" applyNumberFormat="1" applyFont="1" applyFill="1" applyBorder="1" applyAlignment="1">
      <alignment horizontal="center" vertical="center"/>
    </xf>
    <xf numFmtId="0" fontId="30" fillId="42" borderId="52" xfId="0" applyFont="1" applyFill="1" applyBorder="1" applyAlignment="1">
      <alignment horizontal="center" vertical="center"/>
    </xf>
    <xf numFmtId="0" fontId="32" fillId="0" borderId="0" xfId="0" pivotButton="1" applyFont="1"/>
    <xf numFmtId="0" fontId="32" fillId="0" borderId="0" xfId="0" applyFont="1" applyAlignment="1">
      <alignment horizontal="left"/>
    </xf>
    <xf numFmtId="0" fontId="32" fillId="0" borderId="0" xfId="0" applyNumberFormat="1" applyFont="1" applyAlignment="1">
      <alignment horizontal="center" vertical="center"/>
    </xf>
    <xf numFmtId="0" fontId="30" fillId="43" borderId="39" xfId="0" applyFont="1" applyFill="1" applyBorder="1" applyAlignment="1">
      <alignment horizontal="center" vertical="center"/>
    </xf>
    <xf numFmtId="0" fontId="30" fillId="43" borderId="42" xfId="0" applyFont="1" applyFill="1" applyBorder="1" applyAlignment="1">
      <alignment horizontal="center" vertical="center"/>
    </xf>
    <xf numFmtId="165" fontId="32" fillId="38" borderId="42" xfId="42" applyNumberFormat="1" applyFont="1" applyFill="1" applyBorder="1" applyAlignment="1">
      <alignment horizontal="center" vertical="center"/>
    </xf>
    <xf numFmtId="0" fontId="34" fillId="38" borderId="39" xfId="0" applyFont="1" applyFill="1" applyBorder="1" applyAlignment="1">
      <alignment horizontal="center" vertical="center"/>
    </xf>
    <xf numFmtId="0" fontId="34" fillId="38" borderId="43" xfId="0" applyFont="1" applyFill="1" applyBorder="1" applyAlignment="1">
      <alignment horizontal="center" vertical="center"/>
    </xf>
    <xf numFmtId="0" fontId="31" fillId="43" borderId="50" xfId="0" applyNumberFormat="1" applyFont="1" applyFill="1" applyBorder="1" applyAlignment="1">
      <alignment horizontal="center" vertical="center"/>
    </xf>
    <xf numFmtId="165" fontId="33" fillId="38" borderId="50" xfId="42" applyNumberFormat="1" applyFont="1" applyFill="1" applyBorder="1" applyAlignment="1">
      <alignment horizontal="center" vertical="center"/>
    </xf>
    <xf numFmtId="9" fontId="36" fillId="38" borderId="39" xfId="42" applyFont="1" applyFill="1" applyBorder="1" applyAlignment="1">
      <alignment horizontal="center" vertical="center"/>
    </xf>
    <xf numFmtId="9" fontId="37" fillId="38" borderId="43" xfId="42" applyFont="1" applyFill="1" applyBorder="1" applyAlignment="1">
      <alignment horizontal="center" vertical="center"/>
    </xf>
    <xf numFmtId="0" fontId="56" fillId="0" borderId="0" xfId="0" applyFont="1" applyAlignment="1">
      <alignment horizontal="center" vertical="center"/>
    </xf>
    <xf numFmtId="0" fontId="56" fillId="0" borderId="0" xfId="0" applyFont="1" applyAlignment="1">
      <alignment horizontal="center"/>
    </xf>
    <xf numFmtId="165" fontId="56" fillId="0" borderId="0" xfId="42" applyNumberFormat="1" applyFont="1" applyAlignment="1">
      <alignment horizontal="center" vertical="center"/>
    </xf>
    <xf numFmtId="0" fontId="30" fillId="42" borderId="54" xfId="0" applyFont="1" applyFill="1" applyBorder="1" applyAlignment="1">
      <alignment horizontal="center" vertical="center"/>
    </xf>
    <xf numFmtId="0" fontId="30" fillId="0" borderId="57" xfId="0" applyFont="1" applyBorder="1" applyAlignment="1">
      <alignment horizontal="center" vertical="center"/>
    </xf>
    <xf numFmtId="0" fontId="30" fillId="0" borderId="45" xfId="0" applyFont="1" applyBorder="1" applyAlignment="1">
      <alignment horizontal="center" vertical="center"/>
    </xf>
    <xf numFmtId="0" fontId="42" fillId="37" borderId="45" xfId="0" applyFont="1" applyFill="1" applyBorder="1" applyAlignment="1">
      <alignment horizontal="center" vertical="center"/>
    </xf>
    <xf numFmtId="0" fontId="43" fillId="0" borderId="16" xfId="0" applyFont="1" applyBorder="1" applyAlignment="1">
      <alignment horizontal="center" vertical="center"/>
    </xf>
    <xf numFmtId="0" fontId="30" fillId="36" borderId="45" xfId="0" applyFont="1" applyFill="1" applyBorder="1" applyAlignment="1">
      <alignment horizontal="center" vertical="center"/>
    </xf>
    <xf numFmtId="0" fontId="43" fillId="0" borderId="45" xfId="0" applyFont="1" applyBorder="1" applyAlignment="1">
      <alignment horizontal="center" vertical="center"/>
    </xf>
    <xf numFmtId="0" fontId="30" fillId="43" borderId="52" xfId="0" applyFont="1" applyFill="1" applyBorder="1" applyAlignment="1">
      <alignment horizontal="center" vertical="center"/>
    </xf>
    <xf numFmtId="165" fontId="43" fillId="0" borderId="16" xfId="42" applyNumberFormat="1" applyFont="1" applyBorder="1" applyAlignment="1">
      <alignment horizontal="center" vertical="center"/>
    </xf>
    <xf numFmtId="165" fontId="43" fillId="0" borderId="45" xfId="42" applyNumberFormat="1" applyFont="1" applyBorder="1" applyAlignment="1">
      <alignment horizontal="center" vertical="center"/>
    </xf>
    <xf numFmtId="165" fontId="42" fillId="0" borderId="16" xfId="42" applyNumberFormat="1" applyFont="1" applyBorder="1" applyAlignment="1">
      <alignment horizontal="center" vertical="center"/>
    </xf>
    <xf numFmtId="165" fontId="42" fillId="0" borderId="45" xfId="42" applyNumberFormat="1" applyFont="1" applyBorder="1" applyAlignment="1">
      <alignment horizontal="center" vertical="center"/>
    </xf>
    <xf numFmtId="165" fontId="30" fillId="43" borderId="52" xfId="42" applyNumberFormat="1" applyFont="1" applyFill="1" applyBorder="1" applyAlignment="1">
      <alignment horizontal="center" vertical="center"/>
    </xf>
    <xf numFmtId="0" fontId="19" fillId="38" borderId="52" xfId="0" applyFont="1" applyFill="1" applyBorder="1" applyAlignment="1">
      <alignment horizontal="center" vertical="center"/>
    </xf>
    <xf numFmtId="0" fontId="0" fillId="0" borderId="0" xfId="0" applyFill="1" applyBorder="1"/>
    <xf numFmtId="0" fontId="41" fillId="0" borderId="0" xfId="0" applyFont="1" applyFill="1" applyBorder="1"/>
    <xf numFmtId="0" fontId="40" fillId="0" borderId="0" xfId="0" applyFont="1" applyFill="1" applyBorder="1"/>
    <xf numFmtId="0" fontId="51" fillId="41" borderId="54" xfId="0" applyFont="1" applyFill="1" applyBorder="1" applyAlignment="1">
      <alignment horizontal="left" vertical="center"/>
    </xf>
    <xf numFmtId="0" fontId="52" fillId="38" borderId="54" xfId="0" applyFont="1" applyFill="1" applyBorder="1" applyAlignment="1">
      <alignment horizontal="center" vertical="center" wrapText="1"/>
    </xf>
    <xf numFmtId="0" fontId="44" fillId="37" borderId="52" xfId="0" applyFont="1" applyFill="1" applyBorder="1" applyAlignment="1">
      <alignment horizontal="left" vertical="center"/>
    </xf>
    <xf numFmtId="0" fontId="39" fillId="37" borderId="55" xfId="0" applyFont="1" applyFill="1" applyBorder="1" applyAlignment="1">
      <alignment horizontal="center" vertical="center" wrapText="1"/>
    </xf>
    <xf numFmtId="1" fontId="39" fillId="37" borderId="52" xfId="42" applyNumberFormat="1" applyFont="1" applyFill="1" applyBorder="1" applyAlignment="1">
      <alignment horizontal="center" vertical="center" wrapText="1"/>
    </xf>
    <xf numFmtId="0" fontId="39" fillId="38" borderId="55" xfId="0" applyFont="1" applyFill="1" applyBorder="1" applyAlignment="1">
      <alignment horizontal="center" vertical="center" wrapText="1"/>
    </xf>
    <xf numFmtId="10" fontId="39" fillId="38" borderId="52" xfId="42" applyNumberFormat="1" applyFont="1" applyFill="1" applyBorder="1" applyAlignment="1">
      <alignment horizontal="center" vertical="center" wrapText="1"/>
    </xf>
    <xf numFmtId="1" fontId="39" fillId="38" borderId="52" xfId="42" applyNumberFormat="1" applyFont="1" applyFill="1" applyBorder="1" applyAlignment="1">
      <alignment horizontal="center" vertical="center" wrapText="1"/>
    </xf>
    <xf numFmtId="165" fontId="57" fillId="33" borderId="56" xfId="42" applyNumberFormat="1" applyFont="1" applyFill="1" applyBorder="1"/>
    <xf numFmtId="0" fontId="0" fillId="38" borderId="52" xfId="0" applyFill="1" applyBorder="1" applyAlignment="1">
      <alignment horizontal="left" vertical="center"/>
    </xf>
    <xf numFmtId="0" fontId="19" fillId="38" borderId="52" xfId="0" applyFont="1" applyFill="1" applyBorder="1" applyAlignment="1">
      <alignment horizontal="center" vertical="center" wrapText="1"/>
    </xf>
    <xf numFmtId="0" fontId="39" fillId="38" borderId="53" xfId="0" applyFont="1" applyFill="1" applyBorder="1" applyAlignment="1">
      <alignment horizontal="center" vertical="center" wrapText="1"/>
    </xf>
    <xf numFmtId="10" fontId="39" fillId="39" borderId="42" xfId="42" applyNumberFormat="1" applyFont="1" applyFill="1" applyBorder="1" applyAlignment="1">
      <alignment horizontal="center" vertical="center" wrapText="1"/>
    </xf>
    <xf numFmtId="0" fontId="58" fillId="41" borderId="52" xfId="0" applyFont="1" applyFill="1" applyBorder="1" applyAlignment="1">
      <alignment horizontal="left" vertical="center"/>
    </xf>
    <xf numFmtId="0" fontId="59" fillId="38" borderId="55" xfId="0" applyFont="1" applyFill="1" applyBorder="1" applyAlignment="1">
      <alignment horizontal="center" vertical="center" wrapText="1"/>
    </xf>
    <xf numFmtId="0" fontId="59" fillId="38" borderId="52" xfId="0" applyFont="1" applyFill="1" applyBorder="1" applyAlignment="1">
      <alignment horizontal="center" vertical="center" wrapText="1"/>
    </xf>
    <xf numFmtId="0" fontId="0" fillId="33" borderId="58" xfId="0" applyFill="1" applyBorder="1"/>
    <xf numFmtId="0" fontId="0" fillId="33" borderId="59" xfId="0" applyFill="1" applyBorder="1"/>
    <xf numFmtId="0" fontId="0" fillId="33" borderId="12" xfId="0" applyFill="1" applyBorder="1"/>
    <xf numFmtId="0" fontId="0" fillId="33" borderId="60" xfId="0" applyFill="1" applyBorder="1" applyAlignment="1">
      <alignment horizontal="left" vertical="center"/>
    </xf>
    <xf numFmtId="0" fontId="0" fillId="33" borderId="60" xfId="0" applyFill="1" applyBorder="1" applyAlignment="1">
      <alignment horizontal="center" vertical="center" wrapText="1"/>
    </xf>
    <xf numFmtId="10" fontId="0" fillId="33" borderId="60" xfId="42" applyNumberFormat="1" applyFont="1" applyFill="1" applyBorder="1" applyAlignment="1">
      <alignment horizontal="center" vertical="center" wrapText="1"/>
    </xf>
    <xf numFmtId="0" fontId="0" fillId="33" borderId="60" xfId="0" applyFill="1" applyBorder="1"/>
    <xf numFmtId="0" fontId="39" fillId="0" borderId="0" xfId="0" applyFont="1" applyBorder="1" applyAlignment="1">
      <alignment horizontal="center" vertical="center"/>
    </xf>
    <xf numFmtId="165" fontId="39" fillId="0" borderId="0" xfId="0" applyNumberFormat="1" applyFont="1" applyBorder="1" applyAlignment="1">
      <alignment horizontal="center" vertical="center"/>
    </xf>
    <xf numFmtId="165" fontId="54" fillId="0" borderId="0" xfId="42" applyNumberFormat="1" applyFont="1" applyFill="1" applyBorder="1" applyAlignment="1">
      <alignment horizontal="center" vertical="center"/>
    </xf>
    <xf numFmtId="165" fontId="54" fillId="0" borderId="0" xfId="42" applyNumberFormat="1" applyFont="1" applyBorder="1" applyAlignment="1">
      <alignment horizontal="center" vertical="center"/>
    </xf>
    <xf numFmtId="9" fontId="39" fillId="0" borderId="0" xfId="0" applyNumberFormat="1" applyFont="1" applyBorder="1" applyAlignment="1">
      <alignment horizontal="center" vertical="center"/>
    </xf>
    <xf numFmtId="165" fontId="55" fillId="0" borderId="0" xfId="42" applyNumberFormat="1" applyFont="1" applyFill="1" applyBorder="1" applyAlignment="1">
      <alignment horizontal="center" vertical="center"/>
    </xf>
    <xf numFmtId="165" fontId="55" fillId="0" borderId="0" xfId="42" applyNumberFormat="1" applyFont="1" applyBorder="1" applyAlignment="1">
      <alignment horizontal="center" vertical="center"/>
    </xf>
    <xf numFmtId="0" fontId="30" fillId="0" borderId="0" xfId="0" applyFont="1" applyFill="1" applyBorder="1" applyAlignment="1">
      <alignment horizontal="center" vertical="center"/>
    </xf>
    <xf numFmtId="0" fontId="53" fillId="0" borderId="0" xfId="0" applyFont="1" applyFill="1" applyBorder="1" applyAlignment="1">
      <alignment horizontal="center" vertical="center"/>
    </xf>
    <xf numFmtId="165" fontId="61" fillId="0" borderId="52" xfId="42" applyNumberFormat="1" applyFont="1" applyFill="1" applyBorder="1" applyAlignment="1">
      <alignment horizontal="center" vertical="center"/>
    </xf>
    <xf numFmtId="0" fontId="59" fillId="41" borderId="52" xfId="0" applyFont="1" applyFill="1" applyBorder="1" applyAlignment="1">
      <alignment horizontal="center" vertical="center"/>
    </xf>
    <xf numFmtId="165" fontId="62" fillId="0" borderId="52" xfId="42" applyNumberFormat="1" applyFont="1" applyFill="1" applyBorder="1" applyAlignment="1">
      <alignment horizontal="center" vertical="center"/>
    </xf>
    <xf numFmtId="165" fontId="62" fillId="0" borderId="52" xfId="42" applyNumberFormat="1" applyFont="1" applyBorder="1" applyAlignment="1">
      <alignment horizontal="center" vertical="center"/>
    </xf>
    <xf numFmtId="165" fontId="61" fillId="0" borderId="52" xfId="42" applyNumberFormat="1" applyFont="1" applyBorder="1" applyAlignment="1">
      <alignment horizontal="center" vertical="center"/>
    </xf>
    <xf numFmtId="165" fontId="63" fillId="0" borderId="52" xfId="42" applyNumberFormat="1" applyFont="1" applyFill="1" applyBorder="1" applyAlignment="1">
      <alignment horizontal="center" vertical="center"/>
    </xf>
    <xf numFmtId="0" fontId="64" fillId="0" borderId="52" xfId="0" applyFont="1" applyFill="1" applyBorder="1" applyAlignment="1">
      <alignment horizontal="left" vertical="center"/>
    </xf>
    <xf numFmtId="0" fontId="60" fillId="41" borderId="52" xfId="0" applyFont="1" applyFill="1" applyBorder="1" applyAlignment="1">
      <alignment horizontal="center" vertical="center"/>
    </xf>
    <xf numFmtId="10" fontId="39" fillId="0" borderId="28" xfId="42" applyNumberFormat="1" applyFont="1" applyBorder="1" applyAlignment="1">
      <alignment horizontal="center" vertical="center" wrapText="1"/>
    </xf>
    <xf numFmtId="10" fontId="39" fillId="0" borderId="23" xfId="42" applyNumberFormat="1" applyFont="1" applyBorder="1" applyAlignment="1">
      <alignment horizontal="center" vertical="center" wrapText="1"/>
    </xf>
    <xf numFmtId="10" fontId="39" fillId="39" borderId="55" xfId="42" applyNumberFormat="1" applyFont="1" applyFill="1" applyBorder="1" applyAlignment="1">
      <alignment horizontal="center" vertical="center" wrapText="1"/>
    </xf>
    <xf numFmtId="10" fontId="39" fillId="39" borderId="53" xfId="42" applyNumberFormat="1" applyFont="1" applyFill="1" applyBorder="1" applyAlignment="1">
      <alignment horizontal="center" vertical="center" wrapText="1"/>
    </xf>
    <xf numFmtId="10" fontId="39" fillId="40" borderId="55" xfId="42" applyNumberFormat="1" applyFont="1" applyFill="1" applyBorder="1" applyAlignment="1">
      <alignment horizontal="center" vertical="center" wrapText="1"/>
    </xf>
    <xf numFmtId="10" fontId="39" fillId="40" borderId="53" xfId="42" applyNumberFormat="1" applyFont="1" applyFill="1" applyBorder="1" applyAlignment="1">
      <alignment horizontal="center" vertical="center" wrapText="1"/>
    </xf>
    <xf numFmtId="0" fontId="19" fillId="38" borderId="55" xfId="0" applyFont="1" applyFill="1" applyBorder="1" applyAlignment="1">
      <alignment horizontal="center" vertical="center" wrapText="1"/>
    </xf>
    <xf numFmtId="0" fontId="19" fillId="38" borderId="53" xfId="0" applyFont="1" applyFill="1" applyBorder="1" applyAlignment="1">
      <alignment horizontal="center" vertical="center" wrapText="1"/>
    </xf>
    <xf numFmtId="0" fontId="0" fillId="33" borderId="55" xfId="0" applyFill="1" applyBorder="1" applyAlignment="1">
      <alignment horizontal="center"/>
    </xf>
    <xf numFmtId="0" fontId="0" fillId="33" borderId="53" xfId="0" applyFill="1" applyBorder="1" applyAlignment="1">
      <alignment horizontal="center"/>
    </xf>
    <xf numFmtId="10" fontId="39" fillId="0" borderId="55" xfId="42" applyNumberFormat="1" applyFont="1" applyBorder="1" applyAlignment="1">
      <alignment horizontal="center" vertical="center" wrapText="1"/>
    </xf>
    <xf numFmtId="10" fontId="39" fillId="0" borderId="53" xfId="42" applyNumberFormat="1" applyFont="1"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alignment vertical="center" readingOrder="0"/>
    </dxf>
    <dxf>
      <alignment vertical="center" readingOrder="0"/>
    </dxf>
    <dxf>
      <alignment horizontal="center" readingOrder="0"/>
    </dxf>
    <dxf>
      <alignment horizontal="center" readingOrder="0"/>
    </dxf>
    <dxf>
      <font>
        <sz val="9"/>
      </font>
    </dxf>
    <dxf>
      <font>
        <sz val="8.5"/>
      </font>
    </dxf>
    <dxf>
      <font>
        <sz val="8.5"/>
      </font>
    </dxf>
    <dxf>
      <font>
        <sz val="9"/>
      </font>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
      <font>
        <sz val="10"/>
      </font>
    </dxf>
    <dxf>
      <font>
        <sz val="10"/>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3"/>
      <tableStyleElement type="headerRow" dxfId="22"/>
    </tableStyle>
  </tableStyles>
  <colors>
    <mruColors>
      <color rgb="FFE1F4FF"/>
      <color rgb="FF660066"/>
      <color rgb="FF000099"/>
      <color rgb="FF0000FF"/>
      <color rgb="FF3399FF"/>
      <color rgb="FF66CCFF"/>
      <color rgb="FFFF9933"/>
      <color rgb="FFE0FFFF"/>
      <color rgb="FFFBFDFF"/>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64474565125866E-2"/>
          <c:y val="0.10591662066303342"/>
          <c:w val="0.94819283231800477"/>
          <c:h val="0.79689581969667611"/>
        </c:manualLayout>
      </c:layout>
      <c:barChart>
        <c:barDir val="col"/>
        <c:grouping val="clustered"/>
        <c:varyColors val="0"/>
        <c:ser>
          <c:idx val="0"/>
          <c:order val="0"/>
          <c:tx>
            <c:strRef>
              <c:f>'Error-cases comparison'!$B$10</c:f>
              <c:strCache>
                <c:ptCount val="1"/>
                <c:pt idx="0">
                  <c:v>Week 1 (%)</c:v>
                </c:pt>
              </c:strCache>
            </c:strRef>
          </c:tx>
          <c:spPr>
            <a:solidFill>
              <a:srgbClr val="CCECFF"/>
            </a:solidFill>
            <a:ln>
              <a:solidFill>
                <a:srgbClr val="3399FF"/>
              </a:solidFill>
            </a:ln>
          </c:spPr>
          <c:invertIfNegative val="0"/>
          <c:dLbls>
            <c:dLbl>
              <c:idx val="0"/>
              <c:layout>
                <c:manualLayout>
                  <c:x val="2.1597295134350479E-3"/>
                  <c:y val="0"/>
                </c:manualLayout>
              </c:layout>
              <c:showLegendKey val="0"/>
              <c:showVal val="1"/>
              <c:showCatName val="0"/>
              <c:showSerName val="0"/>
              <c:showPercent val="0"/>
              <c:showBubbleSize val="0"/>
            </c:dLbl>
            <c:dLbl>
              <c:idx val="1"/>
              <c:layout>
                <c:manualLayout>
                  <c:x val="-1.5611594232454321E-3"/>
                  <c:y val="-1.9537489022373355E-7"/>
                </c:manualLayout>
              </c:layout>
              <c:showLegendKey val="0"/>
              <c:showVal val="1"/>
              <c:showCatName val="0"/>
              <c:showSerName val="0"/>
              <c:showPercent val="0"/>
              <c:showBubbleSize val="0"/>
            </c:dLbl>
            <c:dLbl>
              <c:idx val="4"/>
              <c:layout>
                <c:manualLayout>
                  <c:x val="-5.6033973999658894E-4"/>
                  <c:y val="0"/>
                </c:manualLayout>
              </c:layout>
              <c:showLegendKey val="0"/>
              <c:showVal val="1"/>
              <c:showCatName val="0"/>
              <c:showSerName val="0"/>
              <c:showPercent val="0"/>
              <c:showBubbleSize val="0"/>
            </c:dLbl>
            <c:dLbl>
              <c:idx val="5"/>
              <c:layout>
                <c:manualLayout>
                  <c:x val="1.079864756717524E-3"/>
                  <c:y val="0"/>
                </c:manualLayout>
              </c:layout>
              <c:showLegendKey val="0"/>
              <c:showVal val="1"/>
              <c:showCatName val="0"/>
              <c:showSerName val="0"/>
              <c:showPercent val="0"/>
              <c:showBubbleSize val="0"/>
            </c:dLbl>
            <c:dLbl>
              <c:idx val="6"/>
              <c:layout>
                <c:manualLayout>
                  <c:x val="2.1597295134350479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'Error-cases comparison'!$A$11:$A$19</c:f>
              <c:strCache>
                <c:ptCount val="9"/>
                <c:pt idx="0">
                  <c:v>Miscalculated Bound'</c:v>
                </c:pt>
                <c:pt idx="1">
                  <c:v>Multidimensional Arrays'</c:v>
                </c:pt>
                <c:pt idx="2">
                  <c:v>FENCEPOST'</c:v>
                </c:pt>
                <c:pt idx="3">
                  <c:v>command args[]'</c:v>
                </c:pt>
                <c:pt idx="4">
                  <c:v>Passing/Returning Arrays in Methods'</c:v>
                </c:pt>
                <c:pt idx="5">
                  <c:v>Arrays of Objects'</c:v>
                </c:pt>
                <c:pt idx="6">
                  <c:v>uninitialized variable'</c:v>
                </c:pt>
                <c:pt idx="7">
                  <c:v>Enhanced for Statement'</c:v>
                </c:pt>
                <c:pt idx="8">
                  <c:v>Java.util.Arrays Class'</c:v>
                </c:pt>
              </c:strCache>
            </c:strRef>
          </c:cat>
          <c:val>
            <c:numRef>
              <c:f>'Error-cases comparison'!$B$11:$B$19</c:f>
              <c:numCache>
                <c:formatCode>0.0%</c:formatCode>
                <c:ptCount val="9"/>
                <c:pt idx="0">
                  <c:v>0.25811688311688313</c:v>
                </c:pt>
                <c:pt idx="1">
                  <c:v>0.17857142857142858</c:v>
                </c:pt>
                <c:pt idx="2">
                  <c:v>0.17207792207792208</c:v>
                </c:pt>
                <c:pt idx="3">
                  <c:v>0.15746753246753248</c:v>
                </c:pt>
                <c:pt idx="4">
                  <c:v>0.13636363636363635</c:v>
                </c:pt>
                <c:pt idx="5">
                  <c:v>6.9805194805194801E-2</c:v>
                </c:pt>
                <c:pt idx="6">
                  <c:v>1.461038961038961E-2</c:v>
                </c:pt>
                <c:pt idx="7">
                  <c:v>6.4935064935064939E-3</c:v>
                </c:pt>
                <c:pt idx="8">
                  <c:v>6.4935064935064939E-3</c:v>
                </c:pt>
              </c:numCache>
            </c:numRef>
          </c:val>
        </c:ser>
        <c:ser>
          <c:idx val="1"/>
          <c:order val="1"/>
          <c:tx>
            <c:strRef>
              <c:f>'Error-cases comparison'!$D$10</c:f>
              <c:strCache>
                <c:ptCount val="1"/>
                <c:pt idx="0">
                  <c:v>Week 7 (%)</c:v>
                </c:pt>
              </c:strCache>
            </c:strRef>
          </c:tx>
          <c:spPr>
            <a:solidFill>
              <a:srgbClr val="0000FF"/>
            </a:solidFill>
            <a:ln>
              <a:solidFill>
                <a:srgbClr val="0000CC"/>
              </a:solidFill>
            </a:ln>
          </c:spPr>
          <c:invertIfNegative val="0"/>
          <c:dLbls>
            <c:dLbl>
              <c:idx val="0"/>
              <c:layout>
                <c:manualLayout>
                  <c:x val="4.7837745151551427E-3"/>
                  <c:y val="0"/>
                </c:manualLayout>
              </c:layout>
              <c:showLegendKey val="0"/>
              <c:showVal val="1"/>
              <c:showCatName val="0"/>
              <c:showSerName val="0"/>
              <c:showPercent val="0"/>
              <c:showBubbleSize val="0"/>
            </c:dLbl>
            <c:dLbl>
              <c:idx val="1"/>
              <c:layout>
                <c:manualLayout>
                  <c:x val="2.1597295134350479E-3"/>
                  <c:y val="0"/>
                </c:manualLayout>
              </c:layout>
              <c:showLegendKey val="0"/>
              <c:showVal val="1"/>
              <c:showCatName val="0"/>
              <c:showSerName val="0"/>
              <c:showPercent val="0"/>
              <c:showBubbleSize val="0"/>
            </c:dLbl>
            <c:dLbl>
              <c:idx val="2"/>
              <c:layout>
                <c:manualLayout>
                  <c:x val="3.4371636417371261E-3"/>
                  <c:y val="0"/>
                </c:manualLayout>
              </c:layout>
              <c:showLegendKey val="0"/>
              <c:showVal val="1"/>
              <c:showCatName val="0"/>
              <c:showSerName val="0"/>
              <c:showPercent val="0"/>
              <c:showBubbleSize val="0"/>
            </c:dLbl>
            <c:dLbl>
              <c:idx val="3"/>
              <c:layout>
                <c:manualLayout>
                  <c:x val="2.1565759008586398E-3"/>
                  <c:y val="-8.5353060072276472E-17"/>
                </c:manualLayout>
              </c:layout>
              <c:showLegendKey val="0"/>
              <c:showVal val="1"/>
              <c:showCatName val="0"/>
              <c:showSerName val="0"/>
              <c:showPercent val="0"/>
              <c:showBubbleSize val="0"/>
            </c:dLbl>
            <c:dLbl>
              <c:idx val="4"/>
              <c:layout>
                <c:manualLayout>
                  <c:x val="2.1597295134350479E-3"/>
                  <c:y val="0"/>
                </c:manualLayout>
              </c:layout>
              <c:showLegendKey val="0"/>
              <c:showVal val="1"/>
              <c:showCatName val="0"/>
              <c:showSerName val="0"/>
              <c:showPercent val="0"/>
              <c:showBubbleSize val="0"/>
            </c:dLbl>
            <c:dLbl>
              <c:idx val="5"/>
              <c:layout>
                <c:manualLayout>
                  <c:x val="2.159729513434969E-3"/>
                  <c:y val="0"/>
                </c:manualLayout>
              </c:layout>
              <c:showLegendKey val="0"/>
              <c:showVal val="1"/>
              <c:showCatName val="0"/>
              <c:showSerName val="0"/>
              <c:showPercent val="0"/>
              <c:showBubbleSize val="0"/>
            </c:dLbl>
            <c:dLbl>
              <c:idx val="6"/>
              <c:layout>
                <c:manualLayout>
                  <c:x val="2.1597295134350479E-3"/>
                  <c:y val="0"/>
                </c:manualLayout>
              </c:layout>
              <c:showLegendKey val="0"/>
              <c:showVal val="1"/>
              <c:showCatName val="0"/>
              <c:showSerName val="0"/>
              <c:showPercent val="0"/>
              <c:showBubbleSize val="0"/>
            </c:dLbl>
            <c:dLbl>
              <c:idx val="7"/>
              <c:layout>
                <c:manualLayout>
                  <c:x val="1.079864756717524E-3"/>
                  <c:y val="0"/>
                </c:manualLayout>
              </c:layout>
              <c:showLegendKey val="0"/>
              <c:showVal val="1"/>
              <c:showCatName val="0"/>
              <c:showSerName val="0"/>
              <c:showPercent val="0"/>
              <c:showBubbleSize val="0"/>
            </c:dLbl>
            <c:dLbl>
              <c:idx val="8"/>
              <c:layout>
                <c:manualLayout>
                  <c:x val="2.1597295134350479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'Error-cases comparison'!$A$11:$A$19</c:f>
              <c:strCache>
                <c:ptCount val="9"/>
                <c:pt idx="0">
                  <c:v>Miscalculated Bound'</c:v>
                </c:pt>
                <c:pt idx="1">
                  <c:v>Multidimensional Arrays'</c:v>
                </c:pt>
                <c:pt idx="2">
                  <c:v>FENCEPOST'</c:v>
                </c:pt>
                <c:pt idx="3">
                  <c:v>command args[]'</c:v>
                </c:pt>
                <c:pt idx="4">
                  <c:v>Passing/Returning Arrays in Methods'</c:v>
                </c:pt>
                <c:pt idx="5">
                  <c:v>Arrays of Objects'</c:v>
                </c:pt>
                <c:pt idx="6">
                  <c:v>uninitialized variable'</c:v>
                </c:pt>
                <c:pt idx="7">
                  <c:v>Enhanced for Statement'</c:v>
                </c:pt>
                <c:pt idx="8">
                  <c:v>Java.util.Arrays Class'</c:v>
                </c:pt>
              </c:strCache>
            </c:strRef>
          </c:cat>
          <c:val>
            <c:numRef>
              <c:f>'Error-cases comparison'!$D$11:$D$19</c:f>
              <c:numCache>
                <c:formatCode>0.0%</c:formatCode>
                <c:ptCount val="9"/>
                <c:pt idx="0">
                  <c:v>0.24291497975708501</c:v>
                </c:pt>
                <c:pt idx="1">
                  <c:v>0.22267206477732793</c:v>
                </c:pt>
                <c:pt idx="2">
                  <c:v>0.1214574898785425</c:v>
                </c:pt>
                <c:pt idx="3">
                  <c:v>4.4534412955465584E-2</c:v>
                </c:pt>
                <c:pt idx="4">
                  <c:v>0.2834008097165992</c:v>
                </c:pt>
                <c:pt idx="5">
                  <c:v>7.28744939271255E-2</c:v>
                </c:pt>
                <c:pt idx="6">
                  <c:v>0</c:v>
                </c:pt>
                <c:pt idx="7">
                  <c:v>8.0971659919028341E-3</c:v>
                </c:pt>
                <c:pt idx="8">
                  <c:v>4.048582995951417E-3</c:v>
                </c:pt>
              </c:numCache>
            </c:numRef>
          </c:val>
        </c:ser>
        <c:dLbls>
          <c:showLegendKey val="0"/>
          <c:showVal val="0"/>
          <c:showCatName val="0"/>
          <c:showSerName val="0"/>
          <c:showPercent val="0"/>
          <c:showBubbleSize val="0"/>
        </c:dLbls>
        <c:gapWidth val="150"/>
        <c:axId val="175890816"/>
        <c:axId val="175892352"/>
      </c:barChart>
      <c:catAx>
        <c:axId val="175890816"/>
        <c:scaling>
          <c:orientation val="minMax"/>
        </c:scaling>
        <c:delete val="0"/>
        <c:axPos val="b"/>
        <c:majorTickMark val="out"/>
        <c:minorTickMark val="none"/>
        <c:tickLblPos val="nextTo"/>
        <c:txPr>
          <a:bodyPr/>
          <a:lstStyle/>
          <a:p>
            <a:pPr>
              <a:defRPr sz="1100">
                <a:latin typeface="+mn-lt"/>
                <a:cs typeface="Arial" panose="020B0604020202020204" pitchFamily="34" charset="0"/>
              </a:defRPr>
            </a:pPr>
            <a:endParaRPr lang="en-US"/>
          </a:p>
        </c:txPr>
        <c:crossAx val="175892352"/>
        <c:crosses val="autoZero"/>
        <c:auto val="1"/>
        <c:lblAlgn val="ctr"/>
        <c:lblOffset val="100"/>
        <c:noMultiLvlLbl val="0"/>
      </c:catAx>
      <c:valAx>
        <c:axId val="175892352"/>
        <c:scaling>
          <c:orientation val="minMax"/>
        </c:scaling>
        <c:delete val="0"/>
        <c:axPos val="l"/>
        <c:majorGridlines>
          <c:spPr>
            <a:ln>
              <a:solidFill>
                <a:schemeClr val="bg1">
                  <a:lumMod val="95000"/>
                </a:schemeClr>
              </a:solidFill>
            </a:ln>
          </c:spPr>
        </c:majorGridlines>
        <c:numFmt formatCode="0.0%" sourceLinked="1"/>
        <c:majorTickMark val="out"/>
        <c:minorTickMark val="none"/>
        <c:tickLblPos val="nextTo"/>
        <c:crossAx val="175890816"/>
        <c:crosses val="autoZero"/>
        <c:crossBetween val="between"/>
      </c:valAx>
    </c:plotArea>
    <c:legend>
      <c:legendPos val="t"/>
      <c:layout>
        <c:manualLayout>
          <c:xMode val="edge"/>
          <c:yMode val="edge"/>
          <c:x val="0.3753663783386379"/>
          <c:y val="1.5201900995724516E-2"/>
          <c:w val="0.27431161567345896"/>
          <c:h val="5.6489426200057417E-2"/>
        </c:manualLayout>
      </c:layout>
      <c:overlay val="0"/>
      <c:spPr>
        <a:ln>
          <a:solidFill>
            <a:schemeClr val="bg2">
              <a:lumMod val="25000"/>
            </a:schemeClr>
          </a:solidFill>
        </a:ln>
      </c:spPr>
      <c:txPr>
        <a:bodyPr/>
        <a:lstStyle/>
        <a:p>
          <a:pPr>
            <a:defRPr sz="110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BB963C26-E63E-4DC2-BA4B-3C4A2957D5C9}"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n-GB"/>
        </a:p>
      </dgm:t>
    </dgm:pt>
    <dgm:pt modelId="{3197726E-5015-46D0-A198-DC96337E1CD6}">
      <dgm:prSet phldrT="[Text]" custT="1"/>
      <dgm:spPr>
        <a:ln w="12700">
          <a:solidFill>
            <a:schemeClr val="accent1"/>
          </a:solidFill>
        </a:ln>
      </dgm:spPr>
      <dgm:t>
        <a:bodyPr/>
        <a:lstStyle/>
        <a:p>
          <a:r>
            <a:rPr lang="en-GB" sz="1000">
              <a:latin typeface="Arial" panose="020B0604020202020204" pitchFamily="34" charset="0"/>
              <a:cs typeface="Arial" panose="020B0604020202020204" pitchFamily="34" charset="0"/>
            </a:rPr>
            <a:t>main({}) method errors</a:t>
          </a:r>
        </a:p>
        <a:p>
          <a:r>
            <a:rPr lang="en-GB" sz="1000">
              <a:latin typeface="+mn-lt"/>
            </a:rPr>
            <a:t> </a:t>
          </a:r>
          <a:r>
            <a:rPr lang="en-GB" sz="1000">
              <a:solidFill>
                <a:srgbClr val="FF0000"/>
              </a:solidFill>
              <a:latin typeface="+mn-lt"/>
              <a:cs typeface="Arial" panose="020B0604020202020204" pitchFamily="34" charset="0"/>
            </a:rPr>
            <a:t>Week 1 (78.1 %) </a:t>
          </a:r>
          <a:r>
            <a:rPr lang="en-GB" sz="1000">
              <a:solidFill>
                <a:srgbClr val="660066"/>
              </a:solidFill>
              <a:latin typeface="+mn-lt"/>
              <a:cs typeface="Arial" panose="020B0604020202020204" pitchFamily="34" charset="0"/>
            </a:rPr>
            <a:t>→</a:t>
          </a:r>
          <a:r>
            <a:rPr lang="en-GB" sz="1000">
              <a:latin typeface="+mn-lt"/>
              <a:cs typeface="Arial" panose="020B0604020202020204" pitchFamily="34" charset="0"/>
            </a:rPr>
            <a:t> </a:t>
          </a:r>
          <a:r>
            <a:rPr lang="en-GB" sz="1000">
              <a:solidFill>
                <a:srgbClr val="0000FF"/>
              </a:solidFill>
              <a:latin typeface="+mn-lt"/>
              <a:cs typeface="Arial" panose="020B0604020202020204" pitchFamily="34" charset="0"/>
            </a:rPr>
            <a:t>Week 7 (83 %)</a:t>
          </a:r>
        </a:p>
      </dgm:t>
    </dgm:pt>
    <dgm:pt modelId="{A7160B66-589D-4D1D-88D2-71909DBE0C54}" type="parTrans" cxnId="{9633A572-1404-4F80-B1A7-7660B32B41C7}">
      <dgm:prSet/>
      <dgm:spPr>
        <a:ln w="12700">
          <a:solidFill>
            <a:schemeClr val="accent1"/>
          </a:solidFill>
        </a:ln>
      </dgm:spPr>
      <dgm:t>
        <a:bodyPr/>
        <a:lstStyle/>
        <a:p>
          <a:endParaRPr lang="en-GB" sz="800"/>
        </a:p>
      </dgm:t>
    </dgm:pt>
    <dgm:pt modelId="{2FA5802F-CEA4-4C7D-9743-27AB05D52286}" type="sibTrans" cxnId="{9633A572-1404-4F80-B1A7-7660B32B41C7}">
      <dgm:prSet/>
      <dgm:spPr/>
      <dgm:t>
        <a:bodyPr/>
        <a:lstStyle/>
        <a:p>
          <a:endParaRPr lang="en-GB"/>
        </a:p>
      </dgm:t>
    </dgm:pt>
    <dgm:pt modelId="{23F6C8E1-B9EC-469C-8909-BFF33E476C00}">
      <dgm:prSet phldrT="[Text]" custT="1"/>
      <dgm:spPr>
        <a:ln w="12700">
          <a:solidFill>
            <a:schemeClr val="accent1"/>
          </a:solidFill>
        </a:ln>
      </dgm:spPr>
      <dgm:t>
        <a:bodyPr/>
        <a:lstStyle/>
        <a:p>
          <a:r>
            <a:rPr lang="en-GB" sz="1000">
              <a:latin typeface="Arial" panose="020B0604020202020204" pitchFamily="34" charset="0"/>
              <a:cs typeface="Arial" panose="020B0604020202020204" pitchFamily="34" charset="0"/>
            </a:rPr>
            <a:t>main({}} method algorithm cases </a:t>
          </a:r>
        </a:p>
        <a:p>
          <a:r>
            <a:rPr lang="en-GB" sz="1000">
              <a:solidFill>
                <a:srgbClr val="FF0000"/>
              </a:solidFill>
              <a:latin typeface="+mn-lt"/>
            </a:rPr>
            <a:t>Week 1 (31.6%) </a:t>
          </a:r>
          <a:r>
            <a:rPr lang="en-GB" sz="1000">
              <a:solidFill>
                <a:srgbClr val="660066"/>
              </a:solidFill>
              <a:latin typeface="+mn-lt"/>
              <a:cs typeface="Arial" panose="020B0604020202020204" pitchFamily="34" charset="0"/>
            </a:rPr>
            <a:t>→</a:t>
          </a:r>
          <a:r>
            <a:rPr lang="en-GB" sz="1000">
              <a:latin typeface="+mn-lt"/>
              <a:cs typeface="Times New Roman"/>
            </a:rPr>
            <a:t> </a:t>
          </a:r>
          <a:r>
            <a:rPr lang="en-GB" sz="1000">
              <a:solidFill>
                <a:srgbClr val="0000FF"/>
              </a:solidFill>
              <a:latin typeface="+mn-lt"/>
              <a:cs typeface="Times New Roman"/>
            </a:rPr>
            <a:t>Week 7 (48.3 %)</a:t>
          </a:r>
        </a:p>
      </dgm:t>
    </dgm:pt>
    <dgm:pt modelId="{0111B431-293D-44A4-AE2E-2FB4F39008BE}" type="parTrans" cxnId="{4DB0BB32-E4AE-4FD0-ADB5-10C0A40C6888}">
      <dgm:prSet/>
      <dgm:spPr>
        <a:ln w="12700">
          <a:solidFill>
            <a:schemeClr val="accent1"/>
          </a:solidFill>
        </a:ln>
      </dgm:spPr>
      <dgm:t>
        <a:bodyPr/>
        <a:lstStyle/>
        <a:p>
          <a:endParaRPr lang="en-GB" sz="800"/>
        </a:p>
      </dgm:t>
    </dgm:pt>
    <dgm:pt modelId="{E047EB1D-28E5-4DF8-871D-8CCADD2E9E1A}" type="sibTrans" cxnId="{4DB0BB32-E4AE-4FD0-ADB5-10C0A40C6888}">
      <dgm:prSet/>
      <dgm:spPr/>
      <dgm:t>
        <a:bodyPr/>
        <a:lstStyle/>
        <a:p>
          <a:endParaRPr lang="en-GB"/>
        </a:p>
      </dgm:t>
    </dgm:pt>
    <dgm:pt modelId="{0453BFD5-B4DE-4B0B-A544-9473CC9D4C18}">
      <dgm:prSet phldrT="[Text]" custT="1"/>
      <dgm:spPr>
        <a:ln w="12700">
          <a:solidFill>
            <a:schemeClr val="accent1">
              <a:hueOff val="0"/>
              <a:satOff val="0"/>
              <a:lumOff val="0"/>
            </a:schemeClr>
          </a:solidFill>
        </a:ln>
      </dgm:spPr>
      <dgm:t>
        <a:bodyPr/>
        <a:lstStyle/>
        <a:p>
          <a:r>
            <a:rPr lang="en-GB" sz="1000">
              <a:latin typeface="Arial" panose="020B0604020202020204" pitchFamily="34" charset="0"/>
              <a:cs typeface="Arial" panose="020B0604020202020204" pitchFamily="34" charset="0"/>
            </a:rPr>
            <a:t>other </a:t>
          </a:r>
        </a:p>
        <a:p>
          <a:r>
            <a:rPr lang="en-GB" sz="1000">
              <a:solidFill>
                <a:srgbClr val="FF0000"/>
              </a:solidFill>
              <a:latin typeface="+mn-lt"/>
            </a:rPr>
            <a:t>Week 1 (68.4 %) </a:t>
          </a:r>
          <a:r>
            <a:rPr lang="en-GB" sz="1000">
              <a:solidFill>
                <a:srgbClr val="660066"/>
              </a:solidFill>
              <a:latin typeface="+mn-lt"/>
              <a:cs typeface="Times New Roman"/>
            </a:rPr>
            <a:t>→</a:t>
          </a:r>
          <a:r>
            <a:rPr lang="en-GB" sz="1000">
              <a:latin typeface="+mn-lt"/>
              <a:cs typeface="Times New Roman"/>
            </a:rPr>
            <a:t> </a:t>
          </a:r>
          <a:r>
            <a:rPr lang="en-GB" sz="1000">
              <a:solidFill>
                <a:srgbClr val="0000FF"/>
              </a:solidFill>
              <a:latin typeface="+mn-lt"/>
              <a:cs typeface="Times New Roman"/>
            </a:rPr>
            <a:t>Week 7 (51.7 %)</a:t>
          </a:r>
        </a:p>
      </dgm:t>
    </dgm:pt>
    <dgm:pt modelId="{8CB3018D-31E1-4ED1-BD59-D49C6FB801A2}" type="parTrans" cxnId="{FC39C249-273C-42FA-A793-7CC6C21C7009}">
      <dgm:prSet/>
      <dgm:spPr>
        <a:ln w="12700">
          <a:solidFill>
            <a:schemeClr val="accent1"/>
          </a:solidFill>
        </a:ln>
      </dgm:spPr>
      <dgm:t>
        <a:bodyPr/>
        <a:lstStyle/>
        <a:p>
          <a:endParaRPr lang="en-GB" sz="800"/>
        </a:p>
      </dgm:t>
    </dgm:pt>
    <dgm:pt modelId="{70B647E2-DF02-455D-8CF2-E76D7B09297F}" type="sibTrans" cxnId="{FC39C249-273C-42FA-A793-7CC6C21C7009}">
      <dgm:prSet/>
      <dgm:spPr/>
      <dgm:t>
        <a:bodyPr/>
        <a:lstStyle/>
        <a:p>
          <a:endParaRPr lang="en-GB"/>
        </a:p>
      </dgm:t>
    </dgm:pt>
    <dgm:pt modelId="{E0AB55EB-2B91-4EB8-B18E-D11E8D1A53F9}">
      <dgm:prSet phldrT="[Text]" custT="1"/>
      <dgm:spPr>
        <a:ln w="12700">
          <a:solidFill>
            <a:schemeClr val="accent1"/>
          </a:solidFill>
        </a:ln>
      </dgm:spPr>
      <dgm:t>
        <a:bodyPr/>
        <a:lstStyle/>
        <a:p>
          <a:r>
            <a:rPr lang="en-GB" sz="1000">
              <a:latin typeface="Arial" panose="020B0604020202020204" pitchFamily="34" charset="0"/>
              <a:cs typeface="Arial" panose="020B0604020202020204" pitchFamily="34" charset="0"/>
            </a:rPr>
            <a:t>non main({}) method errors</a:t>
          </a:r>
        </a:p>
        <a:p>
          <a:r>
            <a:rPr lang="en-GB" sz="1000">
              <a:solidFill>
                <a:srgbClr val="FF0000"/>
              </a:solidFill>
              <a:latin typeface="+mn-lt"/>
              <a:cs typeface="Arial" panose="020B0604020202020204" pitchFamily="34" charset="0"/>
            </a:rPr>
            <a:t>Week 1 (21.9 %) </a:t>
          </a:r>
          <a:r>
            <a:rPr lang="en-GB" sz="1000">
              <a:solidFill>
                <a:srgbClr val="660066"/>
              </a:solidFill>
              <a:latin typeface="+mn-lt"/>
              <a:cs typeface="Arial" panose="020B0604020202020204" pitchFamily="34" charset="0"/>
            </a:rPr>
            <a:t>→</a:t>
          </a:r>
          <a:r>
            <a:rPr lang="en-GB" sz="1000">
              <a:solidFill>
                <a:srgbClr val="FF0000"/>
              </a:solidFill>
              <a:latin typeface="+mn-lt"/>
              <a:cs typeface="Arial" panose="020B0604020202020204" pitchFamily="34" charset="0"/>
            </a:rPr>
            <a:t> </a:t>
          </a:r>
          <a:r>
            <a:rPr lang="en-GB" sz="1000">
              <a:solidFill>
                <a:srgbClr val="0000FF"/>
              </a:solidFill>
              <a:latin typeface="+mn-lt"/>
              <a:cs typeface="Arial" panose="020B0604020202020204" pitchFamily="34" charset="0"/>
            </a:rPr>
            <a:t>Week 7 (17 %)</a:t>
          </a:r>
        </a:p>
      </dgm:t>
    </dgm:pt>
    <dgm:pt modelId="{8846E216-9AB3-43A9-A474-1BCC42D5A339}" type="parTrans" cxnId="{FB0A3269-599C-4231-9A7D-8A3F6E2D641C}">
      <dgm:prSet/>
      <dgm:spPr>
        <a:ln w="12700">
          <a:solidFill>
            <a:schemeClr val="accent1"/>
          </a:solidFill>
        </a:ln>
      </dgm:spPr>
      <dgm:t>
        <a:bodyPr/>
        <a:lstStyle/>
        <a:p>
          <a:endParaRPr lang="en-GB" sz="800"/>
        </a:p>
      </dgm:t>
    </dgm:pt>
    <dgm:pt modelId="{A8E1433C-4E21-4E42-B935-B798D307C4C6}" type="sibTrans" cxnId="{FB0A3269-599C-4231-9A7D-8A3F6E2D641C}">
      <dgm:prSet/>
      <dgm:spPr/>
      <dgm:t>
        <a:bodyPr/>
        <a:lstStyle/>
        <a:p>
          <a:endParaRPr lang="en-GB"/>
        </a:p>
      </dgm:t>
    </dgm:pt>
    <dgm:pt modelId="{12764C27-8364-4832-A5CF-6A50E4DB3540}">
      <dgm:prSet phldrT="[Text]" custT="1"/>
      <dgm:spPr>
        <a:ln w="12700">
          <a:solidFill>
            <a:schemeClr val="accent1"/>
          </a:solidFill>
        </a:ln>
      </dgm:spPr>
      <dgm:t>
        <a:bodyPr/>
        <a:lstStyle/>
        <a:p>
          <a:r>
            <a:rPr lang="en-GB" sz="1000">
              <a:latin typeface="Arial" panose="020B0604020202020204" pitchFamily="34" charset="0"/>
              <a:cs typeface="Arial" panose="020B0604020202020204" pitchFamily="34" charset="0"/>
            </a:rPr>
            <a:t>non main({}) method algorithm cases </a:t>
          </a:r>
        </a:p>
        <a:p>
          <a:r>
            <a:rPr lang="en-GB" sz="1000">
              <a:solidFill>
                <a:srgbClr val="FF0000"/>
              </a:solidFill>
              <a:latin typeface="+mn-lt"/>
            </a:rPr>
            <a:t>Week 1 (48.1 %) </a:t>
          </a:r>
          <a:r>
            <a:rPr lang="en-GB" sz="1000">
              <a:solidFill>
                <a:srgbClr val="660066"/>
              </a:solidFill>
              <a:latin typeface="+mn-lt"/>
              <a:cs typeface="Times New Roman"/>
            </a:rPr>
            <a:t>→</a:t>
          </a:r>
          <a:r>
            <a:rPr lang="en-GB" sz="1000">
              <a:solidFill>
                <a:srgbClr val="FF0000"/>
              </a:solidFill>
              <a:latin typeface="+mn-lt"/>
              <a:cs typeface="Times New Roman"/>
            </a:rPr>
            <a:t> </a:t>
          </a:r>
          <a:r>
            <a:rPr lang="en-GB" sz="1000">
              <a:solidFill>
                <a:srgbClr val="0000FF"/>
              </a:solidFill>
              <a:latin typeface="+mn-lt"/>
            </a:rPr>
            <a:t>Week 7 (52.4 %)</a:t>
          </a:r>
        </a:p>
      </dgm:t>
    </dgm:pt>
    <dgm:pt modelId="{2D2BAD6E-1491-441A-A703-4988D90D29BA}" type="parTrans" cxnId="{53C2DF8C-C0A7-4777-91DA-325851F0703F}">
      <dgm:prSet/>
      <dgm:spPr>
        <a:ln w="12700">
          <a:solidFill>
            <a:schemeClr val="accent1"/>
          </a:solidFill>
        </a:ln>
      </dgm:spPr>
      <dgm:t>
        <a:bodyPr/>
        <a:lstStyle/>
        <a:p>
          <a:endParaRPr lang="en-GB" sz="800"/>
        </a:p>
      </dgm:t>
    </dgm:pt>
    <dgm:pt modelId="{24DA2C5F-D7ED-4411-8806-F39D0A4E4FC1}" type="sibTrans" cxnId="{53C2DF8C-C0A7-4777-91DA-325851F0703F}">
      <dgm:prSet/>
      <dgm:spPr/>
      <dgm:t>
        <a:bodyPr/>
        <a:lstStyle/>
        <a:p>
          <a:endParaRPr lang="en-GB"/>
        </a:p>
      </dgm:t>
    </dgm:pt>
    <dgm:pt modelId="{BB0C42DC-9E6B-4D0B-8036-709EDF82185F}">
      <dgm:prSet custT="1"/>
      <dgm:spPr>
        <a:ln w="12700">
          <a:solidFill>
            <a:schemeClr val="accent1"/>
          </a:solidFill>
        </a:ln>
      </dgm:spPr>
      <dgm:t>
        <a:bodyPr/>
        <a:lstStyle/>
        <a:p>
          <a:r>
            <a:rPr lang="en-GB" sz="950">
              <a:latin typeface="Arial" panose="020B0604020202020204" pitchFamily="34" charset="0"/>
              <a:cs typeface="Arial" panose="020B0604020202020204" pitchFamily="34" charset="0"/>
            </a:rPr>
            <a:t>Recursive algorithm </a:t>
          </a:r>
        </a:p>
        <a:p>
          <a:r>
            <a:rPr lang="en-GB" sz="950">
              <a:solidFill>
                <a:srgbClr val="FF0000"/>
              </a:solidFill>
            </a:rPr>
            <a:t>Week 1 (12.5 %) </a:t>
          </a:r>
          <a:r>
            <a:rPr lang="en-GB" sz="950">
              <a:solidFill>
                <a:srgbClr val="660066"/>
              </a:solidFill>
              <a:latin typeface="+mn-lt"/>
              <a:cs typeface="Arial" panose="020B0604020202020204" pitchFamily="34" charset="0"/>
            </a:rPr>
            <a:t>→</a:t>
          </a:r>
          <a:r>
            <a:rPr lang="en-GB" sz="950">
              <a:solidFill>
                <a:srgbClr val="660066"/>
              </a:solidFill>
              <a:latin typeface="Times New Roman"/>
              <a:cs typeface="Times New Roman"/>
            </a:rPr>
            <a:t> </a:t>
          </a:r>
          <a:r>
            <a:rPr lang="en-GB" sz="950">
              <a:solidFill>
                <a:srgbClr val="0000FF"/>
              </a:solidFill>
            </a:rPr>
            <a:t>Week 7(12.1 %)</a:t>
          </a:r>
        </a:p>
      </dgm:t>
    </dgm:pt>
    <dgm:pt modelId="{B9367ABC-6EB8-4AFD-AB0A-5305CDB3F3D4}" type="parTrans" cxnId="{91C85FB5-C0CF-4047-8F0D-78B8FCA074FD}">
      <dgm:prSet/>
      <dgm:spPr>
        <a:ln w="12700">
          <a:solidFill>
            <a:schemeClr val="accent1"/>
          </a:solidFill>
        </a:ln>
      </dgm:spPr>
      <dgm:t>
        <a:bodyPr/>
        <a:lstStyle/>
        <a:p>
          <a:endParaRPr lang="en-GB" sz="800"/>
        </a:p>
      </dgm:t>
    </dgm:pt>
    <dgm:pt modelId="{2BB8AF03-C584-446B-B8D6-2F0898B6FAE1}" type="sibTrans" cxnId="{91C85FB5-C0CF-4047-8F0D-78B8FCA074FD}">
      <dgm:prSet/>
      <dgm:spPr/>
      <dgm:t>
        <a:bodyPr/>
        <a:lstStyle/>
        <a:p>
          <a:endParaRPr lang="en-GB"/>
        </a:p>
      </dgm:t>
    </dgm:pt>
    <dgm:pt modelId="{F026220F-B808-4B39-A72F-AB521F6BF4A1}">
      <dgm:prSet custT="1"/>
      <dgm:spPr>
        <a:ln w="12700">
          <a:solidFill>
            <a:schemeClr val="accent1"/>
          </a:solidFill>
        </a:ln>
      </dgm:spPr>
      <dgm:t>
        <a:bodyPr/>
        <a:lstStyle/>
        <a:p>
          <a:r>
            <a:rPr lang="en-GB" sz="950">
              <a:latin typeface="Arial" panose="020B0604020202020204" pitchFamily="34" charset="0"/>
              <a:cs typeface="Arial" panose="020B0604020202020204" pitchFamily="34" charset="0"/>
            </a:rPr>
            <a:t>non-Recursive algorithm </a:t>
          </a:r>
        </a:p>
        <a:p>
          <a:r>
            <a:rPr lang="en-GB" sz="950">
              <a:solidFill>
                <a:srgbClr val="FF0000"/>
              </a:solidFill>
            </a:rPr>
            <a:t>Week 1 (87.5%) </a:t>
          </a:r>
          <a:r>
            <a:rPr lang="en-GB" sz="950">
              <a:solidFill>
                <a:srgbClr val="660066"/>
              </a:solidFill>
              <a:latin typeface="+mn-lt"/>
              <a:cs typeface="Arial" panose="020B0604020202020204" pitchFamily="34" charset="0"/>
            </a:rPr>
            <a:t>→</a:t>
          </a:r>
          <a:r>
            <a:rPr lang="en-GB" sz="950">
              <a:solidFill>
                <a:srgbClr val="660066"/>
              </a:solidFill>
              <a:latin typeface="Times New Roman"/>
              <a:cs typeface="Times New Roman"/>
            </a:rPr>
            <a:t> </a:t>
          </a:r>
          <a:r>
            <a:rPr lang="en-GB" sz="950">
              <a:solidFill>
                <a:srgbClr val="0000FF"/>
              </a:solidFill>
            </a:rPr>
            <a:t>Week 7 (87.9 %)</a:t>
          </a:r>
        </a:p>
      </dgm:t>
    </dgm:pt>
    <dgm:pt modelId="{C04E98C8-1BC6-40AC-BD02-2891397A9331}" type="parTrans" cxnId="{B4A19422-7826-4117-BAA5-03A1B8E31477}">
      <dgm:prSet/>
      <dgm:spPr>
        <a:ln w="12700">
          <a:solidFill>
            <a:schemeClr val="accent1"/>
          </a:solidFill>
        </a:ln>
      </dgm:spPr>
      <dgm:t>
        <a:bodyPr/>
        <a:lstStyle/>
        <a:p>
          <a:endParaRPr lang="en-GB" sz="800"/>
        </a:p>
      </dgm:t>
    </dgm:pt>
    <dgm:pt modelId="{38484344-1F2C-4A49-95FA-FF008041DA14}" type="sibTrans" cxnId="{B4A19422-7826-4117-BAA5-03A1B8E31477}">
      <dgm:prSet/>
      <dgm:spPr/>
      <dgm:t>
        <a:bodyPr/>
        <a:lstStyle/>
        <a:p>
          <a:endParaRPr lang="en-GB"/>
        </a:p>
      </dgm:t>
    </dgm:pt>
    <dgm:pt modelId="{426ADAD1-5599-4E62-9520-D4C08D4BE257}">
      <dgm:prSet custT="1"/>
      <dgm:spPr>
        <a:ln w="12700">
          <a:solidFill>
            <a:schemeClr val="accent1"/>
          </a:solidFill>
        </a:ln>
      </dgm:spPr>
      <dgm:t>
        <a:bodyPr/>
        <a:lstStyle/>
        <a:p>
          <a:r>
            <a:rPr lang="en-GB" sz="900">
              <a:latin typeface="Arial" panose="020B0604020202020204" pitchFamily="34" charset="0"/>
              <a:cs typeface="Arial" panose="020B0604020202020204" pitchFamily="34" charset="0"/>
            </a:rPr>
            <a:t>tightly integrated </a:t>
          </a:r>
        </a:p>
        <a:p>
          <a:r>
            <a:rPr lang="en-GB" sz="900">
              <a:solidFill>
                <a:srgbClr val="FF0000"/>
              </a:solidFill>
              <a:latin typeface="+mn-lt"/>
            </a:rPr>
            <a:t>Week 1 (12.5 %) </a:t>
          </a:r>
          <a:r>
            <a:rPr lang="en-GB" sz="900">
              <a:solidFill>
                <a:srgbClr val="660066"/>
              </a:solidFill>
              <a:latin typeface="+mn-lt"/>
              <a:cs typeface="Arial" panose="020B0604020202020204" pitchFamily="34" charset="0"/>
            </a:rPr>
            <a:t>→</a:t>
          </a:r>
          <a:r>
            <a:rPr lang="en-GB" sz="900">
              <a:solidFill>
                <a:srgbClr val="660066"/>
              </a:solidFill>
              <a:latin typeface="+mn-lt"/>
              <a:cs typeface="Times New Roman"/>
            </a:rPr>
            <a:t> </a:t>
          </a:r>
          <a:r>
            <a:rPr lang="en-GB" sz="900">
              <a:solidFill>
                <a:srgbClr val="0000FF"/>
              </a:solidFill>
              <a:latin typeface="+mn-lt"/>
            </a:rPr>
            <a:t>Week 7 (12.1 %)</a:t>
          </a:r>
          <a:endParaRPr lang="en-GB" sz="900"/>
        </a:p>
      </dgm:t>
    </dgm:pt>
    <dgm:pt modelId="{EA3FA813-B008-4BDF-B2F1-8E24AB7ED995}" type="parTrans" cxnId="{63B5DFBA-A1C2-4E57-B8B4-FD266993130D}">
      <dgm:prSet/>
      <dgm:spPr>
        <a:ln w="12700">
          <a:solidFill>
            <a:schemeClr val="accent1"/>
          </a:solidFill>
        </a:ln>
      </dgm:spPr>
      <dgm:t>
        <a:bodyPr/>
        <a:lstStyle/>
        <a:p>
          <a:endParaRPr lang="en-GB" sz="800"/>
        </a:p>
      </dgm:t>
    </dgm:pt>
    <dgm:pt modelId="{18569B9F-46A1-4C05-8250-C37B5C2AC7EB}" type="sibTrans" cxnId="{63B5DFBA-A1C2-4E57-B8B4-FD266993130D}">
      <dgm:prSet/>
      <dgm:spPr/>
      <dgm:t>
        <a:bodyPr/>
        <a:lstStyle/>
        <a:p>
          <a:endParaRPr lang="en-GB"/>
        </a:p>
      </dgm:t>
    </dgm:pt>
    <dgm:pt modelId="{599F0A7B-8570-4119-A317-148B4603C076}">
      <dgm:prSet custT="1"/>
      <dgm:spPr>
        <a:ln w="12700">
          <a:solidFill>
            <a:schemeClr val="accent1"/>
          </a:solidFill>
        </a:ln>
      </dgm:spPr>
      <dgm:t>
        <a:bodyPr/>
        <a:lstStyle/>
        <a:p>
          <a:r>
            <a:rPr lang="en-GB" sz="900">
              <a:latin typeface="Arial" panose="020B0604020202020204" pitchFamily="34" charset="0"/>
              <a:cs typeface="Arial" panose="020B0604020202020204" pitchFamily="34" charset="0"/>
            </a:rPr>
            <a:t>not tightly integrated </a:t>
          </a:r>
        </a:p>
        <a:p>
          <a:r>
            <a:rPr lang="en-GB" sz="900">
              <a:solidFill>
                <a:srgbClr val="FF0000"/>
              </a:solidFill>
              <a:latin typeface="+mn-lt"/>
            </a:rPr>
            <a:t>Week 1 (12.5 %) </a:t>
          </a:r>
          <a:r>
            <a:rPr lang="en-GB" sz="900">
              <a:solidFill>
                <a:srgbClr val="660066"/>
              </a:solidFill>
              <a:latin typeface="+mn-lt"/>
              <a:cs typeface="Arial" panose="020B0604020202020204" pitchFamily="34" charset="0"/>
            </a:rPr>
            <a:t>→</a:t>
          </a:r>
          <a:r>
            <a:rPr lang="en-GB" sz="900">
              <a:solidFill>
                <a:srgbClr val="660066"/>
              </a:solidFill>
              <a:latin typeface="+mn-lt"/>
              <a:cs typeface="Times New Roman"/>
            </a:rPr>
            <a:t> </a:t>
          </a:r>
          <a:r>
            <a:rPr lang="en-GB" sz="900">
              <a:solidFill>
                <a:srgbClr val="0000FF"/>
              </a:solidFill>
              <a:latin typeface="+mn-lt"/>
            </a:rPr>
            <a:t>Week 7(12.1 %)</a:t>
          </a:r>
          <a:endParaRPr lang="en-GB" sz="900">
            <a:latin typeface="+mn-lt"/>
          </a:endParaRPr>
        </a:p>
      </dgm:t>
    </dgm:pt>
    <dgm:pt modelId="{9AA5A97C-0574-4279-92E2-E1469E59564A}" type="parTrans" cxnId="{64AD3581-5D4E-41D6-B6D5-64C263E82181}">
      <dgm:prSet/>
      <dgm:spPr>
        <a:ln w="12700">
          <a:solidFill>
            <a:schemeClr val="accent1"/>
          </a:solidFill>
        </a:ln>
      </dgm:spPr>
      <dgm:t>
        <a:bodyPr/>
        <a:lstStyle/>
        <a:p>
          <a:endParaRPr lang="en-GB" sz="800"/>
        </a:p>
      </dgm:t>
    </dgm:pt>
    <dgm:pt modelId="{89369779-8E9A-4737-A848-051DF7829CFD}" type="sibTrans" cxnId="{64AD3581-5D4E-41D6-B6D5-64C263E82181}">
      <dgm:prSet/>
      <dgm:spPr/>
      <dgm:t>
        <a:bodyPr/>
        <a:lstStyle/>
        <a:p>
          <a:endParaRPr lang="en-GB"/>
        </a:p>
      </dgm:t>
    </dgm:pt>
    <dgm:pt modelId="{8AAB9E80-EFF1-44CD-83BC-ECB52AD03CE6}">
      <dgm:prSet custT="1"/>
      <dgm:spPr>
        <a:ln w="12700">
          <a:solidFill>
            <a:schemeClr val="accent1"/>
          </a:solidFill>
        </a:ln>
      </dgm:spPr>
      <dgm:t>
        <a:bodyPr/>
        <a:lstStyle/>
        <a:p>
          <a:r>
            <a:rPr lang="en-GB" sz="1000">
              <a:latin typeface="Arial" panose="020B0604020202020204" pitchFamily="34" charset="0"/>
              <a:cs typeface="Arial" panose="020B0604020202020204" pitchFamily="34" charset="0"/>
            </a:rPr>
            <a:t>other</a:t>
          </a:r>
        </a:p>
        <a:p>
          <a:r>
            <a:rPr lang="en-GB" sz="1000">
              <a:solidFill>
                <a:srgbClr val="FF0000"/>
              </a:solidFill>
              <a:latin typeface="+mn-lt"/>
            </a:rPr>
            <a:t>Week 1 (51.9 %) </a:t>
          </a:r>
          <a:r>
            <a:rPr lang="en-GB" sz="1000">
              <a:solidFill>
                <a:srgbClr val="660066"/>
              </a:solidFill>
              <a:latin typeface="+mn-lt"/>
              <a:cs typeface="Times New Roman"/>
            </a:rPr>
            <a:t>→</a:t>
          </a:r>
          <a:r>
            <a:rPr lang="en-GB" sz="1000">
              <a:solidFill>
                <a:srgbClr val="FF0000"/>
              </a:solidFill>
              <a:latin typeface="+mn-lt"/>
              <a:cs typeface="Times New Roman"/>
            </a:rPr>
            <a:t> </a:t>
          </a:r>
          <a:r>
            <a:rPr lang="en-GB" sz="1000">
              <a:solidFill>
                <a:srgbClr val="0000FF"/>
              </a:solidFill>
              <a:latin typeface="+mn-lt"/>
            </a:rPr>
            <a:t>Week 7 (47.6 %)</a:t>
          </a:r>
        </a:p>
      </dgm:t>
    </dgm:pt>
    <dgm:pt modelId="{A6FFAB30-F4E7-4F44-AAEB-2FAD5E66DE9D}" type="parTrans" cxnId="{F8671F1E-796A-4F88-9B00-07AACEC876ED}">
      <dgm:prSet/>
      <dgm:spPr>
        <a:ln w="12700">
          <a:solidFill>
            <a:schemeClr val="accent1"/>
          </a:solidFill>
        </a:ln>
      </dgm:spPr>
      <dgm:t>
        <a:bodyPr/>
        <a:lstStyle/>
        <a:p>
          <a:endParaRPr lang="en-GB" sz="800"/>
        </a:p>
      </dgm:t>
    </dgm:pt>
    <dgm:pt modelId="{A5457163-3F00-45E4-B72E-380A4A917DFE}" type="sibTrans" cxnId="{F8671F1E-796A-4F88-9B00-07AACEC876ED}">
      <dgm:prSet/>
      <dgm:spPr/>
      <dgm:t>
        <a:bodyPr/>
        <a:lstStyle/>
        <a:p>
          <a:endParaRPr lang="en-GB"/>
        </a:p>
      </dgm:t>
    </dgm:pt>
    <dgm:pt modelId="{809DC537-8A71-4C38-9206-03116278C98A}">
      <dgm:prSet custT="1"/>
      <dgm:spPr>
        <a:ln w="12700">
          <a:solidFill>
            <a:schemeClr val="accent1"/>
          </a:solidFill>
        </a:ln>
      </dgm:spPr>
      <dgm:t>
        <a:bodyPr/>
        <a:lstStyle/>
        <a:p>
          <a:r>
            <a:rPr lang="en-GB" sz="950">
              <a:latin typeface="Arial" panose="020B0604020202020204" pitchFamily="34" charset="0"/>
              <a:cs typeface="Arial" panose="020B0604020202020204" pitchFamily="34" charset="0"/>
            </a:rPr>
            <a:t>Recursive algorithm</a:t>
          </a:r>
        </a:p>
        <a:p>
          <a:r>
            <a:rPr lang="en-GB" sz="950">
              <a:solidFill>
                <a:srgbClr val="FF0000"/>
              </a:solidFill>
            </a:rPr>
            <a:t>Week 1 (16.9 %) </a:t>
          </a:r>
          <a:r>
            <a:rPr lang="en-GB" sz="950">
              <a:solidFill>
                <a:srgbClr val="660066"/>
              </a:solidFill>
              <a:latin typeface="+mn-lt"/>
              <a:cs typeface="Arial" panose="020B0604020202020204" pitchFamily="34" charset="0"/>
            </a:rPr>
            <a:t>→</a:t>
          </a:r>
          <a:r>
            <a:rPr lang="en-GB" sz="950">
              <a:solidFill>
                <a:srgbClr val="FF0000"/>
              </a:solidFill>
              <a:latin typeface="Times New Roman"/>
              <a:cs typeface="Times New Roman"/>
            </a:rPr>
            <a:t> </a:t>
          </a:r>
          <a:r>
            <a:rPr lang="en-GB" sz="950">
              <a:solidFill>
                <a:srgbClr val="0000FF"/>
              </a:solidFill>
            </a:rPr>
            <a:t>Week 7 (13.6 %)</a:t>
          </a:r>
        </a:p>
      </dgm:t>
    </dgm:pt>
    <dgm:pt modelId="{913BA267-8D0D-4D42-94EB-FDA2170CCE13}" type="parTrans" cxnId="{B9050997-FB71-494F-95D5-7AC67A79985F}">
      <dgm:prSet/>
      <dgm:spPr>
        <a:ln w="12700">
          <a:solidFill>
            <a:schemeClr val="accent1"/>
          </a:solidFill>
        </a:ln>
      </dgm:spPr>
      <dgm:t>
        <a:bodyPr/>
        <a:lstStyle/>
        <a:p>
          <a:endParaRPr lang="en-GB" sz="800"/>
        </a:p>
      </dgm:t>
    </dgm:pt>
    <dgm:pt modelId="{0BDBA9AB-0448-491B-A3DE-01A27CF28996}" type="sibTrans" cxnId="{B9050997-FB71-494F-95D5-7AC67A79985F}">
      <dgm:prSet/>
      <dgm:spPr/>
      <dgm:t>
        <a:bodyPr/>
        <a:lstStyle/>
        <a:p>
          <a:endParaRPr lang="en-GB"/>
        </a:p>
      </dgm:t>
    </dgm:pt>
    <dgm:pt modelId="{76853450-FC5A-4762-8BA8-335A5FDD1C14}">
      <dgm:prSet custT="1"/>
      <dgm:spPr>
        <a:ln w="12700">
          <a:solidFill>
            <a:schemeClr val="accent1"/>
          </a:solidFill>
        </a:ln>
      </dgm:spPr>
      <dgm:t>
        <a:bodyPr/>
        <a:lstStyle/>
        <a:p>
          <a:r>
            <a:rPr lang="en-GB" sz="950">
              <a:latin typeface="Arial" panose="020B0604020202020204" pitchFamily="34" charset="0"/>
              <a:cs typeface="Arial" panose="020B0604020202020204" pitchFamily="34" charset="0"/>
            </a:rPr>
            <a:t>non-Recursive algorithm</a:t>
          </a:r>
        </a:p>
        <a:p>
          <a:r>
            <a:rPr lang="en-GB" sz="950">
              <a:solidFill>
                <a:srgbClr val="FF0000"/>
              </a:solidFill>
            </a:rPr>
            <a:t>Week 1 (83.1 %) </a:t>
          </a:r>
          <a:r>
            <a:rPr lang="en-GB" sz="950">
              <a:solidFill>
                <a:srgbClr val="660066"/>
              </a:solidFill>
              <a:latin typeface="+mn-lt"/>
              <a:cs typeface="Arial" panose="020B0604020202020204" pitchFamily="34" charset="0"/>
            </a:rPr>
            <a:t>→</a:t>
          </a:r>
          <a:r>
            <a:rPr lang="en-GB" sz="950">
              <a:solidFill>
                <a:srgbClr val="660066"/>
              </a:solidFill>
              <a:latin typeface="Times New Roman"/>
              <a:cs typeface="Times New Roman"/>
            </a:rPr>
            <a:t> </a:t>
          </a:r>
          <a:r>
            <a:rPr lang="en-GB" sz="950">
              <a:solidFill>
                <a:srgbClr val="0000FF"/>
              </a:solidFill>
            </a:rPr>
            <a:t>Week 7 (86.4 %)</a:t>
          </a:r>
        </a:p>
      </dgm:t>
    </dgm:pt>
    <dgm:pt modelId="{CFF1EE68-71F9-4FE6-9DC8-2F15B02BABBA}" type="parTrans" cxnId="{F3191872-506C-4626-BF10-01FC97FE9CBB}">
      <dgm:prSet/>
      <dgm:spPr>
        <a:ln w="12700">
          <a:solidFill>
            <a:schemeClr val="accent1"/>
          </a:solidFill>
        </a:ln>
      </dgm:spPr>
      <dgm:t>
        <a:bodyPr/>
        <a:lstStyle/>
        <a:p>
          <a:endParaRPr lang="en-GB" sz="800"/>
        </a:p>
      </dgm:t>
    </dgm:pt>
    <dgm:pt modelId="{780251CE-5EAE-4BBD-A279-3FC0614E3979}" type="sibTrans" cxnId="{F3191872-506C-4626-BF10-01FC97FE9CBB}">
      <dgm:prSet/>
      <dgm:spPr/>
      <dgm:t>
        <a:bodyPr/>
        <a:lstStyle/>
        <a:p>
          <a:endParaRPr lang="en-GB"/>
        </a:p>
      </dgm:t>
    </dgm:pt>
    <dgm:pt modelId="{292FA215-3E24-4C87-BE1E-304CB48E39FB}">
      <dgm:prSet custT="1"/>
      <dgm:spPr>
        <a:ln w="12700">
          <a:solidFill>
            <a:schemeClr val="accent1"/>
          </a:solidFill>
        </a:ln>
      </dgm:spPr>
      <dgm:t>
        <a:bodyPr/>
        <a:lstStyle/>
        <a:p>
          <a:r>
            <a:rPr lang="en-GB" sz="900">
              <a:latin typeface="Arial" panose="020B0604020202020204" pitchFamily="34" charset="0"/>
              <a:cs typeface="Arial" panose="020B0604020202020204" pitchFamily="34" charset="0"/>
            </a:rPr>
            <a:t>tightly integrated </a:t>
          </a:r>
        </a:p>
        <a:p>
          <a:r>
            <a:rPr lang="en-GB" sz="900">
              <a:solidFill>
                <a:srgbClr val="FF0000"/>
              </a:solidFill>
              <a:latin typeface="+mn-lt"/>
            </a:rPr>
            <a:t>Week 1 (100 %) </a:t>
          </a:r>
          <a:r>
            <a:rPr lang="en-GB" sz="900">
              <a:solidFill>
                <a:srgbClr val="660066"/>
              </a:solidFill>
              <a:latin typeface="+mn-lt"/>
              <a:cs typeface="Arial" panose="020B0604020202020204" pitchFamily="34" charset="0"/>
            </a:rPr>
            <a:t>→</a:t>
          </a:r>
          <a:r>
            <a:rPr lang="en-GB" sz="900">
              <a:solidFill>
                <a:srgbClr val="660066"/>
              </a:solidFill>
              <a:latin typeface="+mn-lt"/>
              <a:cs typeface="Times New Roman"/>
            </a:rPr>
            <a:t> </a:t>
          </a:r>
          <a:r>
            <a:rPr lang="en-GB" sz="900">
              <a:solidFill>
                <a:srgbClr val="0000FF"/>
              </a:solidFill>
              <a:latin typeface="+mn-lt"/>
            </a:rPr>
            <a:t>Week 7(100 %)</a:t>
          </a:r>
          <a:endParaRPr lang="en-GB" sz="900">
            <a:latin typeface="+mn-lt"/>
          </a:endParaRPr>
        </a:p>
      </dgm:t>
    </dgm:pt>
    <dgm:pt modelId="{6E805B4C-ECD7-407F-8612-F305A74C266B}" type="parTrans" cxnId="{C88E1735-CA04-424D-B546-D4EE437B763C}">
      <dgm:prSet/>
      <dgm:spPr>
        <a:ln w="12700">
          <a:solidFill>
            <a:schemeClr val="accent1"/>
          </a:solidFill>
        </a:ln>
      </dgm:spPr>
      <dgm:t>
        <a:bodyPr/>
        <a:lstStyle/>
        <a:p>
          <a:endParaRPr lang="en-GB" sz="800"/>
        </a:p>
      </dgm:t>
    </dgm:pt>
    <dgm:pt modelId="{5B314FF6-1730-4FEC-B79D-83B5534B455B}" type="sibTrans" cxnId="{C88E1735-CA04-424D-B546-D4EE437B763C}">
      <dgm:prSet/>
      <dgm:spPr/>
      <dgm:t>
        <a:bodyPr/>
        <a:lstStyle/>
        <a:p>
          <a:endParaRPr lang="en-GB"/>
        </a:p>
      </dgm:t>
    </dgm:pt>
    <dgm:pt modelId="{A9710E25-4FFC-4B00-A3C0-4AABFF0851D4}">
      <dgm:prSet custT="1"/>
      <dgm:spPr>
        <a:ln w="12700">
          <a:solidFill>
            <a:schemeClr val="accent1"/>
          </a:solidFill>
        </a:ln>
      </dgm:spPr>
      <dgm:t>
        <a:bodyPr/>
        <a:lstStyle/>
        <a:p>
          <a:r>
            <a:rPr lang="en-GB" sz="900">
              <a:latin typeface="Arial" panose="020B0604020202020204" pitchFamily="34" charset="0"/>
              <a:cs typeface="Arial" panose="020B0604020202020204" pitchFamily="34" charset="0"/>
            </a:rPr>
            <a:t>tightly integrated</a:t>
          </a:r>
        </a:p>
        <a:p>
          <a:r>
            <a:rPr lang="en-GB" sz="900"/>
            <a:t> </a:t>
          </a:r>
          <a:r>
            <a:rPr lang="en-GB" sz="900">
              <a:solidFill>
                <a:srgbClr val="FF0000"/>
              </a:solidFill>
              <a:latin typeface="+mn-lt"/>
            </a:rPr>
            <a:t>Week 1 (12.5 %) </a:t>
          </a:r>
          <a:r>
            <a:rPr lang="en-GB" sz="900">
              <a:solidFill>
                <a:srgbClr val="660066"/>
              </a:solidFill>
              <a:latin typeface="+mn-lt"/>
              <a:cs typeface="Arial" panose="020B0604020202020204" pitchFamily="34" charset="0"/>
            </a:rPr>
            <a:t>→</a:t>
          </a:r>
          <a:r>
            <a:rPr lang="en-GB" sz="900">
              <a:solidFill>
                <a:srgbClr val="660066"/>
              </a:solidFill>
              <a:latin typeface="+mn-lt"/>
              <a:cs typeface="Times New Roman"/>
            </a:rPr>
            <a:t> </a:t>
          </a:r>
          <a:r>
            <a:rPr lang="en-GB" sz="900">
              <a:solidFill>
                <a:srgbClr val="0000FF"/>
              </a:solidFill>
              <a:latin typeface="+mn-lt"/>
            </a:rPr>
            <a:t>Week 7(12.1 %)</a:t>
          </a:r>
          <a:endParaRPr lang="en-GB" sz="900">
            <a:latin typeface="+mn-lt"/>
          </a:endParaRPr>
        </a:p>
      </dgm:t>
    </dgm:pt>
    <dgm:pt modelId="{85431319-3BEB-41A0-91F4-AB8536637F8B}" type="parTrans" cxnId="{29971504-044C-4CEB-BD66-ECF22EFC4C1E}">
      <dgm:prSet/>
      <dgm:spPr>
        <a:ln w="12700">
          <a:solidFill>
            <a:schemeClr val="accent1"/>
          </a:solidFill>
        </a:ln>
      </dgm:spPr>
      <dgm:t>
        <a:bodyPr/>
        <a:lstStyle/>
        <a:p>
          <a:endParaRPr lang="en-GB" sz="800"/>
        </a:p>
      </dgm:t>
    </dgm:pt>
    <dgm:pt modelId="{7381B398-4CF9-4FAE-B9B5-6CE3B01B2B4A}" type="sibTrans" cxnId="{29971504-044C-4CEB-BD66-ECF22EFC4C1E}">
      <dgm:prSet/>
      <dgm:spPr/>
      <dgm:t>
        <a:bodyPr/>
        <a:lstStyle/>
        <a:p>
          <a:endParaRPr lang="en-GB"/>
        </a:p>
      </dgm:t>
    </dgm:pt>
    <dgm:pt modelId="{F94DF997-9A08-44D1-BD16-CA22BC23D230}">
      <dgm:prSet custT="1"/>
      <dgm:spPr>
        <a:ln w="12700">
          <a:solidFill>
            <a:schemeClr val="accent1"/>
          </a:solidFill>
        </a:ln>
      </dgm:spPr>
      <dgm:t>
        <a:bodyPr/>
        <a:lstStyle/>
        <a:p>
          <a:r>
            <a:rPr lang="en-GB" sz="900">
              <a:latin typeface="Arial" panose="020B0604020202020204" pitchFamily="34" charset="0"/>
              <a:cs typeface="Arial" panose="020B0604020202020204" pitchFamily="34" charset="0"/>
            </a:rPr>
            <a:t>not tightly integrated </a:t>
          </a:r>
        </a:p>
        <a:p>
          <a:r>
            <a:rPr lang="en-GB" sz="900">
              <a:solidFill>
                <a:srgbClr val="FF0000"/>
              </a:solidFill>
              <a:latin typeface="+mn-lt"/>
            </a:rPr>
            <a:t>Week 1 (12.5 %) </a:t>
          </a:r>
          <a:r>
            <a:rPr lang="en-GB" sz="900">
              <a:solidFill>
                <a:srgbClr val="660066"/>
              </a:solidFill>
              <a:latin typeface="+mn-lt"/>
              <a:cs typeface="Arial" panose="020B0604020202020204" pitchFamily="34" charset="0"/>
            </a:rPr>
            <a:t>→</a:t>
          </a:r>
          <a:r>
            <a:rPr lang="en-GB" sz="900">
              <a:solidFill>
                <a:srgbClr val="660066"/>
              </a:solidFill>
              <a:latin typeface="+mn-lt"/>
              <a:cs typeface="Times New Roman"/>
            </a:rPr>
            <a:t> </a:t>
          </a:r>
          <a:r>
            <a:rPr lang="en-GB" sz="900">
              <a:solidFill>
                <a:srgbClr val="0000FF"/>
              </a:solidFill>
              <a:latin typeface="+mn-lt"/>
            </a:rPr>
            <a:t>Week 7(12.1 %)</a:t>
          </a:r>
          <a:endParaRPr lang="en-GB" sz="900">
            <a:latin typeface="+mn-lt"/>
          </a:endParaRPr>
        </a:p>
      </dgm:t>
    </dgm:pt>
    <dgm:pt modelId="{A1056A43-518D-4DF1-ABF0-CCB71545EBCE}" type="parTrans" cxnId="{7D0676D6-D64D-4FF9-B446-06F2786D8E92}">
      <dgm:prSet/>
      <dgm:spPr>
        <a:ln w="12700">
          <a:solidFill>
            <a:schemeClr val="accent1"/>
          </a:solidFill>
        </a:ln>
      </dgm:spPr>
      <dgm:t>
        <a:bodyPr/>
        <a:lstStyle/>
        <a:p>
          <a:endParaRPr lang="en-GB" sz="800"/>
        </a:p>
      </dgm:t>
    </dgm:pt>
    <dgm:pt modelId="{27C4E5E1-2245-4E60-BF4D-A6482E157721}" type="sibTrans" cxnId="{7D0676D6-D64D-4FF9-B446-06F2786D8E92}">
      <dgm:prSet/>
      <dgm:spPr/>
      <dgm:t>
        <a:bodyPr/>
        <a:lstStyle/>
        <a:p>
          <a:endParaRPr lang="en-GB"/>
        </a:p>
      </dgm:t>
    </dgm:pt>
    <dgm:pt modelId="{BA9E5D1E-38DD-4C84-AFE0-D9C2C2884BC9}">
      <dgm:prSet custT="1"/>
      <dgm:spPr>
        <a:ln w="12700">
          <a:solidFill>
            <a:schemeClr val="accent1"/>
          </a:solidFill>
        </a:ln>
      </dgm:spPr>
      <dgm:t>
        <a:bodyPr/>
        <a:lstStyle/>
        <a:p>
          <a:r>
            <a:rPr lang="en-GB" sz="900">
              <a:latin typeface="Arial" panose="020B0604020202020204" pitchFamily="34" charset="0"/>
              <a:cs typeface="Arial" panose="020B0604020202020204" pitchFamily="34" charset="0"/>
            </a:rPr>
            <a:t>tightly integrated </a:t>
          </a:r>
        </a:p>
        <a:p>
          <a:r>
            <a:rPr lang="en-GB" sz="900">
              <a:solidFill>
                <a:srgbClr val="FF0000"/>
              </a:solidFill>
              <a:latin typeface="+mn-lt"/>
            </a:rPr>
            <a:t>Week 1 (12.5 %) </a:t>
          </a:r>
          <a:r>
            <a:rPr lang="en-GB" sz="900">
              <a:solidFill>
                <a:srgbClr val="660066"/>
              </a:solidFill>
              <a:latin typeface="+mn-lt"/>
              <a:cs typeface="Arial" panose="020B0604020202020204" pitchFamily="34" charset="0"/>
            </a:rPr>
            <a:t>→</a:t>
          </a:r>
          <a:r>
            <a:rPr lang="en-GB" sz="900">
              <a:solidFill>
                <a:srgbClr val="660066"/>
              </a:solidFill>
              <a:latin typeface="+mn-lt"/>
              <a:cs typeface="Times New Roman"/>
            </a:rPr>
            <a:t> </a:t>
          </a:r>
          <a:r>
            <a:rPr lang="en-GB" sz="900">
              <a:solidFill>
                <a:srgbClr val="0000FF"/>
              </a:solidFill>
              <a:latin typeface="+mn-lt"/>
            </a:rPr>
            <a:t>Week 7(12.1 %)</a:t>
          </a:r>
          <a:endParaRPr lang="en-GB" sz="900">
            <a:latin typeface="+mn-lt"/>
          </a:endParaRPr>
        </a:p>
      </dgm:t>
    </dgm:pt>
    <dgm:pt modelId="{09EC3BD8-F345-4DA2-AEE7-44F0D3F18C43}" type="parTrans" cxnId="{1CC5CD2C-6A2E-41D7-9378-58F9CC4CFA42}">
      <dgm:prSet/>
      <dgm:spPr>
        <a:ln w="12700">
          <a:solidFill>
            <a:schemeClr val="accent1"/>
          </a:solidFill>
        </a:ln>
      </dgm:spPr>
      <dgm:t>
        <a:bodyPr/>
        <a:lstStyle/>
        <a:p>
          <a:endParaRPr lang="en-GB" sz="800"/>
        </a:p>
      </dgm:t>
    </dgm:pt>
    <dgm:pt modelId="{EC68B012-69D3-4B15-9201-6340A49CC71F}" type="sibTrans" cxnId="{1CC5CD2C-6A2E-41D7-9378-58F9CC4CFA42}">
      <dgm:prSet/>
      <dgm:spPr/>
      <dgm:t>
        <a:bodyPr/>
        <a:lstStyle/>
        <a:p>
          <a:endParaRPr lang="en-GB"/>
        </a:p>
      </dgm:t>
    </dgm:pt>
    <dgm:pt modelId="{6A7CE15A-170A-47E2-ACB3-C73B62C6F948}">
      <dgm:prSet custT="1"/>
      <dgm:spPr>
        <a:ln w="12700">
          <a:solidFill>
            <a:schemeClr val="accent1"/>
          </a:solidFill>
        </a:ln>
      </dgm:spPr>
      <dgm:t>
        <a:bodyPr/>
        <a:lstStyle/>
        <a:p>
          <a:r>
            <a:rPr lang="en-GB" sz="900">
              <a:latin typeface="Arial" panose="020B0604020202020204" pitchFamily="34" charset="0"/>
              <a:cs typeface="Arial" panose="020B0604020202020204" pitchFamily="34" charset="0"/>
            </a:rPr>
            <a:t>not tightly integrated </a:t>
          </a:r>
        </a:p>
        <a:p>
          <a:r>
            <a:rPr lang="en-GB" sz="900">
              <a:solidFill>
                <a:srgbClr val="FF0000"/>
              </a:solidFill>
              <a:latin typeface="+mn-lt"/>
            </a:rPr>
            <a:t>Week 1 (12.5 %) </a:t>
          </a:r>
          <a:r>
            <a:rPr lang="en-GB" sz="900">
              <a:solidFill>
                <a:srgbClr val="660066"/>
              </a:solidFill>
              <a:latin typeface="+mn-lt"/>
              <a:cs typeface="Arial" panose="020B0604020202020204" pitchFamily="34" charset="0"/>
            </a:rPr>
            <a:t>→</a:t>
          </a:r>
          <a:r>
            <a:rPr lang="en-GB" sz="900">
              <a:solidFill>
                <a:srgbClr val="660066"/>
              </a:solidFill>
              <a:latin typeface="+mn-lt"/>
              <a:cs typeface="Times New Roman"/>
            </a:rPr>
            <a:t> </a:t>
          </a:r>
          <a:r>
            <a:rPr lang="en-GB" sz="900">
              <a:solidFill>
                <a:srgbClr val="0000FF"/>
              </a:solidFill>
              <a:latin typeface="+mn-lt"/>
            </a:rPr>
            <a:t>Week 7(12.1 %)</a:t>
          </a:r>
          <a:endParaRPr lang="en-GB" sz="900">
            <a:latin typeface="+mn-lt"/>
          </a:endParaRPr>
        </a:p>
      </dgm:t>
    </dgm:pt>
    <dgm:pt modelId="{1BA678B2-D5E9-46EF-9EE1-5BCBEC8D13FE}" type="parTrans" cxnId="{535F83D5-8ECA-46DA-96C3-23DB0856EC40}">
      <dgm:prSet/>
      <dgm:spPr>
        <a:ln w="12700">
          <a:solidFill>
            <a:schemeClr val="accent1"/>
          </a:solidFill>
        </a:ln>
      </dgm:spPr>
      <dgm:t>
        <a:bodyPr/>
        <a:lstStyle/>
        <a:p>
          <a:endParaRPr lang="en-GB" sz="800"/>
        </a:p>
      </dgm:t>
    </dgm:pt>
    <dgm:pt modelId="{38E25FB0-81FB-4F81-BF3C-1E3375B95E75}" type="sibTrans" cxnId="{535F83D5-8ECA-46DA-96C3-23DB0856EC40}">
      <dgm:prSet/>
      <dgm:spPr/>
      <dgm:t>
        <a:bodyPr/>
        <a:lstStyle/>
        <a:p>
          <a:endParaRPr lang="en-GB"/>
        </a:p>
      </dgm:t>
    </dgm:pt>
    <dgm:pt modelId="{2D7B856F-A967-47B5-88D0-4A017BE105E1}">
      <dgm:prSet phldrT="[Text]" custT="1"/>
      <dgm:spPr>
        <a:solidFill>
          <a:schemeClr val="lt1">
            <a:hueOff val="0"/>
            <a:satOff val="0"/>
            <a:lumOff val="0"/>
          </a:schemeClr>
        </a:solidFill>
        <a:ln w="12700">
          <a:solidFill>
            <a:schemeClr val="accent1"/>
          </a:solidFill>
        </a:ln>
      </dgm:spPr>
      <dgm:t>
        <a:bodyPr/>
        <a:lstStyle/>
        <a:p>
          <a:r>
            <a:rPr lang="en-GB" sz="1000" b="0"/>
            <a:t>all </a:t>
          </a:r>
          <a:r>
            <a:rPr lang="en-GB" sz="1000" b="0">
              <a:latin typeface="Calibri"/>
            </a:rPr>
            <a:t>'Array' </a:t>
          </a:r>
          <a:r>
            <a:rPr lang="en-GB" sz="1000" b="0"/>
            <a:t>error cases                                     </a:t>
          </a:r>
        </a:p>
        <a:p>
          <a:r>
            <a:rPr lang="en-GB" sz="1000" b="0">
              <a:solidFill>
                <a:srgbClr val="FF0000"/>
              </a:solidFill>
              <a:latin typeface="+mn-lt"/>
              <a:cs typeface="Arial" panose="020B0604020202020204" pitchFamily="34" charset="0"/>
            </a:rPr>
            <a:t>Week 1 (616 sample-cases) </a:t>
          </a:r>
          <a:r>
            <a:rPr lang="en-GB" sz="1000">
              <a:solidFill>
                <a:srgbClr val="660066"/>
              </a:solidFill>
              <a:latin typeface="+mn-lt"/>
              <a:cs typeface="Arial" panose="020B0604020202020204" pitchFamily="34" charset="0"/>
            </a:rPr>
            <a:t>→</a:t>
          </a:r>
          <a:r>
            <a:rPr lang="en-GB" sz="1000" b="0">
              <a:solidFill>
                <a:srgbClr val="FF0000"/>
              </a:solidFill>
              <a:latin typeface="+mn-lt"/>
              <a:cs typeface="Arial" panose="020B0604020202020204" pitchFamily="34" charset="0"/>
            </a:rPr>
            <a:t> </a:t>
          </a:r>
          <a:r>
            <a:rPr lang="en-GB" sz="1000" b="0">
              <a:solidFill>
                <a:srgbClr val="0000FF"/>
              </a:solidFill>
              <a:latin typeface="+mn-lt"/>
              <a:cs typeface="Arial" panose="020B0604020202020204" pitchFamily="34" charset="0"/>
            </a:rPr>
            <a:t>Week 7 (247 sample-cases</a:t>
          </a:r>
          <a:endParaRPr lang="en-GB" sz="1000">
            <a:solidFill>
              <a:srgbClr val="0000FF"/>
            </a:solidFill>
            <a:latin typeface="+mn-lt"/>
            <a:cs typeface="Arial" panose="020B0604020202020204" pitchFamily="34" charset="0"/>
          </a:endParaRPr>
        </a:p>
      </dgm:t>
    </dgm:pt>
    <dgm:pt modelId="{AE10C6CF-4038-4204-9A45-49C2008342BE}" type="parTrans" cxnId="{5CFE551C-353F-41EB-BE9D-B70421D5A2C9}">
      <dgm:prSet/>
      <dgm:spPr/>
      <dgm:t>
        <a:bodyPr/>
        <a:lstStyle/>
        <a:p>
          <a:endParaRPr lang="en-GB"/>
        </a:p>
      </dgm:t>
    </dgm:pt>
    <dgm:pt modelId="{D6200764-7291-4990-A06C-8B7D872204EE}" type="sibTrans" cxnId="{5CFE551C-353F-41EB-BE9D-B70421D5A2C9}">
      <dgm:prSet/>
      <dgm:spPr/>
      <dgm:t>
        <a:bodyPr/>
        <a:lstStyle/>
        <a:p>
          <a:endParaRPr lang="en-GB"/>
        </a:p>
      </dgm:t>
    </dgm:pt>
    <dgm:pt modelId="{9FAE37C3-8796-4F2E-AF45-BBE50C641A08}">
      <dgm:prSet phldrT="[Text]" custT="1"/>
      <dgm:spPr>
        <a:noFill/>
        <a:ln w="12700">
          <a:noFill/>
        </a:ln>
      </dgm:spPr>
      <dgm:t>
        <a:bodyPr/>
        <a:lstStyle/>
        <a:p>
          <a:endParaRPr lang="en-GB" sz="1000" b="0">
            <a:solidFill>
              <a:srgbClr val="0000FF"/>
            </a:solidFill>
            <a:latin typeface="+mn-lt"/>
            <a:cs typeface="Arial" panose="020B0604020202020204" pitchFamily="34" charset="0"/>
          </a:endParaRPr>
        </a:p>
      </dgm:t>
    </dgm:pt>
    <dgm:pt modelId="{2DC7557E-9698-498E-8683-38968FD0C969}" type="sibTrans" cxnId="{BF5BA617-EAF0-4428-91A0-87C10315701C}">
      <dgm:prSet/>
      <dgm:spPr/>
      <dgm:t>
        <a:bodyPr/>
        <a:lstStyle/>
        <a:p>
          <a:endParaRPr lang="en-GB"/>
        </a:p>
      </dgm:t>
    </dgm:pt>
    <dgm:pt modelId="{EB43C175-B0B9-447F-B60F-F1DB685D15D6}" type="parTrans" cxnId="{BF5BA617-EAF0-4428-91A0-87C10315701C}">
      <dgm:prSet/>
      <dgm:spPr/>
      <dgm:t>
        <a:bodyPr/>
        <a:lstStyle/>
        <a:p>
          <a:endParaRPr lang="en-GB"/>
        </a:p>
      </dgm:t>
    </dgm:pt>
    <dgm:pt modelId="{260B8A62-6F1E-4C85-81C2-C3DC3BFEA126}" type="pres">
      <dgm:prSet presAssocID="{BB963C26-E63E-4DC2-BA4B-3C4A2957D5C9}" presName="hierChild1" presStyleCnt="0">
        <dgm:presLayoutVars>
          <dgm:chPref val="1"/>
          <dgm:dir/>
          <dgm:animOne val="branch"/>
          <dgm:animLvl val="lvl"/>
          <dgm:resizeHandles/>
        </dgm:presLayoutVars>
      </dgm:prSet>
      <dgm:spPr/>
      <dgm:t>
        <a:bodyPr/>
        <a:lstStyle/>
        <a:p>
          <a:endParaRPr lang="en-GB"/>
        </a:p>
      </dgm:t>
    </dgm:pt>
    <dgm:pt modelId="{9724797E-C54A-4B2E-A4B7-55076E6A3934}" type="pres">
      <dgm:prSet presAssocID="{9FAE37C3-8796-4F2E-AF45-BBE50C641A08}" presName="hierRoot1" presStyleCnt="0"/>
      <dgm:spPr/>
    </dgm:pt>
    <dgm:pt modelId="{662520C4-663B-4F16-99BB-E10A325FD89A}" type="pres">
      <dgm:prSet presAssocID="{9FAE37C3-8796-4F2E-AF45-BBE50C641A08}" presName="composite" presStyleCnt="0"/>
      <dgm:spPr/>
    </dgm:pt>
    <dgm:pt modelId="{91E5971B-7673-4AE1-BC95-324C11258865}" type="pres">
      <dgm:prSet presAssocID="{9FAE37C3-8796-4F2E-AF45-BBE50C641A08}" presName="background" presStyleLbl="node0" presStyleIdx="0" presStyleCnt="2"/>
      <dgm:spPr>
        <a:noFill/>
        <a:ln>
          <a:noFill/>
        </a:ln>
      </dgm:spPr>
    </dgm:pt>
    <dgm:pt modelId="{A64F44F8-9A1C-4A0F-8E95-15E8F6098A8A}" type="pres">
      <dgm:prSet presAssocID="{9FAE37C3-8796-4F2E-AF45-BBE50C641A08}" presName="text" presStyleLbl="fgAcc0" presStyleIdx="0" presStyleCnt="2" custScaleX="2000000" custScaleY="680375" custLinFactX="-384578" custLinFactY="-280081" custLinFactNeighborX="-400000" custLinFactNeighborY="-300000">
        <dgm:presLayoutVars>
          <dgm:chPref val="3"/>
        </dgm:presLayoutVars>
      </dgm:prSet>
      <dgm:spPr>
        <a:prstGeom prst="roundRect">
          <a:avLst/>
        </a:prstGeom>
      </dgm:spPr>
      <dgm:t>
        <a:bodyPr/>
        <a:lstStyle/>
        <a:p>
          <a:endParaRPr lang="en-GB"/>
        </a:p>
      </dgm:t>
    </dgm:pt>
    <dgm:pt modelId="{3E4C0A48-C2EF-4FC9-96AA-FFB8AB25D8F9}" type="pres">
      <dgm:prSet presAssocID="{9FAE37C3-8796-4F2E-AF45-BBE50C641A08}" presName="hierChild2" presStyleCnt="0"/>
      <dgm:spPr/>
    </dgm:pt>
    <dgm:pt modelId="{B10D6B66-001A-4C26-B556-32042DB0EF41}" type="pres">
      <dgm:prSet presAssocID="{A7160B66-589D-4D1D-88D2-71909DBE0C54}" presName="Name10" presStyleLbl="parChTrans1D2" presStyleIdx="0" presStyleCnt="2"/>
      <dgm:spPr/>
      <dgm:t>
        <a:bodyPr/>
        <a:lstStyle/>
        <a:p>
          <a:endParaRPr lang="en-GB"/>
        </a:p>
      </dgm:t>
    </dgm:pt>
    <dgm:pt modelId="{13B6ED40-AEDA-4FDB-9633-2F7D437EA39D}" type="pres">
      <dgm:prSet presAssocID="{3197726E-5015-46D0-A198-DC96337E1CD6}" presName="hierRoot2" presStyleCnt="0"/>
      <dgm:spPr/>
    </dgm:pt>
    <dgm:pt modelId="{CA2556DF-ECFC-4C6B-AAAD-E41A6E7743D6}" type="pres">
      <dgm:prSet presAssocID="{3197726E-5015-46D0-A198-DC96337E1CD6}" presName="composite2" presStyleCnt="0"/>
      <dgm:spPr/>
    </dgm:pt>
    <dgm:pt modelId="{1C7FC8D4-4FEB-4248-8105-D438FBD7D435}" type="pres">
      <dgm:prSet presAssocID="{3197726E-5015-46D0-A198-DC96337E1CD6}" presName="background2" presStyleLbl="node2" presStyleIdx="0" presStyleCnt="2"/>
      <dgm:spPr>
        <a:noFill/>
        <a:ln>
          <a:noFill/>
        </a:ln>
      </dgm:spPr>
    </dgm:pt>
    <dgm:pt modelId="{3B34744D-A03A-45B2-BFD3-A222A97DBADF}" type="pres">
      <dgm:prSet presAssocID="{3197726E-5015-46D0-A198-DC96337E1CD6}" presName="text2" presStyleLbl="fgAcc2" presStyleIdx="0" presStyleCnt="2" custScaleX="1864358" custScaleY="511492" custLinFactX="-300000" custLinFactY="-169722" custLinFactNeighborX="-340271" custLinFactNeighborY="-200000">
        <dgm:presLayoutVars>
          <dgm:chPref val="3"/>
        </dgm:presLayoutVars>
      </dgm:prSet>
      <dgm:spPr/>
      <dgm:t>
        <a:bodyPr/>
        <a:lstStyle/>
        <a:p>
          <a:endParaRPr lang="en-GB"/>
        </a:p>
      </dgm:t>
    </dgm:pt>
    <dgm:pt modelId="{580908F2-3753-4194-8352-E90C29449E3E}" type="pres">
      <dgm:prSet presAssocID="{3197726E-5015-46D0-A198-DC96337E1CD6}" presName="hierChild3" presStyleCnt="0"/>
      <dgm:spPr/>
    </dgm:pt>
    <dgm:pt modelId="{DB37DA0D-3E12-4DDA-84B5-46292EB0F21F}" type="pres">
      <dgm:prSet presAssocID="{0111B431-293D-44A4-AE2E-2FB4F39008BE}" presName="Name17" presStyleLbl="parChTrans1D3" presStyleIdx="0" presStyleCnt="4"/>
      <dgm:spPr/>
      <dgm:t>
        <a:bodyPr/>
        <a:lstStyle/>
        <a:p>
          <a:endParaRPr lang="en-GB"/>
        </a:p>
      </dgm:t>
    </dgm:pt>
    <dgm:pt modelId="{4EF44AA9-5F98-4C23-A61F-18092E3447C0}" type="pres">
      <dgm:prSet presAssocID="{23F6C8E1-B9EC-469C-8909-BFF33E476C00}" presName="hierRoot3" presStyleCnt="0"/>
      <dgm:spPr/>
    </dgm:pt>
    <dgm:pt modelId="{FDA3802B-EE54-447C-A2A3-CB35FC6BC652}" type="pres">
      <dgm:prSet presAssocID="{23F6C8E1-B9EC-469C-8909-BFF33E476C00}" presName="composite3" presStyleCnt="0"/>
      <dgm:spPr/>
    </dgm:pt>
    <dgm:pt modelId="{6F6DB21D-C3ED-437F-BA03-3A450F1EDF19}" type="pres">
      <dgm:prSet presAssocID="{23F6C8E1-B9EC-469C-8909-BFF33E476C00}" presName="background3" presStyleLbl="node3" presStyleIdx="0" presStyleCnt="4"/>
      <dgm:spPr>
        <a:noFill/>
        <a:ln>
          <a:noFill/>
        </a:ln>
      </dgm:spPr>
    </dgm:pt>
    <dgm:pt modelId="{E979B51B-BAF9-46CE-9D25-86A82C7ED28E}" type="pres">
      <dgm:prSet presAssocID="{23F6C8E1-B9EC-469C-8909-BFF33E476C00}" presName="text3" presStyleLbl="fgAcc3" presStyleIdx="0" presStyleCnt="4" custScaleX="1395326" custScaleY="481105" custLinFactX="-358482" custLinFactY="-100000" custLinFactNeighborX="-400000" custLinFactNeighborY="-106924">
        <dgm:presLayoutVars>
          <dgm:chPref val="3"/>
        </dgm:presLayoutVars>
      </dgm:prSet>
      <dgm:spPr/>
      <dgm:t>
        <a:bodyPr/>
        <a:lstStyle/>
        <a:p>
          <a:endParaRPr lang="en-GB"/>
        </a:p>
      </dgm:t>
    </dgm:pt>
    <dgm:pt modelId="{59857E70-0924-46BF-9961-A46B15BBEA3C}" type="pres">
      <dgm:prSet presAssocID="{23F6C8E1-B9EC-469C-8909-BFF33E476C00}" presName="hierChild4" presStyleCnt="0"/>
      <dgm:spPr/>
    </dgm:pt>
    <dgm:pt modelId="{7C977169-B13B-459F-9AF7-756B866CC455}" type="pres">
      <dgm:prSet presAssocID="{B9367ABC-6EB8-4AFD-AB0A-5305CDB3F3D4}" presName="Name23" presStyleLbl="parChTrans1D4" presStyleIdx="0" presStyleCnt="11"/>
      <dgm:spPr/>
      <dgm:t>
        <a:bodyPr/>
        <a:lstStyle/>
        <a:p>
          <a:endParaRPr lang="en-GB"/>
        </a:p>
      </dgm:t>
    </dgm:pt>
    <dgm:pt modelId="{647E0994-0312-4976-852C-ED9EB6B97E3C}" type="pres">
      <dgm:prSet presAssocID="{BB0C42DC-9E6B-4D0B-8036-709EDF82185F}" presName="hierRoot4" presStyleCnt="0"/>
      <dgm:spPr/>
    </dgm:pt>
    <dgm:pt modelId="{58B3ECBE-B6C2-44B6-987C-7A960C1760AF}" type="pres">
      <dgm:prSet presAssocID="{BB0C42DC-9E6B-4D0B-8036-709EDF82185F}" presName="composite4" presStyleCnt="0"/>
      <dgm:spPr/>
    </dgm:pt>
    <dgm:pt modelId="{27F60201-DBA7-4384-B6B1-E252F3FFBF46}" type="pres">
      <dgm:prSet presAssocID="{BB0C42DC-9E6B-4D0B-8036-709EDF82185F}" presName="background4" presStyleLbl="node4" presStyleIdx="0" presStyleCnt="11"/>
      <dgm:spPr>
        <a:noFill/>
        <a:ln>
          <a:noFill/>
        </a:ln>
      </dgm:spPr>
    </dgm:pt>
    <dgm:pt modelId="{334A9174-DF37-4A51-9531-DC0B20E4CA3C}" type="pres">
      <dgm:prSet presAssocID="{BB0C42DC-9E6B-4D0B-8036-709EDF82185F}" presName="text4" presStyleLbl="fgAcc4" presStyleIdx="0" presStyleCnt="11" custScaleX="1217695" custScaleY="374581" custLinFactNeighborX="45634" custLinFactNeighborY="42860">
        <dgm:presLayoutVars>
          <dgm:chPref val="3"/>
        </dgm:presLayoutVars>
      </dgm:prSet>
      <dgm:spPr/>
      <dgm:t>
        <a:bodyPr/>
        <a:lstStyle/>
        <a:p>
          <a:endParaRPr lang="en-GB"/>
        </a:p>
      </dgm:t>
    </dgm:pt>
    <dgm:pt modelId="{B8838098-BB9F-42B6-8DA2-E0C495A070C7}" type="pres">
      <dgm:prSet presAssocID="{BB0C42DC-9E6B-4D0B-8036-709EDF82185F}" presName="hierChild5" presStyleCnt="0"/>
      <dgm:spPr/>
    </dgm:pt>
    <dgm:pt modelId="{BEF977CE-91FD-43A2-9452-3D26DF420080}" type="pres">
      <dgm:prSet presAssocID="{EA3FA813-B008-4BDF-B2F1-8E24AB7ED995}" presName="Name23" presStyleLbl="parChTrans1D4" presStyleIdx="1" presStyleCnt="11"/>
      <dgm:spPr/>
      <dgm:t>
        <a:bodyPr/>
        <a:lstStyle/>
        <a:p>
          <a:endParaRPr lang="en-GB"/>
        </a:p>
      </dgm:t>
    </dgm:pt>
    <dgm:pt modelId="{BFD4D799-B7B3-4BC2-9F26-54AF874FFF99}" type="pres">
      <dgm:prSet presAssocID="{426ADAD1-5599-4E62-9520-D4C08D4BE257}" presName="hierRoot4" presStyleCnt="0"/>
      <dgm:spPr/>
    </dgm:pt>
    <dgm:pt modelId="{AECF44DF-D312-4699-8A4E-A4D31E981DCE}" type="pres">
      <dgm:prSet presAssocID="{426ADAD1-5599-4E62-9520-D4C08D4BE257}" presName="composite4" presStyleCnt="0"/>
      <dgm:spPr/>
    </dgm:pt>
    <dgm:pt modelId="{AA9513C2-AE85-4124-A6F5-5C9DD1E634BA}" type="pres">
      <dgm:prSet presAssocID="{426ADAD1-5599-4E62-9520-D4C08D4BE257}" presName="background4" presStyleLbl="node4" presStyleIdx="1" presStyleCnt="11"/>
      <dgm:spPr>
        <a:noFill/>
        <a:ln>
          <a:noFill/>
        </a:ln>
      </dgm:spPr>
    </dgm:pt>
    <dgm:pt modelId="{11B86619-AB7D-484D-BFD8-269DA85B0E8E}" type="pres">
      <dgm:prSet presAssocID="{426ADAD1-5599-4E62-9520-D4C08D4BE257}" presName="text4" presStyleLbl="fgAcc4" presStyleIdx="1" presStyleCnt="11" custScaleX="1140102" custScaleY="500600" custLinFactY="200000" custLinFactNeighborX="31291" custLinFactNeighborY="218066">
        <dgm:presLayoutVars>
          <dgm:chPref val="3"/>
        </dgm:presLayoutVars>
      </dgm:prSet>
      <dgm:spPr/>
      <dgm:t>
        <a:bodyPr/>
        <a:lstStyle/>
        <a:p>
          <a:endParaRPr lang="en-GB"/>
        </a:p>
      </dgm:t>
    </dgm:pt>
    <dgm:pt modelId="{B658ECF4-291D-4DDD-AC7F-9D0CFD74299E}" type="pres">
      <dgm:prSet presAssocID="{426ADAD1-5599-4E62-9520-D4C08D4BE257}" presName="hierChild5" presStyleCnt="0"/>
      <dgm:spPr/>
    </dgm:pt>
    <dgm:pt modelId="{8282E8AB-BFB8-4647-80F8-B65B400A9DB2}" type="pres">
      <dgm:prSet presAssocID="{9AA5A97C-0574-4279-92E2-E1469E59564A}" presName="Name23" presStyleLbl="parChTrans1D4" presStyleIdx="2" presStyleCnt="11"/>
      <dgm:spPr/>
      <dgm:t>
        <a:bodyPr/>
        <a:lstStyle/>
        <a:p>
          <a:endParaRPr lang="en-GB"/>
        </a:p>
      </dgm:t>
    </dgm:pt>
    <dgm:pt modelId="{2505899B-D6EB-48DE-ADF0-E25724DF128D}" type="pres">
      <dgm:prSet presAssocID="{599F0A7B-8570-4119-A317-148B4603C076}" presName="hierRoot4" presStyleCnt="0"/>
      <dgm:spPr/>
    </dgm:pt>
    <dgm:pt modelId="{E3580CFF-7673-490E-B653-8976155F1769}" type="pres">
      <dgm:prSet presAssocID="{599F0A7B-8570-4119-A317-148B4603C076}" presName="composite4" presStyleCnt="0"/>
      <dgm:spPr/>
    </dgm:pt>
    <dgm:pt modelId="{66C90627-33DD-4B37-854B-15EF0A086F48}" type="pres">
      <dgm:prSet presAssocID="{599F0A7B-8570-4119-A317-148B4603C076}" presName="background4" presStyleLbl="node4" presStyleIdx="2" presStyleCnt="11"/>
      <dgm:spPr>
        <a:noFill/>
        <a:ln>
          <a:noFill/>
        </a:ln>
      </dgm:spPr>
    </dgm:pt>
    <dgm:pt modelId="{307BD9B2-0689-4A14-9E03-9DB79675FE81}" type="pres">
      <dgm:prSet presAssocID="{599F0A7B-8570-4119-A317-148B4603C076}" presName="text4" presStyleLbl="fgAcc4" presStyleIdx="2" presStyleCnt="11" custScaleX="1111098" custScaleY="500600" custLinFactY="200000" custLinFactNeighborX="44682" custLinFactNeighborY="218891">
        <dgm:presLayoutVars>
          <dgm:chPref val="3"/>
        </dgm:presLayoutVars>
      </dgm:prSet>
      <dgm:spPr/>
      <dgm:t>
        <a:bodyPr/>
        <a:lstStyle/>
        <a:p>
          <a:endParaRPr lang="en-GB"/>
        </a:p>
      </dgm:t>
    </dgm:pt>
    <dgm:pt modelId="{29C974FA-38B5-4957-A0A1-FC309E2E198C}" type="pres">
      <dgm:prSet presAssocID="{599F0A7B-8570-4119-A317-148B4603C076}" presName="hierChild5" presStyleCnt="0"/>
      <dgm:spPr/>
    </dgm:pt>
    <dgm:pt modelId="{33B5F4DF-9512-49F1-938C-57D6DA97870D}" type="pres">
      <dgm:prSet presAssocID="{C04E98C8-1BC6-40AC-BD02-2891397A9331}" presName="Name23" presStyleLbl="parChTrans1D4" presStyleIdx="3" presStyleCnt="11"/>
      <dgm:spPr/>
      <dgm:t>
        <a:bodyPr/>
        <a:lstStyle/>
        <a:p>
          <a:endParaRPr lang="en-GB"/>
        </a:p>
      </dgm:t>
    </dgm:pt>
    <dgm:pt modelId="{D0338A71-BAEE-4B78-9B31-4C5D76E69B77}" type="pres">
      <dgm:prSet presAssocID="{F026220F-B808-4B39-A72F-AB521F6BF4A1}" presName="hierRoot4" presStyleCnt="0"/>
      <dgm:spPr/>
    </dgm:pt>
    <dgm:pt modelId="{D155C8C8-F98A-4242-8CD4-1FC83093F8C2}" type="pres">
      <dgm:prSet presAssocID="{F026220F-B808-4B39-A72F-AB521F6BF4A1}" presName="composite4" presStyleCnt="0"/>
      <dgm:spPr/>
    </dgm:pt>
    <dgm:pt modelId="{08DE3DFA-5EEF-47E8-85BB-545A38CF6330}" type="pres">
      <dgm:prSet presAssocID="{F026220F-B808-4B39-A72F-AB521F6BF4A1}" presName="background4" presStyleLbl="node4" presStyleIdx="3" presStyleCnt="11"/>
      <dgm:spPr>
        <a:noFill/>
        <a:ln>
          <a:noFill/>
        </a:ln>
      </dgm:spPr>
    </dgm:pt>
    <dgm:pt modelId="{51566E01-AFFF-4CC3-8B86-CC6C1456F58E}" type="pres">
      <dgm:prSet presAssocID="{F026220F-B808-4B39-A72F-AB521F6BF4A1}" presName="text4" presStyleLbl="fgAcc4" presStyleIdx="3" presStyleCnt="11" custScaleX="1216666" custScaleY="374261" custLinFactX="-400000" custLinFactNeighborX="-420765" custLinFactNeighborY="49737">
        <dgm:presLayoutVars>
          <dgm:chPref val="3"/>
        </dgm:presLayoutVars>
      </dgm:prSet>
      <dgm:spPr/>
      <dgm:t>
        <a:bodyPr/>
        <a:lstStyle/>
        <a:p>
          <a:endParaRPr lang="en-GB"/>
        </a:p>
      </dgm:t>
    </dgm:pt>
    <dgm:pt modelId="{E04BC2E1-2FC8-4719-B6A2-2E0B8EAB927D}" type="pres">
      <dgm:prSet presAssocID="{F026220F-B808-4B39-A72F-AB521F6BF4A1}" presName="hierChild5" presStyleCnt="0"/>
      <dgm:spPr/>
    </dgm:pt>
    <dgm:pt modelId="{39E300D9-8ACC-470F-A458-AF8A3F419233}" type="pres">
      <dgm:prSet presAssocID="{85431319-3BEB-41A0-91F4-AB8536637F8B}" presName="Name23" presStyleLbl="parChTrans1D4" presStyleIdx="4" presStyleCnt="11"/>
      <dgm:spPr/>
      <dgm:t>
        <a:bodyPr/>
        <a:lstStyle/>
        <a:p>
          <a:endParaRPr lang="en-GB"/>
        </a:p>
      </dgm:t>
    </dgm:pt>
    <dgm:pt modelId="{8EBD0643-2CD5-47F2-8205-98E7D7DFEEC9}" type="pres">
      <dgm:prSet presAssocID="{A9710E25-4FFC-4B00-A3C0-4AABFF0851D4}" presName="hierRoot4" presStyleCnt="0"/>
      <dgm:spPr/>
    </dgm:pt>
    <dgm:pt modelId="{1348FC3B-9759-45FD-9651-4056242BE799}" type="pres">
      <dgm:prSet presAssocID="{A9710E25-4FFC-4B00-A3C0-4AABFF0851D4}" presName="composite4" presStyleCnt="0"/>
      <dgm:spPr/>
    </dgm:pt>
    <dgm:pt modelId="{6C19949F-B7BF-497D-B78D-75F97E01EC46}" type="pres">
      <dgm:prSet presAssocID="{A9710E25-4FFC-4B00-A3C0-4AABFF0851D4}" presName="background4" presStyleLbl="node4" presStyleIdx="4" presStyleCnt="11"/>
      <dgm:spPr>
        <a:noFill/>
        <a:ln>
          <a:noFill/>
        </a:ln>
      </dgm:spPr>
    </dgm:pt>
    <dgm:pt modelId="{E67A429C-C762-4054-A59A-0B3CD23091C8}" type="pres">
      <dgm:prSet presAssocID="{A9710E25-4FFC-4B00-A3C0-4AABFF0851D4}" presName="text4" presStyleLbl="fgAcc4" presStyleIdx="4" presStyleCnt="11" custScaleX="1111099" custScaleY="500600" custLinFactY="200000" custLinFactNeighborX="60149" custLinFactNeighborY="223193">
        <dgm:presLayoutVars>
          <dgm:chPref val="3"/>
        </dgm:presLayoutVars>
      </dgm:prSet>
      <dgm:spPr/>
      <dgm:t>
        <a:bodyPr/>
        <a:lstStyle/>
        <a:p>
          <a:endParaRPr lang="en-GB"/>
        </a:p>
      </dgm:t>
    </dgm:pt>
    <dgm:pt modelId="{E95FB1F6-5EAB-49A4-85EC-7A79D0BABCEF}" type="pres">
      <dgm:prSet presAssocID="{A9710E25-4FFC-4B00-A3C0-4AABFF0851D4}" presName="hierChild5" presStyleCnt="0"/>
      <dgm:spPr/>
    </dgm:pt>
    <dgm:pt modelId="{FE31CEA4-2C68-4207-BD85-CD3CF7E0B833}" type="pres">
      <dgm:prSet presAssocID="{A1056A43-518D-4DF1-ABF0-CCB71545EBCE}" presName="Name23" presStyleLbl="parChTrans1D4" presStyleIdx="5" presStyleCnt="11"/>
      <dgm:spPr/>
      <dgm:t>
        <a:bodyPr/>
        <a:lstStyle/>
        <a:p>
          <a:endParaRPr lang="en-GB"/>
        </a:p>
      </dgm:t>
    </dgm:pt>
    <dgm:pt modelId="{6F90CC60-889F-4892-AE7A-A5E730D61B3C}" type="pres">
      <dgm:prSet presAssocID="{F94DF997-9A08-44D1-BD16-CA22BC23D230}" presName="hierRoot4" presStyleCnt="0"/>
      <dgm:spPr/>
    </dgm:pt>
    <dgm:pt modelId="{5F69D46A-F288-4734-8DA4-BFA2EF3EBD92}" type="pres">
      <dgm:prSet presAssocID="{F94DF997-9A08-44D1-BD16-CA22BC23D230}" presName="composite4" presStyleCnt="0"/>
      <dgm:spPr/>
    </dgm:pt>
    <dgm:pt modelId="{9A8972D5-66B1-44E8-9CA5-2233349A5800}" type="pres">
      <dgm:prSet presAssocID="{F94DF997-9A08-44D1-BD16-CA22BC23D230}" presName="background4" presStyleLbl="node4" presStyleIdx="5" presStyleCnt="11"/>
      <dgm:spPr>
        <a:noFill/>
        <a:ln>
          <a:noFill/>
        </a:ln>
      </dgm:spPr>
    </dgm:pt>
    <dgm:pt modelId="{521797BB-9BF5-4391-94BB-C03ABC2E9849}" type="pres">
      <dgm:prSet presAssocID="{F94DF997-9A08-44D1-BD16-CA22BC23D230}" presName="text4" presStyleLbl="fgAcc4" presStyleIdx="5" presStyleCnt="11" custScaleX="1098337" custScaleY="495839" custLinFactY="200000" custLinFactNeighborX="57790" custLinFactNeighborY="223193">
        <dgm:presLayoutVars>
          <dgm:chPref val="3"/>
        </dgm:presLayoutVars>
      </dgm:prSet>
      <dgm:spPr/>
      <dgm:t>
        <a:bodyPr/>
        <a:lstStyle/>
        <a:p>
          <a:endParaRPr lang="en-GB"/>
        </a:p>
      </dgm:t>
    </dgm:pt>
    <dgm:pt modelId="{85CA3130-B48D-40CC-8C6C-EFCD3D6216FE}" type="pres">
      <dgm:prSet presAssocID="{F94DF997-9A08-44D1-BD16-CA22BC23D230}" presName="hierChild5" presStyleCnt="0"/>
      <dgm:spPr/>
    </dgm:pt>
    <dgm:pt modelId="{6A1D5B98-18FE-44E5-9C22-E76B2F283D90}" type="pres">
      <dgm:prSet presAssocID="{8CB3018D-31E1-4ED1-BD59-D49C6FB801A2}" presName="Name17" presStyleLbl="parChTrans1D3" presStyleIdx="1" presStyleCnt="4"/>
      <dgm:spPr/>
      <dgm:t>
        <a:bodyPr/>
        <a:lstStyle/>
        <a:p>
          <a:endParaRPr lang="en-GB"/>
        </a:p>
      </dgm:t>
    </dgm:pt>
    <dgm:pt modelId="{C50A1FF9-AEF4-4A3F-AE98-95F9CF3E0E5F}" type="pres">
      <dgm:prSet presAssocID="{0453BFD5-B4DE-4B0B-A544-9473CC9D4C18}" presName="hierRoot3" presStyleCnt="0"/>
      <dgm:spPr/>
    </dgm:pt>
    <dgm:pt modelId="{7A258D1B-8EB6-4761-AA25-CF9D807A142A}" type="pres">
      <dgm:prSet presAssocID="{0453BFD5-B4DE-4B0B-A544-9473CC9D4C18}" presName="composite3" presStyleCnt="0"/>
      <dgm:spPr/>
    </dgm:pt>
    <dgm:pt modelId="{CC774ECB-B807-441D-925B-1A622F10B44E}" type="pres">
      <dgm:prSet presAssocID="{0453BFD5-B4DE-4B0B-A544-9473CC9D4C18}" presName="background3" presStyleLbl="node3" presStyleIdx="1" presStyleCnt="4"/>
      <dgm:spPr>
        <a:noFill/>
        <a:ln>
          <a:noFill/>
        </a:ln>
      </dgm:spPr>
    </dgm:pt>
    <dgm:pt modelId="{539494C6-E404-4681-B2EE-FF94A201860B}" type="pres">
      <dgm:prSet presAssocID="{0453BFD5-B4DE-4B0B-A544-9473CC9D4C18}" presName="text3" presStyleLbl="fgAcc3" presStyleIdx="1" presStyleCnt="4" custScaleX="1395326" custScaleY="481105" custLinFactX="-300000" custLinFactY="-100000" custLinFactNeighborX="-346138" custLinFactNeighborY="-109145">
        <dgm:presLayoutVars>
          <dgm:chPref val="3"/>
        </dgm:presLayoutVars>
      </dgm:prSet>
      <dgm:spPr/>
      <dgm:t>
        <a:bodyPr/>
        <a:lstStyle/>
        <a:p>
          <a:endParaRPr lang="en-GB"/>
        </a:p>
      </dgm:t>
    </dgm:pt>
    <dgm:pt modelId="{75EFC809-F083-4C6A-B9BE-F75E8579DFB9}" type="pres">
      <dgm:prSet presAssocID="{0453BFD5-B4DE-4B0B-A544-9473CC9D4C18}" presName="hierChild4" presStyleCnt="0"/>
      <dgm:spPr/>
    </dgm:pt>
    <dgm:pt modelId="{3022B42A-0602-461C-8C65-5B86BDFA3506}" type="pres">
      <dgm:prSet presAssocID="{8846E216-9AB3-43A9-A474-1BCC42D5A339}" presName="Name10" presStyleLbl="parChTrans1D2" presStyleIdx="1" presStyleCnt="2"/>
      <dgm:spPr/>
      <dgm:t>
        <a:bodyPr/>
        <a:lstStyle/>
        <a:p>
          <a:endParaRPr lang="en-GB"/>
        </a:p>
      </dgm:t>
    </dgm:pt>
    <dgm:pt modelId="{7A779329-6F40-4BF6-8866-2886FCD768A0}" type="pres">
      <dgm:prSet presAssocID="{E0AB55EB-2B91-4EB8-B18E-D11E8D1A53F9}" presName="hierRoot2" presStyleCnt="0"/>
      <dgm:spPr/>
    </dgm:pt>
    <dgm:pt modelId="{941FBB65-D772-498F-8145-11FB78A48934}" type="pres">
      <dgm:prSet presAssocID="{E0AB55EB-2B91-4EB8-B18E-D11E8D1A53F9}" presName="composite2" presStyleCnt="0"/>
      <dgm:spPr/>
    </dgm:pt>
    <dgm:pt modelId="{CBB243F8-FE73-4E66-98A9-D2AB0EAA95E0}" type="pres">
      <dgm:prSet presAssocID="{E0AB55EB-2B91-4EB8-B18E-D11E8D1A53F9}" presName="background2" presStyleLbl="node2" presStyleIdx="1" presStyleCnt="2"/>
      <dgm:spPr>
        <a:noFill/>
        <a:ln>
          <a:noFill/>
        </a:ln>
      </dgm:spPr>
    </dgm:pt>
    <dgm:pt modelId="{E8AFB966-F609-41A0-9B23-78BE3ED964D9}" type="pres">
      <dgm:prSet presAssocID="{E0AB55EB-2B91-4EB8-B18E-D11E8D1A53F9}" presName="text2" presStyleLbl="fgAcc2" presStyleIdx="1" presStyleCnt="2" custScaleX="1862853" custScaleY="511997" custLinFactX="-200000" custLinFactY="-167220" custLinFactNeighborX="-263118" custLinFactNeighborY="-200000">
        <dgm:presLayoutVars>
          <dgm:chPref val="3"/>
        </dgm:presLayoutVars>
      </dgm:prSet>
      <dgm:spPr/>
      <dgm:t>
        <a:bodyPr/>
        <a:lstStyle/>
        <a:p>
          <a:endParaRPr lang="en-GB"/>
        </a:p>
      </dgm:t>
    </dgm:pt>
    <dgm:pt modelId="{013EBB28-3322-4667-9E05-CFE11EE3B0CB}" type="pres">
      <dgm:prSet presAssocID="{E0AB55EB-2B91-4EB8-B18E-D11E8D1A53F9}" presName="hierChild3" presStyleCnt="0"/>
      <dgm:spPr/>
    </dgm:pt>
    <dgm:pt modelId="{218CA9AA-E21B-4FF1-9383-B0B3AF571903}" type="pres">
      <dgm:prSet presAssocID="{2D2BAD6E-1491-441A-A703-4988D90D29BA}" presName="Name17" presStyleLbl="parChTrans1D3" presStyleIdx="2" presStyleCnt="4"/>
      <dgm:spPr/>
      <dgm:t>
        <a:bodyPr/>
        <a:lstStyle/>
        <a:p>
          <a:endParaRPr lang="en-GB"/>
        </a:p>
      </dgm:t>
    </dgm:pt>
    <dgm:pt modelId="{46649CD6-925F-44DF-9F89-9C3D3E258E18}" type="pres">
      <dgm:prSet presAssocID="{12764C27-8364-4832-A5CF-6A50E4DB3540}" presName="hierRoot3" presStyleCnt="0"/>
      <dgm:spPr/>
    </dgm:pt>
    <dgm:pt modelId="{9F264A59-236B-4067-9909-48887B7C5F4A}" type="pres">
      <dgm:prSet presAssocID="{12764C27-8364-4832-A5CF-6A50E4DB3540}" presName="composite3" presStyleCnt="0"/>
      <dgm:spPr/>
    </dgm:pt>
    <dgm:pt modelId="{5B2722CE-0D73-48B3-9A5F-18A907247C35}" type="pres">
      <dgm:prSet presAssocID="{12764C27-8364-4832-A5CF-6A50E4DB3540}" presName="background3" presStyleLbl="node3" presStyleIdx="2" presStyleCnt="4"/>
      <dgm:spPr>
        <a:noFill/>
        <a:ln>
          <a:noFill/>
        </a:ln>
      </dgm:spPr>
    </dgm:pt>
    <dgm:pt modelId="{C54A8BED-30FF-46C3-A2C0-C3E82B7C632D}" type="pres">
      <dgm:prSet presAssocID="{12764C27-8364-4832-A5CF-6A50E4DB3540}" presName="text3" presStyleLbl="fgAcc3" presStyleIdx="2" presStyleCnt="4" custScaleX="1396222" custScaleY="481105" custLinFactX="-200000" custLinFactY="-89200" custLinFactNeighborX="-204128" custLinFactNeighborY="-100000">
        <dgm:presLayoutVars>
          <dgm:chPref val="3"/>
        </dgm:presLayoutVars>
      </dgm:prSet>
      <dgm:spPr/>
      <dgm:t>
        <a:bodyPr/>
        <a:lstStyle/>
        <a:p>
          <a:endParaRPr lang="en-GB"/>
        </a:p>
      </dgm:t>
    </dgm:pt>
    <dgm:pt modelId="{60507BBD-C7E5-4215-B341-64BD97168C43}" type="pres">
      <dgm:prSet presAssocID="{12764C27-8364-4832-A5CF-6A50E4DB3540}" presName="hierChild4" presStyleCnt="0"/>
      <dgm:spPr/>
    </dgm:pt>
    <dgm:pt modelId="{7BF7137B-EF0B-4C4E-B475-28D6207CE648}" type="pres">
      <dgm:prSet presAssocID="{913BA267-8D0D-4D42-94EB-FDA2170CCE13}" presName="Name23" presStyleLbl="parChTrans1D4" presStyleIdx="6" presStyleCnt="11"/>
      <dgm:spPr/>
      <dgm:t>
        <a:bodyPr/>
        <a:lstStyle/>
        <a:p>
          <a:endParaRPr lang="en-GB"/>
        </a:p>
      </dgm:t>
    </dgm:pt>
    <dgm:pt modelId="{2AB25D7A-6C7B-4BE8-93E4-7C8A3232B506}" type="pres">
      <dgm:prSet presAssocID="{809DC537-8A71-4C38-9206-03116278C98A}" presName="hierRoot4" presStyleCnt="0"/>
      <dgm:spPr/>
    </dgm:pt>
    <dgm:pt modelId="{8FB9CDA1-DD64-4D66-BE3A-57050F84FB14}" type="pres">
      <dgm:prSet presAssocID="{809DC537-8A71-4C38-9206-03116278C98A}" presName="composite4" presStyleCnt="0"/>
      <dgm:spPr/>
    </dgm:pt>
    <dgm:pt modelId="{96B208CF-FA74-461A-B0D0-C2A2D5885263}" type="pres">
      <dgm:prSet presAssocID="{809DC537-8A71-4C38-9206-03116278C98A}" presName="background4" presStyleLbl="node4" presStyleIdx="6" presStyleCnt="11"/>
      <dgm:spPr>
        <a:noFill/>
        <a:ln>
          <a:noFill/>
        </a:ln>
      </dgm:spPr>
    </dgm:pt>
    <dgm:pt modelId="{F8B55373-5678-444A-A622-5BD1F7775BEF}" type="pres">
      <dgm:prSet presAssocID="{809DC537-8A71-4C38-9206-03116278C98A}" presName="text4" presStyleLbl="fgAcc4" presStyleIdx="6" presStyleCnt="11" custScaleX="1216666" custScaleY="374261" custLinFactX="100000" custLinFactNeighborX="112451" custLinFactNeighborY="48954">
        <dgm:presLayoutVars>
          <dgm:chPref val="3"/>
        </dgm:presLayoutVars>
      </dgm:prSet>
      <dgm:spPr/>
      <dgm:t>
        <a:bodyPr/>
        <a:lstStyle/>
        <a:p>
          <a:endParaRPr lang="en-GB"/>
        </a:p>
      </dgm:t>
    </dgm:pt>
    <dgm:pt modelId="{6CCE3210-6280-49D9-B089-8E74A9A2475C}" type="pres">
      <dgm:prSet presAssocID="{809DC537-8A71-4C38-9206-03116278C98A}" presName="hierChild5" presStyleCnt="0"/>
      <dgm:spPr/>
    </dgm:pt>
    <dgm:pt modelId="{E65B22C3-CDBC-4502-8A6D-FB5B88AEFD0D}" type="pres">
      <dgm:prSet presAssocID="{6E805B4C-ECD7-407F-8612-F305A74C266B}" presName="Name23" presStyleLbl="parChTrans1D4" presStyleIdx="7" presStyleCnt="11"/>
      <dgm:spPr/>
      <dgm:t>
        <a:bodyPr/>
        <a:lstStyle/>
        <a:p>
          <a:endParaRPr lang="en-GB"/>
        </a:p>
      </dgm:t>
    </dgm:pt>
    <dgm:pt modelId="{D5EA7315-F562-46F4-B87A-98AB56A5BDAB}" type="pres">
      <dgm:prSet presAssocID="{292FA215-3E24-4C87-BE1E-304CB48E39FB}" presName="hierRoot4" presStyleCnt="0"/>
      <dgm:spPr/>
    </dgm:pt>
    <dgm:pt modelId="{0A79D686-6819-4C04-979E-BC8E9501E15A}" type="pres">
      <dgm:prSet presAssocID="{292FA215-3E24-4C87-BE1E-304CB48E39FB}" presName="composite4" presStyleCnt="0"/>
      <dgm:spPr/>
    </dgm:pt>
    <dgm:pt modelId="{FF972EBC-4D4A-4375-9DE5-7DD1E54FFD9E}" type="pres">
      <dgm:prSet presAssocID="{292FA215-3E24-4C87-BE1E-304CB48E39FB}" presName="background4" presStyleLbl="node4" presStyleIdx="7" presStyleCnt="11"/>
      <dgm:spPr>
        <a:noFill/>
        <a:ln>
          <a:noFill/>
        </a:ln>
      </dgm:spPr>
    </dgm:pt>
    <dgm:pt modelId="{FD3B0D0C-4B64-4159-A985-A41334607147}" type="pres">
      <dgm:prSet presAssocID="{292FA215-3E24-4C87-BE1E-304CB48E39FB}" presName="text4" presStyleLbl="fgAcc4" presStyleIdx="7" presStyleCnt="11" custScaleX="1097504" custScaleY="494738" custLinFactX="19796" custLinFactY="200000" custLinFactNeighborX="100000" custLinFactNeighborY="218054">
        <dgm:presLayoutVars>
          <dgm:chPref val="3"/>
        </dgm:presLayoutVars>
      </dgm:prSet>
      <dgm:spPr/>
      <dgm:t>
        <a:bodyPr/>
        <a:lstStyle/>
        <a:p>
          <a:endParaRPr lang="en-GB"/>
        </a:p>
      </dgm:t>
    </dgm:pt>
    <dgm:pt modelId="{08D55584-8440-467B-88BA-C43520F58873}" type="pres">
      <dgm:prSet presAssocID="{292FA215-3E24-4C87-BE1E-304CB48E39FB}" presName="hierChild5" presStyleCnt="0"/>
      <dgm:spPr/>
    </dgm:pt>
    <dgm:pt modelId="{283BA5A9-F7BA-44B6-94C4-C5A8EB269742}" type="pres">
      <dgm:prSet presAssocID="{CFF1EE68-71F9-4FE6-9DC8-2F15B02BABBA}" presName="Name23" presStyleLbl="parChTrans1D4" presStyleIdx="8" presStyleCnt="11"/>
      <dgm:spPr/>
      <dgm:t>
        <a:bodyPr/>
        <a:lstStyle/>
        <a:p>
          <a:endParaRPr lang="en-GB"/>
        </a:p>
      </dgm:t>
    </dgm:pt>
    <dgm:pt modelId="{9695C2B6-6E57-44BA-819D-8E934AFEED98}" type="pres">
      <dgm:prSet presAssocID="{76853450-FC5A-4762-8BA8-335A5FDD1C14}" presName="hierRoot4" presStyleCnt="0"/>
      <dgm:spPr/>
    </dgm:pt>
    <dgm:pt modelId="{5AD1240E-21AE-4E1C-9AFB-0FD5CC3B98C9}" type="pres">
      <dgm:prSet presAssocID="{76853450-FC5A-4762-8BA8-335A5FDD1C14}" presName="composite4" presStyleCnt="0"/>
      <dgm:spPr/>
    </dgm:pt>
    <dgm:pt modelId="{BEDDC920-C377-4BA5-A5F2-19DD376D7E6F}" type="pres">
      <dgm:prSet presAssocID="{76853450-FC5A-4762-8BA8-335A5FDD1C14}" presName="background4" presStyleLbl="node4" presStyleIdx="8" presStyleCnt="11"/>
      <dgm:spPr>
        <a:noFill/>
        <a:ln>
          <a:noFill/>
        </a:ln>
      </dgm:spPr>
    </dgm:pt>
    <dgm:pt modelId="{158ED225-45F0-407A-9002-D2D6B4298F2F}" type="pres">
      <dgm:prSet presAssocID="{76853450-FC5A-4762-8BA8-335A5FDD1C14}" presName="text4" presStyleLbl="fgAcc4" presStyleIdx="8" presStyleCnt="11" custScaleX="1216666" custScaleY="374261" custLinFactX="-80601" custLinFactNeighborX="-100000" custLinFactNeighborY="35246">
        <dgm:presLayoutVars>
          <dgm:chPref val="3"/>
        </dgm:presLayoutVars>
      </dgm:prSet>
      <dgm:spPr/>
      <dgm:t>
        <a:bodyPr/>
        <a:lstStyle/>
        <a:p>
          <a:endParaRPr lang="en-GB"/>
        </a:p>
      </dgm:t>
    </dgm:pt>
    <dgm:pt modelId="{A4C13871-DE08-4E22-B8BE-D94D2BBFB713}" type="pres">
      <dgm:prSet presAssocID="{76853450-FC5A-4762-8BA8-335A5FDD1C14}" presName="hierChild5" presStyleCnt="0"/>
      <dgm:spPr/>
    </dgm:pt>
    <dgm:pt modelId="{CF48BF94-E3D0-4200-80C6-5CC47F1881D0}" type="pres">
      <dgm:prSet presAssocID="{09EC3BD8-F345-4DA2-AEE7-44F0D3F18C43}" presName="Name23" presStyleLbl="parChTrans1D4" presStyleIdx="9" presStyleCnt="11"/>
      <dgm:spPr/>
      <dgm:t>
        <a:bodyPr/>
        <a:lstStyle/>
        <a:p>
          <a:endParaRPr lang="en-GB"/>
        </a:p>
      </dgm:t>
    </dgm:pt>
    <dgm:pt modelId="{553E75FC-C365-4531-9952-CC654DDCC164}" type="pres">
      <dgm:prSet presAssocID="{BA9E5D1E-38DD-4C84-AFE0-D9C2C2884BC9}" presName="hierRoot4" presStyleCnt="0"/>
      <dgm:spPr/>
    </dgm:pt>
    <dgm:pt modelId="{BA14AAC9-BF1C-4B31-AB36-D94F70D8B381}" type="pres">
      <dgm:prSet presAssocID="{BA9E5D1E-38DD-4C84-AFE0-D9C2C2884BC9}" presName="composite4" presStyleCnt="0"/>
      <dgm:spPr/>
    </dgm:pt>
    <dgm:pt modelId="{BE0505C9-323D-40ED-A01A-37E423180074}" type="pres">
      <dgm:prSet presAssocID="{BA9E5D1E-38DD-4C84-AFE0-D9C2C2884BC9}" presName="background4" presStyleLbl="node4" presStyleIdx="9" presStyleCnt="11"/>
      <dgm:spPr>
        <a:noFill/>
        <a:ln>
          <a:noFill/>
        </a:ln>
      </dgm:spPr>
    </dgm:pt>
    <dgm:pt modelId="{FA38B255-8901-4183-B0AF-B63B3FE962C5}" type="pres">
      <dgm:prSet presAssocID="{BA9E5D1E-38DD-4C84-AFE0-D9C2C2884BC9}" presName="text4" presStyleLbl="fgAcc4" presStyleIdx="9" presStyleCnt="11" custScaleX="1095068" custScaleY="494738" custLinFactX="25661" custLinFactY="200000" custLinFactNeighborX="100000" custLinFactNeighborY="223504">
        <dgm:presLayoutVars>
          <dgm:chPref val="3"/>
        </dgm:presLayoutVars>
      </dgm:prSet>
      <dgm:spPr/>
      <dgm:t>
        <a:bodyPr/>
        <a:lstStyle/>
        <a:p>
          <a:endParaRPr lang="en-GB"/>
        </a:p>
      </dgm:t>
    </dgm:pt>
    <dgm:pt modelId="{C23118CB-5451-41E9-BEC7-1279CEEB1368}" type="pres">
      <dgm:prSet presAssocID="{BA9E5D1E-38DD-4C84-AFE0-D9C2C2884BC9}" presName="hierChild5" presStyleCnt="0"/>
      <dgm:spPr/>
    </dgm:pt>
    <dgm:pt modelId="{C0F5AE87-2348-4A3E-B539-EED4E14E0427}" type="pres">
      <dgm:prSet presAssocID="{1BA678B2-D5E9-46EF-9EE1-5BCBEC8D13FE}" presName="Name23" presStyleLbl="parChTrans1D4" presStyleIdx="10" presStyleCnt="11"/>
      <dgm:spPr/>
      <dgm:t>
        <a:bodyPr/>
        <a:lstStyle/>
        <a:p>
          <a:endParaRPr lang="en-GB"/>
        </a:p>
      </dgm:t>
    </dgm:pt>
    <dgm:pt modelId="{A0D651A3-7F50-416B-965C-2F8CBC346F65}" type="pres">
      <dgm:prSet presAssocID="{6A7CE15A-170A-47E2-ACB3-C73B62C6F948}" presName="hierRoot4" presStyleCnt="0"/>
      <dgm:spPr/>
    </dgm:pt>
    <dgm:pt modelId="{25F4DFF4-B7B2-4D0B-B415-D99FA64ED232}" type="pres">
      <dgm:prSet presAssocID="{6A7CE15A-170A-47E2-ACB3-C73B62C6F948}" presName="composite4" presStyleCnt="0"/>
      <dgm:spPr/>
    </dgm:pt>
    <dgm:pt modelId="{3A556062-BBC3-4F57-9C2A-90C5863C9794}" type="pres">
      <dgm:prSet presAssocID="{6A7CE15A-170A-47E2-ACB3-C73B62C6F948}" presName="background4" presStyleLbl="node4" presStyleIdx="10" presStyleCnt="11"/>
      <dgm:spPr>
        <a:noFill/>
        <a:ln>
          <a:noFill/>
        </a:ln>
      </dgm:spPr>
    </dgm:pt>
    <dgm:pt modelId="{3B441917-EDFD-4E64-A9C0-DD33A6936C0F}" type="pres">
      <dgm:prSet presAssocID="{6A7CE15A-170A-47E2-ACB3-C73B62C6F948}" presName="text4" presStyleLbl="fgAcc4" presStyleIdx="10" presStyleCnt="11" custScaleX="1095068" custScaleY="494738" custLinFactX="23002" custLinFactY="200000" custLinFactNeighborX="100000" custLinFactNeighborY="224112">
        <dgm:presLayoutVars>
          <dgm:chPref val="3"/>
        </dgm:presLayoutVars>
      </dgm:prSet>
      <dgm:spPr/>
      <dgm:t>
        <a:bodyPr/>
        <a:lstStyle/>
        <a:p>
          <a:endParaRPr lang="en-GB"/>
        </a:p>
      </dgm:t>
    </dgm:pt>
    <dgm:pt modelId="{4FA06A4B-6C3B-41FB-B5EC-58557BFA9AFD}" type="pres">
      <dgm:prSet presAssocID="{6A7CE15A-170A-47E2-ACB3-C73B62C6F948}" presName="hierChild5" presStyleCnt="0"/>
      <dgm:spPr/>
    </dgm:pt>
    <dgm:pt modelId="{D7095C84-62D3-4942-9B67-D6235448E48F}" type="pres">
      <dgm:prSet presAssocID="{A6FFAB30-F4E7-4F44-AAEB-2FAD5E66DE9D}" presName="Name17" presStyleLbl="parChTrans1D3" presStyleIdx="3" presStyleCnt="4"/>
      <dgm:spPr/>
      <dgm:t>
        <a:bodyPr/>
        <a:lstStyle/>
        <a:p>
          <a:endParaRPr lang="en-GB"/>
        </a:p>
      </dgm:t>
    </dgm:pt>
    <dgm:pt modelId="{7CCFD67B-E005-4E12-9443-F79680E5685C}" type="pres">
      <dgm:prSet presAssocID="{8AAB9E80-EFF1-44CD-83BC-ECB52AD03CE6}" presName="hierRoot3" presStyleCnt="0"/>
      <dgm:spPr/>
    </dgm:pt>
    <dgm:pt modelId="{A163D2E1-F932-4949-8462-931E3CA0668E}" type="pres">
      <dgm:prSet presAssocID="{8AAB9E80-EFF1-44CD-83BC-ECB52AD03CE6}" presName="composite3" presStyleCnt="0"/>
      <dgm:spPr/>
    </dgm:pt>
    <dgm:pt modelId="{38F06431-3088-4204-B419-4CD03DA1F448}" type="pres">
      <dgm:prSet presAssocID="{8AAB9E80-EFF1-44CD-83BC-ECB52AD03CE6}" presName="background3" presStyleLbl="node3" presStyleIdx="3" presStyleCnt="4"/>
      <dgm:spPr>
        <a:noFill/>
        <a:ln>
          <a:noFill/>
        </a:ln>
      </dgm:spPr>
    </dgm:pt>
    <dgm:pt modelId="{76DCAFF1-F669-4BB4-8508-09E0185B8318}" type="pres">
      <dgm:prSet presAssocID="{8AAB9E80-EFF1-44CD-83BC-ECB52AD03CE6}" presName="text3" presStyleLbl="fgAcc3" presStyleIdx="3" presStyleCnt="4" custScaleX="1396222" custScaleY="481105" custLinFactX="-159904" custLinFactY="-94439" custLinFactNeighborX="-200000" custLinFactNeighborY="-100000">
        <dgm:presLayoutVars>
          <dgm:chPref val="3"/>
        </dgm:presLayoutVars>
      </dgm:prSet>
      <dgm:spPr/>
      <dgm:t>
        <a:bodyPr/>
        <a:lstStyle/>
        <a:p>
          <a:endParaRPr lang="en-GB"/>
        </a:p>
      </dgm:t>
    </dgm:pt>
    <dgm:pt modelId="{6213BF08-7AB3-4DFF-94D4-92AF22D5AAB0}" type="pres">
      <dgm:prSet presAssocID="{8AAB9E80-EFF1-44CD-83BC-ECB52AD03CE6}" presName="hierChild4" presStyleCnt="0"/>
      <dgm:spPr/>
    </dgm:pt>
    <dgm:pt modelId="{5C86EFA0-7533-44F9-8053-B2B7B3DAA40B}" type="pres">
      <dgm:prSet presAssocID="{2D7B856F-A967-47B5-88D0-4A017BE105E1}" presName="hierRoot1" presStyleCnt="0"/>
      <dgm:spPr/>
    </dgm:pt>
    <dgm:pt modelId="{6BC3A620-2388-49C4-B09D-6C9947379A1E}" type="pres">
      <dgm:prSet presAssocID="{2D7B856F-A967-47B5-88D0-4A017BE105E1}" presName="composite" presStyleCnt="0"/>
      <dgm:spPr/>
    </dgm:pt>
    <dgm:pt modelId="{ECFCAC45-5D2E-4816-A0F4-ADAEFC26C172}" type="pres">
      <dgm:prSet presAssocID="{2D7B856F-A967-47B5-88D0-4A017BE105E1}" presName="background" presStyleLbl="node0" presStyleIdx="1" presStyleCnt="2"/>
      <dgm:spPr/>
    </dgm:pt>
    <dgm:pt modelId="{BB1AD611-53D9-4D90-9E78-1FC9DE58FA60}" type="pres">
      <dgm:prSet presAssocID="{2D7B856F-A967-47B5-88D0-4A017BE105E1}" presName="text" presStyleLbl="fgAcc0" presStyleIdx="1" presStyleCnt="2" custScaleX="2000000" custScaleY="650769" custLinFactX="-1380443" custLinFactY="-261402" custLinFactNeighborX="-1400000" custLinFactNeighborY="-300000">
        <dgm:presLayoutVars>
          <dgm:chPref val="3"/>
        </dgm:presLayoutVars>
      </dgm:prSet>
      <dgm:spPr/>
      <dgm:t>
        <a:bodyPr/>
        <a:lstStyle/>
        <a:p>
          <a:endParaRPr lang="en-GB"/>
        </a:p>
      </dgm:t>
    </dgm:pt>
    <dgm:pt modelId="{50561850-9613-4310-93F7-52E60552E888}" type="pres">
      <dgm:prSet presAssocID="{2D7B856F-A967-47B5-88D0-4A017BE105E1}" presName="hierChild2" presStyleCnt="0"/>
      <dgm:spPr/>
    </dgm:pt>
  </dgm:ptLst>
  <dgm:cxnLst>
    <dgm:cxn modelId="{63DCEAD2-703B-4CEB-969A-1399C36754F2}" type="presOf" srcId="{A1056A43-518D-4DF1-ABF0-CCB71545EBCE}" destId="{FE31CEA4-2C68-4207-BD85-CD3CF7E0B833}" srcOrd="0" destOrd="0" presId="urn:microsoft.com/office/officeart/2005/8/layout/hierarchy1"/>
    <dgm:cxn modelId="{D6A2866E-3259-44D8-980C-5ED67A7631CE}" type="presOf" srcId="{CFF1EE68-71F9-4FE6-9DC8-2F15B02BABBA}" destId="{283BA5A9-F7BA-44B6-94C4-C5A8EB269742}" srcOrd="0" destOrd="0" presId="urn:microsoft.com/office/officeart/2005/8/layout/hierarchy1"/>
    <dgm:cxn modelId="{2C6E056C-396F-47CD-AB2A-B1C95736FF6E}" type="presOf" srcId="{F94DF997-9A08-44D1-BD16-CA22BC23D230}" destId="{521797BB-9BF5-4391-94BB-C03ABC2E9849}" srcOrd="0" destOrd="0" presId="urn:microsoft.com/office/officeart/2005/8/layout/hierarchy1"/>
    <dgm:cxn modelId="{72AAB4CC-AB33-4F05-AAD8-A27411792643}" type="presOf" srcId="{8846E216-9AB3-43A9-A474-1BCC42D5A339}" destId="{3022B42A-0602-461C-8C65-5B86BDFA3506}" srcOrd="0" destOrd="0" presId="urn:microsoft.com/office/officeart/2005/8/layout/hierarchy1"/>
    <dgm:cxn modelId="{5CFE551C-353F-41EB-BE9D-B70421D5A2C9}" srcId="{BB963C26-E63E-4DC2-BA4B-3C4A2957D5C9}" destId="{2D7B856F-A967-47B5-88D0-4A017BE105E1}" srcOrd="1" destOrd="0" parTransId="{AE10C6CF-4038-4204-9A45-49C2008342BE}" sibTransId="{D6200764-7291-4990-A06C-8B7D872204EE}"/>
    <dgm:cxn modelId="{4DB0BB32-E4AE-4FD0-ADB5-10C0A40C6888}" srcId="{3197726E-5015-46D0-A198-DC96337E1CD6}" destId="{23F6C8E1-B9EC-469C-8909-BFF33E476C00}" srcOrd="0" destOrd="0" parTransId="{0111B431-293D-44A4-AE2E-2FB4F39008BE}" sibTransId="{E047EB1D-28E5-4DF8-871D-8CCADD2E9E1A}"/>
    <dgm:cxn modelId="{BFB502B9-C6F2-4146-8672-A5CA1534868F}" type="presOf" srcId="{0453BFD5-B4DE-4B0B-A544-9473CC9D4C18}" destId="{539494C6-E404-4681-B2EE-FF94A201860B}" srcOrd="0" destOrd="0" presId="urn:microsoft.com/office/officeart/2005/8/layout/hierarchy1"/>
    <dgm:cxn modelId="{2AC0290E-AB1C-4F19-9C39-4BC308D95AD0}" type="presOf" srcId="{F026220F-B808-4B39-A72F-AB521F6BF4A1}" destId="{51566E01-AFFF-4CC3-8B86-CC6C1456F58E}" srcOrd="0" destOrd="0" presId="urn:microsoft.com/office/officeart/2005/8/layout/hierarchy1"/>
    <dgm:cxn modelId="{BF5BA617-EAF0-4428-91A0-87C10315701C}" srcId="{BB963C26-E63E-4DC2-BA4B-3C4A2957D5C9}" destId="{9FAE37C3-8796-4F2E-AF45-BBE50C641A08}" srcOrd="0" destOrd="0" parTransId="{EB43C175-B0B9-447F-B60F-F1DB685D15D6}" sibTransId="{2DC7557E-9698-498E-8683-38968FD0C969}"/>
    <dgm:cxn modelId="{ACB2B94B-3A9F-4217-A9F2-5E74279E0776}" type="presOf" srcId="{A6FFAB30-F4E7-4F44-AAEB-2FAD5E66DE9D}" destId="{D7095C84-62D3-4942-9B67-D6235448E48F}" srcOrd="0" destOrd="0" presId="urn:microsoft.com/office/officeart/2005/8/layout/hierarchy1"/>
    <dgm:cxn modelId="{F3191872-506C-4626-BF10-01FC97FE9CBB}" srcId="{12764C27-8364-4832-A5CF-6A50E4DB3540}" destId="{76853450-FC5A-4762-8BA8-335A5FDD1C14}" srcOrd="1" destOrd="0" parTransId="{CFF1EE68-71F9-4FE6-9DC8-2F15B02BABBA}" sibTransId="{780251CE-5EAE-4BBD-A279-3FC0614E3979}"/>
    <dgm:cxn modelId="{CCD56341-7816-4E98-9244-3A9D2504BEDC}" type="presOf" srcId="{85431319-3BEB-41A0-91F4-AB8536637F8B}" destId="{39E300D9-8ACC-470F-A458-AF8A3F419233}" srcOrd="0" destOrd="0" presId="urn:microsoft.com/office/officeart/2005/8/layout/hierarchy1"/>
    <dgm:cxn modelId="{B70E9091-F400-4B47-8E2E-6EA0DC804808}" type="presOf" srcId="{913BA267-8D0D-4D42-94EB-FDA2170CCE13}" destId="{7BF7137B-EF0B-4C4E-B475-28D6207CE648}" srcOrd="0" destOrd="0" presId="urn:microsoft.com/office/officeart/2005/8/layout/hierarchy1"/>
    <dgm:cxn modelId="{35FEC906-4506-4F60-8CD0-41801E8EAB48}" type="presOf" srcId="{2D7B856F-A967-47B5-88D0-4A017BE105E1}" destId="{BB1AD611-53D9-4D90-9E78-1FC9DE58FA60}" srcOrd="0" destOrd="0" presId="urn:microsoft.com/office/officeart/2005/8/layout/hierarchy1"/>
    <dgm:cxn modelId="{B31ECEE3-0CD6-4FCB-A855-F1F2DC4268EF}" type="presOf" srcId="{3197726E-5015-46D0-A198-DC96337E1CD6}" destId="{3B34744D-A03A-45B2-BFD3-A222A97DBADF}" srcOrd="0" destOrd="0" presId="urn:microsoft.com/office/officeart/2005/8/layout/hierarchy1"/>
    <dgm:cxn modelId="{68D7B75F-E397-4004-89BD-81C92E3142F2}" type="presOf" srcId="{09EC3BD8-F345-4DA2-AEE7-44F0D3F18C43}" destId="{CF48BF94-E3D0-4200-80C6-5CC47F1881D0}" srcOrd="0" destOrd="0" presId="urn:microsoft.com/office/officeart/2005/8/layout/hierarchy1"/>
    <dgm:cxn modelId="{84D88E58-4949-4AF4-A1C2-A8B2BEA20CD5}" type="presOf" srcId="{6A7CE15A-170A-47E2-ACB3-C73B62C6F948}" destId="{3B441917-EDFD-4E64-A9C0-DD33A6936C0F}" srcOrd="0" destOrd="0" presId="urn:microsoft.com/office/officeart/2005/8/layout/hierarchy1"/>
    <dgm:cxn modelId="{5B06C0BF-BA2A-4D52-8D9A-0F7E6728B6C6}" type="presOf" srcId="{6E805B4C-ECD7-407F-8612-F305A74C266B}" destId="{E65B22C3-CDBC-4502-8A6D-FB5B88AEFD0D}" srcOrd="0" destOrd="0" presId="urn:microsoft.com/office/officeart/2005/8/layout/hierarchy1"/>
    <dgm:cxn modelId="{6EF7815B-8F32-4272-B3CA-03357A67D8ED}" type="presOf" srcId="{292FA215-3E24-4C87-BE1E-304CB48E39FB}" destId="{FD3B0D0C-4B64-4159-A985-A41334607147}" srcOrd="0" destOrd="0" presId="urn:microsoft.com/office/officeart/2005/8/layout/hierarchy1"/>
    <dgm:cxn modelId="{DAA4EEFE-9700-4395-8465-0265E130CC03}" type="presOf" srcId="{9FAE37C3-8796-4F2E-AF45-BBE50C641A08}" destId="{A64F44F8-9A1C-4A0F-8E95-15E8F6098A8A}" srcOrd="0" destOrd="0" presId="urn:microsoft.com/office/officeart/2005/8/layout/hierarchy1"/>
    <dgm:cxn modelId="{1C0B0F3E-7767-4036-8DA8-AFA95256FFEA}" type="presOf" srcId="{76853450-FC5A-4762-8BA8-335A5FDD1C14}" destId="{158ED225-45F0-407A-9002-D2D6B4298F2F}" srcOrd="0" destOrd="0" presId="urn:microsoft.com/office/officeart/2005/8/layout/hierarchy1"/>
    <dgm:cxn modelId="{64AD3581-5D4E-41D6-B6D5-64C263E82181}" srcId="{BB0C42DC-9E6B-4D0B-8036-709EDF82185F}" destId="{599F0A7B-8570-4119-A317-148B4603C076}" srcOrd="1" destOrd="0" parTransId="{9AA5A97C-0574-4279-92E2-E1469E59564A}" sibTransId="{89369779-8E9A-4737-A848-051DF7829CFD}"/>
    <dgm:cxn modelId="{F8671F1E-796A-4F88-9B00-07AACEC876ED}" srcId="{E0AB55EB-2B91-4EB8-B18E-D11E8D1A53F9}" destId="{8AAB9E80-EFF1-44CD-83BC-ECB52AD03CE6}" srcOrd="1" destOrd="0" parTransId="{A6FFAB30-F4E7-4F44-AAEB-2FAD5E66DE9D}" sibTransId="{A5457163-3F00-45E4-B72E-380A4A917DFE}"/>
    <dgm:cxn modelId="{513FB688-2DF7-4FB3-9484-A0B56689936B}" type="presOf" srcId="{8AAB9E80-EFF1-44CD-83BC-ECB52AD03CE6}" destId="{76DCAFF1-F669-4BB4-8508-09E0185B8318}" srcOrd="0" destOrd="0" presId="urn:microsoft.com/office/officeart/2005/8/layout/hierarchy1"/>
    <dgm:cxn modelId="{C88E1735-CA04-424D-B546-D4EE437B763C}" srcId="{809DC537-8A71-4C38-9206-03116278C98A}" destId="{292FA215-3E24-4C87-BE1E-304CB48E39FB}" srcOrd="0" destOrd="0" parTransId="{6E805B4C-ECD7-407F-8612-F305A74C266B}" sibTransId="{5B314FF6-1730-4FEC-B79D-83B5534B455B}"/>
    <dgm:cxn modelId="{E247B90A-7777-4765-87D6-ABA118BA08D9}" type="presOf" srcId="{BB0C42DC-9E6B-4D0B-8036-709EDF82185F}" destId="{334A9174-DF37-4A51-9531-DC0B20E4CA3C}" srcOrd="0" destOrd="0" presId="urn:microsoft.com/office/officeart/2005/8/layout/hierarchy1"/>
    <dgm:cxn modelId="{545DA8B3-A0A3-45E8-A3F2-0C9DB001FCEC}" type="presOf" srcId="{EA3FA813-B008-4BDF-B2F1-8E24AB7ED995}" destId="{BEF977CE-91FD-43A2-9452-3D26DF420080}" srcOrd="0" destOrd="0" presId="urn:microsoft.com/office/officeart/2005/8/layout/hierarchy1"/>
    <dgm:cxn modelId="{B9050997-FB71-494F-95D5-7AC67A79985F}" srcId="{12764C27-8364-4832-A5CF-6A50E4DB3540}" destId="{809DC537-8A71-4C38-9206-03116278C98A}" srcOrd="0" destOrd="0" parTransId="{913BA267-8D0D-4D42-94EB-FDA2170CCE13}" sibTransId="{0BDBA9AB-0448-491B-A3DE-01A27CF28996}"/>
    <dgm:cxn modelId="{AD585334-BA0F-4A88-954C-707E2AA571B4}" type="presOf" srcId="{A9710E25-4FFC-4B00-A3C0-4AABFF0851D4}" destId="{E67A429C-C762-4054-A59A-0B3CD23091C8}" srcOrd="0" destOrd="0" presId="urn:microsoft.com/office/officeart/2005/8/layout/hierarchy1"/>
    <dgm:cxn modelId="{D63A13D7-C9B7-4E20-BA78-8F4DB293E715}" type="presOf" srcId="{12764C27-8364-4832-A5CF-6A50E4DB3540}" destId="{C54A8BED-30FF-46C3-A2C0-C3E82B7C632D}" srcOrd="0" destOrd="0" presId="urn:microsoft.com/office/officeart/2005/8/layout/hierarchy1"/>
    <dgm:cxn modelId="{AD761A27-2930-43EE-BEB1-A3820840985F}" type="presOf" srcId="{1BA678B2-D5E9-46EF-9EE1-5BCBEC8D13FE}" destId="{C0F5AE87-2348-4A3E-B539-EED4E14E0427}" srcOrd="0" destOrd="0" presId="urn:microsoft.com/office/officeart/2005/8/layout/hierarchy1"/>
    <dgm:cxn modelId="{FAFD4853-2E87-4EFF-A8D5-9F0BEF498053}" type="presOf" srcId="{809DC537-8A71-4C38-9206-03116278C98A}" destId="{F8B55373-5678-444A-A622-5BD1F7775BEF}" srcOrd="0" destOrd="0" presId="urn:microsoft.com/office/officeart/2005/8/layout/hierarchy1"/>
    <dgm:cxn modelId="{91C85FB5-C0CF-4047-8F0D-78B8FCA074FD}" srcId="{23F6C8E1-B9EC-469C-8909-BFF33E476C00}" destId="{BB0C42DC-9E6B-4D0B-8036-709EDF82185F}" srcOrd="0" destOrd="0" parTransId="{B9367ABC-6EB8-4AFD-AB0A-5305CDB3F3D4}" sibTransId="{2BB8AF03-C584-446B-B8D6-2F0898B6FAE1}"/>
    <dgm:cxn modelId="{53C2DF8C-C0A7-4777-91DA-325851F0703F}" srcId="{E0AB55EB-2B91-4EB8-B18E-D11E8D1A53F9}" destId="{12764C27-8364-4832-A5CF-6A50E4DB3540}" srcOrd="0" destOrd="0" parTransId="{2D2BAD6E-1491-441A-A703-4988D90D29BA}" sibTransId="{24DA2C5F-D7ED-4411-8806-F39D0A4E4FC1}"/>
    <dgm:cxn modelId="{C25C3E93-9A9E-4692-8BFB-01A78088B3CE}" type="presOf" srcId="{9AA5A97C-0574-4279-92E2-E1469E59564A}" destId="{8282E8AB-BFB8-4647-80F8-B65B400A9DB2}" srcOrd="0" destOrd="0" presId="urn:microsoft.com/office/officeart/2005/8/layout/hierarchy1"/>
    <dgm:cxn modelId="{49A263B7-CC2C-4151-8C10-8634D11CDD16}" type="presOf" srcId="{2D2BAD6E-1491-441A-A703-4988D90D29BA}" destId="{218CA9AA-E21B-4FF1-9383-B0B3AF571903}" srcOrd="0" destOrd="0" presId="urn:microsoft.com/office/officeart/2005/8/layout/hierarchy1"/>
    <dgm:cxn modelId="{B4A19422-7826-4117-BAA5-03A1B8E31477}" srcId="{23F6C8E1-B9EC-469C-8909-BFF33E476C00}" destId="{F026220F-B808-4B39-A72F-AB521F6BF4A1}" srcOrd="1" destOrd="0" parTransId="{C04E98C8-1BC6-40AC-BD02-2891397A9331}" sibTransId="{38484344-1F2C-4A49-95FA-FF008041DA14}"/>
    <dgm:cxn modelId="{0170E151-EDCC-49C5-9423-3844ED549410}" type="presOf" srcId="{BA9E5D1E-38DD-4C84-AFE0-D9C2C2884BC9}" destId="{FA38B255-8901-4183-B0AF-B63B3FE962C5}" srcOrd="0" destOrd="0" presId="urn:microsoft.com/office/officeart/2005/8/layout/hierarchy1"/>
    <dgm:cxn modelId="{29971504-044C-4CEB-BD66-ECF22EFC4C1E}" srcId="{F026220F-B808-4B39-A72F-AB521F6BF4A1}" destId="{A9710E25-4FFC-4B00-A3C0-4AABFF0851D4}" srcOrd="0" destOrd="0" parTransId="{85431319-3BEB-41A0-91F4-AB8536637F8B}" sibTransId="{7381B398-4CF9-4FAE-B9B5-6CE3B01B2B4A}"/>
    <dgm:cxn modelId="{7D0676D6-D64D-4FF9-B446-06F2786D8E92}" srcId="{F026220F-B808-4B39-A72F-AB521F6BF4A1}" destId="{F94DF997-9A08-44D1-BD16-CA22BC23D230}" srcOrd="1" destOrd="0" parTransId="{A1056A43-518D-4DF1-ABF0-CCB71545EBCE}" sibTransId="{27C4E5E1-2245-4E60-BF4D-A6482E157721}"/>
    <dgm:cxn modelId="{E2DABB13-4DDE-4617-B7B7-AE7F85BE2A38}" type="presOf" srcId="{C04E98C8-1BC6-40AC-BD02-2891397A9331}" destId="{33B5F4DF-9512-49F1-938C-57D6DA97870D}" srcOrd="0" destOrd="0" presId="urn:microsoft.com/office/officeart/2005/8/layout/hierarchy1"/>
    <dgm:cxn modelId="{69F3BEE2-52B0-4F3E-8D85-41ACB3C02B4B}" type="presOf" srcId="{B9367ABC-6EB8-4AFD-AB0A-5305CDB3F3D4}" destId="{7C977169-B13B-459F-9AF7-756B866CC455}" srcOrd="0" destOrd="0" presId="urn:microsoft.com/office/officeart/2005/8/layout/hierarchy1"/>
    <dgm:cxn modelId="{FC39C249-273C-42FA-A793-7CC6C21C7009}" srcId="{3197726E-5015-46D0-A198-DC96337E1CD6}" destId="{0453BFD5-B4DE-4B0B-A544-9473CC9D4C18}" srcOrd="1" destOrd="0" parTransId="{8CB3018D-31E1-4ED1-BD59-D49C6FB801A2}" sibTransId="{70B647E2-DF02-455D-8CF2-E76D7B09297F}"/>
    <dgm:cxn modelId="{93E6AE6A-43A4-4E99-8681-1182FD92A161}" type="presOf" srcId="{8CB3018D-31E1-4ED1-BD59-D49C6FB801A2}" destId="{6A1D5B98-18FE-44E5-9C22-E76B2F283D90}" srcOrd="0" destOrd="0" presId="urn:microsoft.com/office/officeart/2005/8/layout/hierarchy1"/>
    <dgm:cxn modelId="{63B5DFBA-A1C2-4E57-B8B4-FD266993130D}" srcId="{BB0C42DC-9E6B-4D0B-8036-709EDF82185F}" destId="{426ADAD1-5599-4E62-9520-D4C08D4BE257}" srcOrd="0" destOrd="0" parTransId="{EA3FA813-B008-4BDF-B2F1-8E24AB7ED995}" sibTransId="{18569B9F-46A1-4C05-8250-C37B5C2AC7EB}"/>
    <dgm:cxn modelId="{1CC5CD2C-6A2E-41D7-9378-58F9CC4CFA42}" srcId="{76853450-FC5A-4762-8BA8-335A5FDD1C14}" destId="{BA9E5D1E-38DD-4C84-AFE0-D9C2C2884BC9}" srcOrd="0" destOrd="0" parTransId="{09EC3BD8-F345-4DA2-AEE7-44F0D3F18C43}" sibTransId="{EC68B012-69D3-4B15-9201-6340A49CC71F}"/>
    <dgm:cxn modelId="{C15FD25E-7325-484B-AD6C-C36A04F6666A}" type="presOf" srcId="{A7160B66-589D-4D1D-88D2-71909DBE0C54}" destId="{B10D6B66-001A-4C26-B556-32042DB0EF41}" srcOrd="0" destOrd="0" presId="urn:microsoft.com/office/officeart/2005/8/layout/hierarchy1"/>
    <dgm:cxn modelId="{A5B35878-6CA7-4610-883C-919926D586EB}" type="presOf" srcId="{426ADAD1-5599-4E62-9520-D4C08D4BE257}" destId="{11B86619-AB7D-484D-BFD8-269DA85B0E8E}" srcOrd="0" destOrd="0" presId="urn:microsoft.com/office/officeart/2005/8/layout/hierarchy1"/>
    <dgm:cxn modelId="{9633A572-1404-4F80-B1A7-7660B32B41C7}" srcId="{9FAE37C3-8796-4F2E-AF45-BBE50C641A08}" destId="{3197726E-5015-46D0-A198-DC96337E1CD6}" srcOrd="0" destOrd="0" parTransId="{A7160B66-589D-4D1D-88D2-71909DBE0C54}" sibTransId="{2FA5802F-CEA4-4C7D-9743-27AB05D52286}"/>
    <dgm:cxn modelId="{D5EF39B6-97EB-4A96-BEA7-534BC15CE120}" type="presOf" srcId="{E0AB55EB-2B91-4EB8-B18E-D11E8D1A53F9}" destId="{E8AFB966-F609-41A0-9B23-78BE3ED964D9}" srcOrd="0" destOrd="0" presId="urn:microsoft.com/office/officeart/2005/8/layout/hierarchy1"/>
    <dgm:cxn modelId="{F53D0095-BB4A-4C4E-B95B-12A38D247C46}" type="presOf" srcId="{23F6C8E1-B9EC-469C-8909-BFF33E476C00}" destId="{E979B51B-BAF9-46CE-9D25-86A82C7ED28E}" srcOrd="0" destOrd="0" presId="urn:microsoft.com/office/officeart/2005/8/layout/hierarchy1"/>
    <dgm:cxn modelId="{535F83D5-8ECA-46DA-96C3-23DB0856EC40}" srcId="{76853450-FC5A-4762-8BA8-335A5FDD1C14}" destId="{6A7CE15A-170A-47E2-ACB3-C73B62C6F948}" srcOrd="1" destOrd="0" parTransId="{1BA678B2-D5E9-46EF-9EE1-5BCBEC8D13FE}" sibTransId="{38E25FB0-81FB-4F81-BF3C-1E3375B95E75}"/>
    <dgm:cxn modelId="{12765C48-3613-4346-8C3A-006094AB81AB}" type="presOf" srcId="{599F0A7B-8570-4119-A317-148B4603C076}" destId="{307BD9B2-0689-4A14-9E03-9DB79675FE81}" srcOrd="0" destOrd="0" presId="urn:microsoft.com/office/officeart/2005/8/layout/hierarchy1"/>
    <dgm:cxn modelId="{06E36201-D799-45AE-ACF9-F2810702864A}" type="presOf" srcId="{0111B431-293D-44A4-AE2E-2FB4F39008BE}" destId="{DB37DA0D-3E12-4DDA-84B5-46292EB0F21F}" srcOrd="0" destOrd="0" presId="urn:microsoft.com/office/officeart/2005/8/layout/hierarchy1"/>
    <dgm:cxn modelId="{FB0A3269-599C-4231-9A7D-8A3F6E2D641C}" srcId="{9FAE37C3-8796-4F2E-AF45-BBE50C641A08}" destId="{E0AB55EB-2B91-4EB8-B18E-D11E8D1A53F9}" srcOrd="1" destOrd="0" parTransId="{8846E216-9AB3-43A9-A474-1BCC42D5A339}" sibTransId="{A8E1433C-4E21-4E42-B935-B798D307C4C6}"/>
    <dgm:cxn modelId="{520E9CE5-3E5C-48D3-BEDC-FD915F10E39B}" type="presOf" srcId="{BB963C26-E63E-4DC2-BA4B-3C4A2957D5C9}" destId="{260B8A62-6F1E-4C85-81C2-C3DC3BFEA126}" srcOrd="0" destOrd="0" presId="urn:microsoft.com/office/officeart/2005/8/layout/hierarchy1"/>
    <dgm:cxn modelId="{AD58F95E-A576-4AB7-AE5B-2EFB0C0869FF}" type="presParOf" srcId="{260B8A62-6F1E-4C85-81C2-C3DC3BFEA126}" destId="{9724797E-C54A-4B2E-A4B7-55076E6A3934}" srcOrd="0" destOrd="0" presId="urn:microsoft.com/office/officeart/2005/8/layout/hierarchy1"/>
    <dgm:cxn modelId="{AA829F78-7C22-4CCA-8D93-48E05EF724A0}" type="presParOf" srcId="{9724797E-C54A-4B2E-A4B7-55076E6A3934}" destId="{662520C4-663B-4F16-99BB-E10A325FD89A}" srcOrd="0" destOrd="0" presId="urn:microsoft.com/office/officeart/2005/8/layout/hierarchy1"/>
    <dgm:cxn modelId="{A146C02C-5160-475F-BD19-C77B2ED94056}" type="presParOf" srcId="{662520C4-663B-4F16-99BB-E10A325FD89A}" destId="{91E5971B-7673-4AE1-BC95-324C11258865}" srcOrd="0" destOrd="0" presId="urn:microsoft.com/office/officeart/2005/8/layout/hierarchy1"/>
    <dgm:cxn modelId="{24DE0E12-136C-4ABA-BF54-49795B91D0A6}" type="presParOf" srcId="{662520C4-663B-4F16-99BB-E10A325FD89A}" destId="{A64F44F8-9A1C-4A0F-8E95-15E8F6098A8A}" srcOrd="1" destOrd="0" presId="urn:microsoft.com/office/officeart/2005/8/layout/hierarchy1"/>
    <dgm:cxn modelId="{93F83F3C-1F5A-456D-BC9C-FA8C7C941E9A}" type="presParOf" srcId="{9724797E-C54A-4B2E-A4B7-55076E6A3934}" destId="{3E4C0A48-C2EF-4FC9-96AA-FFB8AB25D8F9}" srcOrd="1" destOrd="0" presId="urn:microsoft.com/office/officeart/2005/8/layout/hierarchy1"/>
    <dgm:cxn modelId="{5D1CDB74-886C-4165-B826-FF2493468FAD}" type="presParOf" srcId="{3E4C0A48-C2EF-4FC9-96AA-FFB8AB25D8F9}" destId="{B10D6B66-001A-4C26-B556-32042DB0EF41}" srcOrd="0" destOrd="0" presId="urn:microsoft.com/office/officeart/2005/8/layout/hierarchy1"/>
    <dgm:cxn modelId="{F7AAB1E1-A37B-446E-BFDE-30325A78B4DC}" type="presParOf" srcId="{3E4C0A48-C2EF-4FC9-96AA-FFB8AB25D8F9}" destId="{13B6ED40-AEDA-4FDB-9633-2F7D437EA39D}" srcOrd="1" destOrd="0" presId="urn:microsoft.com/office/officeart/2005/8/layout/hierarchy1"/>
    <dgm:cxn modelId="{9DBE7B21-E988-44CA-9E49-AC04A04B2A68}" type="presParOf" srcId="{13B6ED40-AEDA-4FDB-9633-2F7D437EA39D}" destId="{CA2556DF-ECFC-4C6B-AAAD-E41A6E7743D6}" srcOrd="0" destOrd="0" presId="urn:microsoft.com/office/officeart/2005/8/layout/hierarchy1"/>
    <dgm:cxn modelId="{FA9B8564-A633-449B-A8C4-39FEF5CB4C47}" type="presParOf" srcId="{CA2556DF-ECFC-4C6B-AAAD-E41A6E7743D6}" destId="{1C7FC8D4-4FEB-4248-8105-D438FBD7D435}" srcOrd="0" destOrd="0" presId="urn:microsoft.com/office/officeart/2005/8/layout/hierarchy1"/>
    <dgm:cxn modelId="{128E50F8-8DD0-474C-937C-4BD38004B25D}" type="presParOf" srcId="{CA2556DF-ECFC-4C6B-AAAD-E41A6E7743D6}" destId="{3B34744D-A03A-45B2-BFD3-A222A97DBADF}" srcOrd="1" destOrd="0" presId="urn:microsoft.com/office/officeart/2005/8/layout/hierarchy1"/>
    <dgm:cxn modelId="{DB542E00-320D-4072-B52C-9915C503D652}" type="presParOf" srcId="{13B6ED40-AEDA-4FDB-9633-2F7D437EA39D}" destId="{580908F2-3753-4194-8352-E90C29449E3E}" srcOrd="1" destOrd="0" presId="urn:microsoft.com/office/officeart/2005/8/layout/hierarchy1"/>
    <dgm:cxn modelId="{12604C88-389B-40C0-9061-287B2A69B32F}" type="presParOf" srcId="{580908F2-3753-4194-8352-E90C29449E3E}" destId="{DB37DA0D-3E12-4DDA-84B5-46292EB0F21F}" srcOrd="0" destOrd="0" presId="urn:microsoft.com/office/officeart/2005/8/layout/hierarchy1"/>
    <dgm:cxn modelId="{6610085D-B172-492E-95BD-8C1BBC509BEB}" type="presParOf" srcId="{580908F2-3753-4194-8352-E90C29449E3E}" destId="{4EF44AA9-5F98-4C23-A61F-18092E3447C0}" srcOrd="1" destOrd="0" presId="urn:microsoft.com/office/officeart/2005/8/layout/hierarchy1"/>
    <dgm:cxn modelId="{31175962-3752-4112-AE9E-569A85E6C1A1}" type="presParOf" srcId="{4EF44AA9-5F98-4C23-A61F-18092E3447C0}" destId="{FDA3802B-EE54-447C-A2A3-CB35FC6BC652}" srcOrd="0" destOrd="0" presId="urn:microsoft.com/office/officeart/2005/8/layout/hierarchy1"/>
    <dgm:cxn modelId="{7C470CCE-9071-4A19-ACEB-CCE528E8E733}" type="presParOf" srcId="{FDA3802B-EE54-447C-A2A3-CB35FC6BC652}" destId="{6F6DB21D-C3ED-437F-BA03-3A450F1EDF19}" srcOrd="0" destOrd="0" presId="urn:microsoft.com/office/officeart/2005/8/layout/hierarchy1"/>
    <dgm:cxn modelId="{8DAED38D-877C-49F7-AC2F-ED51F6BC4E00}" type="presParOf" srcId="{FDA3802B-EE54-447C-A2A3-CB35FC6BC652}" destId="{E979B51B-BAF9-46CE-9D25-86A82C7ED28E}" srcOrd="1" destOrd="0" presId="urn:microsoft.com/office/officeart/2005/8/layout/hierarchy1"/>
    <dgm:cxn modelId="{DE97DC68-A132-438D-9BBC-7BF4CA56A456}" type="presParOf" srcId="{4EF44AA9-5F98-4C23-A61F-18092E3447C0}" destId="{59857E70-0924-46BF-9961-A46B15BBEA3C}" srcOrd="1" destOrd="0" presId="urn:microsoft.com/office/officeart/2005/8/layout/hierarchy1"/>
    <dgm:cxn modelId="{6F85D0E2-E8ED-4D54-84D2-343E76E5FBF3}" type="presParOf" srcId="{59857E70-0924-46BF-9961-A46B15BBEA3C}" destId="{7C977169-B13B-459F-9AF7-756B866CC455}" srcOrd="0" destOrd="0" presId="urn:microsoft.com/office/officeart/2005/8/layout/hierarchy1"/>
    <dgm:cxn modelId="{9B1706A8-D7A0-48BF-8D46-46C7387904CB}" type="presParOf" srcId="{59857E70-0924-46BF-9961-A46B15BBEA3C}" destId="{647E0994-0312-4976-852C-ED9EB6B97E3C}" srcOrd="1" destOrd="0" presId="urn:microsoft.com/office/officeart/2005/8/layout/hierarchy1"/>
    <dgm:cxn modelId="{1457CB19-D03E-4669-A36C-986DAAE97130}" type="presParOf" srcId="{647E0994-0312-4976-852C-ED9EB6B97E3C}" destId="{58B3ECBE-B6C2-44B6-987C-7A960C1760AF}" srcOrd="0" destOrd="0" presId="urn:microsoft.com/office/officeart/2005/8/layout/hierarchy1"/>
    <dgm:cxn modelId="{9C39C185-A3D3-4391-920B-7ABA07E4532B}" type="presParOf" srcId="{58B3ECBE-B6C2-44B6-987C-7A960C1760AF}" destId="{27F60201-DBA7-4384-B6B1-E252F3FFBF46}" srcOrd="0" destOrd="0" presId="urn:microsoft.com/office/officeart/2005/8/layout/hierarchy1"/>
    <dgm:cxn modelId="{BB36FB25-12EB-4863-876F-5E18995732F5}" type="presParOf" srcId="{58B3ECBE-B6C2-44B6-987C-7A960C1760AF}" destId="{334A9174-DF37-4A51-9531-DC0B20E4CA3C}" srcOrd="1" destOrd="0" presId="urn:microsoft.com/office/officeart/2005/8/layout/hierarchy1"/>
    <dgm:cxn modelId="{D9060C3A-8D47-4A7D-9E47-0B6880CCE2CA}" type="presParOf" srcId="{647E0994-0312-4976-852C-ED9EB6B97E3C}" destId="{B8838098-BB9F-42B6-8DA2-E0C495A070C7}" srcOrd="1" destOrd="0" presId="urn:microsoft.com/office/officeart/2005/8/layout/hierarchy1"/>
    <dgm:cxn modelId="{2002E36D-5125-432E-8E9A-38CDA168C940}" type="presParOf" srcId="{B8838098-BB9F-42B6-8DA2-E0C495A070C7}" destId="{BEF977CE-91FD-43A2-9452-3D26DF420080}" srcOrd="0" destOrd="0" presId="urn:microsoft.com/office/officeart/2005/8/layout/hierarchy1"/>
    <dgm:cxn modelId="{4667B43C-EB94-4692-AB5F-AE30E09B5354}" type="presParOf" srcId="{B8838098-BB9F-42B6-8DA2-E0C495A070C7}" destId="{BFD4D799-B7B3-4BC2-9F26-54AF874FFF99}" srcOrd="1" destOrd="0" presId="urn:microsoft.com/office/officeart/2005/8/layout/hierarchy1"/>
    <dgm:cxn modelId="{875BC40F-C1B0-4537-A8F6-1E16689B745F}" type="presParOf" srcId="{BFD4D799-B7B3-4BC2-9F26-54AF874FFF99}" destId="{AECF44DF-D312-4699-8A4E-A4D31E981DCE}" srcOrd="0" destOrd="0" presId="urn:microsoft.com/office/officeart/2005/8/layout/hierarchy1"/>
    <dgm:cxn modelId="{A539468D-AB43-4B72-A80F-AC15707C7E14}" type="presParOf" srcId="{AECF44DF-D312-4699-8A4E-A4D31E981DCE}" destId="{AA9513C2-AE85-4124-A6F5-5C9DD1E634BA}" srcOrd="0" destOrd="0" presId="urn:microsoft.com/office/officeart/2005/8/layout/hierarchy1"/>
    <dgm:cxn modelId="{A13609ED-FD0D-4284-9D92-67D3BD8C2FEE}" type="presParOf" srcId="{AECF44DF-D312-4699-8A4E-A4D31E981DCE}" destId="{11B86619-AB7D-484D-BFD8-269DA85B0E8E}" srcOrd="1" destOrd="0" presId="urn:microsoft.com/office/officeart/2005/8/layout/hierarchy1"/>
    <dgm:cxn modelId="{0D879F8E-D9F5-4CC0-8742-596D464C87C5}" type="presParOf" srcId="{BFD4D799-B7B3-4BC2-9F26-54AF874FFF99}" destId="{B658ECF4-291D-4DDD-AC7F-9D0CFD74299E}" srcOrd="1" destOrd="0" presId="urn:microsoft.com/office/officeart/2005/8/layout/hierarchy1"/>
    <dgm:cxn modelId="{BC89AD9B-337A-414D-8C3F-F9E071CDF14B}" type="presParOf" srcId="{B8838098-BB9F-42B6-8DA2-E0C495A070C7}" destId="{8282E8AB-BFB8-4647-80F8-B65B400A9DB2}" srcOrd="2" destOrd="0" presId="urn:microsoft.com/office/officeart/2005/8/layout/hierarchy1"/>
    <dgm:cxn modelId="{FAB0B564-5AF4-4598-834B-6584BE754990}" type="presParOf" srcId="{B8838098-BB9F-42B6-8DA2-E0C495A070C7}" destId="{2505899B-D6EB-48DE-ADF0-E25724DF128D}" srcOrd="3" destOrd="0" presId="urn:microsoft.com/office/officeart/2005/8/layout/hierarchy1"/>
    <dgm:cxn modelId="{D61D6013-1DAC-4B06-8B16-9339E33BA6B4}" type="presParOf" srcId="{2505899B-D6EB-48DE-ADF0-E25724DF128D}" destId="{E3580CFF-7673-490E-B653-8976155F1769}" srcOrd="0" destOrd="0" presId="urn:microsoft.com/office/officeart/2005/8/layout/hierarchy1"/>
    <dgm:cxn modelId="{E9CA58B1-EEF3-420F-A071-4F2533C70DF5}" type="presParOf" srcId="{E3580CFF-7673-490E-B653-8976155F1769}" destId="{66C90627-33DD-4B37-854B-15EF0A086F48}" srcOrd="0" destOrd="0" presId="urn:microsoft.com/office/officeart/2005/8/layout/hierarchy1"/>
    <dgm:cxn modelId="{605C1EB5-A16B-4C0C-A3F9-6CA09B6C65C5}" type="presParOf" srcId="{E3580CFF-7673-490E-B653-8976155F1769}" destId="{307BD9B2-0689-4A14-9E03-9DB79675FE81}" srcOrd="1" destOrd="0" presId="urn:microsoft.com/office/officeart/2005/8/layout/hierarchy1"/>
    <dgm:cxn modelId="{9D6DDE2C-CB3A-4F4D-9CEC-6EB2033D4E77}" type="presParOf" srcId="{2505899B-D6EB-48DE-ADF0-E25724DF128D}" destId="{29C974FA-38B5-4957-A0A1-FC309E2E198C}" srcOrd="1" destOrd="0" presId="urn:microsoft.com/office/officeart/2005/8/layout/hierarchy1"/>
    <dgm:cxn modelId="{23672FFE-BCF4-46D6-9701-577F88493870}" type="presParOf" srcId="{59857E70-0924-46BF-9961-A46B15BBEA3C}" destId="{33B5F4DF-9512-49F1-938C-57D6DA97870D}" srcOrd="2" destOrd="0" presId="urn:microsoft.com/office/officeart/2005/8/layout/hierarchy1"/>
    <dgm:cxn modelId="{19D14738-3C1C-4C08-8C12-D15137FD58CC}" type="presParOf" srcId="{59857E70-0924-46BF-9961-A46B15BBEA3C}" destId="{D0338A71-BAEE-4B78-9B31-4C5D76E69B77}" srcOrd="3" destOrd="0" presId="urn:microsoft.com/office/officeart/2005/8/layout/hierarchy1"/>
    <dgm:cxn modelId="{20167E26-8550-43ED-8106-997FBA715F09}" type="presParOf" srcId="{D0338A71-BAEE-4B78-9B31-4C5D76E69B77}" destId="{D155C8C8-F98A-4242-8CD4-1FC83093F8C2}" srcOrd="0" destOrd="0" presId="urn:microsoft.com/office/officeart/2005/8/layout/hierarchy1"/>
    <dgm:cxn modelId="{9156A5E1-12A0-4BF1-8FF7-979C343008F9}" type="presParOf" srcId="{D155C8C8-F98A-4242-8CD4-1FC83093F8C2}" destId="{08DE3DFA-5EEF-47E8-85BB-545A38CF6330}" srcOrd="0" destOrd="0" presId="urn:microsoft.com/office/officeart/2005/8/layout/hierarchy1"/>
    <dgm:cxn modelId="{3EBF3D19-052C-4578-9963-A6863AA7C68F}" type="presParOf" srcId="{D155C8C8-F98A-4242-8CD4-1FC83093F8C2}" destId="{51566E01-AFFF-4CC3-8B86-CC6C1456F58E}" srcOrd="1" destOrd="0" presId="urn:microsoft.com/office/officeart/2005/8/layout/hierarchy1"/>
    <dgm:cxn modelId="{BB284C6D-13A3-4127-9510-6FCD8B6FEBC0}" type="presParOf" srcId="{D0338A71-BAEE-4B78-9B31-4C5D76E69B77}" destId="{E04BC2E1-2FC8-4719-B6A2-2E0B8EAB927D}" srcOrd="1" destOrd="0" presId="urn:microsoft.com/office/officeart/2005/8/layout/hierarchy1"/>
    <dgm:cxn modelId="{BB650837-95D7-42FB-AD00-6EE971EABAE4}" type="presParOf" srcId="{E04BC2E1-2FC8-4719-B6A2-2E0B8EAB927D}" destId="{39E300D9-8ACC-470F-A458-AF8A3F419233}" srcOrd="0" destOrd="0" presId="urn:microsoft.com/office/officeart/2005/8/layout/hierarchy1"/>
    <dgm:cxn modelId="{1A2B182A-DF91-4EBB-9F6E-D5E8FDBC08D7}" type="presParOf" srcId="{E04BC2E1-2FC8-4719-B6A2-2E0B8EAB927D}" destId="{8EBD0643-2CD5-47F2-8205-98E7D7DFEEC9}" srcOrd="1" destOrd="0" presId="urn:microsoft.com/office/officeart/2005/8/layout/hierarchy1"/>
    <dgm:cxn modelId="{E9535C1D-4E98-409E-981C-A00664D96EF0}" type="presParOf" srcId="{8EBD0643-2CD5-47F2-8205-98E7D7DFEEC9}" destId="{1348FC3B-9759-45FD-9651-4056242BE799}" srcOrd="0" destOrd="0" presId="urn:microsoft.com/office/officeart/2005/8/layout/hierarchy1"/>
    <dgm:cxn modelId="{F65364C8-2598-45AC-9CEA-846C33F03BCE}" type="presParOf" srcId="{1348FC3B-9759-45FD-9651-4056242BE799}" destId="{6C19949F-B7BF-497D-B78D-75F97E01EC46}" srcOrd="0" destOrd="0" presId="urn:microsoft.com/office/officeart/2005/8/layout/hierarchy1"/>
    <dgm:cxn modelId="{AA89AD7C-6B06-42F2-910F-3730C296021C}" type="presParOf" srcId="{1348FC3B-9759-45FD-9651-4056242BE799}" destId="{E67A429C-C762-4054-A59A-0B3CD23091C8}" srcOrd="1" destOrd="0" presId="urn:microsoft.com/office/officeart/2005/8/layout/hierarchy1"/>
    <dgm:cxn modelId="{15125A85-C62E-4793-8DFB-3A6559F187B5}" type="presParOf" srcId="{8EBD0643-2CD5-47F2-8205-98E7D7DFEEC9}" destId="{E95FB1F6-5EAB-49A4-85EC-7A79D0BABCEF}" srcOrd="1" destOrd="0" presId="urn:microsoft.com/office/officeart/2005/8/layout/hierarchy1"/>
    <dgm:cxn modelId="{4D4AA4D7-57D9-4B75-8864-C88D894828AB}" type="presParOf" srcId="{E04BC2E1-2FC8-4719-B6A2-2E0B8EAB927D}" destId="{FE31CEA4-2C68-4207-BD85-CD3CF7E0B833}" srcOrd="2" destOrd="0" presId="urn:microsoft.com/office/officeart/2005/8/layout/hierarchy1"/>
    <dgm:cxn modelId="{0B227AC6-248E-4A3C-B74A-441A4AFFFD47}" type="presParOf" srcId="{E04BC2E1-2FC8-4719-B6A2-2E0B8EAB927D}" destId="{6F90CC60-889F-4892-AE7A-A5E730D61B3C}" srcOrd="3" destOrd="0" presId="urn:microsoft.com/office/officeart/2005/8/layout/hierarchy1"/>
    <dgm:cxn modelId="{9FF580DA-B8FD-418C-B50A-F8F305FCB707}" type="presParOf" srcId="{6F90CC60-889F-4892-AE7A-A5E730D61B3C}" destId="{5F69D46A-F288-4734-8DA4-BFA2EF3EBD92}" srcOrd="0" destOrd="0" presId="urn:microsoft.com/office/officeart/2005/8/layout/hierarchy1"/>
    <dgm:cxn modelId="{97AF6D44-7E22-4665-A8E0-3E2FA6146190}" type="presParOf" srcId="{5F69D46A-F288-4734-8DA4-BFA2EF3EBD92}" destId="{9A8972D5-66B1-44E8-9CA5-2233349A5800}" srcOrd="0" destOrd="0" presId="urn:microsoft.com/office/officeart/2005/8/layout/hierarchy1"/>
    <dgm:cxn modelId="{C995B9DF-60AB-4CD9-844E-54ABF374DCB7}" type="presParOf" srcId="{5F69D46A-F288-4734-8DA4-BFA2EF3EBD92}" destId="{521797BB-9BF5-4391-94BB-C03ABC2E9849}" srcOrd="1" destOrd="0" presId="urn:microsoft.com/office/officeart/2005/8/layout/hierarchy1"/>
    <dgm:cxn modelId="{423FB910-CB20-46E7-8C3F-E7589471B8A7}" type="presParOf" srcId="{6F90CC60-889F-4892-AE7A-A5E730D61B3C}" destId="{85CA3130-B48D-40CC-8C6C-EFCD3D6216FE}" srcOrd="1" destOrd="0" presId="urn:microsoft.com/office/officeart/2005/8/layout/hierarchy1"/>
    <dgm:cxn modelId="{020316F9-EC60-4A62-916F-5F3B2B14053A}" type="presParOf" srcId="{580908F2-3753-4194-8352-E90C29449E3E}" destId="{6A1D5B98-18FE-44E5-9C22-E76B2F283D90}" srcOrd="2" destOrd="0" presId="urn:microsoft.com/office/officeart/2005/8/layout/hierarchy1"/>
    <dgm:cxn modelId="{9D968D3B-683B-4320-8103-83136B50F1BC}" type="presParOf" srcId="{580908F2-3753-4194-8352-E90C29449E3E}" destId="{C50A1FF9-AEF4-4A3F-AE98-95F9CF3E0E5F}" srcOrd="3" destOrd="0" presId="urn:microsoft.com/office/officeart/2005/8/layout/hierarchy1"/>
    <dgm:cxn modelId="{22D1CA55-6445-48E6-9CA8-9B26A9DCB470}" type="presParOf" srcId="{C50A1FF9-AEF4-4A3F-AE98-95F9CF3E0E5F}" destId="{7A258D1B-8EB6-4761-AA25-CF9D807A142A}" srcOrd="0" destOrd="0" presId="urn:microsoft.com/office/officeart/2005/8/layout/hierarchy1"/>
    <dgm:cxn modelId="{AAF63731-E9B1-4D50-A055-3DC21B1038DA}" type="presParOf" srcId="{7A258D1B-8EB6-4761-AA25-CF9D807A142A}" destId="{CC774ECB-B807-441D-925B-1A622F10B44E}" srcOrd="0" destOrd="0" presId="urn:microsoft.com/office/officeart/2005/8/layout/hierarchy1"/>
    <dgm:cxn modelId="{33231EEF-196A-40F1-BA39-F41C2544325F}" type="presParOf" srcId="{7A258D1B-8EB6-4761-AA25-CF9D807A142A}" destId="{539494C6-E404-4681-B2EE-FF94A201860B}" srcOrd="1" destOrd="0" presId="urn:microsoft.com/office/officeart/2005/8/layout/hierarchy1"/>
    <dgm:cxn modelId="{FF8B8287-1D70-45C4-9CA8-2041A8B8646F}" type="presParOf" srcId="{C50A1FF9-AEF4-4A3F-AE98-95F9CF3E0E5F}" destId="{75EFC809-F083-4C6A-B9BE-F75E8579DFB9}" srcOrd="1" destOrd="0" presId="urn:microsoft.com/office/officeart/2005/8/layout/hierarchy1"/>
    <dgm:cxn modelId="{85FEA263-2975-4720-BC77-806363F4B9C6}" type="presParOf" srcId="{3E4C0A48-C2EF-4FC9-96AA-FFB8AB25D8F9}" destId="{3022B42A-0602-461C-8C65-5B86BDFA3506}" srcOrd="2" destOrd="0" presId="urn:microsoft.com/office/officeart/2005/8/layout/hierarchy1"/>
    <dgm:cxn modelId="{0676CE2B-C17C-4EA8-A0FF-86DF9F75E161}" type="presParOf" srcId="{3E4C0A48-C2EF-4FC9-96AA-FFB8AB25D8F9}" destId="{7A779329-6F40-4BF6-8866-2886FCD768A0}" srcOrd="3" destOrd="0" presId="urn:microsoft.com/office/officeart/2005/8/layout/hierarchy1"/>
    <dgm:cxn modelId="{9D012543-A92F-4028-8BC9-8D12F1CE4E39}" type="presParOf" srcId="{7A779329-6F40-4BF6-8866-2886FCD768A0}" destId="{941FBB65-D772-498F-8145-11FB78A48934}" srcOrd="0" destOrd="0" presId="urn:microsoft.com/office/officeart/2005/8/layout/hierarchy1"/>
    <dgm:cxn modelId="{64F628F8-FE21-4AFD-9796-CCFAB11CBF0E}" type="presParOf" srcId="{941FBB65-D772-498F-8145-11FB78A48934}" destId="{CBB243F8-FE73-4E66-98A9-D2AB0EAA95E0}" srcOrd="0" destOrd="0" presId="urn:microsoft.com/office/officeart/2005/8/layout/hierarchy1"/>
    <dgm:cxn modelId="{0509A7BE-0983-489A-9052-5DFB67D819A2}" type="presParOf" srcId="{941FBB65-D772-498F-8145-11FB78A48934}" destId="{E8AFB966-F609-41A0-9B23-78BE3ED964D9}" srcOrd="1" destOrd="0" presId="urn:microsoft.com/office/officeart/2005/8/layout/hierarchy1"/>
    <dgm:cxn modelId="{ABC56AD2-F383-447C-9E8A-9753EEACC533}" type="presParOf" srcId="{7A779329-6F40-4BF6-8866-2886FCD768A0}" destId="{013EBB28-3322-4667-9E05-CFE11EE3B0CB}" srcOrd="1" destOrd="0" presId="urn:microsoft.com/office/officeart/2005/8/layout/hierarchy1"/>
    <dgm:cxn modelId="{59AB303B-84F5-437D-9128-D73D3BCA8BB0}" type="presParOf" srcId="{013EBB28-3322-4667-9E05-CFE11EE3B0CB}" destId="{218CA9AA-E21B-4FF1-9383-B0B3AF571903}" srcOrd="0" destOrd="0" presId="urn:microsoft.com/office/officeart/2005/8/layout/hierarchy1"/>
    <dgm:cxn modelId="{9D4013E8-C109-4EB1-BECE-34A0A5A9CFF7}" type="presParOf" srcId="{013EBB28-3322-4667-9E05-CFE11EE3B0CB}" destId="{46649CD6-925F-44DF-9F89-9C3D3E258E18}" srcOrd="1" destOrd="0" presId="urn:microsoft.com/office/officeart/2005/8/layout/hierarchy1"/>
    <dgm:cxn modelId="{CF22E838-92B8-416F-8ED7-2B828EB16A4C}" type="presParOf" srcId="{46649CD6-925F-44DF-9F89-9C3D3E258E18}" destId="{9F264A59-236B-4067-9909-48887B7C5F4A}" srcOrd="0" destOrd="0" presId="urn:microsoft.com/office/officeart/2005/8/layout/hierarchy1"/>
    <dgm:cxn modelId="{F8F01B11-0DC1-4E01-A7A6-FF95089B9C36}" type="presParOf" srcId="{9F264A59-236B-4067-9909-48887B7C5F4A}" destId="{5B2722CE-0D73-48B3-9A5F-18A907247C35}" srcOrd="0" destOrd="0" presId="urn:microsoft.com/office/officeart/2005/8/layout/hierarchy1"/>
    <dgm:cxn modelId="{98DDD8EC-F5EB-4EB4-AA35-988784254699}" type="presParOf" srcId="{9F264A59-236B-4067-9909-48887B7C5F4A}" destId="{C54A8BED-30FF-46C3-A2C0-C3E82B7C632D}" srcOrd="1" destOrd="0" presId="urn:microsoft.com/office/officeart/2005/8/layout/hierarchy1"/>
    <dgm:cxn modelId="{DEA4BD01-C168-47EE-B383-0F6AD22C5C74}" type="presParOf" srcId="{46649CD6-925F-44DF-9F89-9C3D3E258E18}" destId="{60507BBD-C7E5-4215-B341-64BD97168C43}" srcOrd="1" destOrd="0" presId="urn:microsoft.com/office/officeart/2005/8/layout/hierarchy1"/>
    <dgm:cxn modelId="{22E91421-81B9-4B31-9066-32E00913770E}" type="presParOf" srcId="{60507BBD-C7E5-4215-B341-64BD97168C43}" destId="{7BF7137B-EF0B-4C4E-B475-28D6207CE648}" srcOrd="0" destOrd="0" presId="urn:microsoft.com/office/officeart/2005/8/layout/hierarchy1"/>
    <dgm:cxn modelId="{13FEC153-2974-490E-9E69-98C2FB3132D4}" type="presParOf" srcId="{60507BBD-C7E5-4215-B341-64BD97168C43}" destId="{2AB25D7A-6C7B-4BE8-93E4-7C8A3232B506}" srcOrd="1" destOrd="0" presId="urn:microsoft.com/office/officeart/2005/8/layout/hierarchy1"/>
    <dgm:cxn modelId="{11CCDBDE-1CDE-4270-8480-17B8A308E7C1}" type="presParOf" srcId="{2AB25D7A-6C7B-4BE8-93E4-7C8A3232B506}" destId="{8FB9CDA1-DD64-4D66-BE3A-57050F84FB14}" srcOrd="0" destOrd="0" presId="urn:microsoft.com/office/officeart/2005/8/layout/hierarchy1"/>
    <dgm:cxn modelId="{AEDBC0D0-0E57-4276-A974-FE43FCF3E7BB}" type="presParOf" srcId="{8FB9CDA1-DD64-4D66-BE3A-57050F84FB14}" destId="{96B208CF-FA74-461A-B0D0-C2A2D5885263}" srcOrd="0" destOrd="0" presId="urn:microsoft.com/office/officeart/2005/8/layout/hierarchy1"/>
    <dgm:cxn modelId="{FB76F122-6B69-4CF0-8DE6-26211E0971BF}" type="presParOf" srcId="{8FB9CDA1-DD64-4D66-BE3A-57050F84FB14}" destId="{F8B55373-5678-444A-A622-5BD1F7775BEF}" srcOrd="1" destOrd="0" presId="urn:microsoft.com/office/officeart/2005/8/layout/hierarchy1"/>
    <dgm:cxn modelId="{35A8C335-84CD-4AC1-B297-FD4C22BD6C91}" type="presParOf" srcId="{2AB25D7A-6C7B-4BE8-93E4-7C8A3232B506}" destId="{6CCE3210-6280-49D9-B089-8E74A9A2475C}" srcOrd="1" destOrd="0" presId="urn:microsoft.com/office/officeart/2005/8/layout/hierarchy1"/>
    <dgm:cxn modelId="{AB45FB19-2702-4FE3-91E3-84277E7BD2EE}" type="presParOf" srcId="{6CCE3210-6280-49D9-B089-8E74A9A2475C}" destId="{E65B22C3-CDBC-4502-8A6D-FB5B88AEFD0D}" srcOrd="0" destOrd="0" presId="urn:microsoft.com/office/officeart/2005/8/layout/hierarchy1"/>
    <dgm:cxn modelId="{1C4E3975-0F2E-4FDA-B87A-DD0B4D3A7C19}" type="presParOf" srcId="{6CCE3210-6280-49D9-B089-8E74A9A2475C}" destId="{D5EA7315-F562-46F4-B87A-98AB56A5BDAB}" srcOrd="1" destOrd="0" presId="urn:microsoft.com/office/officeart/2005/8/layout/hierarchy1"/>
    <dgm:cxn modelId="{E3635AFA-5B34-4A5B-9E74-92CB180F4878}" type="presParOf" srcId="{D5EA7315-F562-46F4-B87A-98AB56A5BDAB}" destId="{0A79D686-6819-4C04-979E-BC8E9501E15A}" srcOrd="0" destOrd="0" presId="urn:microsoft.com/office/officeart/2005/8/layout/hierarchy1"/>
    <dgm:cxn modelId="{6777E69B-7B7A-45F0-900F-CD7BFE97E3FE}" type="presParOf" srcId="{0A79D686-6819-4C04-979E-BC8E9501E15A}" destId="{FF972EBC-4D4A-4375-9DE5-7DD1E54FFD9E}" srcOrd="0" destOrd="0" presId="urn:microsoft.com/office/officeart/2005/8/layout/hierarchy1"/>
    <dgm:cxn modelId="{43C5BC3E-7CC9-4EA8-878D-161871B20052}" type="presParOf" srcId="{0A79D686-6819-4C04-979E-BC8E9501E15A}" destId="{FD3B0D0C-4B64-4159-A985-A41334607147}" srcOrd="1" destOrd="0" presId="urn:microsoft.com/office/officeart/2005/8/layout/hierarchy1"/>
    <dgm:cxn modelId="{F921BF2C-B32B-4ED7-869D-851F2B491F16}" type="presParOf" srcId="{D5EA7315-F562-46F4-B87A-98AB56A5BDAB}" destId="{08D55584-8440-467B-88BA-C43520F58873}" srcOrd="1" destOrd="0" presId="urn:microsoft.com/office/officeart/2005/8/layout/hierarchy1"/>
    <dgm:cxn modelId="{18774D2C-7985-40C7-8F1B-E77F466B0322}" type="presParOf" srcId="{60507BBD-C7E5-4215-B341-64BD97168C43}" destId="{283BA5A9-F7BA-44B6-94C4-C5A8EB269742}" srcOrd="2" destOrd="0" presId="urn:microsoft.com/office/officeart/2005/8/layout/hierarchy1"/>
    <dgm:cxn modelId="{DFF7373C-6D48-44E5-A230-0A93BC24A584}" type="presParOf" srcId="{60507BBD-C7E5-4215-B341-64BD97168C43}" destId="{9695C2B6-6E57-44BA-819D-8E934AFEED98}" srcOrd="3" destOrd="0" presId="urn:microsoft.com/office/officeart/2005/8/layout/hierarchy1"/>
    <dgm:cxn modelId="{A06B1682-6670-452C-9708-4E325815A9AB}" type="presParOf" srcId="{9695C2B6-6E57-44BA-819D-8E934AFEED98}" destId="{5AD1240E-21AE-4E1C-9AFB-0FD5CC3B98C9}" srcOrd="0" destOrd="0" presId="urn:microsoft.com/office/officeart/2005/8/layout/hierarchy1"/>
    <dgm:cxn modelId="{CC2E2C7E-60D1-4671-8EE9-5EDED02874E5}" type="presParOf" srcId="{5AD1240E-21AE-4E1C-9AFB-0FD5CC3B98C9}" destId="{BEDDC920-C377-4BA5-A5F2-19DD376D7E6F}" srcOrd="0" destOrd="0" presId="urn:microsoft.com/office/officeart/2005/8/layout/hierarchy1"/>
    <dgm:cxn modelId="{F048D99E-928B-4FD8-80A2-4AEEECA85379}" type="presParOf" srcId="{5AD1240E-21AE-4E1C-9AFB-0FD5CC3B98C9}" destId="{158ED225-45F0-407A-9002-D2D6B4298F2F}" srcOrd="1" destOrd="0" presId="urn:microsoft.com/office/officeart/2005/8/layout/hierarchy1"/>
    <dgm:cxn modelId="{622C7B56-7308-45E0-AA4F-FB896DF877C1}" type="presParOf" srcId="{9695C2B6-6E57-44BA-819D-8E934AFEED98}" destId="{A4C13871-DE08-4E22-B8BE-D94D2BBFB713}" srcOrd="1" destOrd="0" presId="urn:microsoft.com/office/officeart/2005/8/layout/hierarchy1"/>
    <dgm:cxn modelId="{B723E1B9-D3DC-4156-BC6D-4C5C07E54D81}" type="presParOf" srcId="{A4C13871-DE08-4E22-B8BE-D94D2BBFB713}" destId="{CF48BF94-E3D0-4200-80C6-5CC47F1881D0}" srcOrd="0" destOrd="0" presId="urn:microsoft.com/office/officeart/2005/8/layout/hierarchy1"/>
    <dgm:cxn modelId="{50F18987-07A6-426B-9738-EF8ABBB9CE66}" type="presParOf" srcId="{A4C13871-DE08-4E22-B8BE-D94D2BBFB713}" destId="{553E75FC-C365-4531-9952-CC654DDCC164}" srcOrd="1" destOrd="0" presId="urn:microsoft.com/office/officeart/2005/8/layout/hierarchy1"/>
    <dgm:cxn modelId="{C02FE261-6B64-4840-B9DD-506E6C247919}" type="presParOf" srcId="{553E75FC-C365-4531-9952-CC654DDCC164}" destId="{BA14AAC9-BF1C-4B31-AB36-D94F70D8B381}" srcOrd="0" destOrd="0" presId="urn:microsoft.com/office/officeart/2005/8/layout/hierarchy1"/>
    <dgm:cxn modelId="{38DFDAFE-9C37-4C3A-807E-7F00DEAE0FAD}" type="presParOf" srcId="{BA14AAC9-BF1C-4B31-AB36-D94F70D8B381}" destId="{BE0505C9-323D-40ED-A01A-37E423180074}" srcOrd="0" destOrd="0" presId="urn:microsoft.com/office/officeart/2005/8/layout/hierarchy1"/>
    <dgm:cxn modelId="{C3798715-671B-40BF-B10E-BF1EE83EFF86}" type="presParOf" srcId="{BA14AAC9-BF1C-4B31-AB36-D94F70D8B381}" destId="{FA38B255-8901-4183-B0AF-B63B3FE962C5}" srcOrd="1" destOrd="0" presId="urn:microsoft.com/office/officeart/2005/8/layout/hierarchy1"/>
    <dgm:cxn modelId="{91D2ECF5-C65E-442C-A0D2-AADCA7C14AA4}" type="presParOf" srcId="{553E75FC-C365-4531-9952-CC654DDCC164}" destId="{C23118CB-5451-41E9-BEC7-1279CEEB1368}" srcOrd="1" destOrd="0" presId="urn:microsoft.com/office/officeart/2005/8/layout/hierarchy1"/>
    <dgm:cxn modelId="{7B0A098B-99E3-4180-B0FC-A5BED0C814F0}" type="presParOf" srcId="{A4C13871-DE08-4E22-B8BE-D94D2BBFB713}" destId="{C0F5AE87-2348-4A3E-B539-EED4E14E0427}" srcOrd="2" destOrd="0" presId="urn:microsoft.com/office/officeart/2005/8/layout/hierarchy1"/>
    <dgm:cxn modelId="{41AEA218-16F3-457B-880D-4E3DE2D315CA}" type="presParOf" srcId="{A4C13871-DE08-4E22-B8BE-D94D2BBFB713}" destId="{A0D651A3-7F50-416B-965C-2F8CBC346F65}" srcOrd="3" destOrd="0" presId="urn:microsoft.com/office/officeart/2005/8/layout/hierarchy1"/>
    <dgm:cxn modelId="{759153AE-09A3-4938-B951-824A9F1F3E29}" type="presParOf" srcId="{A0D651A3-7F50-416B-965C-2F8CBC346F65}" destId="{25F4DFF4-B7B2-4D0B-B415-D99FA64ED232}" srcOrd="0" destOrd="0" presId="urn:microsoft.com/office/officeart/2005/8/layout/hierarchy1"/>
    <dgm:cxn modelId="{61BFD74B-669A-4706-8EFE-1535EE8AC295}" type="presParOf" srcId="{25F4DFF4-B7B2-4D0B-B415-D99FA64ED232}" destId="{3A556062-BBC3-4F57-9C2A-90C5863C9794}" srcOrd="0" destOrd="0" presId="urn:microsoft.com/office/officeart/2005/8/layout/hierarchy1"/>
    <dgm:cxn modelId="{75B0BE24-FB31-4BA7-A171-098C462BB716}" type="presParOf" srcId="{25F4DFF4-B7B2-4D0B-B415-D99FA64ED232}" destId="{3B441917-EDFD-4E64-A9C0-DD33A6936C0F}" srcOrd="1" destOrd="0" presId="urn:microsoft.com/office/officeart/2005/8/layout/hierarchy1"/>
    <dgm:cxn modelId="{980D9661-4FA4-4A52-A0A0-F61DA765A1BD}" type="presParOf" srcId="{A0D651A3-7F50-416B-965C-2F8CBC346F65}" destId="{4FA06A4B-6C3B-41FB-B5EC-58557BFA9AFD}" srcOrd="1" destOrd="0" presId="urn:microsoft.com/office/officeart/2005/8/layout/hierarchy1"/>
    <dgm:cxn modelId="{39C47458-7EF1-4D53-AFD9-137FE91CBA4A}" type="presParOf" srcId="{013EBB28-3322-4667-9E05-CFE11EE3B0CB}" destId="{D7095C84-62D3-4942-9B67-D6235448E48F}" srcOrd="2" destOrd="0" presId="urn:microsoft.com/office/officeart/2005/8/layout/hierarchy1"/>
    <dgm:cxn modelId="{47897490-38E1-4D77-ACB3-024FEDE1EA4C}" type="presParOf" srcId="{013EBB28-3322-4667-9E05-CFE11EE3B0CB}" destId="{7CCFD67B-E005-4E12-9443-F79680E5685C}" srcOrd="3" destOrd="0" presId="urn:microsoft.com/office/officeart/2005/8/layout/hierarchy1"/>
    <dgm:cxn modelId="{4F58DBAC-3819-42D3-816D-E801886151A1}" type="presParOf" srcId="{7CCFD67B-E005-4E12-9443-F79680E5685C}" destId="{A163D2E1-F932-4949-8462-931E3CA0668E}" srcOrd="0" destOrd="0" presId="urn:microsoft.com/office/officeart/2005/8/layout/hierarchy1"/>
    <dgm:cxn modelId="{6F6F260B-4584-4262-82C9-573A3DD938C8}" type="presParOf" srcId="{A163D2E1-F932-4949-8462-931E3CA0668E}" destId="{38F06431-3088-4204-B419-4CD03DA1F448}" srcOrd="0" destOrd="0" presId="urn:microsoft.com/office/officeart/2005/8/layout/hierarchy1"/>
    <dgm:cxn modelId="{4B417320-9B3A-4430-B983-453EB464E685}" type="presParOf" srcId="{A163D2E1-F932-4949-8462-931E3CA0668E}" destId="{76DCAFF1-F669-4BB4-8508-09E0185B8318}" srcOrd="1" destOrd="0" presId="urn:microsoft.com/office/officeart/2005/8/layout/hierarchy1"/>
    <dgm:cxn modelId="{6DA72E8B-EA9A-4BC8-A2B7-D7F6D59DA491}" type="presParOf" srcId="{7CCFD67B-E005-4E12-9443-F79680E5685C}" destId="{6213BF08-7AB3-4DFF-94D4-92AF22D5AAB0}" srcOrd="1" destOrd="0" presId="urn:microsoft.com/office/officeart/2005/8/layout/hierarchy1"/>
    <dgm:cxn modelId="{7DAC2BE7-73E2-4598-9C81-13168C54E6A6}" type="presParOf" srcId="{260B8A62-6F1E-4C85-81C2-C3DC3BFEA126}" destId="{5C86EFA0-7533-44F9-8053-B2B7B3DAA40B}" srcOrd="1" destOrd="0" presId="urn:microsoft.com/office/officeart/2005/8/layout/hierarchy1"/>
    <dgm:cxn modelId="{8A7ACD19-06E1-4E38-9713-FC080C64095E}" type="presParOf" srcId="{5C86EFA0-7533-44F9-8053-B2B7B3DAA40B}" destId="{6BC3A620-2388-49C4-B09D-6C9947379A1E}" srcOrd="0" destOrd="0" presId="urn:microsoft.com/office/officeart/2005/8/layout/hierarchy1"/>
    <dgm:cxn modelId="{4A05E214-C7AC-4AA0-9D31-6CD35BC25007}" type="presParOf" srcId="{6BC3A620-2388-49C4-B09D-6C9947379A1E}" destId="{ECFCAC45-5D2E-4816-A0F4-ADAEFC26C172}" srcOrd="0" destOrd="0" presId="urn:microsoft.com/office/officeart/2005/8/layout/hierarchy1"/>
    <dgm:cxn modelId="{5D2A7F76-F576-4A55-8E5D-D465490F3025}" type="presParOf" srcId="{6BC3A620-2388-49C4-B09D-6C9947379A1E}" destId="{BB1AD611-53D9-4D90-9E78-1FC9DE58FA60}" srcOrd="1" destOrd="0" presId="urn:microsoft.com/office/officeart/2005/8/layout/hierarchy1"/>
    <dgm:cxn modelId="{39A19019-03F8-4606-920F-D67E30A2F906}" type="presParOf" srcId="{5C86EFA0-7533-44F9-8053-B2B7B3DAA40B}" destId="{50561850-9613-4310-93F7-52E60552E888}" srcOrd="1" destOrd="0" presId="urn:microsoft.com/office/officeart/2005/8/layout/hierarchy1"/>
  </dgm:cxnLst>
  <dgm:bg>
    <a:solidFill>
      <a:srgbClr val="FBFDFF"/>
    </a:solidFill>
  </dgm:bg>
  <dgm:whole>
    <a:ln>
      <a:solidFill>
        <a:schemeClr val="bg2">
          <a:lumMod val="25000"/>
        </a:schemeClr>
      </a:solidFill>
    </a:ln>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7095C84-62D3-4942-9B67-D6235448E48F}">
      <dsp:nvSpPr>
        <dsp:cNvPr id="0" name=""/>
        <dsp:cNvSpPr/>
      </dsp:nvSpPr>
      <dsp:spPr>
        <a:xfrm>
          <a:off x="9868847" y="1953236"/>
          <a:ext cx="1295878" cy="221392"/>
        </a:xfrm>
        <a:custGeom>
          <a:avLst/>
          <a:gdLst/>
          <a:ahLst/>
          <a:cxnLst/>
          <a:rect l="0" t="0" r="0" b="0"/>
          <a:pathLst>
            <a:path>
              <a:moveTo>
                <a:pt x="0" y="0"/>
              </a:moveTo>
              <a:lnTo>
                <a:pt x="0" y="206615"/>
              </a:lnTo>
              <a:lnTo>
                <a:pt x="1295878" y="206615"/>
              </a:lnTo>
              <a:lnTo>
                <a:pt x="1295878" y="221392"/>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C0F5AE87-2348-4A3E-B539-EED4E14E0427}">
      <dsp:nvSpPr>
        <dsp:cNvPr id="0" name=""/>
        <dsp:cNvSpPr/>
      </dsp:nvSpPr>
      <dsp:spPr>
        <a:xfrm>
          <a:off x="10525803" y="3320021"/>
          <a:ext cx="1375331" cy="440255"/>
        </a:xfrm>
        <a:custGeom>
          <a:avLst/>
          <a:gdLst/>
          <a:ahLst/>
          <a:cxnLst/>
          <a:rect l="0" t="0" r="0" b="0"/>
          <a:pathLst>
            <a:path>
              <a:moveTo>
                <a:pt x="0" y="0"/>
              </a:moveTo>
              <a:lnTo>
                <a:pt x="0" y="425479"/>
              </a:lnTo>
              <a:lnTo>
                <a:pt x="1375331" y="425479"/>
              </a:lnTo>
              <a:lnTo>
                <a:pt x="1375331" y="440255"/>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CF48BF94-E3D0-4200-80C6-5CC47F1881D0}">
      <dsp:nvSpPr>
        <dsp:cNvPr id="0" name=""/>
        <dsp:cNvSpPr/>
      </dsp:nvSpPr>
      <dsp:spPr>
        <a:xfrm>
          <a:off x="10123239" y="3320021"/>
          <a:ext cx="402564" cy="439639"/>
        </a:xfrm>
        <a:custGeom>
          <a:avLst/>
          <a:gdLst/>
          <a:ahLst/>
          <a:cxnLst/>
          <a:rect l="0" t="0" r="0" b="0"/>
          <a:pathLst>
            <a:path>
              <a:moveTo>
                <a:pt x="402564" y="0"/>
              </a:moveTo>
              <a:lnTo>
                <a:pt x="402564" y="424863"/>
              </a:lnTo>
              <a:lnTo>
                <a:pt x="0" y="424863"/>
              </a:lnTo>
              <a:lnTo>
                <a:pt x="0" y="439639"/>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283BA5A9-F7BA-44B6-94C4-C5A8EB269742}">
      <dsp:nvSpPr>
        <dsp:cNvPr id="0" name=""/>
        <dsp:cNvSpPr/>
      </dsp:nvSpPr>
      <dsp:spPr>
        <a:xfrm>
          <a:off x="8831692" y="2667226"/>
          <a:ext cx="1694111" cy="273721"/>
        </a:xfrm>
        <a:custGeom>
          <a:avLst/>
          <a:gdLst/>
          <a:ahLst/>
          <a:cxnLst/>
          <a:rect l="0" t="0" r="0" b="0"/>
          <a:pathLst>
            <a:path>
              <a:moveTo>
                <a:pt x="0" y="0"/>
              </a:moveTo>
              <a:lnTo>
                <a:pt x="0" y="258945"/>
              </a:lnTo>
              <a:lnTo>
                <a:pt x="1694111" y="258945"/>
              </a:lnTo>
              <a:lnTo>
                <a:pt x="1694111" y="273721"/>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E65B22C3-CDBC-4502-8A6D-FB5B88AEFD0D}">
      <dsp:nvSpPr>
        <dsp:cNvPr id="0" name=""/>
        <dsp:cNvSpPr/>
      </dsp:nvSpPr>
      <dsp:spPr>
        <a:xfrm>
          <a:off x="8329804" y="3333905"/>
          <a:ext cx="147789" cy="420235"/>
        </a:xfrm>
        <a:custGeom>
          <a:avLst/>
          <a:gdLst/>
          <a:ahLst/>
          <a:cxnLst/>
          <a:rect l="0" t="0" r="0" b="0"/>
          <a:pathLst>
            <a:path>
              <a:moveTo>
                <a:pt x="147789" y="0"/>
              </a:moveTo>
              <a:lnTo>
                <a:pt x="147789" y="405459"/>
              </a:lnTo>
              <a:lnTo>
                <a:pt x="0" y="405459"/>
              </a:lnTo>
              <a:lnTo>
                <a:pt x="0" y="420235"/>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7BF7137B-EF0B-4C4E-B475-28D6207CE648}">
      <dsp:nvSpPr>
        <dsp:cNvPr id="0" name=""/>
        <dsp:cNvSpPr/>
      </dsp:nvSpPr>
      <dsp:spPr>
        <a:xfrm>
          <a:off x="8477594" y="2667226"/>
          <a:ext cx="354098" cy="287605"/>
        </a:xfrm>
        <a:custGeom>
          <a:avLst/>
          <a:gdLst/>
          <a:ahLst/>
          <a:cxnLst/>
          <a:rect l="0" t="0" r="0" b="0"/>
          <a:pathLst>
            <a:path>
              <a:moveTo>
                <a:pt x="354098" y="0"/>
              </a:moveTo>
              <a:lnTo>
                <a:pt x="354098" y="272829"/>
              </a:lnTo>
              <a:lnTo>
                <a:pt x="0" y="272829"/>
              </a:lnTo>
              <a:lnTo>
                <a:pt x="0" y="287605"/>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218CA9AA-E21B-4FF1-9383-B0B3AF571903}">
      <dsp:nvSpPr>
        <dsp:cNvPr id="0" name=""/>
        <dsp:cNvSpPr/>
      </dsp:nvSpPr>
      <dsp:spPr>
        <a:xfrm>
          <a:off x="8831692" y="1953236"/>
          <a:ext cx="1037154" cy="226698"/>
        </a:xfrm>
        <a:custGeom>
          <a:avLst/>
          <a:gdLst/>
          <a:ahLst/>
          <a:cxnLst/>
          <a:rect l="0" t="0" r="0" b="0"/>
          <a:pathLst>
            <a:path>
              <a:moveTo>
                <a:pt x="1037154" y="0"/>
              </a:moveTo>
              <a:lnTo>
                <a:pt x="1037154" y="211922"/>
              </a:lnTo>
              <a:lnTo>
                <a:pt x="0" y="211922"/>
              </a:lnTo>
              <a:lnTo>
                <a:pt x="0" y="226698"/>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3022B42A-0602-461C-8C65-5B86BDFA3506}">
      <dsp:nvSpPr>
        <dsp:cNvPr id="0" name=""/>
        <dsp:cNvSpPr/>
      </dsp:nvSpPr>
      <dsp:spPr>
        <a:xfrm>
          <a:off x="6433789" y="1172668"/>
          <a:ext cx="3435057" cy="261987"/>
        </a:xfrm>
        <a:custGeom>
          <a:avLst/>
          <a:gdLst/>
          <a:ahLst/>
          <a:cxnLst/>
          <a:rect l="0" t="0" r="0" b="0"/>
          <a:pathLst>
            <a:path>
              <a:moveTo>
                <a:pt x="0" y="0"/>
              </a:moveTo>
              <a:lnTo>
                <a:pt x="0" y="247211"/>
              </a:lnTo>
              <a:lnTo>
                <a:pt x="3435057" y="247211"/>
              </a:lnTo>
              <a:lnTo>
                <a:pt x="3435057" y="261987"/>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6A1D5B98-18FE-44E5-9C22-E76B2F283D90}">
      <dsp:nvSpPr>
        <dsp:cNvPr id="0" name=""/>
        <dsp:cNvSpPr/>
      </dsp:nvSpPr>
      <dsp:spPr>
        <a:xfrm>
          <a:off x="3742855" y="1950191"/>
          <a:ext cx="1121173" cy="209031"/>
        </a:xfrm>
        <a:custGeom>
          <a:avLst/>
          <a:gdLst/>
          <a:ahLst/>
          <a:cxnLst/>
          <a:rect l="0" t="0" r="0" b="0"/>
          <a:pathLst>
            <a:path>
              <a:moveTo>
                <a:pt x="0" y="0"/>
              </a:moveTo>
              <a:lnTo>
                <a:pt x="0" y="194254"/>
              </a:lnTo>
              <a:lnTo>
                <a:pt x="1121173" y="194254"/>
              </a:lnTo>
              <a:lnTo>
                <a:pt x="1121173" y="209031"/>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FE31CEA4-2C68-4207-BD85-CD3CF7E0B833}">
      <dsp:nvSpPr>
        <dsp:cNvPr id="0" name=""/>
        <dsp:cNvSpPr/>
      </dsp:nvSpPr>
      <dsp:spPr>
        <a:xfrm>
          <a:off x="4139019" y="3334187"/>
          <a:ext cx="2305195" cy="424647"/>
        </a:xfrm>
        <a:custGeom>
          <a:avLst/>
          <a:gdLst/>
          <a:ahLst/>
          <a:cxnLst/>
          <a:rect l="0" t="0" r="0" b="0"/>
          <a:pathLst>
            <a:path>
              <a:moveTo>
                <a:pt x="0" y="0"/>
              </a:moveTo>
              <a:lnTo>
                <a:pt x="0" y="409871"/>
              </a:lnTo>
              <a:lnTo>
                <a:pt x="2305195" y="409871"/>
              </a:lnTo>
              <a:lnTo>
                <a:pt x="2305195" y="424647"/>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39E300D9-8ACC-470F-A458-AF8A3F419233}">
      <dsp:nvSpPr>
        <dsp:cNvPr id="0" name=""/>
        <dsp:cNvSpPr/>
      </dsp:nvSpPr>
      <dsp:spPr>
        <a:xfrm>
          <a:off x="4139019" y="3334187"/>
          <a:ext cx="511428" cy="424647"/>
        </a:xfrm>
        <a:custGeom>
          <a:avLst/>
          <a:gdLst/>
          <a:ahLst/>
          <a:cxnLst/>
          <a:rect l="0" t="0" r="0" b="0"/>
          <a:pathLst>
            <a:path>
              <a:moveTo>
                <a:pt x="0" y="0"/>
              </a:moveTo>
              <a:lnTo>
                <a:pt x="0" y="409871"/>
              </a:lnTo>
              <a:lnTo>
                <a:pt x="511428" y="409871"/>
              </a:lnTo>
              <a:lnTo>
                <a:pt x="511428" y="424647"/>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33B5F4DF-9512-49F1-938C-57D6DA97870D}">
      <dsp:nvSpPr>
        <dsp:cNvPr id="0" name=""/>
        <dsp:cNvSpPr/>
      </dsp:nvSpPr>
      <dsp:spPr>
        <a:xfrm>
          <a:off x="2423771" y="2648763"/>
          <a:ext cx="1715248" cy="306350"/>
        </a:xfrm>
        <a:custGeom>
          <a:avLst/>
          <a:gdLst/>
          <a:ahLst/>
          <a:cxnLst/>
          <a:rect l="0" t="0" r="0" b="0"/>
          <a:pathLst>
            <a:path>
              <a:moveTo>
                <a:pt x="0" y="0"/>
              </a:moveTo>
              <a:lnTo>
                <a:pt x="0" y="291574"/>
              </a:lnTo>
              <a:lnTo>
                <a:pt x="1715248" y="291574"/>
              </a:lnTo>
              <a:lnTo>
                <a:pt x="1715248" y="306350"/>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8282E8AB-BFB8-4647-80F8-B65B400A9DB2}">
      <dsp:nvSpPr>
        <dsp:cNvPr id="0" name=""/>
        <dsp:cNvSpPr/>
      </dsp:nvSpPr>
      <dsp:spPr>
        <a:xfrm>
          <a:off x="1892605" y="3327546"/>
          <a:ext cx="925465" cy="427255"/>
        </a:xfrm>
        <a:custGeom>
          <a:avLst/>
          <a:gdLst/>
          <a:ahLst/>
          <a:cxnLst/>
          <a:rect l="0" t="0" r="0" b="0"/>
          <a:pathLst>
            <a:path>
              <a:moveTo>
                <a:pt x="0" y="0"/>
              </a:moveTo>
              <a:lnTo>
                <a:pt x="0" y="412479"/>
              </a:lnTo>
              <a:lnTo>
                <a:pt x="925465" y="412479"/>
              </a:lnTo>
              <a:lnTo>
                <a:pt x="925465" y="427255"/>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BEF977CE-91FD-43A2-9452-3D26DF420080}">
      <dsp:nvSpPr>
        <dsp:cNvPr id="0" name=""/>
        <dsp:cNvSpPr/>
      </dsp:nvSpPr>
      <dsp:spPr>
        <a:xfrm>
          <a:off x="965875" y="3327546"/>
          <a:ext cx="926730" cy="426420"/>
        </a:xfrm>
        <a:custGeom>
          <a:avLst/>
          <a:gdLst/>
          <a:ahLst/>
          <a:cxnLst/>
          <a:rect l="0" t="0" r="0" b="0"/>
          <a:pathLst>
            <a:path>
              <a:moveTo>
                <a:pt x="926730" y="0"/>
              </a:moveTo>
              <a:lnTo>
                <a:pt x="926730" y="411643"/>
              </a:lnTo>
              <a:lnTo>
                <a:pt x="0" y="411643"/>
              </a:lnTo>
              <a:lnTo>
                <a:pt x="0" y="426420"/>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7C977169-B13B-459F-9AF7-756B866CC455}">
      <dsp:nvSpPr>
        <dsp:cNvPr id="0" name=""/>
        <dsp:cNvSpPr/>
      </dsp:nvSpPr>
      <dsp:spPr>
        <a:xfrm>
          <a:off x="1892605" y="2648763"/>
          <a:ext cx="531165" cy="299385"/>
        </a:xfrm>
        <a:custGeom>
          <a:avLst/>
          <a:gdLst/>
          <a:ahLst/>
          <a:cxnLst/>
          <a:rect l="0" t="0" r="0" b="0"/>
          <a:pathLst>
            <a:path>
              <a:moveTo>
                <a:pt x="531165" y="0"/>
              </a:moveTo>
              <a:lnTo>
                <a:pt x="531165" y="284608"/>
              </a:lnTo>
              <a:lnTo>
                <a:pt x="0" y="284608"/>
              </a:lnTo>
              <a:lnTo>
                <a:pt x="0" y="299385"/>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DB37DA0D-3E12-4DDA-84B5-46292EB0F21F}">
      <dsp:nvSpPr>
        <dsp:cNvPr id="0" name=""/>
        <dsp:cNvSpPr/>
      </dsp:nvSpPr>
      <dsp:spPr>
        <a:xfrm>
          <a:off x="2423771" y="1950191"/>
          <a:ext cx="1319084" cy="211280"/>
        </a:xfrm>
        <a:custGeom>
          <a:avLst/>
          <a:gdLst/>
          <a:ahLst/>
          <a:cxnLst/>
          <a:rect l="0" t="0" r="0" b="0"/>
          <a:pathLst>
            <a:path>
              <a:moveTo>
                <a:pt x="1319084" y="0"/>
              </a:moveTo>
              <a:lnTo>
                <a:pt x="1319084" y="196504"/>
              </a:lnTo>
              <a:lnTo>
                <a:pt x="0" y="196504"/>
              </a:lnTo>
              <a:lnTo>
                <a:pt x="0" y="211280"/>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B10D6B66-001A-4C26-B556-32042DB0EF41}">
      <dsp:nvSpPr>
        <dsp:cNvPr id="0" name=""/>
        <dsp:cNvSpPr/>
      </dsp:nvSpPr>
      <dsp:spPr>
        <a:xfrm>
          <a:off x="3742855" y="1172668"/>
          <a:ext cx="2690933" cy="259453"/>
        </a:xfrm>
        <a:custGeom>
          <a:avLst/>
          <a:gdLst/>
          <a:ahLst/>
          <a:cxnLst/>
          <a:rect l="0" t="0" r="0" b="0"/>
          <a:pathLst>
            <a:path>
              <a:moveTo>
                <a:pt x="2690933" y="0"/>
              </a:moveTo>
              <a:lnTo>
                <a:pt x="2690933" y="244676"/>
              </a:lnTo>
              <a:lnTo>
                <a:pt x="0" y="244676"/>
              </a:lnTo>
              <a:lnTo>
                <a:pt x="0" y="259453"/>
              </a:lnTo>
            </a:path>
          </a:pathLst>
        </a:custGeom>
        <a:noFill/>
        <a:ln w="12700" cap="flat" cmpd="sng" algn="ctr">
          <a:solidFill>
            <a:schemeClr val="accent1"/>
          </a:solidFill>
          <a:prstDash val="solid"/>
        </a:ln>
        <a:effectLst/>
      </dsp:spPr>
      <dsp:style>
        <a:lnRef idx="2">
          <a:scrgbClr r="0" g="0" b="0"/>
        </a:lnRef>
        <a:fillRef idx="0">
          <a:scrgbClr r="0" g="0" b="0"/>
        </a:fillRef>
        <a:effectRef idx="0">
          <a:scrgbClr r="0" g="0" b="0"/>
        </a:effectRef>
        <a:fontRef idx="minor"/>
      </dsp:style>
    </dsp:sp>
    <dsp:sp modelId="{91E5971B-7673-4AE1-BC95-324C11258865}">
      <dsp:nvSpPr>
        <dsp:cNvPr id="0" name=""/>
        <dsp:cNvSpPr/>
      </dsp:nvSpPr>
      <dsp:spPr>
        <a:xfrm>
          <a:off x="4838737" y="483544"/>
          <a:ext cx="3190105" cy="689123"/>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A64F44F8-9A1C-4A0F-8E95-15E8F6098A8A}">
      <dsp:nvSpPr>
        <dsp:cNvPr id="0" name=""/>
        <dsp:cNvSpPr/>
      </dsp:nvSpPr>
      <dsp:spPr>
        <a:xfrm>
          <a:off x="4856459" y="500381"/>
          <a:ext cx="3190105" cy="689123"/>
        </a:xfrm>
        <a:prstGeom prst="roundRect">
          <a:avLst/>
        </a:prstGeom>
        <a:noFill/>
        <a:ln w="12700" cap="flat" cmpd="sng" algn="ctr">
          <a:no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endParaRPr lang="en-GB" sz="1000" b="0" kern="1200">
            <a:solidFill>
              <a:srgbClr val="0000FF"/>
            </a:solidFill>
            <a:latin typeface="+mn-lt"/>
            <a:cs typeface="Arial" panose="020B0604020202020204" pitchFamily="34" charset="0"/>
          </a:endParaRPr>
        </a:p>
      </dsp:txBody>
      <dsp:txXfrm>
        <a:off x="4890099" y="534021"/>
        <a:ext cx="3122825" cy="621843"/>
      </dsp:txXfrm>
    </dsp:sp>
    <dsp:sp modelId="{1C7FC8D4-4FEB-4248-8105-D438FBD7D435}">
      <dsp:nvSpPr>
        <dsp:cNvPr id="0" name=""/>
        <dsp:cNvSpPr/>
      </dsp:nvSpPr>
      <dsp:spPr>
        <a:xfrm>
          <a:off x="2255981" y="1432121"/>
          <a:ext cx="2973749" cy="518069"/>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3B34744D-A03A-45B2-BFD3-A222A97DBADF}">
      <dsp:nvSpPr>
        <dsp:cNvPr id="0" name=""/>
        <dsp:cNvSpPr/>
      </dsp:nvSpPr>
      <dsp:spPr>
        <a:xfrm>
          <a:off x="2273704" y="1448958"/>
          <a:ext cx="2973749" cy="518069"/>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GB" sz="1000" kern="1200">
              <a:latin typeface="Arial" panose="020B0604020202020204" pitchFamily="34" charset="0"/>
              <a:cs typeface="Arial" panose="020B0604020202020204" pitchFamily="34" charset="0"/>
            </a:rPr>
            <a:t>main({}) method errors</a:t>
          </a:r>
        </a:p>
        <a:p>
          <a:pPr lvl="0" algn="ctr" defTabSz="444500">
            <a:lnSpc>
              <a:spcPct val="90000"/>
            </a:lnSpc>
            <a:spcBef>
              <a:spcPct val="0"/>
            </a:spcBef>
            <a:spcAft>
              <a:spcPct val="35000"/>
            </a:spcAft>
          </a:pPr>
          <a:r>
            <a:rPr lang="en-GB" sz="1000" kern="1200">
              <a:latin typeface="+mn-lt"/>
            </a:rPr>
            <a:t> </a:t>
          </a:r>
          <a:r>
            <a:rPr lang="en-GB" sz="1000" kern="1200">
              <a:solidFill>
                <a:srgbClr val="FF0000"/>
              </a:solidFill>
              <a:latin typeface="+mn-lt"/>
              <a:cs typeface="Arial" panose="020B0604020202020204" pitchFamily="34" charset="0"/>
            </a:rPr>
            <a:t>Week 1 (78.1 %) </a:t>
          </a:r>
          <a:r>
            <a:rPr lang="en-GB" sz="1000" kern="1200">
              <a:solidFill>
                <a:srgbClr val="660066"/>
              </a:solidFill>
              <a:latin typeface="+mn-lt"/>
              <a:cs typeface="Arial" panose="020B0604020202020204" pitchFamily="34" charset="0"/>
            </a:rPr>
            <a:t>→</a:t>
          </a:r>
          <a:r>
            <a:rPr lang="en-GB" sz="1000" kern="1200">
              <a:latin typeface="+mn-lt"/>
              <a:cs typeface="Arial" panose="020B0604020202020204" pitchFamily="34" charset="0"/>
            </a:rPr>
            <a:t> </a:t>
          </a:r>
          <a:r>
            <a:rPr lang="en-GB" sz="1000" kern="1200">
              <a:solidFill>
                <a:srgbClr val="0000FF"/>
              </a:solidFill>
              <a:latin typeface="+mn-lt"/>
              <a:cs typeface="Arial" panose="020B0604020202020204" pitchFamily="34" charset="0"/>
            </a:rPr>
            <a:t>Week 7 (83 %)</a:t>
          </a:r>
        </a:p>
      </dsp:txBody>
      <dsp:txXfrm>
        <a:off x="2288878" y="1464132"/>
        <a:ext cx="2943401" cy="487721"/>
      </dsp:txXfrm>
    </dsp:sp>
    <dsp:sp modelId="{6F6DB21D-C3ED-437F-BA03-3A450F1EDF19}">
      <dsp:nvSpPr>
        <dsp:cNvPr id="0" name=""/>
        <dsp:cNvSpPr/>
      </dsp:nvSpPr>
      <dsp:spPr>
        <a:xfrm>
          <a:off x="1310961" y="2161471"/>
          <a:ext cx="2225618" cy="487291"/>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E979B51B-BAF9-46CE-9D25-86A82C7ED28E}">
      <dsp:nvSpPr>
        <dsp:cNvPr id="0" name=""/>
        <dsp:cNvSpPr/>
      </dsp:nvSpPr>
      <dsp:spPr>
        <a:xfrm>
          <a:off x="1328684" y="2178308"/>
          <a:ext cx="2225618" cy="487291"/>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GB" sz="1000" kern="1200">
              <a:latin typeface="Arial" panose="020B0604020202020204" pitchFamily="34" charset="0"/>
              <a:cs typeface="Arial" panose="020B0604020202020204" pitchFamily="34" charset="0"/>
            </a:rPr>
            <a:t>main({}} method algorithm cases </a:t>
          </a:r>
        </a:p>
        <a:p>
          <a:pPr lvl="0" algn="ctr" defTabSz="444500">
            <a:lnSpc>
              <a:spcPct val="90000"/>
            </a:lnSpc>
            <a:spcBef>
              <a:spcPct val="0"/>
            </a:spcBef>
            <a:spcAft>
              <a:spcPct val="35000"/>
            </a:spcAft>
          </a:pPr>
          <a:r>
            <a:rPr lang="en-GB" sz="1000" kern="1200">
              <a:solidFill>
                <a:srgbClr val="FF0000"/>
              </a:solidFill>
              <a:latin typeface="+mn-lt"/>
            </a:rPr>
            <a:t>Week 1 (31.6%) </a:t>
          </a:r>
          <a:r>
            <a:rPr lang="en-GB" sz="1000" kern="1200">
              <a:solidFill>
                <a:srgbClr val="660066"/>
              </a:solidFill>
              <a:latin typeface="+mn-lt"/>
              <a:cs typeface="Arial" panose="020B0604020202020204" pitchFamily="34" charset="0"/>
            </a:rPr>
            <a:t>→</a:t>
          </a:r>
          <a:r>
            <a:rPr lang="en-GB" sz="1000" kern="1200">
              <a:latin typeface="+mn-lt"/>
              <a:cs typeface="Times New Roman"/>
            </a:rPr>
            <a:t> </a:t>
          </a:r>
          <a:r>
            <a:rPr lang="en-GB" sz="1000" kern="1200">
              <a:solidFill>
                <a:srgbClr val="0000FF"/>
              </a:solidFill>
              <a:latin typeface="+mn-lt"/>
              <a:cs typeface="Times New Roman"/>
            </a:rPr>
            <a:t>Week 7 (48.3 %)</a:t>
          </a:r>
        </a:p>
      </dsp:txBody>
      <dsp:txXfrm>
        <a:off x="1342956" y="2192580"/>
        <a:ext cx="2197074" cy="458747"/>
      </dsp:txXfrm>
    </dsp:sp>
    <dsp:sp modelId="{27F60201-DBA7-4384-B6B1-E252F3FFBF46}">
      <dsp:nvSpPr>
        <dsp:cNvPr id="0" name=""/>
        <dsp:cNvSpPr/>
      </dsp:nvSpPr>
      <dsp:spPr>
        <a:xfrm>
          <a:off x="921461" y="2948148"/>
          <a:ext cx="1942287" cy="379397"/>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334A9174-DF37-4A51-9531-DC0B20E4CA3C}">
      <dsp:nvSpPr>
        <dsp:cNvPr id="0" name=""/>
        <dsp:cNvSpPr/>
      </dsp:nvSpPr>
      <dsp:spPr>
        <a:xfrm>
          <a:off x="939184" y="2964985"/>
          <a:ext cx="1942287" cy="379397"/>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22275">
            <a:lnSpc>
              <a:spcPct val="90000"/>
            </a:lnSpc>
            <a:spcBef>
              <a:spcPct val="0"/>
            </a:spcBef>
            <a:spcAft>
              <a:spcPct val="35000"/>
            </a:spcAft>
          </a:pPr>
          <a:r>
            <a:rPr lang="en-GB" sz="950" kern="1200">
              <a:latin typeface="Arial" panose="020B0604020202020204" pitchFamily="34" charset="0"/>
              <a:cs typeface="Arial" panose="020B0604020202020204" pitchFamily="34" charset="0"/>
            </a:rPr>
            <a:t>Recursive algorithm </a:t>
          </a:r>
        </a:p>
        <a:p>
          <a:pPr lvl="0" algn="ctr" defTabSz="422275">
            <a:lnSpc>
              <a:spcPct val="90000"/>
            </a:lnSpc>
            <a:spcBef>
              <a:spcPct val="0"/>
            </a:spcBef>
            <a:spcAft>
              <a:spcPct val="35000"/>
            </a:spcAft>
          </a:pPr>
          <a:r>
            <a:rPr lang="en-GB" sz="950" kern="1200">
              <a:solidFill>
                <a:srgbClr val="FF0000"/>
              </a:solidFill>
            </a:rPr>
            <a:t>Week 1 (12.5 %) </a:t>
          </a:r>
          <a:r>
            <a:rPr lang="en-GB" sz="950" kern="1200">
              <a:solidFill>
                <a:srgbClr val="660066"/>
              </a:solidFill>
              <a:latin typeface="+mn-lt"/>
              <a:cs typeface="Arial" panose="020B0604020202020204" pitchFamily="34" charset="0"/>
            </a:rPr>
            <a:t>→</a:t>
          </a:r>
          <a:r>
            <a:rPr lang="en-GB" sz="950" kern="1200">
              <a:solidFill>
                <a:srgbClr val="660066"/>
              </a:solidFill>
              <a:latin typeface="Times New Roman"/>
              <a:cs typeface="Times New Roman"/>
            </a:rPr>
            <a:t> </a:t>
          </a:r>
          <a:r>
            <a:rPr lang="en-GB" sz="950" kern="1200">
              <a:solidFill>
                <a:srgbClr val="0000FF"/>
              </a:solidFill>
            </a:rPr>
            <a:t>Week 7(12.1 %)</a:t>
          </a:r>
        </a:p>
      </dsp:txBody>
      <dsp:txXfrm>
        <a:off x="950296" y="2976097"/>
        <a:ext cx="1920063" cy="357173"/>
      </dsp:txXfrm>
    </dsp:sp>
    <dsp:sp modelId="{AA9513C2-AE85-4124-A6F5-5C9DD1E634BA}">
      <dsp:nvSpPr>
        <dsp:cNvPr id="0" name=""/>
        <dsp:cNvSpPr/>
      </dsp:nvSpPr>
      <dsp:spPr>
        <a:xfrm>
          <a:off x="56613" y="3753966"/>
          <a:ext cx="1818522" cy="507036"/>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11B86619-AB7D-484D-BFD8-269DA85B0E8E}">
      <dsp:nvSpPr>
        <dsp:cNvPr id="0" name=""/>
        <dsp:cNvSpPr/>
      </dsp:nvSpPr>
      <dsp:spPr>
        <a:xfrm>
          <a:off x="74336" y="3770802"/>
          <a:ext cx="1818522" cy="507036"/>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GB" sz="900" kern="1200">
              <a:latin typeface="Arial" panose="020B0604020202020204" pitchFamily="34" charset="0"/>
              <a:cs typeface="Arial" panose="020B0604020202020204" pitchFamily="34" charset="0"/>
            </a:rPr>
            <a:t>tightly integrated </a:t>
          </a:r>
        </a:p>
        <a:p>
          <a:pPr lvl="0" algn="ctr" defTabSz="400050">
            <a:lnSpc>
              <a:spcPct val="90000"/>
            </a:lnSpc>
            <a:spcBef>
              <a:spcPct val="0"/>
            </a:spcBef>
            <a:spcAft>
              <a:spcPct val="35000"/>
            </a:spcAft>
          </a:pPr>
          <a:r>
            <a:rPr lang="en-GB" sz="900" kern="1200">
              <a:solidFill>
                <a:srgbClr val="FF0000"/>
              </a:solidFill>
              <a:latin typeface="+mn-lt"/>
            </a:rPr>
            <a:t>Week 1 (12.5 %) </a:t>
          </a:r>
          <a:r>
            <a:rPr lang="en-GB" sz="900" kern="1200">
              <a:solidFill>
                <a:srgbClr val="660066"/>
              </a:solidFill>
              <a:latin typeface="+mn-lt"/>
              <a:cs typeface="Arial" panose="020B0604020202020204" pitchFamily="34" charset="0"/>
            </a:rPr>
            <a:t>→</a:t>
          </a:r>
          <a:r>
            <a:rPr lang="en-GB" sz="900" kern="1200">
              <a:solidFill>
                <a:srgbClr val="660066"/>
              </a:solidFill>
              <a:latin typeface="+mn-lt"/>
              <a:cs typeface="Times New Roman"/>
            </a:rPr>
            <a:t> </a:t>
          </a:r>
          <a:r>
            <a:rPr lang="en-GB" sz="900" kern="1200">
              <a:solidFill>
                <a:srgbClr val="0000FF"/>
              </a:solidFill>
              <a:latin typeface="+mn-lt"/>
            </a:rPr>
            <a:t>Week 7 (12.1 %)</a:t>
          </a:r>
          <a:endParaRPr lang="en-GB" sz="900" kern="1200"/>
        </a:p>
      </dsp:txBody>
      <dsp:txXfrm>
        <a:off x="89187" y="3785653"/>
        <a:ext cx="1788820" cy="477334"/>
      </dsp:txXfrm>
    </dsp:sp>
    <dsp:sp modelId="{66C90627-33DD-4B37-854B-15EF0A086F48}">
      <dsp:nvSpPr>
        <dsp:cNvPr id="0" name=""/>
        <dsp:cNvSpPr/>
      </dsp:nvSpPr>
      <dsp:spPr>
        <a:xfrm>
          <a:off x="1931941" y="3754801"/>
          <a:ext cx="1772260" cy="507036"/>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307BD9B2-0689-4A14-9E03-9DB79675FE81}">
      <dsp:nvSpPr>
        <dsp:cNvPr id="0" name=""/>
        <dsp:cNvSpPr/>
      </dsp:nvSpPr>
      <dsp:spPr>
        <a:xfrm>
          <a:off x="1949664" y="3771638"/>
          <a:ext cx="1772260" cy="507036"/>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GB" sz="900" kern="1200">
              <a:latin typeface="Arial" panose="020B0604020202020204" pitchFamily="34" charset="0"/>
              <a:cs typeface="Arial" panose="020B0604020202020204" pitchFamily="34" charset="0"/>
            </a:rPr>
            <a:t>not tightly integrated </a:t>
          </a:r>
        </a:p>
        <a:p>
          <a:pPr lvl="0" algn="ctr" defTabSz="400050">
            <a:lnSpc>
              <a:spcPct val="90000"/>
            </a:lnSpc>
            <a:spcBef>
              <a:spcPct val="0"/>
            </a:spcBef>
            <a:spcAft>
              <a:spcPct val="35000"/>
            </a:spcAft>
          </a:pPr>
          <a:r>
            <a:rPr lang="en-GB" sz="900" kern="1200">
              <a:solidFill>
                <a:srgbClr val="FF0000"/>
              </a:solidFill>
              <a:latin typeface="+mn-lt"/>
            </a:rPr>
            <a:t>Week 1 (12.5 %) </a:t>
          </a:r>
          <a:r>
            <a:rPr lang="en-GB" sz="900" kern="1200">
              <a:solidFill>
                <a:srgbClr val="660066"/>
              </a:solidFill>
              <a:latin typeface="+mn-lt"/>
              <a:cs typeface="Arial" panose="020B0604020202020204" pitchFamily="34" charset="0"/>
            </a:rPr>
            <a:t>→</a:t>
          </a:r>
          <a:r>
            <a:rPr lang="en-GB" sz="900" kern="1200">
              <a:solidFill>
                <a:srgbClr val="660066"/>
              </a:solidFill>
              <a:latin typeface="+mn-lt"/>
              <a:cs typeface="Times New Roman"/>
            </a:rPr>
            <a:t> </a:t>
          </a:r>
          <a:r>
            <a:rPr lang="en-GB" sz="900" kern="1200">
              <a:solidFill>
                <a:srgbClr val="0000FF"/>
              </a:solidFill>
              <a:latin typeface="+mn-lt"/>
            </a:rPr>
            <a:t>Week 7(12.1 %)</a:t>
          </a:r>
          <a:endParaRPr lang="en-GB" sz="900" kern="1200">
            <a:latin typeface="+mn-lt"/>
          </a:endParaRPr>
        </a:p>
      </dsp:txBody>
      <dsp:txXfrm>
        <a:off x="1964515" y="3786489"/>
        <a:ext cx="1742558" cy="477334"/>
      </dsp:txXfrm>
    </dsp:sp>
    <dsp:sp modelId="{08DE3DFA-5EEF-47E8-85BB-545A38CF6330}">
      <dsp:nvSpPr>
        <dsp:cNvPr id="0" name=""/>
        <dsp:cNvSpPr/>
      </dsp:nvSpPr>
      <dsp:spPr>
        <a:xfrm>
          <a:off x="3168696" y="2955113"/>
          <a:ext cx="1940646" cy="379073"/>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51566E01-AFFF-4CC3-8B86-CC6C1456F58E}">
      <dsp:nvSpPr>
        <dsp:cNvPr id="0" name=""/>
        <dsp:cNvSpPr/>
      </dsp:nvSpPr>
      <dsp:spPr>
        <a:xfrm>
          <a:off x="3186419" y="2971950"/>
          <a:ext cx="1940646" cy="379073"/>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22275">
            <a:lnSpc>
              <a:spcPct val="90000"/>
            </a:lnSpc>
            <a:spcBef>
              <a:spcPct val="0"/>
            </a:spcBef>
            <a:spcAft>
              <a:spcPct val="35000"/>
            </a:spcAft>
          </a:pPr>
          <a:r>
            <a:rPr lang="en-GB" sz="950" kern="1200">
              <a:latin typeface="Arial" panose="020B0604020202020204" pitchFamily="34" charset="0"/>
              <a:cs typeface="Arial" panose="020B0604020202020204" pitchFamily="34" charset="0"/>
            </a:rPr>
            <a:t>non-Recursive algorithm </a:t>
          </a:r>
        </a:p>
        <a:p>
          <a:pPr lvl="0" algn="ctr" defTabSz="422275">
            <a:lnSpc>
              <a:spcPct val="90000"/>
            </a:lnSpc>
            <a:spcBef>
              <a:spcPct val="0"/>
            </a:spcBef>
            <a:spcAft>
              <a:spcPct val="35000"/>
            </a:spcAft>
          </a:pPr>
          <a:r>
            <a:rPr lang="en-GB" sz="950" kern="1200">
              <a:solidFill>
                <a:srgbClr val="FF0000"/>
              </a:solidFill>
            </a:rPr>
            <a:t>Week 1 (87.5%) </a:t>
          </a:r>
          <a:r>
            <a:rPr lang="en-GB" sz="950" kern="1200">
              <a:solidFill>
                <a:srgbClr val="660066"/>
              </a:solidFill>
              <a:latin typeface="+mn-lt"/>
              <a:cs typeface="Arial" panose="020B0604020202020204" pitchFamily="34" charset="0"/>
            </a:rPr>
            <a:t>→</a:t>
          </a:r>
          <a:r>
            <a:rPr lang="en-GB" sz="950" kern="1200">
              <a:solidFill>
                <a:srgbClr val="660066"/>
              </a:solidFill>
              <a:latin typeface="Times New Roman"/>
              <a:cs typeface="Times New Roman"/>
            </a:rPr>
            <a:t> </a:t>
          </a:r>
          <a:r>
            <a:rPr lang="en-GB" sz="950" kern="1200">
              <a:solidFill>
                <a:srgbClr val="0000FF"/>
              </a:solidFill>
            </a:rPr>
            <a:t>Week 7 (87.9 %)</a:t>
          </a:r>
        </a:p>
      </dsp:txBody>
      <dsp:txXfrm>
        <a:off x="3197522" y="2983053"/>
        <a:ext cx="1918440" cy="356867"/>
      </dsp:txXfrm>
    </dsp:sp>
    <dsp:sp modelId="{6C19949F-B7BF-497D-B78D-75F97E01EC46}">
      <dsp:nvSpPr>
        <dsp:cNvPr id="0" name=""/>
        <dsp:cNvSpPr/>
      </dsp:nvSpPr>
      <dsp:spPr>
        <a:xfrm>
          <a:off x="3764317" y="3758834"/>
          <a:ext cx="1772261" cy="507036"/>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E67A429C-C762-4054-A59A-0B3CD23091C8}">
      <dsp:nvSpPr>
        <dsp:cNvPr id="0" name=""/>
        <dsp:cNvSpPr/>
      </dsp:nvSpPr>
      <dsp:spPr>
        <a:xfrm>
          <a:off x="3782040" y="3775671"/>
          <a:ext cx="1772261" cy="507036"/>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GB" sz="900" kern="1200">
              <a:latin typeface="Arial" panose="020B0604020202020204" pitchFamily="34" charset="0"/>
              <a:cs typeface="Arial" panose="020B0604020202020204" pitchFamily="34" charset="0"/>
            </a:rPr>
            <a:t>tightly integrated</a:t>
          </a:r>
        </a:p>
        <a:p>
          <a:pPr lvl="0" algn="ctr" defTabSz="400050">
            <a:lnSpc>
              <a:spcPct val="90000"/>
            </a:lnSpc>
            <a:spcBef>
              <a:spcPct val="0"/>
            </a:spcBef>
            <a:spcAft>
              <a:spcPct val="35000"/>
            </a:spcAft>
          </a:pPr>
          <a:r>
            <a:rPr lang="en-GB" sz="900" kern="1200"/>
            <a:t> </a:t>
          </a:r>
          <a:r>
            <a:rPr lang="en-GB" sz="900" kern="1200">
              <a:solidFill>
                <a:srgbClr val="FF0000"/>
              </a:solidFill>
              <a:latin typeface="+mn-lt"/>
            </a:rPr>
            <a:t>Week 1 (12.5 %) </a:t>
          </a:r>
          <a:r>
            <a:rPr lang="en-GB" sz="900" kern="1200">
              <a:solidFill>
                <a:srgbClr val="660066"/>
              </a:solidFill>
              <a:latin typeface="+mn-lt"/>
              <a:cs typeface="Arial" panose="020B0604020202020204" pitchFamily="34" charset="0"/>
            </a:rPr>
            <a:t>→</a:t>
          </a:r>
          <a:r>
            <a:rPr lang="en-GB" sz="900" kern="1200">
              <a:solidFill>
                <a:srgbClr val="660066"/>
              </a:solidFill>
              <a:latin typeface="+mn-lt"/>
              <a:cs typeface="Times New Roman"/>
            </a:rPr>
            <a:t> </a:t>
          </a:r>
          <a:r>
            <a:rPr lang="en-GB" sz="900" kern="1200">
              <a:solidFill>
                <a:srgbClr val="0000FF"/>
              </a:solidFill>
              <a:latin typeface="+mn-lt"/>
            </a:rPr>
            <a:t>Week 7(12.1 %)</a:t>
          </a:r>
          <a:endParaRPr lang="en-GB" sz="900" kern="1200">
            <a:latin typeface="+mn-lt"/>
          </a:endParaRPr>
        </a:p>
      </dsp:txBody>
      <dsp:txXfrm>
        <a:off x="3796891" y="3790522"/>
        <a:ext cx="1742559" cy="477334"/>
      </dsp:txXfrm>
    </dsp:sp>
    <dsp:sp modelId="{9A8972D5-66B1-44E8-9CA5-2233349A5800}">
      <dsp:nvSpPr>
        <dsp:cNvPr id="0" name=""/>
        <dsp:cNvSpPr/>
      </dsp:nvSpPr>
      <dsp:spPr>
        <a:xfrm>
          <a:off x="5568262" y="3758834"/>
          <a:ext cx="1751905" cy="502214"/>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521797BB-9BF5-4391-94BB-C03ABC2E9849}">
      <dsp:nvSpPr>
        <dsp:cNvPr id="0" name=""/>
        <dsp:cNvSpPr/>
      </dsp:nvSpPr>
      <dsp:spPr>
        <a:xfrm>
          <a:off x="5585985" y="3775671"/>
          <a:ext cx="1751905" cy="502214"/>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GB" sz="900" kern="1200">
              <a:latin typeface="Arial" panose="020B0604020202020204" pitchFamily="34" charset="0"/>
              <a:cs typeface="Arial" panose="020B0604020202020204" pitchFamily="34" charset="0"/>
            </a:rPr>
            <a:t>not tightly integrated </a:t>
          </a:r>
        </a:p>
        <a:p>
          <a:pPr lvl="0" algn="ctr" defTabSz="400050">
            <a:lnSpc>
              <a:spcPct val="90000"/>
            </a:lnSpc>
            <a:spcBef>
              <a:spcPct val="0"/>
            </a:spcBef>
            <a:spcAft>
              <a:spcPct val="35000"/>
            </a:spcAft>
          </a:pPr>
          <a:r>
            <a:rPr lang="en-GB" sz="900" kern="1200">
              <a:solidFill>
                <a:srgbClr val="FF0000"/>
              </a:solidFill>
              <a:latin typeface="+mn-lt"/>
            </a:rPr>
            <a:t>Week 1 (12.5 %) </a:t>
          </a:r>
          <a:r>
            <a:rPr lang="en-GB" sz="900" kern="1200">
              <a:solidFill>
                <a:srgbClr val="660066"/>
              </a:solidFill>
              <a:latin typeface="+mn-lt"/>
              <a:cs typeface="Arial" panose="020B0604020202020204" pitchFamily="34" charset="0"/>
            </a:rPr>
            <a:t>→</a:t>
          </a:r>
          <a:r>
            <a:rPr lang="en-GB" sz="900" kern="1200">
              <a:solidFill>
                <a:srgbClr val="660066"/>
              </a:solidFill>
              <a:latin typeface="+mn-lt"/>
              <a:cs typeface="Times New Roman"/>
            </a:rPr>
            <a:t> </a:t>
          </a:r>
          <a:r>
            <a:rPr lang="en-GB" sz="900" kern="1200">
              <a:solidFill>
                <a:srgbClr val="0000FF"/>
              </a:solidFill>
              <a:latin typeface="+mn-lt"/>
            </a:rPr>
            <a:t>Week 7(12.1 %)</a:t>
          </a:r>
          <a:endParaRPr lang="en-GB" sz="900" kern="1200">
            <a:latin typeface="+mn-lt"/>
          </a:endParaRPr>
        </a:p>
      </dsp:txBody>
      <dsp:txXfrm>
        <a:off x="5600694" y="3790380"/>
        <a:ext cx="1722487" cy="472796"/>
      </dsp:txXfrm>
    </dsp:sp>
    <dsp:sp modelId="{CC774ECB-B807-441D-925B-1A622F10B44E}">
      <dsp:nvSpPr>
        <dsp:cNvPr id="0" name=""/>
        <dsp:cNvSpPr/>
      </dsp:nvSpPr>
      <dsp:spPr>
        <a:xfrm>
          <a:off x="3751220" y="2159222"/>
          <a:ext cx="2225618" cy="487291"/>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539494C6-E404-4681-B2EE-FF94A201860B}">
      <dsp:nvSpPr>
        <dsp:cNvPr id="0" name=""/>
        <dsp:cNvSpPr/>
      </dsp:nvSpPr>
      <dsp:spPr>
        <a:xfrm>
          <a:off x="3768943" y="2176058"/>
          <a:ext cx="2225618" cy="487291"/>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GB" sz="1000" kern="1200">
              <a:latin typeface="Arial" panose="020B0604020202020204" pitchFamily="34" charset="0"/>
              <a:cs typeface="Arial" panose="020B0604020202020204" pitchFamily="34" charset="0"/>
            </a:rPr>
            <a:t>other </a:t>
          </a:r>
        </a:p>
        <a:p>
          <a:pPr lvl="0" algn="ctr" defTabSz="444500">
            <a:lnSpc>
              <a:spcPct val="90000"/>
            </a:lnSpc>
            <a:spcBef>
              <a:spcPct val="0"/>
            </a:spcBef>
            <a:spcAft>
              <a:spcPct val="35000"/>
            </a:spcAft>
          </a:pPr>
          <a:r>
            <a:rPr lang="en-GB" sz="1000" kern="1200">
              <a:solidFill>
                <a:srgbClr val="FF0000"/>
              </a:solidFill>
              <a:latin typeface="+mn-lt"/>
            </a:rPr>
            <a:t>Week 1 (68.4 %) </a:t>
          </a:r>
          <a:r>
            <a:rPr lang="en-GB" sz="1000" kern="1200">
              <a:solidFill>
                <a:srgbClr val="660066"/>
              </a:solidFill>
              <a:latin typeface="+mn-lt"/>
              <a:cs typeface="Times New Roman"/>
            </a:rPr>
            <a:t>→</a:t>
          </a:r>
          <a:r>
            <a:rPr lang="en-GB" sz="1000" kern="1200">
              <a:latin typeface="+mn-lt"/>
              <a:cs typeface="Times New Roman"/>
            </a:rPr>
            <a:t> </a:t>
          </a:r>
          <a:r>
            <a:rPr lang="en-GB" sz="1000" kern="1200">
              <a:solidFill>
                <a:srgbClr val="0000FF"/>
              </a:solidFill>
              <a:latin typeface="+mn-lt"/>
              <a:cs typeface="Times New Roman"/>
            </a:rPr>
            <a:t>Week 7 (51.7 %)</a:t>
          </a:r>
        </a:p>
      </dsp:txBody>
      <dsp:txXfrm>
        <a:off x="3783215" y="2190330"/>
        <a:ext cx="2197074" cy="458747"/>
      </dsp:txXfrm>
    </dsp:sp>
    <dsp:sp modelId="{CBB243F8-FE73-4E66-98A9-D2AB0EAA95E0}">
      <dsp:nvSpPr>
        <dsp:cNvPr id="0" name=""/>
        <dsp:cNvSpPr/>
      </dsp:nvSpPr>
      <dsp:spPr>
        <a:xfrm>
          <a:off x="8383172" y="1434656"/>
          <a:ext cx="2971348" cy="518580"/>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E8AFB966-F609-41A0-9B23-78BE3ED964D9}">
      <dsp:nvSpPr>
        <dsp:cNvPr id="0" name=""/>
        <dsp:cNvSpPr/>
      </dsp:nvSpPr>
      <dsp:spPr>
        <a:xfrm>
          <a:off x="8400895" y="1451492"/>
          <a:ext cx="2971348" cy="518580"/>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GB" sz="1000" kern="1200">
              <a:latin typeface="Arial" panose="020B0604020202020204" pitchFamily="34" charset="0"/>
              <a:cs typeface="Arial" panose="020B0604020202020204" pitchFamily="34" charset="0"/>
            </a:rPr>
            <a:t>non main({}) method errors</a:t>
          </a:r>
        </a:p>
        <a:p>
          <a:pPr lvl="0" algn="ctr" defTabSz="444500">
            <a:lnSpc>
              <a:spcPct val="90000"/>
            </a:lnSpc>
            <a:spcBef>
              <a:spcPct val="0"/>
            </a:spcBef>
            <a:spcAft>
              <a:spcPct val="35000"/>
            </a:spcAft>
          </a:pPr>
          <a:r>
            <a:rPr lang="en-GB" sz="1000" kern="1200">
              <a:solidFill>
                <a:srgbClr val="FF0000"/>
              </a:solidFill>
              <a:latin typeface="+mn-lt"/>
              <a:cs typeface="Arial" panose="020B0604020202020204" pitchFamily="34" charset="0"/>
            </a:rPr>
            <a:t>Week 1 (21.9 %) </a:t>
          </a:r>
          <a:r>
            <a:rPr lang="en-GB" sz="1000" kern="1200">
              <a:solidFill>
                <a:srgbClr val="660066"/>
              </a:solidFill>
              <a:latin typeface="+mn-lt"/>
              <a:cs typeface="Arial" panose="020B0604020202020204" pitchFamily="34" charset="0"/>
            </a:rPr>
            <a:t>→</a:t>
          </a:r>
          <a:r>
            <a:rPr lang="en-GB" sz="1000" kern="1200">
              <a:solidFill>
                <a:srgbClr val="FF0000"/>
              </a:solidFill>
              <a:latin typeface="+mn-lt"/>
              <a:cs typeface="Arial" panose="020B0604020202020204" pitchFamily="34" charset="0"/>
            </a:rPr>
            <a:t> </a:t>
          </a:r>
          <a:r>
            <a:rPr lang="en-GB" sz="1000" kern="1200">
              <a:solidFill>
                <a:srgbClr val="0000FF"/>
              </a:solidFill>
              <a:latin typeface="+mn-lt"/>
              <a:cs typeface="Arial" panose="020B0604020202020204" pitchFamily="34" charset="0"/>
            </a:rPr>
            <a:t>Week 7 (17 %)</a:t>
          </a:r>
        </a:p>
      </dsp:txBody>
      <dsp:txXfrm>
        <a:off x="8416084" y="1466681"/>
        <a:ext cx="2940970" cy="488202"/>
      </dsp:txXfrm>
    </dsp:sp>
    <dsp:sp modelId="{5B2722CE-0D73-48B3-9A5F-18A907247C35}">
      <dsp:nvSpPr>
        <dsp:cNvPr id="0" name=""/>
        <dsp:cNvSpPr/>
      </dsp:nvSpPr>
      <dsp:spPr>
        <a:xfrm>
          <a:off x="7718168" y="2179935"/>
          <a:ext cx="2227047" cy="487291"/>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C54A8BED-30FF-46C3-A2C0-C3E82B7C632D}">
      <dsp:nvSpPr>
        <dsp:cNvPr id="0" name=""/>
        <dsp:cNvSpPr/>
      </dsp:nvSpPr>
      <dsp:spPr>
        <a:xfrm>
          <a:off x="7735891" y="2196771"/>
          <a:ext cx="2227047" cy="487291"/>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GB" sz="1000" kern="1200">
              <a:latin typeface="Arial" panose="020B0604020202020204" pitchFamily="34" charset="0"/>
              <a:cs typeface="Arial" panose="020B0604020202020204" pitchFamily="34" charset="0"/>
            </a:rPr>
            <a:t>non main({}) method algorithm cases </a:t>
          </a:r>
        </a:p>
        <a:p>
          <a:pPr lvl="0" algn="ctr" defTabSz="444500">
            <a:lnSpc>
              <a:spcPct val="90000"/>
            </a:lnSpc>
            <a:spcBef>
              <a:spcPct val="0"/>
            </a:spcBef>
            <a:spcAft>
              <a:spcPct val="35000"/>
            </a:spcAft>
          </a:pPr>
          <a:r>
            <a:rPr lang="en-GB" sz="1000" kern="1200">
              <a:solidFill>
                <a:srgbClr val="FF0000"/>
              </a:solidFill>
              <a:latin typeface="+mn-lt"/>
            </a:rPr>
            <a:t>Week 1 (48.1 %) </a:t>
          </a:r>
          <a:r>
            <a:rPr lang="en-GB" sz="1000" kern="1200">
              <a:solidFill>
                <a:srgbClr val="660066"/>
              </a:solidFill>
              <a:latin typeface="+mn-lt"/>
              <a:cs typeface="Times New Roman"/>
            </a:rPr>
            <a:t>→</a:t>
          </a:r>
          <a:r>
            <a:rPr lang="en-GB" sz="1000" kern="1200">
              <a:solidFill>
                <a:srgbClr val="FF0000"/>
              </a:solidFill>
              <a:latin typeface="+mn-lt"/>
              <a:cs typeface="Times New Roman"/>
            </a:rPr>
            <a:t> </a:t>
          </a:r>
          <a:r>
            <a:rPr lang="en-GB" sz="1000" kern="1200">
              <a:solidFill>
                <a:srgbClr val="0000FF"/>
              </a:solidFill>
              <a:latin typeface="+mn-lt"/>
            </a:rPr>
            <a:t>Week 7 (52.4 %)</a:t>
          </a:r>
        </a:p>
      </dsp:txBody>
      <dsp:txXfrm>
        <a:off x="7750163" y="2211043"/>
        <a:ext cx="2198503" cy="458747"/>
      </dsp:txXfrm>
    </dsp:sp>
    <dsp:sp modelId="{96B208CF-FA74-461A-B0D0-C2A2D5885263}">
      <dsp:nvSpPr>
        <dsp:cNvPr id="0" name=""/>
        <dsp:cNvSpPr/>
      </dsp:nvSpPr>
      <dsp:spPr>
        <a:xfrm>
          <a:off x="7507271" y="2954832"/>
          <a:ext cx="1940646" cy="379073"/>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F8B55373-5678-444A-A622-5BD1F7775BEF}">
      <dsp:nvSpPr>
        <dsp:cNvPr id="0" name=""/>
        <dsp:cNvSpPr/>
      </dsp:nvSpPr>
      <dsp:spPr>
        <a:xfrm>
          <a:off x="7524993" y="2971668"/>
          <a:ext cx="1940646" cy="379073"/>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22275">
            <a:lnSpc>
              <a:spcPct val="90000"/>
            </a:lnSpc>
            <a:spcBef>
              <a:spcPct val="0"/>
            </a:spcBef>
            <a:spcAft>
              <a:spcPct val="35000"/>
            </a:spcAft>
          </a:pPr>
          <a:r>
            <a:rPr lang="en-GB" sz="950" kern="1200">
              <a:latin typeface="Arial" panose="020B0604020202020204" pitchFamily="34" charset="0"/>
              <a:cs typeface="Arial" panose="020B0604020202020204" pitchFamily="34" charset="0"/>
            </a:rPr>
            <a:t>Recursive algorithm</a:t>
          </a:r>
        </a:p>
        <a:p>
          <a:pPr lvl="0" algn="ctr" defTabSz="422275">
            <a:lnSpc>
              <a:spcPct val="90000"/>
            </a:lnSpc>
            <a:spcBef>
              <a:spcPct val="0"/>
            </a:spcBef>
            <a:spcAft>
              <a:spcPct val="35000"/>
            </a:spcAft>
          </a:pPr>
          <a:r>
            <a:rPr lang="en-GB" sz="950" kern="1200">
              <a:solidFill>
                <a:srgbClr val="FF0000"/>
              </a:solidFill>
            </a:rPr>
            <a:t>Week 1 (16.9 %) </a:t>
          </a:r>
          <a:r>
            <a:rPr lang="en-GB" sz="950" kern="1200">
              <a:solidFill>
                <a:srgbClr val="660066"/>
              </a:solidFill>
              <a:latin typeface="+mn-lt"/>
              <a:cs typeface="Arial" panose="020B0604020202020204" pitchFamily="34" charset="0"/>
            </a:rPr>
            <a:t>→</a:t>
          </a:r>
          <a:r>
            <a:rPr lang="en-GB" sz="950" kern="1200">
              <a:solidFill>
                <a:srgbClr val="FF0000"/>
              </a:solidFill>
              <a:latin typeface="Times New Roman"/>
              <a:cs typeface="Times New Roman"/>
            </a:rPr>
            <a:t> </a:t>
          </a:r>
          <a:r>
            <a:rPr lang="en-GB" sz="950" kern="1200">
              <a:solidFill>
                <a:srgbClr val="0000FF"/>
              </a:solidFill>
            </a:rPr>
            <a:t>Week 7 (13.6 %)</a:t>
          </a:r>
        </a:p>
      </dsp:txBody>
      <dsp:txXfrm>
        <a:off x="7536096" y="2982771"/>
        <a:ext cx="1918440" cy="356867"/>
      </dsp:txXfrm>
    </dsp:sp>
    <dsp:sp modelId="{FF972EBC-4D4A-4375-9DE5-7DD1E54FFD9E}">
      <dsp:nvSpPr>
        <dsp:cNvPr id="0" name=""/>
        <dsp:cNvSpPr/>
      </dsp:nvSpPr>
      <dsp:spPr>
        <a:xfrm>
          <a:off x="7454516" y="3754141"/>
          <a:ext cx="1750576" cy="501099"/>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FD3B0D0C-4B64-4159-A985-A41334607147}">
      <dsp:nvSpPr>
        <dsp:cNvPr id="0" name=""/>
        <dsp:cNvSpPr/>
      </dsp:nvSpPr>
      <dsp:spPr>
        <a:xfrm>
          <a:off x="7472239" y="3770977"/>
          <a:ext cx="1750576" cy="501099"/>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GB" sz="900" kern="1200">
              <a:latin typeface="Arial" panose="020B0604020202020204" pitchFamily="34" charset="0"/>
              <a:cs typeface="Arial" panose="020B0604020202020204" pitchFamily="34" charset="0"/>
            </a:rPr>
            <a:t>tightly integrated </a:t>
          </a:r>
        </a:p>
        <a:p>
          <a:pPr lvl="0" algn="ctr" defTabSz="400050">
            <a:lnSpc>
              <a:spcPct val="90000"/>
            </a:lnSpc>
            <a:spcBef>
              <a:spcPct val="0"/>
            </a:spcBef>
            <a:spcAft>
              <a:spcPct val="35000"/>
            </a:spcAft>
          </a:pPr>
          <a:r>
            <a:rPr lang="en-GB" sz="900" kern="1200">
              <a:solidFill>
                <a:srgbClr val="FF0000"/>
              </a:solidFill>
              <a:latin typeface="+mn-lt"/>
            </a:rPr>
            <a:t>Week 1 (100 %) </a:t>
          </a:r>
          <a:r>
            <a:rPr lang="en-GB" sz="900" kern="1200">
              <a:solidFill>
                <a:srgbClr val="660066"/>
              </a:solidFill>
              <a:latin typeface="+mn-lt"/>
              <a:cs typeface="Arial" panose="020B0604020202020204" pitchFamily="34" charset="0"/>
            </a:rPr>
            <a:t>→</a:t>
          </a:r>
          <a:r>
            <a:rPr lang="en-GB" sz="900" kern="1200">
              <a:solidFill>
                <a:srgbClr val="660066"/>
              </a:solidFill>
              <a:latin typeface="+mn-lt"/>
              <a:cs typeface="Times New Roman"/>
            </a:rPr>
            <a:t> </a:t>
          </a:r>
          <a:r>
            <a:rPr lang="en-GB" sz="900" kern="1200">
              <a:solidFill>
                <a:srgbClr val="0000FF"/>
              </a:solidFill>
              <a:latin typeface="+mn-lt"/>
            </a:rPr>
            <a:t>Week 7(100 %)</a:t>
          </a:r>
          <a:endParaRPr lang="en-GB" sz="900" kern="1200">
            <a:latin typeface="+mn-lt"/>
          </a:endParaRPr>
        </a:p>
      </dsp:txBody>
      <dsp:txXfrm>
        <a:off x="7486916" y="3785654"/>
        <a:ext cx="1721222" cy="471745"/>
      </dsp:txXfrm>
    </dsp:sp>
    <dsp:sp modelId="{BEDDC920-C377-4BA5-A5F2-19DD376D7E6F}">
      <dsp:nvSpPr>
        <dsp:cNvPr id="0" name=""/>
        <dsp:cNvSpPr/>
      </dsp:nvSpPr>
      <dsp:spPr>
        <a:xfrm>
          <a:off x="9555480" y="2940948"/>
          <a:ext cx="1940646" cy="379073"/>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158ED225-45F0-407A-9002-D2D6B4298F2F}">
      <dsp:nvSpPr>
        <dsp:cNvPr id="0" name=""/>
        <dsp:cNvSpPr/>
      </dsp:nvSpPr>
      <dsp:spPr>
        <a:xfrm>
          <a:off x="9573203" y="2957784"/>
          <a:ext cx="1940646" cy="379073"/>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22275">
            <a:lnSpc>
              <a:spcPct val="90000"/>
            </a:lnSpc>
            <a:spcBef>
              <a:spcPct val="0"/>
            </a:spcBef>
            <a:spcAft>
              <a:spcPct val="35000"/>
            </a:spcAft>
          </a:pPr>
          <a:r>
            <a:rPr lang="en-GB" sz="950" kern="1200">
              <a:latin typeface="Arial" panose="020B0604020202020204" pitchFamily="34" charset="0"/>
              <a:cs typeface="Arial" panose="020B0604020202020204" pitchFamily="34" charset="0"/>
            </a:rPr>
            <a:t>non-Recursive algorithm</a:t>
          </a:r>
        </a:p>
        <a:p>
          <a:pPr lvl="0" algn="ctr" defTabSz="422275">
            <a:lnSpc>
              <a:spcPct val="90000"/>
            </a:lnSpc>
            <a:spcBef>
              <a:spcPct val="0"/>
            </a:spcBef>
            <a:spcAft>
              <a:spcPct val="35000"/>
            </a:spcAft>
          </a:pPr>
          <a:r>
            <a:rPr lang="en-GB" sz="950" kern="1200">
              <a:solidFill>
                <a:srgbClr val="FF0000"/>
              </a:solidFill>
            </a:rPr>
            <a:t>Week 1 (83.1 %) </a:t>
          </a:r>
          <a:r>
            <a:rPr lang="en-GB" sz="950" kern="1200">
              <a:solidFill>
                <a:srgbClr val="660066"/>
              </a:solidFill>
              <a:latin typeface="+mn-lt"/>
              <a:cs typeface="Arial" panose="020B0604020202020204" pitchFamily="34" charset="0"/>
            </a:rPr>
            <a:t>→</a:t>
          </a:r>
          <a:r>
            <a:rPr lang="en-GB" sz="950" kern="1200">
              <a:solidFill>
                <a:srgbClr val="660066"/>
              </a:solidFill>
              <a:latin typeface="Times New Roman"/>
              <a:cs typeface="Times New Roman"/>
            </a:rPr>
            <a:t> </a:t>
          </a:r>
          <a:r>
            <a:rPr lang="en-GB" sz="950" kern="1200">
              <a:solidFill>
                <a:srgbClr val="0000FF"/>
              </a:solidFill>
            </a:rPr>
            <a:t>Week 7 (86.4 %)</a:t>
          </a:r>
        </a:p>
      </dsp:txBody>
      <dsp:txXfrm>
        <a:off x="9584306" y="2968887"/>
        <a:ext cx="1918440" cy="356867"/>
      </dsp:txXfrm>
    </dsp:sp>
    <dsp:sp modelId="{BE0505C9-323D-40ED-A01A-37E423180074}">
      <dsp:nvSpPr>
        <dsp:cNvPr id="0" name=""/>
        <dsp:cNvSpPr/>
      </dsp:nvSpPr>
      <dsp:spPr>
        <a:xfrm>
          <a:off x="9249893" y="3759661"/>
          <a:ext cx="1746691" cy="501099"/>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FA38B255-8901-4183-B0AF-B63B3FE962C5}">
      <dsp:nvSpPr>
        <dsp:cNvPr id="0" name=""/>
        <dsp:cNvSpPr/>
      </dsp:nvSpPr>
      <dsp:spPr>
        <a:xfrm>
          <a:off x="9267616" y="3776498"/>
          <a:ext cx="1746691" cy="501099"/>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GB" sz="900" kern="1200">
              <a:latin typeface="Arial" panose="020B0604020202020204" pitchFamily="34" charset="0"/>
              <a:cs typeface="Arial" panose="020B0604020202020204" pitchFamily="34" charset="0"/>
            </a:rPr>
            <a:t>tightly integrated </a:t>
          </a:r>
        </a:p>
        <a:p>
          <a:pPr lvl="0" algn="ctr" defTabSz="400050">
            <a:lnSpc>
              <a:spcPct val="90000"/>
            </a:lnSpc>
            <a:spcBef>
              <a:spcPct val="0"/>
            </a:spcBef>
            <a:spcAft>
              <a:spcPct val="35000"/>
            </a:spcAft>
          </a:pPr>
          <a:r>
            <a:rPr lang="en-GB" sz="900" kern="1200">
              <a:solidFill>
                <a:srgbClr val="FF0000"/>
              </a:solidFill>
              <a:latin typeface="+mn-lt"/>
            </a:rPr>
            <a:t>Week 1 (12.5 %) </a:t>
          </a:r>
          <a:r>
            <a:rPr lang="en-GB" sz="900" kern="1200">
              <a:solidFill>
                <a:srgbClr val="660066"/>
              </a:solidFill>
              <a:latin typeface="+mn-lt"/>
              <a:cs typeface="Arial" panose="020B0604020202020204" pitchFamily="34" charset="0"/>
            </a:rPr>
            <a:t>→</a:t>
          </a:r>
          <a:r>
            <a:rPr lang="en-GB" sz="900" kern="1200">
              <a:solidFill>
                <a:srgbClr val="660066"/>
              </a:solidFill>
              <a:latin typeface="+mn-lt"/>
              <a:cs typeface="Times New Roman"/>
            </a:rPr>
            <a:t> </a:t>
          </a:r>
          <a:r>
            <a:rPr lang="en-GB" sz="900" kern="1200">
              <a:solidFill>
                <a:srgbClr val="0000FF"/>
              </a:solidFill>
              <a:latin typeface="+mn-lt"/>
            </a:rPr>
            <a:t>Week 7(12.1 %)</a:t>
          </a:r>
          <a:endParaRPr lang="en-GB" sz="900" kern="1200">
            <a:latin typeface="+mn-lt"/>
          </a:endParaRPr>
        </a:p>
      </dsp:txBody>
      <dsp:txXfrm>
        <a:off x="9282293" y="3791175"/>
        <a:ext cx="1717337" cy="471745"/>
      </dsp:txXfrm>
    </dsp:sp>
    <dsp:sp modelId="{3A556062-BBC3-4F57-9C2A-90C5863C9794}">
      <dsp:nvSpPr>
        <dsp:cNvPr id="0" name=""/>
        <dsp:cNvSpPr/>
      </dsp:nvSpPr>
      <dsp:spPr>
        <a:xfrm>
          <a:off x="11027789" y="3760277"/>
          <a:ext cx="1746691" cy="501099"/>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3B441917-EDFD-4E64-A9C0-DD33A6936C0F}">
      <dsp:nvSpPr>
        <dsp:cNvPr id="0" name=""/>
        <dsp:cNvSpPr/>
      </dsp:nvSpPr>
      <dsp:spPr>
        <a:xfrm>
          <a:off x="11045512" y="3777113"/>
          <a:ext cx="1746691" cy="501099"/>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lang="en-GB" sz="900" kern="1200">
              <a:latin typeface="Arial" panose="020B0604020202020204" pitchFamily="34" charset="0"/>
              <a:cs typeface="Arial" panose="020B0604020202020204" pitchFamily="34" charset="0"/>
            </a:rPr>
            <a:t>not tightly integrated </a:t>
          </a:r>
        </a:p>
        <a:p>
          <a:pPr lvl="0" algn="ctr" defTabSz="400050">
            <a:lnSpc>
              <a:spcPct val="90000"/>
            </a:lnSpc>
            <a:spcBef>
              <a:spcPct val="0"/>
            </a:spcBef>
            <a:spcAft>
              <a:spcPct val="35000"/>
            </a:spcAft>
          </a:pPr>
          <a:r>
            <a:rPr lang="en-GB" sz="900" kern="1200">
              <a:solidFill>
                <a:srgbClr val="FF0000"/>
              </a:solidFill>
              <a:latin typeface="+mn-lt"/>
            </a:rPr>
            <a:t>Week 1 (12.5 %) </a:t>
          </a:r>
          <a:r>
            <a:rPr lang="en-GB" sz="900" kern="1200">
              <a:solidFill>
                <a:srgbClr val="660066"/>
              </a:solidFill>
              <a:latin typeface="+mn-lt"/>
              <a:cs typeface="Arial" panose="020B0604020202020204" pitchFamily="34" charset="0"/>
            </a:rPr>
            <a:t>→</a:t>
          </a:r>
          <a:r>
            <a:rPr lang="en-GB" sz="900" kern="1200">
              <a:solidFill>
                <a:srgbClr val="660066"/>
              </a:solidFill>
              <a:latin typeface="+mn-lt"/>
              <a:cs typeface="Times New Roman"/>
            </a:rPr>
            <a:t> </a:t>
          </a:r>
          <a:r>
            <a:rPr lang="en-GB" sz="900" kern="1200">
              <a:solidFill>
                <a:srgbClr val="0000FF"/>
              </a:solidFill>
              <a:latin typeface="+mn-lt"/>
            </a:rPr>
            <a:t>Week 7(12.1 %)</a:t>
          </a:r>
          <a:endParaRPr lang="en-GB" sz="900" kern="1200">
            <a:latin typeface="+mn-lt"/>
          </a:endParaRPr>
        </a:p>
      </dsp:txBody>
      <dsp:txXfrm>
        <a:off x="11060189" y="3791790"/>
        <a:ext cx="1717337" cy="471745"/>
      </dsp:txXfrm>
    </dsp:sp>
    <dsp:sp modelId="{38F06431-3088-4204-B419-4CD03DA1F448}">
      <dsp:nvSpPr>
        <dsp:cNvPr id="0" name=""/>
        <dsp:cNvSpPr/>
      </dsp:nvSpPr>
      <dsp:spPr>
        <a:xfrm>
          <a:off x="10051201" y="2174628"/>
          <a:ext cx="2227047" cy="487291"/>
        </a:xfrm>
        <a:prstGeom prst="roundRect">
          <a:avLst>
            <a:gd name="adj" fmla="val 10000"/>
          </a:avLst>
        </a:prstGeom>
        <a:no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 modelId="{76DCAFF1-F669-4BB4-8508-09E0185B8318}">
      <dsp:nvSpPr>
        <dsp:cNvPr id="0" name=""/>
        <dsp:cNvSpPr/>
      </dsp:nvSpPr>
      <dsp:spPr>
        <a:xfrm>
          <a:off x="10068924" y="2191465"/>
          <a:ext cx="2227047" cy="487291"/>
        </a:xfrm>
        <a:prstGeom prst="roundRect">
          <a:avLst>
            <a:gd name="adj" fmla="val 10000"/>
          </a:avLst>
        </a:prstGeom>
        <a:solidFill>
          <a:schemeClr val="lt1">
            <a:alpha val="90000"/>
            <a:hueOff val="0"/>
            <a:satOff val="0"/>
            <a:lumOff val="0"/>
            <a:alpha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GB" sz="1000" kern="1200">
              <a:latin typeface="Arial" panose="020B0604020202020204" pitchFamily="34" charset="0"/>
              <a:cs typeface="Arial" panose="020B0604020202020204" pitchFamily="34" charset="0"/>
            </a:rPr>
            <a:t>other</a:t>
          </a:r>
        </a:p>
        <a:p>
          <a:pPr lvl="0" algn="ctr" defTabSz="444500">
            <a:lnSpc>
              <a:spcPct val="90000"/>
            </a:lnSpc>
            <a:spcBef>
              <a:spcPct val="0"/>
            </a:spcBef>
            <a:spcAft>
              <a:spcPct val="35000"/>
            </a:spcAft>
          </a:pPr>
          <a:r>
            <a:rPr lang="en-GB" sz="1000" kern="1200">
              <a:solidFill>
                <a:srgbClr val="FF0000"/>
              </a:solidFill>
              <a:latin typeface="+mn-lt"/>
            </a:rPr>
            <a:t>Week 1 (51.9 %) </a:t>
          </a:r>
          <a:r>
            <a:rPr lang="en-GB" sz="1000" kern="1200">
              <a:solidFill>
                <a:srgbClr val="660066"/>
              </a:solidFill>
              <a:latin typeface="+mn-lt"/>
              <a:cs typeface="Times New Roman"/>
            </a:rPr>
            <a:t>→</a:t>
          </a:r>
          <a:r>
            <a:rPr lang="en-GB" sz="1000" kern="1200">
              <a:solidFill>
                <a:srgbClr val="FF0000"/>
              </a:solidFill>
              <a:latin typeface="+mn-lt"/>
              <a:cs typeface="Times New Roman"/>
            </a:rPr>
            <a:t> </a:t>
          </a:r>
          <a:r>
            <a:rPr lang="en-GB" sz="1000" kern="1200">
              <a:solidFill>
                <a:srgbClr val="0000FF"/>
              </a:solidFill>
              <a:latin typeface="+mn-lt"/>
            </a:rPr>
            <a:t>Week 7 (47.6 %)</a:t>
          </a:r>
        </a:p>
      </dsp:txBody>
      <dsp:txXfrm>
        <a:off x="10083196" y="2205737"/>
        <a:ext cx="2198503" cy="458747"/>
      </dsp:txXfrm>
    </dsp:sp>
    <dsp:sp modelId="{ECFCAC45-5D2E-4816-A0F4-ADAEFC26C172}">
      <dsp:nvSpPr>
        <dsp:cNvPr id="0" name=""/>
        <dsp:cNvSpPr/>
      </dsp:nvSpPr>
      <dsp:spPr>
        <a:xfrm>
          <a:off x="4880778" y="502464"/>
          <a:ext cx="3190105" cy="65913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BB1AD611-53D9-4D90-9E78-1FC9DE58FA60}">
      <dsp:nvSpPr>
        <dsp:cNvPr id="0" name=""/>
        <dsp:cNvSpPr/>
      </dsp:nvSpPr>
      <dsp:spPr>
        <a:xfrm>
          <a:off x="4898501" y="519300"/>
          <a:ext cx="3190105" cy="659136"/>
        </a:xfrm>
        <a:prstGeom prst="roundRect">
          <a:avLst>
            <a:gd name="adj" fmla="val 10000"/>
          </a:avLst>
        </a:prstGeom>
        <a:solidFill>
          <a:schemeClr val="lt1">
            <a:hueOff val="0"/>
            <a:satOff val="0"/>
            <a:lumOff val="0"/>
          </a:schemeClr>
        </a:solidFill>
        <a:ln w="12700" cap="flat" cmpd="sng" algn="ctr">
          <a:solidFill>
            <a:schemeClr val="accent1"/>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en-GB" sz="1000" b="0" kern="1200"/>
            <a:t>all </a:t>
          </a:r>
          <a:r>
            <a:rPr lang="en-GB" sz="1000" b="0" kern="1200">
              <a:latin typeface="Calibri"/>
            </a:rPr>
            <a:t>'Array' </a:t>
          </a:r>
          <a:r>
            <a:rPr lang="en-GB" sz="1000" b="0" kern="1200"/>
            <a:t>error cases                                     </a:t>
          </a:r>
        </a:p>
        <a:p>
          <a:pPr lvl="0" algn="ctr" defTabSz="444500">
            <a:lnSpc>
              <a:spcPct val="90000"/>
            </a:lnSpc>
            <a:spcBef>
              <a:spcPct val="0"/>
            </a:spcBef>
            <a:spcAft>
              <a:spcPct val="35000"/>
            </a:spcAft>
          </a:pPr>
          <a:r>
            <a:rPr lang="en-GB" sz="1000" b="0" kern="1200">
              <a:solidFill>
                <a:srgbClr val="FF0000"/>
              </a:solidFill>
              <a:latin typeface="+mn-lt"/>
              <a:cs typeface="Arial" panose="020B0604020202020204" pitchFamily="34" charset="0"/>
            </a:rPr>
            <a:t>Week 1 (616 sample-cases) </a:t>
          </a:r>
          <a:r>
            <a:rPr lang="en-GB" sz="1000" kern="1200">
              <a:solidFill>
                <a:srgbClr val="660066"/>
              </a:solidFill>
              <a:latin typeface="+mn-lt"/>
              <a:cs typeface="Arial" panose="020B0604020202020204" pitchFamily="34" charset="0"/>
            </a:rPr>
            <a:t>→</a:t>
          </a:r>
          <a:r>
            <a:rPr lang="en-GB" sz="1000" b="0" kern="1200">
              <a:solidFill>
                <a:srgbClr val="FF0000"/>
              </a:solidFill>
              <a:latin typeface="+mn-lt"/>
              <a:cs typeface="Arial" panose="020B0604020202020204" pitchFamily="34" charset="0"/>
            </a:rPr>
            <a:t> </a:t>
          </a:r>
          <a:r>
            <a:rPr lang="en-GB" sz="1000" b="0" kern="1200">
              <a:solidFill>
                <a:srgbClr val="0000FF"/>
              </a:solidFill>
              <a:latin typeface="+mn-lt"/>
              <a:cs typeface="Arial" panose="020B0604020202020204" pitchFamily="34" charset="0"/>
            </a:rPr>
            <a:t>Week 7 (247 sample-cases</a:t>
          </a:r>
          <a:endParaRPr lang="en-GB" sz="1000" kern="1200">
            <a:solidFill>
              <a:srgbClr val="0000FF"/>
            </a:solidFill>
            <a:latin typeface="+mn-lt"/>
            <a:cs typeface="Arial" panose="020B0604020202020204" pitchFamily="34" charset="0"/>
          </a:endParaRPr>
        </a:p>
      </dsp:txBody>
      <dsp:txXfrm>
        <a:off x="4917806" y="538605"/>
        <a:ext cx="3151495" cy="620526"/>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200026</xdr:colOff>
      <xdr:row>1</xdr:row>
      <xdr:rowOff>1</xdr:rowOff>
    </xdr:from>
    <xdr:to>
      <xdr:col>35</xdr:col>
      <xdr:colOff>275167</xdr:colOff>
      <xdr:row>32</xdr:row>
      <xdr:rowOff>124884</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39688</xdr:colOff>
      <xdr:row>22</xdr:row>
      <xdr:rowOff>95249</xdr:rowOff>
    </xdr:from>
    <xdr:to>
      <xdr:col>13</xdr:col>
      <xdr:colOff>243417</xdr:colOff>
      <xdr:row>52</xdr:row>
      <xdr:rowOff>48947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dreas" refreshedDate="42485.774302546299" createdVersion="4" refreshedVersion="4" minRefreshableVersion="3" recordCount="643">
  <cacheSource type="worksheet">
    <worksheetSource ref="S1:T1048576" sheet="WEEK_1"/>
  </cacheSource>
  <cacheFields count="4">
    <cacheField name="contain main({}) method" numFmtId="0">
      <sharedItems containsBlank="1" count="3">
        <s v="main({}) method"/>
        <s v="non main({}) method"/>
        <m/>
      </sharedItems>
    </cacheField>
    <cacheField name="tight integration" numFmtId="0">
      <sharedItems containsBlank="1" count="3">
        <m/>
        <s v="tightly integrated"/>
        <s v="not tightly integrated"/>
      </sharedItems>
    </cacheField>
    <cacheField name="Recursive/non-Recursive algorithms" numFmtId="0">
      <sharedItems containsBlank="1" count="3">
        <m/>
        <s v="non-Recursive algorithm"/>
        <s v="Recursive algorithm"/>
      </sharedItems>
    </cacheField>
    <cacheField name="main({ }) algorithm cases" numFmtId="0">
      <sharedItems containsBlank="1" count="3">
        <m/>
        <s v="main({}) method - algorithm cases"/>
        <s v="non main({}) method - algorithm cas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ndreas" refreshedDate="42520.724888310186" createdVersion="4" refreshedVersion="4" minRefreshableVersion="3" recordCount="256">
  <cacheSource type="worksheet">
    <worksheetSource ref="S2:V1048576" sheet="WEEK_7"/>
  </cacheSource>
  <cacheFields count="4">
    <cacheField name="contain main({}) method" numFmtId="0">
      <sharedItems containsBlank="1" count="3">
        <s v="main({}) method"/>
        <s v="non main({}) method"/>
        <m/>
      </sharedItems>
    </cacheField>
    <cacheField name="main({ }) algorithm cases" numFmtId="0">
      <sharedItems containsBlank="1" count="3">
        <s v="main({}) method - algorithm cases"/>
        <m/>
        <s v="non main({}) method - algorithm cases"/>
      </sharedItems>
    </cacheField>
    <cacheField name="Recursive/non-Recursive algorithms" numFmtId="0">
      <sharedItems containsBlank="1" count="3">
        <s v="non-Recursive algorithm"/>
        <m/>
        <s v="Recursive algorithm"/>
      </sharedItems>
    </cacheField>
    <cacheField name="tight integration" numFmtId="0">
      <sharedItems containsBlank="1" count="3">
        <s v="not tightly integrated"/>
        <m/>
        <s v="tightly integrat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3">
  <r>
    <x v="0"/>
    <x v="0"/>
    <x v="0"/>
    <x v="0"/>
  </r>
  <r>
    <x v="0"/>
    <x v="0"/>
    <x v="0"/>
    <x v="0"/>
  </r>
  <r>
    <x v="0"/>
    <x v="0"/>
    <x v="0"/>
    <x v="0"/>
  </r>
  <r>
    <x v="0"/>
    <x v="0"/>
    <x v="0"/>
    <x v="0"/>
  </r>
  <r>
    <x v="0"/>
    <x v="0"/>
    <x v="0"/>
    <x v="0"/>
  </r>
  <r>
    <x v="0"/>
    <x v="0"/>
    <x v="0"/>
    <x v="0"/>
  </r>
  <r>
    <x v="0"/>
    <x v="0"/>
    <x v="0"/>
    <x v="0"/>
  </r>
  <r>
    <x v="0"/>
    <x v="0"/>
    <x v="0"/>
    <x v="0"/>
  </r>
  <r>
    <x v="0"/>
    <x v="1"/>
    <x v="1"/>
    <x v="1"/>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1"/>
    <x v="0"/>
    <x v="0"/>
    <x v="0"/>
  </r>
  <r>
    <x v="1"/>
    <x v="0"/>
    <x v="0"/>
    <x v="0"/>
  </r>
  <r>
    <x v="0"/>
    <x v="0"/>
    <x v="0"/>
    <x v="0"/>
  </r>
  <r>
    <x v="0"/>
    <x v="2"/>
    <x v="1"/>
    <x v="1"/>
  </r>
  <r>
    <x v="1"/>
    <x v="1"/>
    <x v="1"/>
    <x v="2"/>
  </r>
  <r>
    <x v="1"/>
    <x v="1"/>
    <x v="1"/>
    <x v="2"/>
  </r>
  <r>
    <x v="0"/>
    <x v="2"/>
    <x v="1"/>
    <x v="1"/>
  </r>
  <r>
    <x v="0"/>
    <x v="0"/>
    <x v="0"/>
    <x v="0"/>
  </r>
  <r>
    <x v="0"/>
    <x v="1"/>
    <x v="1"/>
    <x v="1"/>
  </r>
  <r>
    <x v="0"/>
    <x v="0"/>
    <x v="0"/>
    <x v="0"/>
  </r>
  <r>
    <x v="0"/>
    <x v="2"/>
    <x v="1"/>
    <x v="1"/>
  </r>
  <r>
    <x v="0"/>
    <x v="0"/>
    <x v="0"/>
    <x v="0"/>
  </r>
  <r>
    <x v="0"/>
    <x v="0"/>
    <x v="0"/>
    <x v="0"/>
  </r>
  <r>
    <x v="0"/>
    <x v="0"/>
    <x v="0"/>
    <x v="0"/>
  </r>
  <r>
    <x v="0"/>
    <x v="0"/>
    <x v="0"/>
    <x v="0"/>
  </r>
  <r>
    <x v="0"/>
    <x v="2"/>
    <x v="1"/>
    <x v="1"/>
  </r>
  <r>
    <x v="0"/>
    <x v="1"/>
    <x v="2"/>
    <x v="1"/>
  </r>
  <r>
    <x v="0"/>
    <x v="0"/>
    <x v="0"/>
    <x v="0"/>
  </r>
  <r>
    <x v="0"/>
    <x v="1"/>
    <x v="2"/>
    <x v="1"/>
  </r>
  <r>
    <x v="0"/>
    <x v="0"/>
    <x v="0"/>
    <x v="0"/>
  </r>
  <r>
    <x v="0"/>
    <x v="1"/>
    <x v="1"/>
    <x v="1"/>
  </r>
  <r>
    <x v="0"/>
    <x v="0"/>
    <x v="0"/>
    <x v="0"/>
  </r>
  <r>
    <x v="0"/>
    <x v="0"/>
    <x v="0"/>
    <x v="0"/>
  </r>
  <r>
    <x v="0"/>
    <x v="0"/>
    <x v="0"/>
    <x v="0"/>
  </r>
  <r>
    <x v="0"/>
    <x v="2"/>
    <x v="1"/>
    <x v="1"/>
  </r>
  <r>
    <x v="1"/>
    <x v="0"/>
    <x v="0"/>
    <x v="0"/>
  </r>
  <r>
    <x v="0"/>
    <x v="2"/>
    <x v="1"/>
    <x v="1"/>
  </r>
  <r>
    <x v="1"/>
    <x v="0"/>
    <x v="0"/>
    <x v="0"/>
  </r>
  <r>
    <x v="0"/>
    <x v="1"/>
    <x v="1"/>
    <x v="1"/>
  </r>
  <r>
    <x v="1"/>
    <x v="0"/>
    <x v="0"/>
    <x v="0"/>
  </r>
  <r>
    <x v="1"/>
    <x v="0"/>
    <x v="0"/>
    <x v="0"/>
  </r>
  <r>
    <x v="0"/>
    <x v="0"/>
    <x v="0"/>
    <x v="0"/>
  </r>
  <r>
    <x v="0"/>
    <x v="1"/>
    <x v="1"/>
    <x v="1"/>
  </r>
  <r>
    <x v="0"/>
    <x v="0"/>
    <x v="0"/>
    <x v="0"/>
  </r>
  <r>
    <x v="0"/>
    <x v="0"/>
    <x v="0"/>
    <x v="0"/>
  </r>
  <r>
    <x v="0"/>
    <x v="0"/>
    <x v="0"/>
    <x v="0"/>
  </r>
  <r>
    <x v="1"/>
    <x v="0"/>
    <x v="0"/>
    <x v="0"/>
  </r>
  <r>
    <x v="0"/>
    <x v="2"/>
    <x v="1"/>
    <x v="1"/>
  </r>
  <r>
    <x v="0"/>
    <x v="1"/>
    <x v="2"/>
    <x v="1"/>
  </r>
  <r>
    <x v="0"/>
    <x v="2"/>
    <x v="1"/>
    <x v="1"/>
  </r>
  <r>
    <x v="0"/>
    <x v="0"/>
    <x v="0"/>
    <x v="0"/>
  </r>
  <r>
    <x v="0"/>
    <x v="0"/>
    <x v="0"/>
    <x v="0"/>
  </r>
  <r>
    <x v="0"/>
    <x v="0"/>
    <x v="0"/>
    <x v="0"/>
  </r>
  <r>
    <x v="0"/>
    <x v="0"/>
    <x v="0"/>
    <x v="0"/>
  </r>
  <r>
    <x v="0"/>
    <x v="0"/>
    <x v="0"/>
    <x v="0"/>
  </r>
  <r>
    <x v="0"/>
    <x v="0"/>
    <x v="0"/>
    <x v="0"/>
  </r>
  <r>
    <x v="0"/>
    <x v="0"/>
    <x v="0"/>
    <x v="0"/>
  </r>
  <r>
    <x v="0"/>
    <x v="0"/>
    <x v="0"/>
    <x v="0"/>
  </r>
  <r>
    <x v="0"/>
    <x v="0"/>
    <x v="0"/>
    <x v="0"/>
  </r>
  <r>
    <x v="0"/>
    <x v="0"/>
    <x v="0"/>
    <x v="0"/>
  </r>
  <r>
    <x v="0"/>
    <x v="0"/>
    <x v="0"/>
    <x v="0"/>
  </r>
  <r>
    <x v="0"/>
    <x v="1"/>
    <x v="1"/>
    <x v="1"/>
  </r>
  <r>
    <x v="0"/>
    <x v="2"/>
    <x v="1"/>
    <x v="1"/>
  </r>
  <r>
    <x v="0"/>
    <x v="0"/>
    <x v="0"/>
    <x v="0"/>
  </r>
  <r>
    <x v="1"/>
    <x v="0"/>
    <x v="0"/>
    <x v="0"/>
  </r>
  <r>
    <x v="0"/>
    <x v="0"/>
    <x v="0"/>
    <x v="0"/>
  </r>
  <r>
    <x v="0"/>
    <x v="2"/>
    <x v="1"/>
    <x v="1"/>
  </r>
  <r>
    <x v="0"/>
    <x v="0"/>
    <x v="0"/>
    <x v="0"/>
  </r>
  <r>
    <x v="0"/>
    <x v="0"/>
    <x v="0"/>
    <x v="0"/>
  </r>
  <r>
    <x v="0"/>
    <x v="2"/>
    <x v="1"/>
    <x v="1"/>
  </r>
  <r>
    <x v="0"/>
    <x v="0"/>
    <x v="0"/>
    <x v="0"/>
  </r>
  <r>
    <x v="0"/>
    <x v="0"/>
    <x v="0"/>
    <x v="0"/>
  </r>
  <r>
    <x v="0"/>
    <x v="2"/>
    <x v="1"/>
    <x v="1"/>
  </r>
  <r>
    <x v="1"/>
    <x v="2"/>
    <x v="1"/>
    <x v="2"/>
  </r>
  <r>
    <x v="0"/>
    <x v="0"/>
    <x v="0"/>
    <x v="0"/>
  </r>
  <r>
    <x v="0"/>
    <x v="0"/>
    <x v="0"/>
    <x v="0"/>
  </r>
  <r>
    <x v="1"/>
    <x v="0"/>
    <x v="0"/>
    <x v="0"/>
  </r>
  <r>
    <x v="0"/>
    <x v="0"/>
    <x v="0"/>
    <x v="0"/>
  </r>
  <r>
    <x v="0"/>
    <x v="2"/>
    <x v="1"/>
    <x v="1"/>
  </r>
  <r>
    <x v="1"/>
    <x v="0"/>
    <x v="0"/>
    <x v="0"/>
  </r>
  <r>
    <x v="1"/>
    <x v="2"/>
    <x v="1"/>
    <x v="2"/>
  </r>
  <r>
    <x v="0"/>
    <x v="0"/>
    <x v="0"/>
    <x v="0"/>
  </r>
  <r>
    <x v="0"/>
    <x v="0"/>
    <x v="0"/>
    <x v="0"/>
  </r>
  <r>
    <x v="0"/>
    <x v="0"/>
    <x v="0"/>
    <x v="0"/>
  </r>
  <r>
    <x v="0"/>
    <x v="0"/>
    <x v="0"/>
    <x v="0"/>
  </r>
  <r>
    <x v="0"/>
    <x v="2"/>
    <x v="1"/>
    <x v="1"/>
  </r>
  <r>
    <x v="0"/>
    <x v="0"/>
    <x v="0"/>
    <x v="0"/>
  </r>
  <r>
    <x v="0"/>
    <x v="0"/>
    <x v="0"/>
    <x v="0"/>
  </r>
  <r>
    <x v="0"/>
    <x v="0"/>
    <x v="0"/>
    <x v="0"/>
  </r>
  <r>
    <x v="0"/>
    <x v="1"/>
    <x v="1"/>
    <x v="1"/>
  </r>
  <r>
    <x v="0"/>
    <x v="0"/>
    <x v="0"/>
    <x v="0"/>
  </r>
  <r>
    <x v="0"/>
    <x v="0"/>
    <x v="0"/>
    <x v="0"/>
  </r>
  <r>
    <x v="1"/>
    <x v="2"/>
    <x v="1"/>
    <x v="2"/>
  </r>
  <r>
    <x v="0"/>
    <x v="0"/>
    <x v="0"/>
    <x v="0"/>
  </r>
  <r>
    <x v="0"/>
    <x v="0"/>
    <x v="0"/>
    <x v="0"/>
  </r>
  <r>
    <x v="0"/>
    <x v="2"/>
    <x v="1"/>
    <x v="1"/>
  </r>
  <r>
    <x v="1"/>
    <x v="1"/>
    <x v="1"/>
    <x v="2"/>
  </r>
  <r>
    <x v="0"/>
    <x v="0"/>
    <x v="0"/>
    <x v="0"/>
  </r>
  <r>
    <x v="0"/>
    <x v="2"/>
    <x v="1"/>
    <x v="1"/>
  </r>
  <r>
    <x v="1"/>
    <x v="0"/>
    <x v="0"/>
    <x v="0"/>
  </r>
  <r>
    <x v="0"/>
    <x v="1"/>
    <x v="2"/>
    <x v="1"/>
  </r>
  <r>
    <x v="0"/>
    <x v="2"/>
    <x v="1"/>
    <x v="1"/>
  </r>
  <r>
    <x v="0"/>
    <x v="0"/>
    <x v="0"/>
    <x v="0"/>
  </r>
  <r>
    <x v="0"/>
    <x v="0"/>
    <x v="0"/>
    <x v="0"/>
  </r>
  <r>
    <x v="1"/>
    <x v="0"/>
    <x v="0"/>
    <x v="0"/>
  </r>
  <r>
    <x v="0"/>
    <x v="2"/>
    <x v="1"/>
    <x v="1"/>
  </r>
  <r>
    <x v="0"/>
    <x v="0"/>
    <x v="0"/>
    <x v="0"/>
  </r>
  <r>
    <x v="0"/>
    <x v="1"/>
    <x v="2"/>
    <x v="1"/>
  </r>
  <r>
    <x v="0"/>
    <x v="0"/>
    <x v="0"/>
    <x v="0"/>
  </r>
  <r>
    <x v="0"/>
    <x v="0"/>
    <x v="0"/>
    <x v="0"/>
  </r>
  <r>
    <x v="0"/>
    <x v="0"/>
    <x v="0"/>
    <x v="0"/>
  </r>
  <r>
    <x v="0"/>
    <x v="1"/>
    <x v="2"/>
    <x v="1"/>
  </r>
  <r>
    <x v="0"/>
    <x v="2"/>
    <x v="2"/>
    <x v="1"/>
  </r>
  <r>
    <x v="1"/>
    <x v="2"/>
    <x v="1"/>
    <x v="2"/>
  </r>
  <r>
    <x v="1"/>
    <x v="0"/>
    <x v="0"/>
    <x v="0"/>
  </r>
  <r>
    <x v="1"/>
    <x v="1"/>
    <x v="2"/>
    <x v="2"/>
  </r>
  <r>
    <x v="0"/>
    <x v="0"/>
    <x v="0"/>
    <x v="0"/>
  </r>
  <r>
    <x v="0"/>
    <x v="0"/>
    <x v="0"/>
    <x v="0"/>
  </r>
  <r>
    <x v="0"/>
    <x v="0"/>
    <x v="0"/>
    <x v="0"/>
  </r>
  <r>
    <x v="0"/>
    <x v="0"/>
    <x v="0"/>
    <x v="0"/>
  </r>
  <r>
    <x v="1"/>
    <x v="2"/>
    <x v="1"/>
    <x v="2"/>
  </r>
  <r>
    <x v="0"/>
    <x v="0"/>
    <x v="0"/>
    <x v="0"/>
  </r>
  <r>
    <x v="0"/>
    <x v="0"/>
    <x v="0"/>
    <x v="0"/>
  </r>
  <r>
    <x v="0"/>
    <x v="0"/>
    <x v="0"/>
    <x v="0"/>
  </r>
  <r>
    <x v="1"/>
    <x v="0"/>
    <x v="0"/>
    <x v="0"/>
  </r>
  <r>
    <x v="0"/>
    <x v="0"/>
    <x v="0"/>
    <x v="0"/>
  </r>
  <r>
    <x v="0"/>
    <x v="0"/>
    <x v="0"/>
    <x v="0"/>
  </r>
  <r>
    <x v="0"/>
    <x v="0"/>
    <x v="0"/>
    <x v="0"/>
  </r>
  <r>
    <x v="0"/>
    <x v="0"/>
    <x v="0"/>
    <x v="0"/>
  </r>
  <r>
    <x v="0"/>
    <x v="0"/>
    <x v="0"/>
    <x v="0"/>
  </r>
  <r>
    <x v="0"/>
    <x v="0"/>
    <x v="0"/>
    <x v="0"/>
  </r>
  <r>
    <x v="0"/>
    <x v="2"/>
    <x v="1"/>
    <x v="1"/>
  </r>
  <r>
    <x v="1"/>
    <x v="0"/>
    <x v="0"/>
    <x v="0"/>
  </r>
  <r>
    <x v="0"/>
    <x v="0"/>
    <x v="0"/>
    <x v="0"/>
  </r>
  <r>
    <x v="0"/>
    <x v="0"/>
    <x v="0"/>
    <x v="0"/>
  </r>
  <r>
    <x v="0"/>
    <x v="0"/>
    <x v="0"/>
    <x v="0"/>
  </r>
  <r>
    <x v="0"/>
    <x v="2"/>
    <x v="1"/>
    <x v="1"/>
  </r>
  <r>
    <x v="0"/>
    <x v="0"/>
    <x v="0"/>
    <x v="0"/>
  </r>
  <r>
    <x v="1"/>
    <x v="1"/>
    <x v="1"/>
    <x v="2"/>
  </r>
  <r>
    <x v="0"/>
    <x v="0"/>
    <x v="0"/>
    <x v="0"/>
  </r>
  <r>
    <x v="1"/>
    <x v="0"/>
    <x v="0"/>
    <x v="0"/>
  </r>
  <r>
    <x v="0"/>
    <x v="0"/>
    <x v="0"/>
    <x v="0"/>
  </r>
  <r>
    <x v="0"/>
    <x v="0"/>
    <x v="0"/>
    <x v="0"/>
  </r>
  <r>
    <x v="1"/>
    <x v="0"/>
    <x v="0"/>
    <x v="0"/>
  </r>
  <r>
    <x v="0"/>
    <x v="0"/>
    <x v="0"/>
    <x v="0"/>
  </r>
  <r>
    <x v="0"/>
    <x v="0"/>
    <x v="0"/>
    <x v="0"/>
  </r>
  <r>
    <x v="0"/>
    <x v="0"/>
    <x v="0"/>
    <x v="0"/>
  </r>
  <r>
    <x v="0"/>
    <x v="0"/>
    <x v="0"/>
    <x v="0"/>
  </r>
  <r>
    <x v="1"/>
    <x v="0"/>
    <x v="0"/>
    <x v="0"/>
  </r>
  <r>
    <x v="1"/>
    <x v="0"/>
    <x v="0"/>
    <x v="0"/>
  </r>
  <r>
    <x v="0"/>
    <x v="0"/>
    <x v="0"/>
    <x v="0"/>
  </r>
  <r>
    <x v="0"/>
    <x v="0"/>
    <x v="0"/>
    <x v="0"/>
  </r>
  <r>
    <x v="0"/>
    <x v="0"/>
    <x v="0"/>
    <x v="0"/>
  </r>
  <r>
    <x v="0"/>
    <x v="0"/>
    <x v="0"/>
    <x v="0"/>
  </r>
  <r>
    <x v="0"/>
    <x v="0"/>
    <x v="0"/>
    <x v="0"/>
  </r>
  <r>
    <x v="0"/>
    <x v="0"/>
    <x v="0"/>
    <x v="0"/>
  </r>
  <r>
    <x v="0"/>
    <x v="0"/>
    <x v="0"/>
    <x v="0"/>
  </r>
  <r>
    <x v="0"/>
    <x v="0"/>
    <x v="0"/>
    <x v="0"/>
  </r>
  <r>
    <x v="1"/>
    <x v="1"/>
    <x v="1"/>
    <x v="2"/>
  </r>
  <r>
    <x v="0"/>
    <x v="0"/>
    <x v="0"/>
    <x v="0"/>
  </r>
  <r>
    <x v="0"/>
    <x v="1"/>
    <x v="1"/>
    <x v="1"/>
  </r>
  <r>
    <x v="1"/>
    <x v="0"/>
    <x v="0"/>
    <x v="0"/>
  </r>
  <r>
    <x v="0"/>
    <x v="0"/>
    <x v="0"/>
    <x v="0"/>
  </r>
  <r>
    <x v="0"/>
    <x v="1"/>
    <x v="0"/>
    <x v="0"/>
  </r>
  <r>
    <x v="0"/>
    <x v="0"/>
    <x v="0"/>
    <x v="0"/>
  </r>
  <r>
    <x v="0"/>
    <x v="0"/>
    <x v="0"/>
    <x v="0"/>
  </r>
  <r>
    <x v="0"/>
    <x v="0"/>
    <x v="0"/>
    <x v="0"/>
  </r>
  <r>
    <x v="0"/>
    <x v="0"/>
    <x v="0"/>
    <x v="0"/>
  </r>
  <r>
    <x v="0"/>
    <x v="0"/>
    <x v="0"/>
    <x v="0"/>
  </r>
  <r>
    <x v="0"/>
    <x v="0"/>
    <x v="0"/>
    <x v="0"/>
  </r>
  <r>
    <x v="0"/>
    <x v="0"/>
    <x v="0"/>
    <x v="0"/>
  </r>
  <r>
    <x v="1"/>
    <x v="0"/>
    <x v="0"/>
    <x v="0"/>
  </r>
  <r>
    <x v="0"/>
    <x v="0"/>
    <x v="0"/>
    <x v="0"/>
  </r>
  <r>
    <x v="1"/>
    <x v="1"/>
    <x v="2"/>
    <x v="2"/>
  </r>
  <r>
    <x v="0"/>
    <x v="2"/>
    <x v="1"/>
    <x v="1"/>
  </r>
  <r>
    <x v="0"/>
    <x v="0"/>
    <x v="0"/>
    <x v="0"/>
  </r>
  <r>
    <x v="1"/>
    <x v="0"/>
    <x v="0"/>
    <x v="0"/>
  </r>
  <r>
    <x v="0"/>
    <x v="0"/>
    <x v="0"/>
    <x v="0"/>
  </r>
  <r>
    <x v="0"/>
    <x v="0"/>
    <x v="0"/>
    <x v="0"/>
  </r>
  <r>
    <x v="0"/>
    <x v="0"/>
    <x v="0"/>
    <x v="0"/>
  </r>
  <r>
    <x v="0"/>
    <x v="2"/>
    <x v="1"/>
    <x v="1"/>
  </r>
  <r>
    <x v="1"/>
    <x v="0"/>
    <x v="0"/>
    <x v="0"/>
  </r>
  <r>
    <x v="0"/>
    <x v="0"/>
    <x v="0"/>
    <x v="0"/>
  </r>
  <r>
    <x v="1"/>
    <x v="1"/>
    <x v="1"/>
    <x v="2"/>
  </r>
  <r>
    <x v="0"/>
    <x v="0"/>
    <x v="0"/>
    <x v="0"/>
  </r>
  <r>
    <x v="0"/>
    <x v="0"/>
    <x v="0"/>
    <x v="0"/>
  </r>
  <r>
    <x v="1"/>
    <x v="0"/>
    <x v="0"/>
    <x v="0"/>
  </r>
  <r>
    <x v="0"/>
    <x v="0"/>
    <x v="0"/>
    <x v="0"/>
  </r>
  <r>
    <x v="1"/>
    <x v="1"/>
    <x v="2"/>
    <x v="2"/>
  </r>
  <r>
    <x v="0"/>
    <x v="0"/>
    <x v="0"/>
    <x v="0"/>
  </r>
  <r>
    <x v="0"/>
    <x v="0"/>
    <x v="0"/>
    <x v="0"/>
  </r>
  <r>
    <x v="0"/>
    <x v="0"/>
    <x v="0"/>
    <x v="0"/>
  </r>
  <r>
    <x v="0"/>
    <x v="0"/>
    <x v="0"/>
    <x v="0"/>
  </r>
  <r>
    <x v="0"/>
    <x v="0"/>
    <x v="0"/>
    <x v="0"/>
  </r>
  <r>
    <x v="0"/>
    <x v="0"/>
    <x v="0"/>
    <x v="0"/>
  </r>
  <r>
    <x v="0"/>
    <x v="0"/>
    <x v="0"/>
    <x v="0"/>
  </r>
  <r>
    <x v="1"/>
    <x v="2"/>
    <x v="1"/>
    <x v="2"/>
  </r>
  <r>
    <x v="0"/>
    <x v="0"/>
    <x v="0"/>
    <x v="0"/>
  </r>
  <r>
    <x v="0"/>
    <x v="2"/>
    <x v="1"/>
    <x v="1"/>
  </r>
  <r>
    <x v="0"/>
    <x v="0"/>
    <x v="0"/>
    <x v="0"/>
  </r>
  <r>
    <x v="0"/>
    <x v="0"/>
    <x v="0"/>
    <x v="0"/>
  </r>
  <r>
    <x v="0"/>
    <x v="0"/>
    <x v="0"/>
    <x v="0"/>
  </r>
  <r>
    <x v="0"/>
    <x v="0"/>
    <x v="0"/>
    <x v="0"/>
  </r>
  <r>
    <x v="0"/>
    <x v="0"/>
    <x v="0"/>
    <x v="0"/>
  </r>
  <r>
    <x v="0"/>
    <x v="2"/>
    <x v="1"/>
    <x v="1"/>
  </r>
  <r>
    <x v="0"/>
    <x v="0"/>
    <x v="0"/>
    <x v="0"/>
  </r>
  <r>
    <x v="0"/>
    <x v="2"/>
    <x v="1"/>
    <x v="1"/>
  </r>
  <r>
    <x v="0"/>
    <x v="0"/>
    <x v="0"/>
    <x v="0"/>
  </r>
  <r>
    <x v="0"/>
    <x v="0"/>
    <x v="0"/>
    <x v="0"/>
  </r>
  <r>
    <x v="0"/>
    <x v="0"/>
    <x v="0"/>
    <x v="0"/>
  </r>
  <r>
    <x v="0"/>
    <x v="2"/>
    <x v="1"/>
    <x v="1"/>
  </r>
  <r>
    <x v="1"/>
    <x v="0"/>
    <x v="0"/>
    <x v="0"/>
  </r>
  <r>
    <x v="0"/>
    <x v="0"/>
    <x v="0"/>
    <x v="0"/>
  </r>
  <r>
    <x v="0"/>
    <x v="0"/>
    <x v="0"/>
    <x v="0"/>
  </r>
  <r>
    <x v="0"/>
    <x v="2"/>
    <x v="2"/>
    <x v="0"/>
  </r>
  <r>
    <x v="0"/>
    <x v="2"/>
    <x v="1"/>
    <x v="1"/>
  </r>
  <r>
    <x v="0"/>
    <x v="2"/>
    <x v="1"/>
    <x v="1"/>
  </r>
  <r>
    <x v="0"/>
    <x v="0"/>
    <x v="0"/>
    <x v="0"/>
  </r>
  <r>
    <x v="0"/>
    <x v="2"/>
    <x v="1"/>
    <x v="1"/>
  </r>
  <r>
    <x v="0"/>
    <x v="0"/>
    <x v="0"/>
    <x v="0"/>
  </r>
  <r>
    <x v="0"/>
    <x v="0"/>
    <x v="0"/>
    <x v="0"/>
  </r>
  <r>
    <x v="1"/>
    <x v="2"/>
    <x v="1"/>
    <x v="2"/>
  </r>
  <r>
    <x v="0"/>
    <x v="0"/>
    <x v="0"/>
    <x v="0"/>
  </r>
  <r>
    <x v="0"/>
    <x v="0"/>
    <x v="0"/>
    <x v="0"/>
  </r>
  <r>
    <x v="0"/>
    <x v="0"/>
    <x v="0"/>
    <x v="0"/>
  </r>
  <r>
    <x v="0"/>
    <x v="0"/>
    <x v="0"/>
    <x v="0"/>
  </r>
  <r>
    <x v="0"/>
    <x v="0"/>
    <x v="0"/>
    <x v="0"/>
  </r>
  <r>
    <x v="0"/>
    <x v="0"/>
    <x v="0"/>
    <x v="0"/>
  </r>
  <r>
    <x v="1"/>
    <x v="0"/>
    <x v="0"/>
    <x v="0"/>
  </r>
  <r>
    <x v="1"/>
    <x v="1"/>
    <x v="1"/>
    <x v="2"/>
  </r>
  <r>
    <x v="0"/>
    <x v="0"/>
    <x v="0"/>
    <x v="0"/>
  </r>
  <r>
    <x v="0"/>
    <x v="0"/>
    <x v="0"/>
    <x v="0"/>
  </r>
  <r>
    <x v="1"/>
    <x v="0"/>
    <x v="0"/>
    <x v="0"/>
  </r>
  <r>
    <x v="0"/>
    <x v="1"/>
    <x v="2"/>
    <x v="1"/>
  </r>
  <r>
    <x v="0"/>
    <x v="2"/>
    <x v="1"/>
    <x v="1"/>
  </r>
  <r>
    <x v="1"/>
    <x v="2"/>
    <x v="1"/>
    <x v="2"/>
  </r>
  <r>
    <x v="1"/>
    <x v="1"/>
    <x v="1"/>
    <x v="2"/>
  </r>
  <r>
    <x v="0"/>
    <x v="0"/>
    <x v="0"/>
    <x v="0"/>
  </r>
  <r>
    <x v="0"/>
    <x v="2"/>
    <x v="1"/>
    <x v="1"/>
  </r>
  <r>
    <x v="0"/>
    <x v="0"/>
    <x v="0"/>
    <x v="0"/>
  </r>
  <r>
    <x v="0"/>
    <x v="0"/>
    <x v="0"/>
    <x v="0"/>
  </r>
  <r>
    <x v="1"/>
    <x v="0"/>
    <x v="0"/>
    <x v="0"/>
  </r>
  <r>
    <x v="0"/>
    <x v="0"/>
    <x v="0"/>
    <x v="0"/>
  </r>
  <r>
    <x v="0"/>
    <x v="0"/>
    <x v="0"/>
    <x v="0"/>
  </r>
  <r>
    <x v="0"/>
    <x v="0"/>
    <x v="0"/>
    <x v="0"/>
  </r>
  <r>
    <x v="1"/>
    <x v="1"/>
    <x v="1"/>
    <x v="2"/>
  </r>
  <r>
    <x v="0"/>
    <x v="0"/>
    <x v="0"/>
    <x v="0"/>
  </r>
  <r>
    <x v="1"/>
    <x v="0"/>
    <x v="0"/>
    <x v="0"/>
  </r>
  <r>
    <x v="0"/>
    <x v="0"/>
    <x v="0"/>
    <x v="0"/>
  </r>
  <r>
    <x v="0"/>
    <x v="0"/>
    <x v="0"/>
    <x v="0"/>
  </r>
  <r>
    <x v="0"/>
    <x v="0"/>
    <x v="0"/>
    <x v="0"/>
  </r>
  <r>
    <x v="0"/>
    <x v="2"/>
    <x v="1"/>
    <x v="1"/>
  </r>
  <r>
    <x v="0"/>
    <x v="0"/>
    <x v="0"/>
    <x v="0"/>
  </r>
  <r>
    <x v="0"/>
    <x v="0"/>
    <x v="0"/>
    <x v="0"/>
  </r>
  <r>
    <x v="0"/>
    <x v="2"/>
    <x v="1"/>
    <x v="1"/>
  </r>
  <r>
    <x v="0"/>
    <x v="0"/>
    <x v="0"/>
    <x v="0"/>
  </r>
  <r>
    <x v="1"/>
    <x v="0"/>
    <x v="0"/>
    <x v="0"/>
  </r>
  <r>
    <x v="0"/>
    <x v="0"/>
    <x v="0"/>
    <x v="0"/>
  </r>
  <r>
    <x v="0"/>
    <x v="0"/>
    <x v="0"/>
    <x v="0"/>
  </r>
  <r>
    <x v="1"/>
    <x v="0"/>
    <x v="0"/>
    <x v="0"/>
  </r>
  <r>
    <x v="0"/>
    <x v="0"/>
    <x v="0"/>
    <x v="0"/>
  </r>
  <r>
    <x v="0"/>
    <x v="0"/>
    <x v="0"/>
    <x v="0"/>
  </r>
  <r>
    <x v="0"/>
    <x v="0"/>
    <x v="0"/>
    <x v="0"/>
  </r>
  <r>
    <x v="0"/>
    <x v="0"/>
    <x v="0"/>
    <x v="0"/>
  </r>
  <r>
    <x v="0"/>
    <x v="0"/>
    <x v="0"/>
    <x v="0"/>
  </r>
  <r>
    <x v="0"/>
    <x v="0"/>
    <x v="0"/>
    <x v="0"/>
  </r>
  <r>
    <x v="0"/>
    <x v="0"/>
    <x v="0"/>
    <x v="0"/>
  </r>
  <r>
    <x v="0"/>
    <x v="2"/>
    <x v="1"/>
    <x v="1"/>
  </r>
  <r>
    <x v="0"/>
    <x v="0"/>
    <x v="0"/>
    <x v="0"/>
  </r>
  <r>
    <x v="0"/>
    <x v="0"/>
    <x v="0"/>
    <x v="0"/>
  </r>
  <r>
    <x v="0"/>
    <x v="0"/>
    <x v="0"/>
    <x v="0"/>
  </r>
  <r>
    <x v="0"/>
    <x v="0"/>
    <x v="0"/>
    <x v="0"/>
  </r>
  <r>
    <x v="1"/>
    <x v="0"/>
    <x v="0"/>
    <x v="0"/>
  </r>
  <r>
    <x v="0"/>
    <x v="0"/>
    <x v="0"/>
    <x v="0"/>
  </r>
  <r>
    <x v="0"/>
    <x v="1"/>
    <x v="1"/>
    <x v="1"/>
  </r>
  <r>
    <x v="0"/>
    <x v="0"/>
    <x v="0"/>
    <x v="0"/>
  </r>
  <r>
    <x v="0"/>
    <x v="1"/>
    <x v="1"/>
    <x v="1"/>
  </r>
  <r>
    <x v="1"/>
    <x v="2"/>
    <x v="1"/>
    <x v="2"/>
  </r>
  <r>
    <x v="0"/>
    <x v="2"/>
    <x v="1"/>
    <x v="1"/>
  </r>
  <r>
    <x v="0"/>
    <x v="0"/>
    <x v="0"/>
    <x v="0"/>
  </r>
  <r>
    <x v="0"/>
    <x v="1"/>
    <x v="1"/>
    <x v="1"/>
  </r>
  <r>
    <x v="0"/>
    <x v="2"/>
    <x v="1"/>
    <x v="1"/>
  </r>
  <r>
    <x v="0"/>
    <x v="0"/>
    <x v="0"/>
    <x v="0"/>
  </r>
  <r>
    <x v="0"/>
    <x v="2"/>
    <x v="1"/>
    <x v="1"/>
  </r>
  <r>
    <x v="1"/>
    <x v="0"/>
    <x v="0"/>
    <x v="0"/>
  </r>
  <r>
    <x v="0"/>
    <x v="0"/>
    <x v="0"/>
    <x v="0"/>
  </r>
  <r>
    <x v="0"/>
    <x v="1"/>
    <x v="1"/>
    <x v="1"/>
  </r>
  <r>
    <x v="0"/>
    <x v="2"/>
    <x v="1"/>
    <x v="1"/>
  </r>
  <r>
    <x v="0"/>
    <x v="2"/>
    <x v="1"/>
    <x v="1"/>
  </r>
  <r>
    <x v="0"/>
    <x v="0"/>
    <x v="0"/>
    <x v="0"/>
  </r>
  <r>
    <x v="0"/>
    <x v="0"/>
    <x v="0"/>
    <x v="0"/>
  </r>
  <r>
    <x v="0"/>
    <x v="0"/>
    <x v="0"/>
    <x v="0"/>
  </r>
  <r>
    <x v="0"/>
    <x v="0"/>
    <x v="0"/>
    <x v="0"/>
  </r>
  <r>
    <x v="1"/>
    <x v="0"/>
    <x v="0"/>
    <x v="0"/>
  </r>
  <r>
    <x v="0"/>
    <x v="0"/>
    <x v="0"/>
    <x v="0"/>
  </r>
  <r>
    <x v="0"/>
    <x v="1"/>
    <x v="2"/>
    <x v="1"/>
  </r>
  <r>
    <x v="0"/>
    <x v="0"/>
    <x v="0"/>
    <x v="0"/>
  </r>
  <r>
    <x v="0"/>
    <x v="2"/>
    <x v="1"/>
    <x v="1"/>
  </r>
  <r>
    <x v="0"/>
    <x v="0"/>
    <x v="0"/>
    <x v="0"/>
  </r>
  <r>
    <x v="0"/>
    <x v="0"/>
    <x v="0"/>
    <x v="0"/>
  </r>
  <r>
    <x v="1"/>
    <x v="1"/>
    <x v="1"/>
    <x v="2"/>
  </r>
  <r>
    <x v="1"/>
    <x v="2"/>
    <x v="1"/>
    <x v="2"/>
  </r>
  <r>
    <x v="1"/>
    <x v="2"/>
    <x v="1"/>
    <x v="2"/>
  </r>
  <r>
    <x v="0"/>
    <x v="0"/>
    <x v="0"/>
    <x v="0"/>
  </r>
  <r>
    <x v="0"/>
    <x v="0"/>
    <x v="0"/>
    <x v="0"/>
  </r>
  <r>
    <x v="0"/>
    <x v="0"/>
    <x v="0"/>
    <x v="0"/>
  </r>
  <r>
    <x v="0"/>
    <x v="1"/>
    <x v="1"/>
    <x v="1"/>
  </r>
  <r>
    <x v="1"/>
    <x v="2"/>
    <x v="1"/>
    <x v="2"/>
  </r>
  <r>
    <x v="1"/>
    <x v="0"/>
    <x v="0"/>
    <x v="0"/>
  </r>
  <r>
    <x v="0"/>
    <x v="1"/>
    <x v="1"/>
    <x v="1"/>
  </r>
  <r>
    <x v="0"/>
    <x v="0"/>
    <x v="0"/>
    <x v="0"/>
  </r>
  <r>
    <x v="0"/>
    <x v="0"/>
    <x v="0"/>
    <x v="0"/>
  </r>
  <r>
    <x v="0"/>
    <x v="1"/>
    <x v="1"/>
    <x v="1"/>
  </r>
  <r>
    <x v="0"/>
    <x v="0"/>
    <x v="0"/>
    <x v="0"/>
  </r>
  <r>
    <x v="0"/>
    <x v="0"/>
    <x v="0"/>
    <x v="0"/>
  </r>
  <r>
    <x v="1"/>
    <x v="2"/>
    <x v="1"/>
    <x v="2"/>
  </r>
  <r>
    <x v="1"/>
    <x v="2"/>
    <x v="1"/>
    <x v="2"/>
  </r>
  <r>
    <x v="0"/>
    <x v="0"/>
    <x v="0"/>
    <x v="0"/>
  </r>
  <r>
    <x v="0"/>
    <x v="0"/>
    <x v="0"/>
    <x v="0"/>
  </r>
  <r>
    <x v="0"/>
    <x v="0"/>
    <x v="0"/>
    <x v="0"/>
  </r>
  <r>
    <x v="0"/>
    <x v="1"/>
    <x v="2"/>
    <x v="1"/>
  </r>
  <r>
    <x v="0"/>
    <x v="0"/>
    <x v="0"/>
    <x v="0"/>
  </r>
  <r>
    <x v="0"/>
    <x v="2"/>
    <x v="2"/>
    <x v="1"/>
  </r>
  <r>
    <x v="1"/>
    <x v="0"/>
    <x v="0"/>
    <x v="0"/>
  </r>
  <r>
    <x v="1"/>
    <x v="0"/>
    <x v="0"/>
    <x v="0"/>
  </r>
  <r>
    <x v="0"/>
    <x v="1"/>
    <x v="2"/>
    <x v="1"/>
  </r>
  <r>
    <x v="0"/>
    <x v="0"/>
    <x v="0"/>
    <x v="0"/>
  </r>
  <r>
    <x v="0"/>
    <x v="0"/>
    <x v="0"/>
    <x v="0"/>
  </r>
  <r>
    <x v="0"/>
    <x v="0"/>
    <x v="0"/>
    <x v="0"/>
  </r>
  <r>
    <x v="0"/>
    <x v="0"/>
    <x v="0"/>
    <x v="0"/>
  </r>
  <r>
    <x v="0"/>
    <x v="0"/>
    <x v="0"/>
    <x v="0"/>
  </r>
  <r>
    <x v="0"/>
    <x v="0"/>
    <x v="0"/>
    <x v="0"/>
  </r>
  <r>
    <x v="0"/>
    <x v="1"/>
    <x v="2"/>
    <x v="1"/>
  </r>
  <r>
    <x v="1"/>
    <x v="1"/>
    <x v="2"/>
    <x v="2"/>
  </r>
  <r>
    <x v="0"/>
    <x v="0"/>
    <x v="0"/>
    <x v="0"/>
  </r>
  <r>
    <x v="1"/>
    <x v="1"/>
    <x v="2"/>
    <x v="2"/>
  </r>
  <r>
    <x v="0"/>
    <x v="0"/>
    <x v="0"/>
    <x v="0"/>
  </r>
  <r>
    <x v="1"/>
    <x v="0"/>
    <x v="0"/>
    <x v="0"/>
  </r>
  <r>
    <x v="0"/>
    <x v="0"/>
    <x v="0"/>
    <x v="0"/>
  </r>
  <r>
    <x v="1"/>
    <x v="0"/>
    <x v="0"/>
    <x v="0"/>
  </r>
  <r>
    <x v="0"/>
    <x v="0"/>
    <x v="0"/>
    <x v="0"/>
  </r>
  <r>
    <x v="1"/>
    <x v="0"/>
    <x v="0"/>
    <x v="0"/>
  </r>
  <r>
    <x v="0"/>
    <x v="0"/>
    <x v="0"/>
    <x v="0"/>
  </r>
  <r>
    <x v="0"/>
    <x v="0"/>
    <x v="0"/>
    <x v="0"/>
  </r>
  <r>
    <x v="0"/>
    <x v="0"/>
    <x v="0"/>
    <x v="0"/>
  </r>
  <r>
    <x v="0"/>
    <x v="0"/>
    <x v="0"/>
    <x v="0"/>
  </r>
  <r>
    <x v="0"/>
    <x v="0"/>
    <x v="0"/>
    <x v="0"/>
  </r>
  <r>
    <x v="0"/>
    <x v="2"/>
    <x v="1"/>
    <x v="1"/>
  </r>
  <r>
    <x v="0"/>
    <x v="0"/>
    <x v="0"/>
    <x v="0"/>
  </r>
  <r>
    <x v="1"/>
    <x v="0"/>
    <x v="0"/>
    <x v="0"/>
  </r>
  <r>
    <x v="0"/>
    <x v="0"/>
    <x v="0"/>
    <x v="0"/>
  </r>
  <r>
    <x v="0"/>
    <x v="0"/>
    <x v="0"/>
    <x v="0"/>
  </r>
  <r>
    <x v="0"/>
    <x v="0"/>
    <x v="0"/>
    <x v="0"/>
  </r>
  <r>
    <x v="0"/>
    <x v="0"/>
    <x v="0"/>
    <x v="0"/>
  </r>
  <r>
    <x v="0"/>
    <x v="0"/>
    <x v="0"/>
    <x v="0"/>
  </r>
  <r>
    <x v="0"/>
    <x v="0"/>
    <x v="0"/>
    <x v="0"/>
  </r>
  <r>
    <x v="0"/>
    <x v="0"/>
    <x v="0"/>
    <x v="0"/>
  </r>
  <r>
    <x v="0"/>
    <x v="0"/>
    <x v="0"/>
    <x v="0"/>
  </r>
  <r>
    <x v="0"/>
    <x v="0"/>
    <x v="0"/>
    <x v="0"/>
  </r>
  <r>
    <x v="0"/>
    <x v="1"/>
    <x v="1"/>
    <x v="1"/>
  </r>
  <r>
    <x v="1"/>
    <x v="0"/>
    <x v="0"/>
    <x v="0"/>
  </r>
  <r>
    <x v="0"/>
    <x v="1"/>
    <x v="1"/>
    <x v="1"/>
  </r>
  <r>
    <x v="0"/>
    <x v="0"/>
    <x v="0"/>
    <x v="0"/>
  </r>
  <r>
    <x v="0"/>
    <x v="0"/>
    <x v="0"/>
    <x v="0"/>
  </r>
  <r>
    <x v="0"/>
    <x v="0"/>
    <x v="0"/>
    <x v="0"/>
  </r>
  <r>
    <x v="0"/>
    <x v="0"/>
    <x v="0"/>
    <x v="0"/>
  </r>
  <r>
    <x v="1"/>
    <x v="0"/>
    <x v="0"/>
    <x v="0"/>
  </r>
  <r>
    <x v="0"/>
    <x v="0"/>
    <x v="0"/>
    <x v="0"/>
  </r>
  <r>
    <x v="0"/>
    <x v="2"/>
    <x v="1"/>
    <x v="1"/>
  </r>
  <r>
    <x v="1"/>
    <x v="0"/>
    <x v="0"/>
    <x v="0"/>
  </r>
  <r>
    <x v="0"/>
    <x v="0"/>
    <x v="0"/>
    <x v="0"/>
  </r>
  <r>
    <x v="0"/>
    <x v="0"/>
    <x v="0"/>
    <x v="0"/>
  </r>
  <r>
    <x v="1"/>
    <x v="0"/>
    <x v="0"/>
    <x v="0"/>
  </r>
  <r>
    <x v="0"/>
    <x v="0"/>
    <x v="0"/>
    <x v="0"/>
  </r>
  <r>
    <x v="0"/>
    <x v="0"/>
    <x v="0"/>
    <x v="0"/>
  </r>
  <r>
    <x v="0"/>
    <x v="0"/>
    <x v="0"/>
    <x v="0"/>
  </r>
  <r>
    <x v="0"/>
    <x v="0"/>
    <x v="0"/>
    <x v="0"/>
  </r>
  <r>
    <x v="0"/>
    <x v="0"/>
    <x v="0"/>
    <x v="0"/>
  </r>
  <r>
    <x v="1"/>
    <x v="0"/>
    <x v="0"/>
    <x v="0"/>
  </r>
  <r>
    <x v="1"/>
    <x v="2"/>
    <x v="1"/>
    <x v="2"/>
  </r>
  <r>
    <x v="0"/>
    <x v="0"/>
    <x v="0"/>
    <x v="0"/>
  </r>
  <r>
    <x v="1"/>
    <x v="0"/>
    <x v="0"/>
    <x v="0"/>
  </r>
  <r>
    <x v="0"/>
    <x v="2"/>
    <x v="1"/>
    <x v="1"/>
  </r>
  <r>
    <x v="0"/>
    <x v="0"/>
    <x v="0"/>
    <x v="0"/>
  </r>
  <r>
    <x v="0"/>
    <x v="0"/>
    <x v="0"/>
    <x v="0"/>
  </r>
  <r>
    <x v="0"/>
    <x v="2"/>
    <x v="1"/>
    <x v="1"/>
  </r>
  <r>
    <x v="0"/>
    <x v="1"/>
    <x v="1"/>
    <x v="1"/>
  </r>
  <r>
    <x v="0"/>
    <x v="0"/>
    <x v="0"/>
    <x v="0"/>
  </r>
  <r>
    <x v="1"/>
    <x v="1"/>
    <x v="2"/>
    <x v="2"/>
  </r>
  <r>
    <x v="1"/>
    <x v="1"/>
    <x v="1"/>
    <x v="2"/>
  </r>
  <r>
    <x v="0"/>
    <x v="0"/>
    <x v="0"/>
    <x v="0"/>
  </r>
  <r>
    <x v="0"/>
    <x v="0"/>
    <x v="0"/>
    <x v="0"/>
  </r>
  <r>
    <x v="0"/>
    <x v="0"/>
    <x v="0"/>
    <x v="0"/>
  </r>
  <r>
    <x v="1"/>
    <x v="1"/>
    <x v="2"/>
    <x v="2"/>
  </r>
  <r>
    <x v="1"/>
    <x v="0"/>
    <x v="0"/>
    <x v="0"/>
  </r>
  <r>
    <x v="0"/>
    <x v="0"/>
    <x v="0"/>
    <x v="0"/>
  </r>
  <r>
    <x v="1"/>
    <x v="1"/>
    <x v="1"/>
    <x v="2"/>
  </r>
  <r>
    <x v="1"/>
    <x v="2"/>
    <x v="1"/>
    <x v="2"/>
  </r>
  <r>
    <x v="0"/>
    <x v="2"/>
    <x v="1"/>
    <x v="1"/>
  </r>
  <r>
    <x v="0"/>
    <x v="0"/>
    <x v="0"/>
    <x v="0"/>
  </r>
  <r>
    <x v="0"/>
    <x v="0"/>
    <x v="0"/>
    <x v="0"/>
  </r>
  <r>
    <x v="0"/>
    <x v="0"/>
    <x v="0"/>
    <x v="0"/>
  </r>
  <r>
    <x v="0"/>
    <x v="0"/>
    <x v="0"/>
    <x v="0"/>
  </r>
  <r>
    <x v="0"/>
    <x v="2"/>
    <x v="1"/>
    <x v="1"/>
  </r>
  <r>
    <x v="0"/>
    <x v="0"/>
    <x v="0"/>
    <x v="0"/>
  </r>
  <r>
    <x v="0"/>
    <x v="0"/>
    <x v="0"/>
    <x v="0"/>
  </r>
  <r>
    <x v="1"/>
    <x v="0"/>
    <x v="0"/>
    <x v="0"/>
  </r>
  <r>
    <x v="0"/>
    <x v="0"/>
    <x v="0"/>
    <x v="0"/>
  </r>
  <r>
    <x v="0"/>
    <x v="0"/>
    <x v="0"/>
    <x v="0"/>
  </r>
  <r>
    <x v="0"/>
    <x v="2"/>
    <x v="1"/>
    <x v="1"/>
  </r>
  <r>
    <x v="0"/>
    <x v="0"/>
    <x v="0"/>
    <x v="0"/>
  </r>
  <r>
    <x v="0"/>
    <x v="2"/>
    <x v="1"/>
    <x v="1"/>
  </r>
  <r>
    <x v="0"/>
    <x v="0"/>
    <x v="0"/>
    <x v="0"/>
  </r>
  <r>
    <x v="1"/>
    <x v="0"/>
    <x v="0"/>
    <x v="0"/>
  </r>
  <r>
    <x v="0"/>
    <x v="2"/>
    <x v="1"/>
    <x v="1"/>
  </r>
  <r>
    <x v="0"/>
    <x v="2"/>
    <x v="1"/>
    <x v="1"/>
  </r>
  <r>
    <x v="0"/>
    <x v="2"/>
    <x v="1"/>
    <x v="1"/>
  </r>
  <r>
    <x v="0"/>
    <x v="0"/>
    <x v="0"/>
    <x v="0"/>
  </r>
  <r>
    <x v="0"/>
    <x v="2"/>
    <x v="1"/>
    <x v="1"/>
  </r>
  <r>
    <x v="1"/>
    <x v="0"/>
    <x v="0"/>
    <x v="0"/>
  </r>
  <r>
    <x v="0"/>
    <x v="0"/>
    <x v="0"/>
    <x v="0"/>
  </r>
  <r>
    <x v="0"/>
    <x v="0"/>
    <x v="0"/>
    <x v="0"/>
  </r>
  <r>
    <x v="0"/>
    <x v="2"/>
    <x v="1"/>
    <x v="1"/>
  </r>
  <r>
    <x v="1"/>
    <x v="0"/>
    <x v="0"/>
    <x v="0"/>
  </r>
  <r>
    <x v="0"/>
    <x v="0"/>
    <x v="0"/>
    <x v="0"/>
  </r>
  <r>
    <x v="0"/>
    <x v="2"/>
    <x v="1"/>
    <x v="1"/>
  </r>
  <r>
    <x v="0"/>
    <x v="0"/>
    <x v="0"/>
    <x v="0"/>
  </r>
  <r>
    <x v="0"/>
    <x v="2"/>
    <x v="1"/>
    <x v="1"/>
  </r>
  <r>
    <x v="0"/>
    <x v="1"/>
    <x v="1"/>
    <x v="1"/>
  </r>
  <r>
    <x v="1"/>
    <x v="2"/>
    <x v="1"/>
    <x v="2"/>
  </r>
  <r>
    <x v="0"/>
    <x v="0"/>
    <x v="0"/>
    <x v="0"/>
  </r>
  <r>
    <x v="0"/>
    <x v="0"/>
    <x v="0"/>
    <x v="0"/>
  </r>
  <r>
    <x v="0"/>
    <x v="2"/>
    <x v="2"/>
    <x v="1"/>
  </r>
  <r>
    <x v="0"/>
    <x v="0"/>
    <x v="0"/>
    <x v="0"/>
  </r>
  <r>
    <x v="0"/>
    <x v="0"/>
    <x v="0"/>
    <x v="0"/>
  </r>
  <r>
    <x v="0"/>
    <x v="0"/>
    <x v="0"/>
    <x v="0"/>
  </r>
  <r>
    <x v="0"/>
    <x v="0"/>
    <x v="0"/>
    <x v="0"/>
  </r>
  <r>
    <x v="0"/>
    <x v="2"/>
    <x v="1"/>
    <x v="1"/>
  </r>
  <r>
    <x v="1"/>
    <x v="0"/>
    <x v="0"/>
    <x v="0"/>
  </r>
  <r>
    <x v="0"/>
    <x v="0"/>
    <x v="0"/>
    <x v="0"/>
  </r>
  <r>
    <x v="0"/>
    <x v="1"/>
    <x v="1"/>
    <x v="1"/>
  </r>
  <r>
    <x v="0"/>
    <x v="0"/>
    <x v="0"/>
    <x v="0"/>
  </r>
  <r>
    <x v="1"/>
    <x v="2"/>
    <x v="1"/>
    <x v="2"/>
  </r>
  <r>
    <x v="1"/>
    <x v="2"/>
    <x v="1"/>
    <x v="2"/>
  </r>
  <r>
    <x v="1"/>
    <x v="0"/>
    <x v="0"/>
    <x v="0"/>
  </r>
  <r>
    <x v="1"/>
    <x v="0"/>
    <x v="0"/>
    <x v="0"/>
  </r>
  <r>
    <x v="1"/>
    <x v="2"/>
    <x v="1"/>
    <x v="2"/>
  </r>
  <r>
    <x v="0"/>
    <x v="0"/>
    <x v="0"/>
    <x v="0"/>
  </r>
  <r>
    <x v="1"/>
    <x v="2"/>
    <x v="1"/>
    <x v="2"/>
  </r>
  <r>
    <x v="0"/>
    <x v="1"/>
    <x v="2"/>
    <x v="1"/>
  </r>
  <r>
    <x v="0"/>
    <x v="2"/>
    <x v="1"/>
    <x v="1"/>
  </r>
  <r>
    <x v="1"/>
    <x v="1"/>
    <x v="2"/>
    <x v="2"/>
  </r>
  <r>
    <x v="1"/>
    <x v="2"/>
    <x v="1"/>
    <x v="2"/>
  </r>
  <r>
    <x v="1"/>
    <x v="2"/>
    <x v="1"/>
    <x v="2"/>
  </r>
  <r>
    <x v="1"/>
    <x v="1"/>
    <x v="1"/>
    <x v="2"/>
  </r>
  <r>
    <x v="0"/>
    <x v="0"/>
    <x v="0"/>
    <x v="0"/>
  </r>
  <r>
    <x v="1"/>
    <x v="1"/>
    <x v="1"/>
    <x v="2"/>
  </r>
  <r>
    <x v="0"/>
    <x v="0"/>
    <x v="0"/>
    <x v="0"/>
  </r>
  <r>
    <x v="0"/>
    <x v="0"/>
    <x v="0"/>
    <x v="0"/>
  </r>
  <r>
    <x v="1"/>
    <x v="1"/>
    <x v="1"/>
    <x v="2"/>
  </r>
  <r>
    <x v="1"/>
    <x v="2"/>
    <x v="1"/>
    <x v="2"/>
  </r>
  <r>
    <x v="0"/>
    <x v="0"/>
    <x v="0"/>
    <x v="0"/>
  </r>
  <r>
    <x v="1"/>
    <x v="0"/>
    <x v="0"/>
    <x v="0"/>
  </r>
  <r>
    <x v="1"/>
    <x v="2"/>
    <x v="1"/>
    <x v="2"/>
  </r>
  <r>
    <x v="0"/>
    <x v="0"/>
    <x v="0"/>
    <x v="0"/>
  </r>
  <r>
    <x v="0"/>
    <x v="0"/>
    <x v="0"/>
    <x v="0"/>
  </r>
  <r>
    <x v="0"/>
    <x v="0"/>
    <x v="0"/>
    <x v="0"/>
  </r>
  <r>
    <x v="0"/>
    <x v="0"/>
    <x v="0"/>
    <x v="0"/>
  </r>
  <r>
    <x v="0"/>
    <x v="2"/>
    <x v="1"/>
    <x v="1"/>
  </r>
  <r>
    <x v="0"/>
    <x v="1"/>
    <x v="1"/>
    <x v="1"/>
  </r>
  <r>
    <x v="0"/>
    <x v="0"/>
    <x v="0"/>
    <x v="0"/>
  </r>
  <r>
    <x v="0"/>
    <x v="2"/>
    <x v="1"/>
    <x v="1"/>
  </r>
  <r>
    <x v="0"/>
    <x v="0"/>
    <x v="0"/>
    <x v="0"/>
  </r>
  <r>
    <x v="0"/>
    <x v="0"/>
    <x v="0"/>
    <x v="0"/>
  </r>
  <r>
    <x v="0"/>
    <x v="0"/>
    <x v="0"/>
    <x v="0"/>
  </r>
  <r>
    <x v="0"/>
    <x v="2"/>
    <x v="1"/>
    <x v="1"/>
  </r>
  <r>
    <x v="0"/>
    <x v="0"/>
    <x v="0"/>
    <x v="0"/>
  </r>
  <r>
    <x v="0"/>
    <x v="0"/>
    <x v="0"/>
    <x v="0"/>
  </r>
  <r>
    <x v="0"/>
    <x v="0"/>
    <x v="0"/>
    <x v="0"/>
  </r>
  <r>
    <x v="1"/>
    <x v="0"/>
    <x v="0"/>
    <x v="0"/>
  </r>
  <r>
    <x v="0"/>
    <x v="1"/>
    <x v="1"/>
    <x v="1"/>
  </r>
  <r>
    <x v="0"/>
    <x v="0"/>
    <x v="0"/>
    <x v="0"/>
  </r>
  <r>
    <x v="0"/>
    <x v="0"/>
    <x v="0"/>
    <x v="0"/>
  </r>
  <r>
    <x v="0"/>
    <x v="2"/>
    <x v="1"/>
    <x v="1"/>
  </r>
  <r>
    <x v="0"/>
    <x v="2"/>
    <x v="1"/>
    <x v="1"/>
  </r>
  <r>
    <x v="0"/>
    <x v="0"/>
    <x v="0"/>
    <x v="0"/>
  </r>
  <r>
    <x v="0"/>
    <x v="2"/>
    <x v="1"/>
    <x v="1"/>
  </r>
  <r>
    <x v="0"/>
    <x v="0"/>
    <x v="0"/>
    <x v="0"/>
  </r>
  <r>
    <x v="0"/>
    <x v="0"/>
    <x v="0"/>
    <x v="0"/>
  </r>
  <r>
    <x v="0"/>
    <x v="0"/>
    <x v="0"/>
    <x v="0"/>
  </r>
  <r>
    <x v="0"/>
    <x v="2"/>
    <x v="1"/>
    <x v="1"/>
  </r>
  <r>
    <x v="0"/>
    <x v="1"/>
    <x v="2"/>
    <x v="1"/>
  </r>
  <r>
    <x v="1"/>
    <x v="1"/>
    <x v="2"/>
    <x v="2"/>
  </r>
  <r>
    <x v="0"/>
    <x v="0"/>
    <x v="0"/>
    <x v="0"/>
  </r>
  <r>
    <x v="0"/>
    <x v="0"/>
    <x v="0"/>
    <x v="0"/>
  </r>
  <r>
    <x v="0"/>
    <x v="0"/>
    <x v="0"/>
    <x v="0"/>
  </r>
  <r>
    <x v="0"/>
    <x v="0"/>
    <x v="0"/>
    <x v="0"/>
  </r>
  <r>
    <x v="0"/>
    <x v="0"/>
    <x v="0"/>
    <x v="0"/>
  </r>
  <r>
    <x v="0"/>
    <x v="1"/>
    <x v="2"/>
    <x v="1"/>
  </r>
  <r>
    <x v="0"/>
    <x v="2"/>
    <x v="1"/>
    <x v="1"/>
  </r>
  <r>
    <x v="0"/>
    <x v="0"/>
    <x v="0"/>
    <x v="0"/>
  </r>
  <r>
    <x v="0"/>
    <x v="0"/>
    <x v="0"/>
    <x v="0"/>
  </r>
  <r>
    <x v="1"/>
    <x v="0"/>
    <x v="0"/>
    <x v="0"/>
  </r>
  <r>
    <x v="1"/>
    <x v="1"/>
    <x v="2"/>
    <x v="2"/>
  </r>
  <r>
    <x v="0"/>
    <x v="0"/>
    <x v="0"/>
    <x v="0"/>
  </r>
  <r>
    <x v="0"/>
    <x v="1"/>
    <x v="1"/>
    <x v="1"/>
  </r>
  <r>
    <x v="0"/>
    <x v="1"/>
    <x v="1"/>
    <x v="1"/>
  </r>
  <r>
    <x v="0"/>
    <x v="1"/>
    <x v="1"/>
    <x v="1"/>
  </r>
  <r>
    <x v="0"/>
    <x v="2"/>
    <x v="1"/>
    <x v="1"/>
  </r>
  <r>
    <x v="1"/>
    <x v="2"/>
    <x v="1"/>
    <x v="2"/>
  </r>
  <r>
    <x v="1"/>
    <x v="2"/>
    <x v="1"/>
    <x v="2"/>
  </r>
  <r>
    <x v="0"/>
    <x v="0"/>
    <x v="0"/>
    <x v="0"/>
  </r>
  <r>
    <x v="0"/>
    <x v="1"/>
    <x v="1"/>
    <x v="1"/>
  </r>
  <r>
    <x v="1"/>
    <x v="1"/>
    <x v="1"/>
    <x v="2"/>
  </r>
  <r>
    <x v="0"/>
    <x v="0"/>
    <x v="0"/>
    <x v="0"/>
  </r>
  <r>
    <x v="1"/>
    <x v="1"/>
    <x v="1"/>
    <x v="2"/>
  </r>
  <r>
    <x v="0"/>
    <x v="0"/>
    <x v="0"/>
    <x v="0"/>
  </r>
  <r>
    <x v="0"/>
    <x v="0"/>
    <x v="0"/>
    <x v="0"/>
  </r>
  <r>
    <x v="0"/>
    <x v="1"/>
    <x v="1"/>
    <x v="1"/>
  </r>
  <r>
    <x v="1"/>
    <x v="0"/>
    <x v="0"/>
    <x v="0"/>
  </r>
  <r>
    <x v="0"/>
    <x v="0"/>
    <x v="0"/>
    <x v="0"/>
  </r>
  <r>
    <x v="1"/>
    <x v="1"/>
    <x v="1"/>
    <x v="2"/>
  </r>
  <r>
    <x v="0"/>
    <x v="0"/>
    <x v="0"/>
    <x v="0"/>
  </r>
  <r>
    <x v="0"/>
    <x v="0"/>
    <x v="0"/>
    <x v="0"/>
  </r>
  <r>
    <x v="0"/>
    <x v="1"/>
    <x v="1"/>
    <x v="1"/>
  </r>
  <r>
    <x v="0"/>
    <x v="0"/>
    <x v="0"/>
    <x v="0"/>
  </r>
  <r>
    <x v="0"/>
    <x v="2"/>
    <x v="1"/>
    <x v="1"/>
  </r>
  <r>
    <x v="1"/>
    <x v="2"/>
    <x v="1"/>
    <x v="2"/>
  </r>
  <r>
    <x v="0"/>
    <x v="0"/>
    <x v="0"/>
    <x v="0"/>
  </r>
  <r>
    <x v="0"/>
    <x v="1"/>
    <x v="1"/>
    <x v="1"/>
  </r>
  <r>
    <x v="1"/>
    <x v="1"/>
    <x v="1"/>
    <x v="2"/>
  </r>
  <r>
    <x v="0"/>
    <x v="0"/>
    <x v="0"/>
    <x v="0"/>
  </r>
  <r>
    <x v="0"/>
    <x v="1"/>
    <x v="1"/>
    <x v="1"/>
  </r>
  <r>
    <x v="0"/>
    <x v="2"/>
    <x v="1"/>
    <x v="1"/>
  </r>
  <r>
    <x v="0"/>
    <x v="0"/>
    <x v="0"/>
    <x v="0"/>
  </r>
  <r>
    <x v="0"/>
    <x v="0"/>
    <x v="0"/>
    <x v="0"/>
  </r>
  <r>
    <x v="0"/>
    <x v="2"/>
    <x v="1"/>
    <x v="1"/>
  </r>
  <r>
    <x v="0"/>
    <x v="2"/>
    <x v="1"/>
    <x v="1"/>
  </r>
  <r>
    <x v="0"/>
    <x v="0"/>
    <x v="0"/>
    <x v="0"/>
  </r>
  <r>
    <x v="0"/>
    <x v="0"/>
    <x v="0"/>
    <x v="0"/>
  </r>
  <r>
    <x v="0"/>
    <x v="2"/>
    <x v="1"/>
    <x v="1"/>
  </r>
  <r>
    <x v="0"/>
    <x v="0"/>
    <x v="0"/>
    <x v="0"/>
  </r>
  <r>
    <x v="0"/>
    <x v="2"/>
    <x v="1"/>
    <x v="1"/>
  </r>
  <r>
    <x v="0"/>
    <x v="0"/>
    <x v="0"/>
    <x v="0"/>
  </r>
  <r>
    <x v="1"/>
    <x v="2"/>
    <x v="1"/>
    <x v="2"/>
  </r>
  <r>
    <x v="1"/>
    <x v="0"/>
    <x v="0"/>
    <x v="0"/>
  </r>
  <r>
    <x v="0"/>
    <x v="1"/>
    <x v="1"/>
    <x v="1"/>
  </r>
  <r>
    <x v="1"/>
    <x v="2"/>
    <x v="1"/>
    <x v="2"/>
  </r>
  <r>
    <x v="0"/>
    <x v="0"/>
    <x v="0"/>
    <x v="0"/>
  </r>
  <r>
    <x v="0"/>
    <x v="1"/>
    <x v="1"/>
    <x v="1"/>
  </r>
  <r>
    <x v="0"/>
    <x v="2"/>
    <x v="1"/>
    <x v="1"/>
  </r>
  <r>
    <x v="0"/>
    <x v="2"/>
    <x v="1"/>
    <x v="1"/>
  </r>
  <r>
    <x v="0"/>
    <x v="0"/>
    <x v="0"/>
    <x v="0"/>
  </r>
  <r>
    <x v="0"/>
    <x v="0"/>
    <x v="0"/>
    <x v="0"/>
  </r>
  <r>
    <x v="0"/>
    <x v="1"/>
    <x v="2"/>
    <x v="1"/>
  </r>
  <r>
    <x v="0"/>
    <x v="0"/>
    <x v="0"/>
    <x v="0"/>
  </r>
  <r>
    <x v="0"/>
    <x v="0"/>
    <x v="0"/>
    <x v="0"/>
  </r>
  <r>
    <x v="0"/>
    <x v="2"/>
    <x v="1"/>
    <x v="1"/>
  </r>
  <r>
    <x v="0"/>
    <x v="2"/>
    <x v="2"/>
    <x v="1"/>
  </r>
  <r>
    <x v="1"/>
    <x v="0"/>
    <x v="0"/>
    <x v="0"/>
  </r>
  <r>
    <x v="1"/>
    <x v="2"/>
    <x v="1"/>
    <x v="2"/>
  </r>
  <r>
    <x v="0"/>
    <x v="0"/>
    <x v="0"/>
    <x v="0"/>
  </r>
  <r>
    <x v="0"/>
    <x v="0"/>
    <x v="0"/>
    <x v="0"/>
  </r>
  <r>
    <x v="0"/>
    <x v="0"/>
    <x v="0"/>
    <x v="0"/>
  </r>
  <r>
    <x v="1"/>
    <x v="0"/>
    <x v="0"/>
    <x v="0"/>
  </r>
  <r>
    <x v="0"/>
    <x v="2"/>
    <x v="1"/>
    <x v="1"/>
  </r>
  <r>
    <x v="0"/>
    <x v="2"/>
    <x v="1"/>
    <x v="1"/>
  </r>
  <r>
    <x v="0"/>
    <x v="0"/>
    <x v="0"/>
    <x v="0"/>
  </r>
  <r>
    <x v="0"/>
    <x v="0"/>
    <x v="0"/>
    <x v="0"/>
  </r>
  <r>
    <x v="0"/>
    <x v="1"/>
    <x v="1"/>
    <x v="1"/>
  </r>
  <r>
    <x v="0"/>
    <x v="1"/>
    <x v="1"/>
    <x v="1"/>
  </r>
  <r>
    <x v="1"/>
    <x v="0"/>
    <x v="0"/>
    <x v="0"/>
  </r>
  <r>
    <x v="0"/>
    <x v="0"/>
    <x v="0"/>
    <x v="0"/>
  </r>
  <r>
    <x v="1"/>
    <x v="0"/>
    <x v="0"/>
    <x v="0"/>
  </r>
  <r>
    <x v="0"/>
    <x v="2"/>
    <x v="1"/>
    <x v="1"/>
  </r>
  <r>
    <x v="0"/>
    <x v="2"/>
    <x v="1"/>
    <x v="1"/>
  </r>
  <r>
    <x v="0"/>
    <x v="2"/>
    <x v="1"/>
    <x v="1"/>
  </r>
  <r>
    <x v="0"/>
    <x v="0"/>
    <x v="0"/>
    <x v="0"/>
  </r>
  <r>
    <x v="1"/>
    <x v="0"/>
    <x v="0"/>
    <x v="0"/>
  </r>
  <r>
    <x v="1"/>
    <x v="0"/>
    <x v="0"/>
    <x v="0"/>
  </r>
  <r>
    <x v="0"/>
    <x v="2"/>
    <x v="1"/>
    <x v="1"/>
  </r>
  <r>
    <x v="0"/>
    <x v="0"/>
    <x v="0"/>
    <x v="0"/>
  </r>
  <r>
    <x v="0"/>
    <x v="0"/>
    <x v="0"/>
    <x v="0"/>
  </r>
  <r>
    <x v="0"/>
    <x v="2"/>
    <x v="1"/>
    <x v="1"/>
  </r>
  <r>
    <x v="0"/>
    <x v="2"/>
    <x v="1"/>
    <x v="1"/>
  </r>
  <r>
    <x v="0"/>
    <x v="0"/>
    <x v="0"/>
    <x v="0"/>
  </r>
  <r>
    <x v="0"/>
    <x v="2"/>
    <x v="1"/>
    <x v="1"/>
  </r>
  <r>
    <x v="0"/>
    <x v="1"/>
    <x v="1"/>
    <x v="1"/>
  </r>
  <r>
    <x v="0"/>
    <x v="0"/>
    <x v="0"/>
    <x v="0"/>
  </r>
  <r>
    <x v="0"/>
    <x v="0"/>
    <x v="0"/>
    <x v="0"/>
  </r>
  <r>
    <x v="0"/>
    <x v="0"/>
    <x v="0"/>
    <x v="0"/>
  </r>
  <r>
    <x v="0"/>
    <x v="0"/>
    <x v="0"/>
    <x v="0"/>
  </r>
  <r>
    <x v="0"/>
    <x v="1"/>
    <x v="1"/>
    <x v="1"/>
  </r>
  <r>
    <x v="1"/>
    <x v="1"/>
    <x v="1"/>
    <x v="2"/>
  </r>
  <r>
    <x v="0"/>
    <x v="1"/>
    <x v="1"/>
    <x v="1"/>
  </r>
  <r>
    <x v="0"/>
    <x v="0"/>
    <x v="0"/>
    <x v="0"/>
  </r>
  <r>
    <x v="0"/>
    <x v="0"/>
    <x v="0"/>
    <x v="0"/>
  </r>
  <r>
    <x v="0"/>
    <x v="1"/>
    <x v="1"/>
    <x v="1"/>
  </r>
  <r>
    <x v="0"/>
    <x v="0"/>
    <x v="0"/>
    <x v="0"/>
  </r>
  <r>
    <x v="0"/>
    <x v="2"/>
    <x v="1"/>
    <x v="1"/>
  </r>
  <r>
    <x v="0"/>
    <x v="1"/>
    <x v="1"/>
    <x v="1"/>
  </r>
  <r>
    <x v="1"/>
    <x v="0"/>
    <x v="0"/>
    <x v="0"/>
  </r>
  <r>
    <x v="0"/>
    <x v="0"/>
    <x v="0"/>
    <x v="0"/>
  </r>
  <r>
    <x v="0"/>
    <x v="1"/>
    <x v="1"/>
    <x v="1"/>
  </r>
  <r>
    <x v="0"/>
    <x v="0"/>
    <x v="0"/>
    <x v="0"/>
  </r>
  <r>
    <x v="0"/>
    <x v="0"/>
    <x v="0"/>
    <x v="0"/>
  </r>
  <r>
    <x v="1"/>
    <x v="0"/>
    <x v="0"/>
    <x v="0"/>
  </r>
  <r>
    <x v="0"/>
    <x v="0"/>
    <x v="0"/>
    <x v="0"/>
  </r>
  <r>
    <x v="0"/>
    <x v="0"/>
    <x v="0"/>
    <x v="0"/>
  </r>
  <r>
    <x v="0"/>
    <x v="0"/>
    <x v="0"/>
    <x v="0"/>
  </r>
  <r>
    <x v="1"/>
    <x v="2"/>
    <x v="1"/>
    <x v="2"/>
  </r>
  <r>
    <x v="0"/>
    <x v="2"/>
    <x v="1"/>
    <x v="1"/>
  </r>
  <r>
    <x v="0"/>
    <x v="0"/>
    <x v="0"/>
    <x v="0"/>
  </r>
  <r>
    <x v="0"/>
    <x v="0"/>
    <x v="0"/>
    <x v="0"/>
  </r>
  <r>
    <x v="0"/>
    <x v="2"/>
    <x v="1"/>
    <x v="1"/>
  </r>
  <r>
    <x v="0"/>
    <x v="1"/>
    <x v="1"/>
    <x v="1"/>
  </r>
  <r>
    <x v="0"/>
    <x v="2"/>
    <x v="1"/>
    <x v="1"/>
  </r>
  <r>
    <x v="0"/>
    <x v="1"/>
    <x v="1"/>
    <x v="1"/>
  </r>
  <r>
    <x v="1"/>
    <x v="1"/>
    <x v="1"/>
    <x v="2"/>
  </r>
  <r>
    <x v="0"/>
    <x v="1"/>
    <x v="1"/>
    <x v="1"/>
  </r>
  <r>
    <x v="0"/>
    <x v="2"/>
    <x v="1"/>
    <x v="1"/>
  </r>
  <r>
    <x v="0"/>
    <x v="0"/>
    <x v="0"/>
    <x v="0"/>
  </r>
  <r>
    <x v="0"/>
    <x v="0"/>
    <x v="0"/>
    <x v="0"/>
  </r>
  <r>
    <x v="1"/>
    <x v="2"/>
    <x v="1"/>
    <x v="2"/>
  </r>
  <r>
    <x v="1"/>
    <x v="1"/>
    <x v="2"/>
    <x v="2"/>
  </r>
  <r>
    <x v="0"/>
    <x v="1"/>
    <x v="1"/>
    <x v="1"/>
  </r>
  <r>
    <x v="1"/>
    <x v="0"/>
    <x v="0"/>
    <x v="0"/>
  </r>
  <r>
    <x v="1"/>
    <x v="0"/>
    <x v="0"/>
    <x v="0"/>
  </r>
  <r>
    <x v="1"/>
    <x v="1"/>
    <x v="1"/>
    <x v="2"/>
  </r>
  <r>
    <x v="2"/>
    <x v="0"/>
    <x v="0"/>
    <x v="0"/>
  </r>
</pivotCacheRecords>
</file>

<file path=xl/pivotCache/pivotCacheRecords2.xml><?xml version="1.0" encoding="utf-8"?>
<pivotCacheRecords xmlns="http://schemas.openxmlformats.org/spreadsheetml/2006/main" xmlns:r="http://schemas.openxmlformats.org/officeDocument/2006/relationships" count="256">
  <r>
    <x v="0"/>
    <x v="0"/>
    <x v="0"/>
    <x v="0"/>
  </r>
  <r>
    <x v="0"/>
    <x v="1"/>
    <x v="1"/>
    <x v="1"/>
  </r>
  <r>
    <x v="0"/>
    <x v="0"/>
    <x v="0"/>
    <x v="2"/>
  </r>
  <r>
    <x v="1"/>
    <x v="2"/>
    <x v="0"/>
    <x v="2"/>
  </r>
  <r>
    <x v="0"/>
    <x v="0"/>
    <x v="0"/>
    <x v="2"/>
  </r>
  <r>
    <x v="0"/>
    <x v="0"/>
    <x v="0"/>
    <x v="2"/>
  </r>
  <r>
    <x v="0"/>
    <x v="0"/>
    <x v="2"/>
    <x v="2"/>
  </r>
  <r>
    <x v="0"/>
    <x v="0"/>
    <x v="0"/>
    <x v="2"/>
  </r>
  <r>
    <x v="0"/>
    <x v="1"/>
    <x v="1"/>
    <x v="1"/>
  </r>
  <r>
    <x v="0"/>
    <x v="1"/>
    <x v="1"/>
    <x v="1"/>
  </r>
  <r>
    <x v="0"/>
    <x v="0"/>
    <x v="0"/>
    <x v="2"/>
  </r>
  <r>
    <x v="0"/>
    <x v="1"/>
    <x v="1"/>
    <x v="1"/>
  </r>
  <r>
    <x v="0"/>
    <x v="0"/>
    <x v="0"/>
    <x v="0"/>
  </r>
  <r>
    <x v="0"/>
    <x v="0"/>
    <x v="0"/>
    <x v="0"/>
  </r>
  <r>
    <x v="0"/>
    <x v="1"/>
    <x v="1"/>
    <x v="1"/>
  </r>
  <r>
    <x v="0"/>
    <x v="1"/>
    <x v="1"/>
    <x v="1"/>
  </r>
  <r>
    <x v="0"/>
    <x v="1"/>
    <x v="1"/>
    <x v="1"/>
  </r>
  <r>
    <x v="0"/>
    <x v="1"/>
    <x v="1"/>
    <x v="1"/>
  </r>
  <r>
    <x v="0"/>
    <x v="0"/>
    <x v="0"/>
    <x v="0"/>
  </r>
  <r>
    <x v="0"/>
    <x v="1"/>
    <x v="1"/>
    <x v="1"/>
  </r>
  <r>
    <x v="0"/>
    <x v="0"/>
    <x v="0"/>
    <x v="0"/>
  </r>
  <r>
    <x v="0"/>
    <x v="0"/>
    <x v="0"/>
    <x v="0"/>
  </r>
  <r>
    <x v="0"/>
    <x v="1"/>
    <x v="1"/>
    <x v="1"/>
  </r>
  <r>
    <x v="0"/>
    <x v="0"/>
    <x v="2"/>
    <x v="2"/>
  </r>
  <r>
    <x v="0"/>
    <x v="1"/>
    <x v="1"/>
    <x v="1"/>
  </r>
  <r>
    <x v="0"/>
    <x v="1"/>
    <x v="1"/>
    <x v="1"/>
  </r>
  <r>
    <x v="0"/>
    <x v="0"/>
    <x v="0"/>
    <x v="2"/>
  </r>
  <r>
    <x v="0"/>
    <x v="0"/>
    <x v="2"/>
    <x v="2"/>
  </r>
  <r>
    <x v="0"/>
    <x v="0"/>
    <x v="0"/>
    <x v="2"/>
  </r>
  <r>
    <x v="0"/>
    <x v="1"/>
    <x v="1"/>
    <x v="1"/>
  </r>
  <r>
    <x v="0"/>
    <x v="0"/>
    <x v="0"/>
    <x v="2"/>
  </r>
  <r>
    <x v="0"/>
    <x v="0"/>
    <x v="0"/>
    <x v="2"/>
  </r>
  <r>
    <x v="0"/>
    <x v="0"/>
    <x v="0"/>
    <x v="0"/>
  </r>
  <r>
    <x v="0"/>
    <x v="0"/>
    <x v="0"/>
    <x v="2"/>
  </r>
  <r>
    <x v="0"/>
    <x v="1"/>
    <x v="1"/>
    <x v="1"/>
  </r>
  <r>
    <x v="0"/>
    <x v="1"/>
    <x v="1"/>
    <x v="1"/>
  </r>
  <r>
    <x v="0"/>
    <x v="0"/>
    <x v="0"/>
    <x v="0"/>
  </r>
  <r>
    <x v="0"/>
    <x v="1"/>
    <x v="1"/>
    <x v="1"/>
  </r>
  <r>
    <x v="0"/>
    <x v="0"/>
    <x v="0"/>
    <x v="0"/>
  </r>
  <r>
    <x v="0"/>
    <x v="1"/>
    <x v="1"/>
    <x v="1"/>
  </r>
  <r>
    <x v="0"/>
    <x v="0"/>
    <x v="0"/>
    <x v="2"/>
  </r>
  <r>
    <x v="0"/>
    <x v="1"/>
    <x v="1"/>
    <x v="1"/>
  </r>
  <r>
    <x v="1"/>
    <x v="2"/>
    <x v="0"/>
    <x v="2"/>
  </r>
  <r>
    <x v="0"/>
    <x v="0"/>
    <x v="0"/>
    <x v="2"/>
  </r>
  <r>
    <x v="0"/>
    <x v="0"/>
    <x v="2"/>
    <x v="2"/>
  </r>
  <r>
    <x v="1"/>
    <x v="1"/>
    <x v="1"/>
    <x v="1"/>
  </r>
  <r>
    <x v="0"/>
    <x v="0"/>
    <x v="0"/>
    <x v="2"/>
  </r>
  <r>
    <x v="0"/>
    <x v="1"/>
    <x v="1"/>
    <x v="1"/>
  </r>
  <r>
    <x v="0"/>
    <x v="0"/>
    <x v="0"/>
    <x v="0"/>
  </r>
  <r>
    <x v="0"/>
    <x v="0"/>
    <x v="0"/>
    <x v="0"/>
  </r>
  <r>
    <x v="0"/>
    <x v="0"/>
    <x v="0"/>
    <x v="0"/>
  </r>
  <r>
    <x v="1"/>
    <x v="1"/>
    <x v="1"/>
    <x v="1"/>
  </r>
  <r>
    <x v="1"/>
    <x v="2"/>
    <x v="0"/>
    <x v="0"/>
  </r>
  <r>
    <x v="1"/>
    <x v="2"/>
    <x v="0"/>
    <x v="0"/>
  </r>
  <r>
    <x v="0"/>
    <x v="0"/>
    <x v="0"/>
    <x v="0"/>
  </r>
  <r>
    <x v="0"/>
    <x v="1"/>
    <x v="1"/>
    <x v="1"/>
  </r>
  <r>
    <x v="0"/>
    <x v="0"/>
    <x v="0"/>
    <x v="0"/>
  </r>
  <r>
    <x v="0"/>
    <x v="1"/>
    <x v="1"/>
    <x v="1"/>
  </r>
  <r>
    <x v="0"/>
    <x v="1"/>
    <x v="1"/>
    <x v="1"/>
  </r>
  <r>
    <x v="0"/>
    <x v="1"/>
    <x v="1"/>
    <x v="1"/>
  </r>
  <r>
    <x v="0"/>
    <x v="0"/>
    <x v="0"/>
    <x v="0"/>
  </r>
  <r>
    <x v="0"/>
    <x v="1"/>
    <x v="1"/>
    <x v="1"/>
  </r>
  <r>
    <x v="0"/>
    <x v="0"/>
    <x v="0"/>
    <x v="2"/>
  </r>
  <r>
    <x v="0"/>
    <x v="0"/>
    <x v="0"/>
    <x v="0"/>
  </r>
  <r>
    <x v="0"/>
    <x v="0"/>
    <x v="2"/>
    <x v="0"/>
  </r>
  <r>
    <x v="0"/>
    <x v="0"/>
    <x v="0"/>
    <x v="0"/>
  </r>
  <r>
    <x v="0"/>
    <x v="0"/>
    <x v="0"/>
    <x v="0"/>
  </r>
  <r>
    <x v="0"/>
    <x v="0"/>
    <x v="0"/>
    <x v="2"/>
  </r>
  <r>
    <x v="0"/>
    <x v="1"/>
    <x v="1"/>
    <x v="1"/>
  </r>
  <r>
    <x v="0"/>
    <x v="0"/>
    <x v="0"/>
    <x v="0"/>
  </r>
  <r>
    <x v="0"/>
    <x v="1"/>
    <x v="1"/>
    <x v="1"/>
  </r>
  <r>
    <x v="0"/>
    <x v="0"/>
    <x v="0"/>
    <x v="0"/>
  </r>
  <r>
    <x v="0"/>
    <x v="0"/>
    <x v="0"/>
    <x v="0"/>
  </r>
  <r>
    <x v="0"/>
    <x v="0"/>
    <x v="0"/>
    <x v="2"/>
  </r>
  <r>
    <x v="0"/>
    <x v="1"/>
    <x v="1"/>
    <x v="1"/>
  </r>
  <r>
    <x v="0"/>
    <x v="1"/>
    <x v="1"/>
    <x v="1"/>
  </r>
  <r>
    <x v="0"/>
    <x v="1"/>
    <x v="1"/>
    <x v="1"/>
  </r>
  <r>
    <x v="1"/>
    <x v="2"/>
    <x v="0"/>
    <x v="2"/>
  </r>
  <r>
    <x v="0"/>
    <x v="0"/>
    <x v="0"/>
    <x v="0"/>
  </r>
  <r>
    <x v="0"/>
    <x v="1"/>
    <x v="1"/>
    <x v="1"/>
  </r>
  <r>
    <x v="0"/>
    <x v="1"/>
    <x v="1"/>
    <x v="1"/>
  </r>
  <r>
    <x v="0"/>
    <x v="1"/>
    <x v="1"/>
    <x v="1"/>
  </r>
  <r>
    <x v="0"/>
    <x v="0"/>
    <x v="2"/>
    <x v="2"/>
  </r>
  <r>
    <x v="0"/>
    <x v="0"/>
    <x v="0"/>
    <x v="0"/>
  </r>
  <r>
    <x v="0"/>
    <x v="1"/>
    <x v="1"/>
    <x v="1"/>
  </r>
  <r>
    <x v="0"/>
    <x v="1"/>
    <x v="1"/>
    <x v="1"/>
  </r>
  <r>
    <x v="1"/>
    <x v="2"/>
    <x v="0"/>
    <x v="0"/>
  </r>
  <r>
    <x v="0"/>
    <x v="0"/>
    <x v="0"/>
    <x v="0"/>
  </r>
  <r>
    <x v="0"/>
    <x v="1"/>
    <x v="1"/>
    <x v="1"/>
  </r>
  <r>
    <x v="1"/>
    <x v="2"/>
    <x v="0"/>
    <x v="0"/>
  </r>
  <r>
    <x v="1"/>
    <x v="2"/>
    <x v="0"/>
    <x v="2"/>
  </r>
  <r>
    <x v="0"/>
    <x v="0"/>
    <x v="0"/>
    <x v="0"/>
  </r>
  <r>
    <x v="1"/>
    <x v="1"/>
    <x v="1"/>
    <x v="1"/>
  </r>
  <r>
    <x v="0"/>
    <x v="1"/>
    <x v="1"/>
    <x v="1"/>
  </r>
  <r>
    <x v="0"/>
    <x v="1"/>
    <x v="1"/>
    <x v="1"/>
  </r>
  <r>
    <x v="0"/>
    <x v="0"/>
    <x v="0"/>
    <x v="2"/>
  </r>
  <r>
    <x v="0"/>
    <x v="1"/>
    <x v="1"/>
    <x v="1"/>
  </r>
  <r>
    <x v="0"/>
    <x v="1"/>
    <x v="1"/>
    <x v="1"/>
  </r>
  <r>
    <x v="0"/>
    <x v="1"/>
    <x v="1"/>
    <x v="1"/>
  </r>
  <r>
    <x v="0"/>
    <x v="1"/>
    <x v="1"/>
    <x v="1"/>
  </r>
  <r>
    <x v="0"/>
    <x v="1"/>
    <x v="1"/>
    <x v="1"/>
  </r>
  <r>
    <x v="0"/>
    <x v="1"/>
    <x v="1"/>
    <x v="1"/>
  </r>
  <r>
    <x v="0"/>
    <x v="1"/>
    <x v="1"/>
    <x v="1"/>
  </r>
  <r>
    <x v="0"/>
    <x v="0"/>
    <x v="0"/>
    <x v="2"/>
  </r>
  <r>
    <x v="0"/>
    <x v="1"/>
    <x v="1"/>
    <x v="1"/>
  </r>
  <r>
    <x v="0"/>
    <x v="0"/>
    <x v="0"/>
    <x v="2"/>
  </r>
  <r>
    <x v="1"/>
    <x v="1"/>
    <x v="1"/>
    <x v="1"/>
  </r>
  <r>
    <x v="0"/>
    <x v="1"/>
    <x v="1"/>
    <x v="1"/>
  </r>
  <r>
    <x v="0"/>
    <x v="0"/>
    <x v="0"/>
    <x v="0"/>
  </r>
  <r>
    <x v="0"/>
    <x v="1"/>
    <x v="1"/>
    <x v="1"/>
  </r>
  <r>
    <x v="1"/>
    <x v="2"/>
    <x v="2"/>
    <x v="2"/>
  </r>
  <r>
    <x v="0"/>
    <x v="1"/>
    <x v="1"/>
    <x v="1"/>
  </r>
  <r>
    <x v="0"/>
    <x v="1"/>
    <x v="1"/>
    <x v="1"/>
  </r>
  <r>
    <x v="0"/>
    <x v="1"/>
    <x v="1"/>
    <x v="1"/>
  </r>
  <r>
    <x v="0"/>
    <x v="1"/>
    <x v="1"/>
    <x v="1"/>
  </r>
  <r>
    <x v="0"/>
    <x v="1"/>
    <x v="1"/>
    <x v="1"/>
  </r>
  <r>
    <x v="1"/>
    <x v="2"/>
    <x v="0"/>
    <x v="2"/>
  </r>
  <r>
    <x v="0"/>
    <x v="0"/>
    <x v="2"/>
    <x v="2"/>
  </r>
  <r>
    <x v="0"/>
    <x v="1"/>
    <x v="1"/>
    <x v="1"/>
  </r>
  <r>
    <x v="0"/>
    <x v="1"/>
    <x v="1"/>
    <x v="1"/>
  </r>
  <r>
    <x v="0"/>
    <x v="0"/>
    <x v="0"/>
    <x v="2"/>
  </r>
  <r>
    <x v="0"/>
    <x v="1"/>
    <x v="1"/>
    <x v="1"/>
  </r>
  <r>
    <x v="0"/>
    <x v="1"/>
    <x v="1"/>
    <x v="1"/>
  </r>
  <r>
    <x v="0"/>
    <x v="1"/>
    <x v="1"/>
    <x v="1"/>
  </r>
  <r>
    <x v="0"/>
    <x v="0"/>
    <x v="0"/>
    <x v="2"/>
  </r>
  <r>
    <x v="0"/>
    <x v="1"/>
    <x v="1"/>
    <x v="1"/>
  </r>
  <r>
    <x v="0"/>
    <x v="0"/>
    <x v="0"/>
    <x v="2"/>
  </r>
  <r>
    <x v="0"/>
    <x v="0"/>
    <x v="0"/>
    <x v="2"/>
  </r>
  <r>
    <x v="0"/>
    <x v="0"/>
    <x v="0"/>
    <x v="2"/>
  </r>
  <r>
    <x v="0"/>
    <x v="0"/>
    <x v="0"/>
    <x v="2"/>
  </r>
  <r>
    <x v="0"/>
    <x v="1"/>
    <x v="1"/>
    <x v="1"/>
  </r>
  <r>
    <x v="0"/>
    <x v="0"/>
    <x v="0"/>
    <x v="0"/>
  </r>
  <r>
    <x v="0"/>
    <x v="1"/>
    <x v="1"/>
    <x v="1"/>
  </r>
  <r>
    <x v="0"/>
    <x v="0"/>
    <x v="0"/>
    <x v="0"/>
  </r>
  <r>
    <x v="1"/>
    <x v="1"/>
    <x v="1"/>
    <x v="1"/>
  </r>
  <r>
    <x v="1"/>
    <x v="2"/>
    <x v="0"/>
    <x v="2"/>
  </r>
  <r>
    <x v="0"/>
    <x v="1"/>
    <x v="1"/>
    <x v="1"/>
  </r>
  <r>
    <x v="0"/>
    <x v="1"/>
    <x v="1"/>
    <x v="1"/>
  </r>
  <r>
    <x v="0"/>
    <x v="0"/>
    <x v="0"/>
    <x v="2"/>
  </r>
  <r>
    <x v="0"/>
    <x v="1"/>
    <x v="1"/>
    <x v="1"/>
  </r>
  <r>
    <x v="0"/>
    <x v="1"/>
    <x v="1"/>
    <x v="1"/>
  </r>
  <r>
    <x v="0"/>
    <x v="1"/>
    <x v="1"/>
    <x v="1"/>
  </r>
  <r>
    <x v="0"/>
    <x v="0"/>
    <x v="0"/>
    <x v="0"/>
  </r>
  <r>
    <x v="1"/>
    <x v="2"/>
    <x v="0"/>
    <x v="0"/>
  </r>
  <r>
    <x v="0"/>
    <x v="0"/>
    <x v="0"/>
    <x v="2"/>
  </r>
  <r>
    <x v="0"/>
    <x v="1"/>
    <x v="1"/>
    <x v="1"/>
  </r>
  <r>
    <x v="1"/>
    <x v="1"/>
    <x v="1"/>
    <x v="1"/>
  </r>
  <r>
    <x v="0"/>
    <x v="1"/>
    <x v="1"/>
    <x v="1"/>
  </r>
  <r>
    <x v="0"/>
    <x v="1"/>
    <x v="1"/>
    <x v="1"/>
  </r>
  <r>
    <x v="0"/>
    <x v="1"/>
    <x v="1"/>
    <x v="1"/>
  </r>
  <r>
    <x v="1"/>
    <x v="1"/>
    <x v="1"/>
    <x v="1"/>
  </r>
  <r>
    <x v="1"/>
    <x v="2"/>
    <x v="0"/>
    <x v="0"/>
  </r>
  <r>
    <x v="0"/>
    <x v="1"/>
    <x v="1"/>
    <x v="1"/>
  </r>
  <r>
    <x v="0"/>
    <x v="1"/>
    <x v="1"/>
    <x v="1"/>
  </r>
  <r>
    <x v="1"/>
    <x v="1"/>
    <x v="1"/>
    <x v="1"/>
  </r>
  <r>
    <x v="1"/>
    <x v="1"/>
    <x v="1"/>
    <x v="1"/>
  </r>
  <r>
    <x v="0"/>
    <x v="1"/>
    <x v="1"/>
    <x v="1"/>
  </r>
  <r>
    <x v="0"/>
    <x v="1"/>
    <x v="1"/>
    <x v="1"/>
  </r>
  <r>
    <x v="0"/>
    <x v="0"/>
    <x v="0"/>
    <x v="2"/>
  </r>
  <r>
    <x v="0"/>
    <x v="0"/>
    <x v="0"/>
    <x v="2"/>
  </r>
  <r>
    <x v="0"/>
    <x v="0"/>
    <x v="0"/>
    <x v="2"/>
  </r>
  <r>
    <x v="0"/>
    <x v="0"/>
    <x v="0"/>
    <x v="2"/>
  </r>
  <r>
    <x v="0"/>
    <x v="1"/>
    <x v="1"/>
    <x v="1"/>
  </r>
  <r>
    <x v="1"/>
    <x v="2"/>
    <x v="0"/>
    <x v="0"/>
  </r>
  <r>
    <x v="0"/>
    <x v="1"/>
    <x v="1"/>
    <x v="1"/>
  </r>
  <r>
    <x v="0"/>
    <x v="1"/>
    <x v="1"/>
    <x v="1"/>
  </r>
  <r>
    <x v="1"/>
    <x v="1"/>
    <x v="1"/>
    <x v="1"/>
  </r>
  <r>
    <x v="1"/>
    <x v="2"/>
    <x v="0"/>
    <x v="0"/>
  </r>
  <r>
    <x v="0"/>
    <x v="1"/>
    <x v="1"/>
    <x v="1"/>
  </r>
  <r>
    <x v="1"/>
    <x v="1"/>
    <x v="1"/>
    <x v="1"/>
  </r>
  <r>
    <x v="1"/>
    <x v="2"/>
    <x v="0"/>
    <x v="2"/>
  </r>
  <r>
    <x v="0"/>
    <x v="0"/>
    <x v="0"/>
    <x v="2"/>
  </r>
  <r>
    <x v="1"/>
    <x v="1"/>
    <x v="1"/>
    <x v="1"/>
  </r>
  <r>
    <x v="0"/>
    <x v="1"/>
    <x v="1"/>
    <x v="1"/>
  </r>
  <r>
    <x v="0"/>
    <x v="1"/>
    <x v="1"/>
    <x v="1"/>
  </r>
  <r>
    <x v="0"/>
    <x v="0"/>
    <x v="0"/>
    <x v="2"/>
  </r>
  <r>
    <x v="1"/>
    <x v="1"/>
    <x v="1"/>
    <x v="1"/>
  </r>
  <r>
    <x v="0"/>
    <x v="1"/>
    <x v="1"/>
    <x v="1"/>
  </r>
  <r>
    <x v="0"/>
    <x v="0"/>
    <x v="0"/>
    <x v="2"/>
  </r>
  <r>
    <x v="0"/>
    <x v="0"/>
    <x v="0"/>
    <x v="2"/>
  </r>
  <r>
    <x v="0"/>
    <x v="1"/>
    <x v="1"/>
    <x v="1"/>
  </r>
  <r>
    <x v="1"/>
    <x v="2"/>
    <x v="0"/>
    <x v="0"/>
  </r>
  <r>
    <x v="0"/>
    <x v="0"/>
    <x v="0"/>
    <x v="0"/>
  </r>
  <r>
    <x v="0"/>
    <x v="0"/>
    <x v="0"/>
    <x v="0"/>
  </r>
  <r>
    <x v="0"/>
    <x v="0"/>
    <x v="0"/>
    <x v="2"/>
  </r>
  <r>
    <x v="0"/>
    <x v="1"/>
    <x v="1"/>
    <x v="1"/>
  </r>
  <r>
    <x v="0"/>
    <x v="0"/>
    <x v="0"/>
    <x v="0"/>
  </r>
  <r>
    <x v="0"/>
    <x v="1"/>
    <x v="1"/>
    <x v="1"/>
  </r>
  <r>
    <x v="0"/>
    <x v="1"/>
    <x v="1"/>
    <x v="1"/>
  </r>
  <r>
    <x v="0"/>
    <x v="0"/>
    <x v="0"/>
    <x v="2"/>
  </r>
  <r>
    <x v="0"/>
    <x v="1"/>
    <x v="1"/>
    <x v="1"/>
  </r>
  <r>
    <x v="0"/>
    <x v="1"/>
    <x v="1"/>
    <x v="1"/>
  </r>
  <r>
    <x v="0"/>
    <x v="0"/>
    <x v="0"/>
    <x v="0"/>
  </r>
  <r>
    <x v="1"/>
    <x v="2"/>
    <x v="0"/>
    <x v="2"/>
  </r>
  <r>
    <x v="0"/>
    <x v="1"/>
    <x v="1"/>
    <x v="1"/>
  </r>
  <r>
    <x v="0"/>
    <x v="1"/>
    <x v="1"/>
    <x v="1"/>
  </r>
  <r>
    <x v="1"/>
    <x v="1"/>
    <x v="1"/>
    <x v="1"/>
  </r>
  <r>
    <x v="0"/>
    <x v="1"/>
    <x v="1"/>
    <x v="1"/>
  </r>
  <r>
    <x v="0"/>
    <x v="0"/>
    <x v="0"/>
    <x v="0"/>
  </r>
  <r>
    <x v="0"/>
    <x v="1"/>
    <x v="1"/>
    <x v="1"/>
  </r>
  <r>
    <x v="0"/>
    <x v="1"/>
    <x v="1"/>
    <x v="1"/>
  </r>
  <r>
    <x v="0"/>
    <x v="0"/>
    <x v="0"/>
    <x v="2"/>
  </r>
  <r>
    <x v="0"/>
    <x v="0"/>
    <x v="0"/>
    <x v="2"/>
  </r>
  <r>
    <x v="0"/>
    <x v="1"/>
    <x v="1"/>
    <x v="1"/>
  </r>
  <r>
    <x v="0"/>
    <x v="1"/>
    <x v="1"/>
    <x v="1"/>
  </r>
  <r>
    <x v="0"/>
    <x v="0"/>
    <x v="0"/>
    <x v="2"/>
  </r>
  <r>
    <x v="1"/>
    <x v="2"/>
    <x v="0"/>
    <x v="2"/>
  </r>
  <r>
    <x v="0"/>
    <x v="0"/>
    <x v="0"/>
    <x v="2"/>
  </r>
  <r>
    <x v="0"/>
    <x v="1"/>
    <x v="1"/>
    <x v="1"/>
  </r>
  <r>
    <x v="0"/>
    <x v="1"/>
    <x v="1"/>
    <x v="1"/>
  </r>
  <r>
    <x v="0"/>
    <x v="1"/>
    <x v="1"/>
    <x v="1"/>
  </r>
  <r>
    <x v="0"/>
    <x v="1"/>
    <x v="1"/>
    <x v="1"/>
  </r>
  <r>
    <x v="0"/>
    <x v="0"/>
    <x v="0"/>
    <x v="0"/>
  </r>
  <r>
    <x v="0"/>
    <x v="1"/>
    <x v="1"/>
    <x v="1"/>
  </r>
  <r>
    <x v="1"/>
    <x v="1"/>
    <x v="1"/>
    <x v="1"/>
  </r>
  <r>
    <x v="0"/>
    <x v="0"/>
    <x v="0"/>
    <x v="0"/>
  </r>
  <r>
    <x v="0"/>
    <x v="1"/>
    <x v="1"/>
    <x v="1"/>
  </r>
  <r>
    <x v="0"/>
    <x v="0"/>
    <x v="0"/>
    <x v="2"/>
  </r>
  <r>
    <x v="0"/>
    <x v="0"/>
    <x v="2"/>
    <x v="2"/>
  </r>
  <r>
    <x v="0"/>
    <x v="1"/>
    <x v="1"/>
    <x v="1"/>
  </r>
  <r>
    <x v="0"/>
    <x v="0"/>
    <x v="0"/>
    <x v="0"/>
  </r>
  <r>
    <x v="0"/>
    <x v="1"/>
    <x v="1"/>
    <x v="1"/>
  </r>
  <r>
    <x v="0"/>
    <x v="1"/>
    <x v="1"/>
    <x v="1"/>
  </r>
  <r>
    <x v="1"/>
    <x v="1"/>
    <x v="1"/>
    <x v="1"/>
  </r>
  <r>
    <x v="0"/>
    <x v="1"/>
    <x v="1"/>
    <x v="1"/>
  </r>
  <r>
    <x v="0"/>
    <x v="1"/>
    <x v="1"/>
    <x v="1"/>
  </r>
  <r>
    <x v="1"/>
    <x v="1"/>
    <x v="1"/>
    <x v="1"/>
  </r>
  <r>
    <x v="0"/>
    <x v="1"/>
    <x v="1"/>
    <x v="1"/>
  </r>
  <r>
    <x v="1"/>
    <x v="1"/>
    <x v="1"/>
    <x v="1"/>
  </r>
  <r>
    <x v="1"/>
    <x v="1"/>
    <x v="1"/>
    <x v="1"/>
  </r>
  <r>
    <x v="0"/>
    <x v="0"/>
    <x v="2"/>
    <x v="0"/>
  </r>
  <r>
    <x v="0"/>
    <x v="1"/>
    <x v="1"/>
    <x v="1"/>
  </r>
  <r>
    <x v="0"/>
    <x v="1"/>
    <x v="1"/>
    <x v="1"/>
  </r>
  <r>
    <x v="0"/>
    <x v="1"/>
    <x v="1"/>
    <x v="1"/>
  </r>
  <r>
    <x v="0"/>
    <x v="1"/>
    <x v="1"/>
    <x v="1"/>
  </r>
  <r>
    <x v="0"/>
    <x v="1"/>
    <x v="1"/>
    <x v="1"/>
  </r>
  <r>
    <x v="0"/>
    <x v="1"/>
    <x v="1"/>
    <x v="1"/>
  </r>
  <r>
    <x v="1"/>
    <x v="2"/>
    <x v="2"/>
    <x v="2"/>
  </r>
  <r>
    <x v="0"/>
    <x v="1"/>
    <x v="1"/>
    <x v="1"/>
  </r>
  <r>
    <x v="1"/>
    <x v="1"/>
    <x v="1"/>
    <x v="1"/>
  </r>
  <r>
    <x v="0"/>
    <x v="0"/>
    <x v="0"/>
    <x v="2"/>
  </r>
  <r>
    <x v="1"/>
    <x v="2"/>
    <x v="0"/>
    <x v="0"/>
  </r>
  <r>
    <x v="0"/>
    <x v="0"/>
    <x v="0"/>
    <x v="0"/>
  </r>
  <r>
    <x v="0"/>
    <x v="1"/>
    <x v="1"/>
    <x v="1"/>
  </r>
  <r>
    <x v="0"/>
    <x v="0"/>
    <x v="0"/>
    <x v="2"/>
  </r>
  <r>
    <x v="0"/>
    <x v="0"/>
    <x v="0"/>
    <x v="2"/>
  </r>
  <r>
    <x v="0"/>
    <x v="0"/>
    <x v="2"/>
    <x v="2"/>
  </r>
  <r>
    <x v="0"/>
    <x v="0"/>
    <x v="2"/>
    <x v="2"/>
  </r>
  <r>
    <x v="0"/>
    <x v="0"/>
    <x v="2"/>
    <x v="2"/>
  </r>
  <r>
    <x v="0"/>
    <x v="1"/>
    <x v="1"/>
    <x v="1"/>
  </r>
  <r>
    <x v="0"/>
    <x v="0"/>
    <x v="0"/>
    <x v="0"/>
  </r>
  <r>
    <x v="0"/>
    <x v="0"/>
    <x v="0"/>
    <x v="0"/>
  </r>
  <r>
    <x v="0"/>
    <x v="0"/>
    <x v="0"/>
    <x v="0"/>
  </r>
  <r>
    <x v="1"/>
    <x v="2"/>
    <x v="2"/>
    <x v="2"/>
  </r>
  <r>
    <x v="0"/>
    <x v="0"/>
    <x v="0"/>
    <x v="2"/>
  </r>
  <r>
    <x v="2"/>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4">
    <pivotField showAll="0">
      <items count="4">
        <item x="0"/>
        <item x="1"/>
        <item h="1" x="2"/>
        <item t="default"/>
      </items>
    </pivotField>
    <pivotField showAll="0">
      <items count="4">
        <item x="2"/>
        <item x="1"/>
        <item x="0"/>
        <item t="default"/>
      </items>
    </pivotField>
    <pivotField showAll="0">
      <items count="4">
        <item x="1"/>
        <item x="2"/>
        <item x="0"/>
        <item t="default"/>
      </items>
    </pivotField>
    <pivotField axis="axisRow" dataField="1" showAll="0">
      <items count="4">
        <item x="1"/>
        <item x="2"/>
        <item h="1" sd="0" x="0"/>
        <item t="default"/>
      </items>
    </pivotField>
  </pivotFields>
  <rowFields count="1">
    <field x="3"/>
  </rowFields>
  <rowItems count="3">
    <i>
      <x/>
    </i>
    <i>
      <x v="1"/>
    </i>
    <i t="grand">
      <x/>
    </i>
  </rowItems>
  <colItems count="1">
    <i/>
  </colItems>
  <dataFields count="1">
    <dataField name="Count of main({ }) algorithm cases" fld="3" subtotal="count" baseField="0" baseItem="0"/>
  </dataFields>
  <formats count="17">
    <format dxfId="21">
      <pivotArea field="3" type="button" dataOnly="0" labelOnly="1" outline="0" axis="axisRow" fieldPosition="0"/>
    </format>
    <format dxfId="20">
      <pivotArea dataOnly="0" labelOnly="1" outline="0" axis="axisValues" fieldPosition="0"/>
    </format>
    <format dxfId="19">
      <pivotArea type="all" dataOnly="0" outline="0" fieldPosition="0"/>
    </format>
    <format dxfId="18">
      <pivotArea type="all" dataOnly="0" outline="0" fieldPosition="0"/>
    </format>
    <format dxfId="17">
      <pivotArea field="3" type="button" dataOnly="0" labelOnly="1" outline="0" axis="axisRow" fieldPosition="0"/>
    </format>
    <format dxfId="16">
      <pivotArea dataOnly="0" labelOnly="1" outline="0" axis="axisValues" fieldPosition="0"/>
    </format>
    <format dxfId="15">
      <pivotArea grandRow="1" outline="0" collapsedLevelsAreSubtotals="1" fieldPosition="0"/>
    </format>
    <format dxfId="14">
      <pivotArea dataOnly="0" labelOnly="1" grandRow="1" outline="0" fieldPosition="0"/>
    </format>
    <format dxfId="13">
      <pivotArea type="all" dataOnly="0" outline="0"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grandRow="1" outline="0" fieldPosition="0"/>
    </format>
    <format dxfId="9">
      <pivotArea outline="0" collapsedLevelsAreSubtotals="1" fieldPosition="0"/>
    </format>
    <format dxfId="8">
      <pivotArea dataOnly="0" labelOnly="1" outline="0" axis="axisValues" fieldPosition="0"/>
    </format>
    <format dxfId="7">
      <pivotArea type="all" dataOnly="0" outline="0" fieldPosition="0"/>
    </format>
    <format dxfId="6">
      <pivotArea collapsedLevelsAreSubtotals="1" fieldPosition="0">
        <references count="1">
          <reference field="3" count="0"/>
        </references>
      </pivotArea>
    </format>
    <format dxfId="5">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B5" firstHeaderRow="1" firstDataRow="1" firstDataCol="1"/>
  <pivotFields count="4">
    <pivotField axis="axisRow" dataField="1" showAll="0">
      <items count="4">
        <item x="0"/>
        <item x="1"/>
        <item h="1" x="2"/>
        <item t="default"/>
      </items>
    </pivotField>
    <pivotField showAll="0">
      <items count="4">
        <item x="0"/>
        <item x="2"/>
        <item x="1"/>
        <item t="default"/>
      </items>
    </pivotField>
    <pivotField showAll="0">
      <items count="4">
        <item x="0"/>
        <item x="2"/>
        <item x="1"/>
        <item t="default"/>
      </items>
    </pivotField>
    <pivotField showAll="0">
      <items count="4">
        <item x="0"/>
        <item x="2"/>
        <item x="1"/>
        <item t="default"/>
      </items>
    </pivotField>
  </pivotFields>
  <rowFields count="1">
    <field x="0"/>
  </rowFields>
  <rowItems count="3">
    <i>
      <x/>
    </i>
    <i>
      <x v="1"/>
    </i>
    <i t="grand">
      <x/>
    </i>
  </rowItems>
  <colItems count="1">
    <i/>
  </colItems>
  <dataFields count="1">
    <dataField name="Count of contain main({}) method" fld="0" subtotal="count" baseField="0" baseItem="0"/>
  </dataFields>
  <formats count="5">
    <format dxfId="4">
      <pivotArea type="all" dataOnly="0" outline="0" fieldPosition="0"/>
    </format>
    <format dxfId="3">
      <pivotArea outline="0" collapsedLevelsAreSubtotals="1" fieldPosition="0"/>
    </format>
    <format dxfId="2">
      <pivotArea dataOnly="0" labelOnly="1" outline="0" axis="axisValues"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tackoverflow.com/questions/29177922/maze-traversal-algorithm-using-recurs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tackoverflow.com/questions/29177922/maze-traversal-algorithm-using-recursion"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7.bin"/><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8"/>
  <sheetViews>
    <sheetView zoomScale="80" zoomScaleNormal="80" workbookViewId="0"/>
  </sheetViews>
  <sheetFormatPr defaultRowHeight="15" customHeight="1" x14ac:dyDescent="0.25"/>
  <cols>
    <col min="1" max="1" width="6.5703125" bestFit="1" customWidth="1"/>
    <col min="2" max="4" width="22" bestFit="1" customWidth="1"/>
    <col min="5" max="5" width="41" customWidth="1"/>
    <col min="6" max="6" width="7.85546875" bestFit="1" customWidth="1"/>
    <col min="7" max="7" width="45.5703125" bestFit="1" customWidth="1"/>
    <col min="8" max="8" width="17.7109375" bestFit="1" customWidth="1"/>
    <col min="9" max="9" width="37.7109375" bestFit="1" customWidth="1"/>
    <col min="10" max="10" width="14.28515625" customWidth="1"/>
    <col min="11" max="11" width="18.140625" customWidth="1"/>
    <col min="12" max="12" width="59.7109375" bestFit="1" customWidth="1"/>
    <col min="13" max="13" width="13.140625" customWidth="1"/>
    <col min="14" max="14" width="10.85546875" bestFit="1" customWidth="1"/>
    <col min="15" max="15" width="39.85546875" bestFit="1" customWidth="1"/>
    <col min="16" max="16" width="42.85546875" customWidth="1"/>
    <col min="17" max="17" width="28.7109375" bestFit="1" customWidth="1"/>
    <col min="18" max="18" width="34.28515625" bestFit="1" customWidth="1"/>
  </cols>
  <sheetData>
    <row r="1" spans="1:19" ht="10.5" customHeight="1" x14ac:dyDescent="0.25">
      <c r="B1" s="57"/>
      <c r="C1" s="57"/>
      <c r="R1" s="58"/>
    </row>
    <row r="2" spans="1:19" s="2" customFormat="1" ht="12.75" customHeight="1" x14ac:dyDescent="0.25">
      <c r="A2" s="54" t="s">
        <v>1734</v>
      </c>
      <c r="B2" s="54" t="s">
        <v>1328</v>
      </c>
      <c r="C2" s="54" t="s">
        <v>1329</v>
      </c>
      <c r="D2" s="9" t="s">
        <v>0</v>
      </c>
      <c r="E2" s="9" t="s">
        <v>1</v>
      </c>
      <c r="F2" s="7" t="s">
        <v>252</v>
      </c>
      <c r="G2" s="3" t="s">
        <v>2</v>
      </c>
      <c r="H2" s="9" t="s">
        <v>3</v>
      </c>
      <c r="I2" s="3" t="s">
        <v>4</v>
      </c>
      <c r="J2" s="3" t="s">
        <v>5</v>
      </c>
      <c r="K2" s="3" t="s">
        <v>6</v>
      </c>
      <c r="L2" s="3" t="s">
        <v>7</v>
      </c>
      <c r="M2" s="3" t="s">
        <v>8</v>
      </c>
      <c r="N2" s="3" t="s">
        <v>9</v>
      </c>
      <c r="O2" s="3" t="s">
        <v>10</v>
      </c>
      <c r="P2" s="119" t="s">
        <v>1940</v>
      </c>
      <c r="Q2" s="3" t="s">
        <v>578</v>
      </c>
      <c r="R2" s="56" t="s">
        <v>1787</v>
      </c>
      <c r="S2" s="50"/>
    </row>
    <row r="3" spans="1:19" s="1" customFormat="1" ht="12" customHeight="1" x14ac:dyDescent="0.25">
      <c r="A3" s="26" t="s">
        <v>1733</v>
      </c>
      <c r="B3" s="60">
        <v>41436</v>
      </c>
      <c r="C3" s="60">
        <v>41455</v>
      </c>
      <c r="D3" s="26" t="s">
        <v>11</v>
      </c>
      <c r="E3" s="16" t="s">
        <v>12</v>
      </c>
      <c r="F3" s="16">
        <v>2</v>
      </c>
      <c r="G3" s="20" t="s">
        <v>13</v>
      </c>
      <c r="H3" s="22">
        <v>5</v>
      </c>
      <c r="I3" s="26" t="s">
        <v>14</v>
      </c>
      <c r="J3" s="28" t="s">
        <v>15</v>
      </c>
      <c r="K3" s="26" t="s">
        <v>16</v>
      </c>
      <c r="L3" s="26" t="s">
        <v>17</v>
      </c>
      <c r="M3" s="33">
        <v>2858</v>
      </c>
      <c r="N3" s="33">
        <v>41080</v>
      </c>
      <c r="O3" s="16" t="s">
        <v>311</v>
      </c>
      <c r="P3" s="111"/>
      <c r="Q3" s="59"/>
      <c r="R3" s="13"/>
      <c r="S3" s="15"/>
    </row>
    <row r="4" spans="1:19" s="1" customFormat="1" ht="12" customHeight="1" x14ac:dyDescent="0.25">
      <c r="A4" s="11" t="s">
        <v>1733</v>
      </c>
      <c r="B4" s="60">
        <v>41437</v>
      </c>
      <c r="C4" s="60">
        <v>41455</v>
      </c>
      <c r="D4" s="11" t="s">
        <v>507</v>
      </c>
      <c r="E4" s="21" t="s">
        <v>508</v>
      </c>
      <c r="F4" s="17">
        <v>24</v>
      </c>
      <c r="G4" s="21" t="s">
        <v>13</v>
      </c>
      <c r="H4" s="11" t="s">
        <v>493</v>
      </c>
      <c r="I4" s="27" t="s">
        <v>14</v>
      </c>
      <c r="J4" s="29" t="s">
        <v>516</v>
      </c>
      <c r="K4" s="29" t="s">
        <v>16</v>
      </c>
      <c r="L4" s="11" t="s">
        <v>509</v>
      </c>
      <c r="M4" s="11" t="s">
        <v>510</v>
      </c>
      <c r="N4" s="34" t="s">
        <v>511</v>
      </c>
      <c r="O4" s="37" t="s">
        <v>517</v>
      </c>
      <c r="P4" s="46"/>
      <c r="Q4" s="18"/>
      <c r="R4" s="13"/>
      <c r="S4" s="15"/>
    </row>
    <row r="5" spans="1:19" s="1" customFormat="1" ht="12" customHeight="1" x14ac:dyDescent="0.25">
      <c r="A5" s="11" t="s">
        <v>1733</v>
      </c>
      <c r="B5" s="60">
        <v>41438</v>
      </c>
      <c r="C5" s="60">
        <v>41455</v>
      </c>
      <c r="D5" s="11" t="s">
        <v>19</v>
      </c>
      <c r="E5" s="18" t="s">
        <v>20</v>
      </c>
      <c r="F5" s="18">
        <v>10</v>
      </c>
      <c r="G5" s="11" t="s">
        <v>13</v>
      </c>
      <c r="H5" s="23">
        <v>1</v>
      </c>
      <c r="I5" s="11" t="s">
        <v>14</v>
      </c>
      <c r="J5" s="29" t="s">
        <v>512</v>
      </c>
      <c r="K5" s="11" t="s">
        <v>16</v>
      </c>
      <c r="L5" s="11" t="s">
        <v>21</v>
      </c>
      <c r="M5" s="34">
        <v>10882</v>
      </c>
      <c r="N5" s="34">
        <v>175912</v>
      </c>
      <c r="O5" s="18" t="s">
        <v>311</v>
      </c>
      <c r="P5" s="43"/>
      <c r="Q5" s="19"/>
      <c r="R5" s="13"/>
      <c r="S5" s="15"/>
    </row>
    <row r="6" spans="1:19" s="1" customFormat="1" ht="12" customHeight="1" x14ac:dyDescent="0.25">
      <c r="A6" s="11" t="s">
        <v>1733</v>
      </c>
      <c r="B6" s="60">
        <v>41439</v>
      </c>
      <c r="C6" s="60">
        <v>41455</v>
      </c>
      <c r="D6" s="11" t="s">
        <v>22</v>
      </c>
      <c r="E6" s="18" t="s">
        <v>23</v>
      </c>
      <c r="F6" s="18">
        <v>8</v>
      </c>
      <c r="G6" s="11" t="s">
        <v>13</v>
      </c>
      <c r="H6" s="23">
        <v>0</v>
      </c>
      <c r="I6" s="11" t="s">
        <v>24</v>
      </c>
      <c r="J6" s="29" t="s">
        <v>513</v>
      </c>
      <c r="K6" s="11" t="s">
        <v>16</v>
      </c>
      <c r="L6" s="11" t="s">
        <v>25</v>
      </c>
      <c r="M6" s="34">
        <v>17399</v>
      </c>
      <c r="N6" s="34">
        <v>310202</v>
      </c>
      <c r="O6" s="19" t="s">
        <v>316</v>
      </c>
      <c r="P6" s="45"/>
      <c r="Q6" s="19"/>
      <c r="R6" s="13"/>
      <c r="S6" s="15"/>
    </row>
    <row r="7" spans="1:19" s="1" customFormat="1" ht="12" customHeight="1" x14ac:dyDescent="0.25">
      <c r="A7" s="11" t="s">
        <v>1733</v>
      </c>
      <c r="B7" s="60">
        <v>41456</v>
      </c>
      <c r="C7" s="60">
        <v>41486.671296296299</v>
      </c>
      <c r="D7" s="11" t="s">
        <v>26</v>
      </c>
      <c r="E7" s="18" t="s">
        <v>27</v>
      </c>
      <c r="F7" s="18">
        <v>13</v>
      </c>
      <c r="G7" s="11" t="s">
        <v>13</v>
      </c>
      <c r="H7" s="23">
        <v>0</v>
      </c>
      <c r="I7" s="11" t="s">
        <v>24</v>
      </c>
      <c r="J7" s="29" t="s">
        <v>514</v>
      </c>
      <c r="K7" s="11" t="s">
        <v>16</v>
      </c>
      <c r="L7" s="11" t="s">
        <v>28</v>
      </c>
      <c r="M7" s="34">
        <v>93914</v>
      </c>
      <c r="N7" s="34">
        <v>1984274</v>
      </c>
      <c r="O7" s="19" t="s">
        <v>316</v>
      </c>
      <c r="P7" s="45"/>
      <c r="Q7" s="19"/>
      <c r="R7" s="13"/>
      <c r="S7" s="15"/>
    </row>
    <row r="8" spans="1:19" s="1" customFormat="1" ht="12" customHeight="1" x14ac:dyDescent="0.25">
      <c r="A8" s="11" t="s">
        <v>1733</v>
      </c>
      <c r="B8" s="60">
        <v>41456</v>
      </c>
      <c r="C8" s="60">
        <v>41486.671296296299</v>
      </c>
      <c r="D8" s="11" t="s">
        <v>29</v>
      </c>
      <c r="E8" s="18" t="s">
        <v>30</v>
      </c>
      <c r="F8" s="18">
        <v>53</v>
      </c>
      <c r="G8" s="11" t="s">
        <v>13</v>
      </c>
      <c r="H8" s="23">
        <v>5</v>
      </c>
      <c r="I8" s="11" t="s">
        <v>14</v>
      </c>
      <c r="J8" s="29" t="s">
        <v>515</v>
      </c>
      <c r="K8" s="11" t="s">
        <v>16</v>
      </c>
      <c r="L8" s="11" t="s">
        <v>31</v>
      </c>
      <c r="M8" s="34">
        <v>132960</v>
      </c>
      <c r="N8" s="34">
        <v>2926695</v>
      </c>
      <c r="O8" s="18" t="s">
        <v>311</v>
      </c>
      <c r="P8" s="43"/>
      <c r="Q8" s="19"/>
      <c r="R8" s="13"/>
      <c r="S8" s="15"/>
    </row>
    <row r="9" spans="1:19" s="1" customFormat="1" ht="12" customHeight="1" x14ac:dyDescent="0.25">
      <c r="A9" s="11" t="s">
        <v>1733</v>
      </c>
      <c r="B9" s="60">
        <v>41456</v>
      </c>
      <c r="C9" s="60">
        <v>41486.671296296299</v>
      </c>
      <c r="D9" s="11" t="s">
        <v>518</v>
      </c>
      <c r="E9" s="18" t="s">
        <v>519</v>
      </c>
      <c r="F9" s="13">
        <v>5</v>
      </c>
      <c r="G9" s="18" t="s">
        <v>13</v>
      </c>
      <c r="H9" s="11" t="s">
        <v>480</v>
      </c>
      <c r="I9" s="23" t="s">
        <v>24</v>
      </c>
      <c r="J9" s="29" t="s">
        <v>523</v>
      </c>
      <c r="K9" s="29" t="s">
        <v>16</v>
      </c>
      <c r="L9" s="11" t="s">
        <v>520</v>
      </c>
      <c r="M9" s="11" t="s">
        <v>521</v>
      </c>
      <c r="N9" s="34" t="s">
        <v>522</v>
      </c>
      <c r="O9" s="37" t="s">
        <v>517</v>
      </c>
      <c r="P9" s="46"/>
      <c r="Q9" s="18"/>
      <c r="R9" s="13"/>
      <c r="S9" s="15"/>
    </row>
    <row r="10" spans="1:19" s="1" customFormat="1" ht="12" customHeight="1" x14ac:dyDescent="0.25">
      <c r="A10" s="11" t="s">
        <v>1733</v>
      </c>
      <c r="B10" s="60">
        <v>41487</v>
      </c>
      <c r="C10" s="60">
        <v>41517</v>
      </c>
      <c r="D10" s="11" t="s">
        <v>32</v>
      </c>
      <c r="E10" s="18" t="s">
        <v>33</v>
      </c>
      <c r="F10" s="18">
        <v>123</v>
      </c>
      <c r="G10" s="11" t="s">
        <v>13</v>
      </c>
      <c r="H10" s="23">
        <v>0</v>
      </c>
      <c r="I10" s="11" t="s">
        <v>24</v>
      </c>
      <c r="J10" s="29" t="s">
        <v>41</v>
      </c>
      <c r="K10" s="11" t="s">
        <v>16</v>
      </c>
      <c r="L10" s="11" t="s">
        <v>34</v>
      </c>
      <c r="M10" s="34">
        <v>250186</v>
      </c>
      <c r="N10" s="34">
        <v>5741206</v>
      </c>
      <c r="O10" s="19" t="s">
        <v>316</v>
      </c>
      <c r="P10" s="45"/>
      <c r="Q10" s="19"/>
      <c r="R10" s="13"/>
      <c r="S10" s="15"/>
    </row>
    <row r="11" spans="1:19" s="1" customFormat="1" ht="12" customHeight="1" x14ac:dyDescent="0.25">
      <c r="A11" s="11" t="s">
        <v>1733</v>
      </c>
      <c r="B11" s="60">
        <v>41487</v>
      </c>
      <c r="C11" s="60">
        <v>41517</v>
      </c>
      <c r="D11" s="11" t="s">
        <v>35</v>
      </c>
      <c r="E11" s="18" t="s">
        <v>36</v>
      </c>
      <c r="F11" s="18">
        <v>9</v>
      </c>
      <c r="G11" s="11" t="s">
        <v>13</v>
      </c>
      <c r="H11" s="23">
        <v>2</v>
      </c>
      <c r="I11" s="11" t="s">
        <v>14</v>
      </c>
      <c r="J11" s="29" t="s">
        <v>42</v>
      </c>
      <c r="K11" s="11" t="s">
        <v>16</v>
      </c>
      <c r="L11" s="11" t="s">
        <v>37</v>
      </c>
      <c r="M11" s="34">
        <v>296878</v>
      </c>
      <c r="N11" s="34">
        <v>6985653</v>
      </c>
      <c r="O11" s="19" t="s">
        <v>804</v>
      </c>
      <c r="P11" s="41" t="s">
        <v>1083</v>
      </c>
      <c r="Q11" s="19" t="s">
        <v>1085</v>
      </c>
      <c r="R11" s="13"/>
      <c r="S11" s="15"/>
    </row>
    <row r="12" spans="1:19" s="1" customFormat="1" ht="12" customHeight="1" x14ac:dyDescent="0.25">
      <c r="A12" s="11" t="s">
        <v>1733</v>
      </c>
      <c r="B12" s="60">
        <v>41487</v>
      </c>
      <c r="C12" s="60">
        <v>41517</v>
      </c>
      <c r="D12" s="11" t="s">
        <v>38</v>
      </c>
      <c r="E12" s="18" t="s">
        <v>39</v>
      </c>
      <c r="F12" s="18">
        <v>41</v>
      </c>
      <c r="G12" s="11" t="s">
        <v>13</v>
      </c>
      <c r="H12" s="23">
        <v>3</v>
      </c>
      <c r="I12" s="11" t="s">
        <v>14</v>
      </c>
      <c r="J12" s="29" t="s">
        <v>43</v>
      </c>
      <c r="K12" s="11" t="s">
        <v>16</v>
      </c>
      <c r="L12" s="11" t="s">
        <v>40</v>
      </c>
      <c r="M12" s="34">
        <v>372237</v>
      </c>
      <c r="N12" s="34">
        <v>8812201</v>
      </c>
      <c r="O12" s="19" t="s">
        <v>18</v>
      </c>
      <c r="P12" s="66"/>
      <c r="Q12" s="19"/>
      <c r="R12" s="13"/>
      <c r="S12" s="15"/>
    </row>
    <row r="13" spans="1:19" s="1" customFormat="1" ht="12" customHeight="1" x14ac:dyDescent="0.25">
      <c r="A13" s="11" t="s">
        <v>1733</v>
      </c>
      <c r="B13" s="60">
        <v>41518</v>
      </c>
      <c r="C13" s="60">
        <v>41532</v>
      </c>
      <c r="D13" s="11" t="s">
        <v>44</v>
      </c>
      <c r="E13" s="18" t="s">
        <v>45</v>
      </c>
      <c r="F13" s="18">
        <v>3</v>
      </c>
      <c r="G13" s="11" t="s">
        <v>13</v>
      </c>
      <c r="H13" s="23">
        <v>3</v>
      </c>
      <c r="I13" s="11" t="s">
        <v>14</v>
      </c>
      <c r="J13" s="29" t="s">
        <v>524</v>
      </c>
      <c r="K13" s="11" t="s">
        <v>16</v>
      </c>
      <c r="L13" s="11" t="s">
        <v>46</v>
      </c>
      <c r="M13" s="34">
        <v>502159</v>
      </c>
      <c r="N13" s="34">
        <v>11639697</v>
      </c>
      <c r="O13" s="19" t="s">
        <v>804</v>
      </c>
      <c r="P13" s="66"/>
      <c r="Q13" s="19"/>
      <c r="R13" s="13"/>
      <c r="S13" s="15"/>
    </row>
    <row r="14" spans="1:19" s="1" customFormat="1" ht="12" customHeight="1" x14ac:dyDescent="0.25">
      <c r="A14" s="11" t="s">
        <v>1733</v>
      </c>
      <c r="B14" s="60">
        <v>41518</v>
      </c>
      <c r="C14" s="60">
        <v>41532</v>
      </c>
      <c r="D14" s="11" t="s">
        <v>47</v>
      </c>
      <c r="E14" s="18" t="s">
        <v>48</v>
      </c>
      <c r="F14" s="18">
        <v>10</v>
      </c>
      <c r="G14" s="11" t="s">
        <v>13</v>
      </c>
      <c r="H14" s="23">
        <v>0</v>
      </c>
      <c r="I14" s="11" t="s">
        <v>24</v>
      </c>
      <c r="J14" s="29" t="s">
        <v>53</v>
      </c>
      <c r="K14" s="11" t="s">
        <v>16</v>
      </c>
      <c r="L14" s="11" t="s">
        <v>49</v>
      </c>
      <c r="M14" s="34">
        <v>526730</v>
      </c>
      <c r="N14" s="34">
        <v>12174377</v>
      </c>
      <c r="O14" s="11" t="s">
        <v>316</v>
      </c>
      <c r="P14" s="51"/>
      <c r="Q14" s="11"/>
      <c r="R14" s="13"/>
    </row>
    <row r="15" spans="1:19" s="1" customFormat="1" ht="12" customHeight="1" x14ac:dyDescent="0.25">
      <c r="A15" s="11" t="s">
        <v>1733</v>
      </c>
      <c r="B15" s="60">
        <v>41518</v>
      </c>
      <c r="C15" s="60">
        <v>41532</v>
      </c>
      <c r="D15" s="11" t="s">
        <v>50</v>
      </c>
      <c r="E15" s="18" t="s">
        <v>51</v>
      </c>
      <c r="F15" s="18">
        <v>2</v>
      </c>
      <c r="G15" s="11" t="s">
        <v>13</v>
      </c>
      <c r="H15" s="23">
        <v>108</v>
      </c>
      <c r="I15" s="11" t="s">
        <v>14</v>
      </c>
      <c r="J15" s="29" t="s">
        <v>54</v>
      </c>
      <c r="K15" s="11" t="s">
        <v>16</v>
      </c>
      <c r="L15" s="11" t="s">
        <v>52</v>
      </c>
      <c r="M15" s="34">
        <v>581096</v>
      </c>
      <c r="N15" s="34">
        <v>13464873</v>
      </c>
      <c r="O15" s="11" t="s">
        <v>311</v>
      </c>
      <c r="P15" s="51"/>
      <c r="Q15" s="11"/>
      <c r="R15" s="13"/>
    </row>
    <row r="16" spans="1:19" s="1" customFormat="1" ht="12" customHeight="1" x14ac:dyDescent="0.25">
      <c r="A16" s="11" t="s">
        <v>1733</v>
      </c>
      <c r="B16" s="60">
        <v>41532</v>
      </c>
      <c r="C16" s="60">
        <v>41542</v>
      </c>
      <c r="D16" s="11" t="s">
        <v>55</v>
      </c>
      <c r="E16" s="18" t="s">
        <v>56</v>
      </c>
      <c r="F16" s="18">
        <v>10</v>
      </c>
      <c r="G16" s="11" t="s">
        <v>13</v>
      </c>
      <c r="H16" s="23">
        <v>4</v>
      </c>
      <c r="I16" s="11" t="s">
        <v>14</v>
      </c>
      <c r="J16" s="29" t="s">
        <v>525</v>
      </c>
      <c r="K16" s="11" t="s">
        <v>16</v>
      </c>
      <c r="L16" s="11" t="s">
        <v>57</v>
      </c>
      <c r="M16" s="34">
        <v>767907</v>
      </c>
      <c r="N16" s="34">
        <v>17944215</v>
      </c>
      <c r="O16" s="11" t="s">
        <v>311</v>
      </c>
      <c r="P16" s="51"/>
      <c r="Q16" s="11"/>
      <c r="R16" s="13"/>
    </row>
    <row r="17" spans="1:18" s="1" customFormat="1" ht="12" customHeight="1" x14ac:dyDescent="0.25">
      <c r="A17" s="11" t="s">
        <v>1733</v>
      </c>
      <c r="B17" s="60">
        <v>41532</v>
      </c>
      <c r="C17" s="60">
        <v>41542</v>
      </c>
      <c r="D17" s="60">
        <v>41537.877500000002</v>
      </c>
      <c r="E17" s="18" t="s">
        <v>1554</v>
      </c>
      <c r="F17" s="18">
        <v>5</v>
      </c>
      <c r="G17" s="11" t="s">
        <v>13</v>
      </c>
      <c r="H17" s="23">
        <v>90000</v>
      </c>
      <c r="I17" s="11" t="s">
        <v>14</v>
      </c>
      <c r="J17" s="29" t="s">
        <v>1560</v>
      </c>
      <c r="K17" s="11" t="s">
        <v>16</v>
      </c>
      <c r="L17" s="11" t="s">
        <v>1555</v>
      </c>
      <c r="M17" s="34">
        <v>807218</v>
      </c>
      <c r="N17" s="34">
        <v>19517029</v>
      </c>
      <c r="O17" s="112" t="s">
        <v>1566</v>
      </c>
      <c r="P17" s="51"/>
      <c r="Q17" s="11"/>
      <c r="R17" s="11"/>
    </row>
    <row r="18" spans="1:18" s="1" customFormat="1" ht="12" customHeight="1" x14ac:dyDescent="0.25">
      <c r="A18" s="11" t="s">
        <v>1733</v>
      </c>
      <c r="B18" s="60">
        <v>41532</v>
      </c>
      <c r="C18" s="60">
        <v>41542</v>
      </c>
      <c r="D18" s="60">
        <v>41540.886793981481</v>
      </c>
      <c r="E18" s="18" t="s">
        <v>1556</v>
      </c>
      <c r="F18" s="18">
        <v>2</v>
      </c>
      <c r="G18" s="11" t="s">
        <v>13</v>
      </c>
      <c r="H18" s="23">
        <v>50504</v>
      </c>
      <c r="I18" s="11" t="s">
        <v>14</v>
      </c>
      <c r="J18" s="29" t="s">
        <v>1559</v>
      </c>
      <c r="K18" s="11" t="s">
        <v>16</v>
      </c>
      <c r="L18" s="11" t="s">
        <v>1557</v>
      </c>
      <c r="M18" s="34">
        <v>860380</v>
      </c>
      <c r="N18" s="34">
        <v>21636249</v>
      </c>
      <c r="O18" s="112" t="s">
        <v>1566</v>
      </c>
      <c r="P18" s="51"/>
      <c r="Q18" s="11"/>
      <c r="R18" s="11"/>
    </row>
    <row r="19" spans="1:18" s="1" customFormat="1" ht="12" customHeight="1" x14ac:dyDescent="0.25">
      <c r="A19" s="11" t="s">
        <v>1733</v>
      </c>
      <c r="B19" s="60">
        <v>41532</v>
      </c>
      <c r="C19" s="60">
        <v>41542</v>
      </c>
      <c r="D19" s="60">
        <v>41540.915219907409</v>
      </c>
      <c r="E19" s="18" t="s">
        <v>1558</v>
      </c>
      <c r="F19" s="18">
        <v>3</v>
      </c>
      <c r="G19" s="11" t="s">
        <v>13</v>
      </c>
      <c r="H19" s="23">
        <v>307200</v>
      </c>
      <c r="I19" s="11" t="s">
        <v>14</v>
      </c>
      <c r="J19" s="29" t="s">
        <v>1561</v>
      </c>
      <c r="K19" s="11" t="s">
        <v>16</v>
      </c>
      <c r="L19" s="11" t="s">
        <v>1557</v>
      </c>
      <c r="M19" s="34">
        <v>861561</v>
      </c>
      <c r="N19" s="34">
        <v>21665947</v>
      </c>
      <c r="O19" s="112" t="s">
        <v>1566</v>
      </c>
      <c r="P19" s="51"/>
      <c r="Q19" s="11"/>
      <c r="R19" s="11"/>
    </row>
    <row r="20" spans="1:18" s="1" customFormat="1" ht="12" customHeight="1" x14ac:dyDescent="0.25">
      <c r="A20" s="11" t="s">
        <v>1733</v>
      </c>
      <c r="B20" s="60">
        <v>41542</v>
      </c>
      <c r="C20" s="60">
        <v>41547</v>
      </c>
      <c r="D20" s="60">
        <v>41542.843981481485</v>
      </c>
      <c r="E20" s="18" t="s">
        <v>1562</v>
      </c>
      <c r="F20" s="18">
        <v>2</v>
      </c>
      <c r="G20" s="11" t="s">
        <v>13</v>
      </c>
      <c r="H20" s="23">
        <v>307200</v>
      </c>
      <c r="I20" s="11" t="s">
        <v>14</v>
      </c>
      <c r="J20" s="29" t="s">
        <v>1567</v>
      </c>
      <c r="K20" s="11" t="s">
        <v>16</v>
      </c>
      <c r="L20" s="11" t="s">
        <v>1557</v>
      </c>
      <c r="M20" s="34">
        <v>929209</v>
      </c>
      <c r="N20" s="34">
        <v>24148217</v>
      </c>
      <c r="O20" s="120" t="s">
        <v>1566</v>
      </c>
      <c r="P20" s="51"/>
      <c r="Q20" s="11"/>
      <c r="R20" s="11"/>
    </row>
    <row r="21" spans="1:18" s="1" customFormat="1" ht="12" customHeight="1" x14ac:dyDescent="0.25">
      <c r="A21" s="11" t="s">
        <v>1733</v>
      </c>
      <c r="B21" s="60">
        <v>41542</v>
      </c>
      <c r="C21" s="60">
        <v>41547</v>
      </c>
      <c r="D21" s="60">
        <v>41542.87358796296</v>
      </c>
      <c r="E21" s="18" t="s">
        <v>1563</v>
      </c>
      <c r="F21" s="18">
        <v>3</v>
      </c>
      <c r="G21" s="11" t="s">
        <v>13</v>
      </c>
      <c r="H21" s="23">
        <v>16800</v>
      </c>
      <c r="I21" s="11" t="s">
        <v>14</v>
      </c>
      <c r="J21" s="29" t="s">
        <v>1568</v>
      </c>
      <c r="K21" s="11" t="s">
        <v>16</v>
      </c>
      <c r="L21" s="11" t="s">
        <v>1564</v>
      </c>
      <c r="M21" s="34">
        <v>930014</v>
      </c>
      <c r="N21" s="109">
        <v>24187694</v>
      </c>
      <c r="O21" s="121" t="s">
        <v>1566</v>
      </c>
      <c r="P21" s="51"/>
      <c r="Q21" s="11"/>
      <c r="R21" s="11"/>
    </row>
    <row r="22" spans="1:18" s="1" customFormat="1" ht="12" customHeight="1" x14ac:dyDescent="0.25">
      <c r="A22" s="11" t="s">
        <v>1733</v>
      </c>
      <c r="B22" s="60">
        <v>41542</v>
      </c>
      <c r="C22" s="60">
        <v>41547</v>
      </c>
      <c r="D22" s="60">
        <v>41543.865624999999</v>
      </c>
      <c r="E22" s="18" t="s">
        <v>1565</v>
      </c>
      <c r="F22" s="18">
        <v>2</v>
      </c>
      <c r="G22" s="11" t="s">
        <v>13</v>
      </c>
      <c r="H22" s="23">
        <v>67725</v>
      </c>
      <c r="I22" s="11" t="s">
        <v>14</v>
      </c>
      <c r="J22" s="29" t="s">
        <v>1569</v>
      </c>
      <c r="K22" s="11" t="s">
        <v>16</v>
      </c>
      <c r="L22" s="11" t="s">
        <v>1557</v>
      </c>
      <c r="M22" s="34">
        <v>961776</v>
      </c>
      <c r="N22" s="109">
        <v>25423975</v>
      </c>
      <c r="O22" s="121" t="s">
        <v>1566</v>
      </c>
      <c r="P22" s="51"/>
      <c r="Q22" s="11"/>
      <c r="R22" s="11"/>
    </row>
    <row r="23" spans="1:18" s="1" customFormat="1" ht="12.75" customHeight="1" x14ac:dyDescent="0.25">
      <c r="A23" s="11" t="s">
        <v>1733</v>
      </c>
      <c r="B23" s="60">
        <v>41542</v>
      </c>
      <c r="C23" s="60">
        <v>41547</v>
      </c>
      <c r="D23" s="11" t="s">
        <v>59</v>
      </c>
      <c r="E23" s="18" t="s">
        <v>60</v>
      </c>
      <c r="F23" s="18">
        <v>7</v>
      </c>
      <c r="G23" s="11" t="s">
        <v>13</v>
      </c>
      <c r="H23" s="23">
        <v>-9</v>
      </c>
      <c r="I23" s="11" t="s">
        <v>58</v>
      </c>
      <c r="J23" s="29" t="s">
        <v>526</v>
      </c>
      <c r="K23" s="11" t="s">
        <v>16</v>
      </c>
      <c r="L23" s="11" t="s">
        <v>61</v>
      </c>
      <c r="M23" s="34">
        <v>1011769</v>
      </c>
      <c r="N23" s="109">
        <v>27387869</v>
      </c>
      <c r="O23" s="12" t="s">
        <v>311</v>
      </c>
      <c r="P23" s="51"/>
      <c r="Q23" s="11"/>
      <c r="R23" s="13"/>
    </row>
    <row r="24" spans="1:18" s="1" customFormat="1" ht="12" customHeight="1" x14ac:dyDescent="0.25">
      <c r="A24" s="11" t="s">
        <v>1733</v>
      </c>
      <c r="B24" s="60">
        <v>41542</v>
      </c>
      <c r="C24" s="60">
        <v>41547</v>
      </c>
      <c r="D24" s="11" t="s">
        <v>62</v>
      </c>
      <c r="E24" s="18" t="s">
        <v>63</v>
      </c>
      <c r="F24" s="18">
        <v>3</v>
      </c>
      <c r="G24" s="11" t="s">
        <v>13</v>
      </c>
      <c r="H24" s="23">
        <v>4</v>
      </c>
      <c r="I24" s="11" t="s">
        <v>14</v>
      </c>
      <c r="J24" s="29" t="s">
        <v>527</v>
      </c>
      <c r="K24" s="11" t="s">
        <v>16</v>
      </c>
      <c r="L24" s="11" t="s">
        <v>64</v>
      </c>
      <c r="M24" s="34">
        <v>1039141</v>
      </c>
      <c r="N24" s="109">
        <v>28474388</v>
      </c>
      <c r="O24" s="12" t="s">
        <v>18</v>
      </c>
      <c r="P24" s="51"/>
      <c r="Q24" s="11"/>
      <c r="R24" s="13"/>
    </row>
    <row r="25" spans="1:18" s="1" customFormat="1" ht="12" customHeight="1" x14ac:dyDescent="0.25">
      <c r="A25" s="11" t="s">
        <v>1733</v>
      </c>
      <c r="B25" s="60">
        <v>41548</v>
      </c>
      <c r="C25" s="60">
        <v>41552</v>
      </c>
      <c r="D25" s="60">
        <v>41548.875127314815</v>
      </c>
      <c r="E25" s="18" t="s">
        <v>1571</v>
      </c>
      <c r="F25" s="18">
        <v>3</v>
      </c>
      <c r="G25" s="11" t="s">
        <v>13</v>
      </c>
      <c r="H25" s="23">
        <v>67795</v>
      </c>
      <c r="I25" s="11" t="s">
        <v>14</v>
      </c>
      <c r="J25" s="29" t="s">
        <v>1572</v>
      </c>
      <c r="K25" s="11" t="s">
        <v>16</v>
      </c>
      <c r="L25" s="11" t="s">
        <v>1557</v>
      </c>
      <c r="M25" s="34">
        <v>1084823</v>
      </c>
      <c r="N25" s="109">
        <v>30334568</v>
      </c>
      <c r="O25" s="121" t="s">
        <v>1566</v>
      </c>
      <c r="P25" s="51"/>
      <c r="Q25" s="11"/>
      <c r="R25" s="11"/>
    </row>
    <row r="26" spans="1:18" s="1" customFormat="1" ht="12" customHeight="1" x14ac:dyDescent="0.25">
      <c r="A26" s="11" t="s">
        <v>1733</v>
      </c>
      <c r="B26" s="60">
        <v>41548</v>
      </c>
      <c r="C26" s="60">
        <v>41552</v>
      </c>
      <c r="D26" s="11" t="s">
        <v>263</v>
      </c>
      <c r="E26" s="18" t="s">
        <v>264</v>
      </c>
      <c r="F26" s="18">
        <v>3</v>
      </c>
      <c r="G26" s="18" t="s">
        <v>13</v>
      </c>
      <c r="H26" s="23">
        <v>10</v>
      </c>
      <c r="I26" s="11" t="s">
        <v>14</v>
      </c>
      <c r="J26" s="29" t="s">
        <v>528</v>
      </c>
      <c r="K26" s="29" t="s">
        <v>16</v>
      </c>
      <c r="L26" s="11" t="s">
        <v>265</v>
      </c>
      <c r="M26" s="34">
        <v>1118916</v>
      </c>
      <c r="N26" s="109">
        <v>31656298</v>
      </c>
      <c r="O26" s="12" t="s">
        <v>18</v>
      </c>
      <c r="P26" s="51"/>
      <c r="Q26" s="11"/>
      <c r="R26" s="13"/>
    </row>
    <row r="27" spans="1:18" s="1" customFormat="1" ht="12" customHeight="1" x14ac:dyDescent="0.25">
      <c r="A27" s="11" t="s">
        <v>1733</v>
      </c>
      <c r="B27" s="60">
        <v>41548</v>
      </c>
      <c r="C27" s="60">
        <v>41552</v>
      </c>
      <c r="D27" s="60">
        <v>41549.98809027778</v>
      </c>
      <c r="E27" s="18" t="s">
        <v>1361</v>
      </c>
      <c r="F27" s="18">
        <v>11</v>
      </c>
      <c r="G27" s="63" t="s">
        <v>13</v>
      </c>
      <c r="H27" s="23">
        <v>4</v>
      </c>
      <c r="I27" s="11" t="s">
        <v>14</v>
      </c>
      <c r="J27" s="29" t="s">
        <v>1573</v>
      </c>
      <c r="K27" s="29" t="s">
        <v>16</v>
      </c>
      <c r="L27" s="11" t="s">
        <v>1362</v>
      </c>
      <c r="M27" s="34">
        <v>1121653</v>
      </c>
      <c r="N27" s="109">
        <v>31808626</v>
      </c>
      <c r="O27" s="12" t="s">
        <v>18</v>
      </c>
      <c r="P27" s="51"/>
      <c r="Q27" s="11"/>
      <c r="R27" s="13"/>
    </row>
    <row r="28" spans="1:18" s="1" customFormat="1" ht="12" customHeight="1" x14ac:dyDescent="0.25">
      <c r="A28" s="11" t="s">
        <v>1733</v>
      </c>
      <c r="B28" s="60">
        <v>41552</v>
      </c>
      <c r="C28" s="60">
        <v>41557</v>
      </c>
      <c r="D28" s="60">
        <v>41553.827696759261</v>
      </c>
      <c r="E28" s="18" t="s">
        <v>1574</v>
      </c>
      <c r="F28" s="18">
        <v>20</v>
      </c>
      <c r="G28" s="63" t="s">
        <v>13</v>
      </c>
      <c r="H28" s="23">
        <v>-194</v>
      </c>
      <c r="I28" s="11" t="s">
        <v>58</v>
      </c>
      <c r="J28" s="29" t="s">
        <v>1576</v>
      </c>
      <c r="K28" s="29" t="s">
        <v>16</v>
      </c>
      <c r="L28" s="11" t="s">
        <v>1575</v>
      </c>
      <c r="M28" s="34">
        <v>1208616</v>
      </c>
      <c r="N28" s="109">
        <v>35337837</v>
      </c>
      <c r="O28" s="121" t="s">
        <v>1566</v>
      </c>
      <c r="P28" s="51"/>
      <c r="Q28" s="11"/>
      <c r="R28" s="11"/>
    </row>
    <row r="29" spans="1:18" s="1" customFormat="1" ht="12" customHeight="1" x14ac:dyDescent="0.25">
      <c r="A29" s="11" t="s">
        <v>1733</v>
      </c>
      <c r="B29" s="60">
        <v>41553</v>
      </c>
      <c r="C29" s="60">
        <v>41557</v>
      </c>
      <c r="D29" s="11" t="s">
        <v>65</v>
      </c>
      <c r="E29" s="18" t="s">
        <v>66</v>
      </c>
      <c r="F29" s="18">
        <v>41</v>
      </c>
      <c r="G29" s="11" t="s">
        <v>13</v>
      </c>
      <c r="H29" s="23">
        <v>0</v>
      </c>
      <c r="I29" s="11" t="s">
        <v>24</v>
      </c>
      <c r="J29" s="29" t="s">
        <v>529</v>
      </c>
      <c r="K29" s="11" t="s">
        <v>16</v>
      </c>
      <c r="L29" s="11" t="s">
        <v>67</v>
      </c>
      <c r="M29" s="34">
        <v>1341984</v>
      </c>
      <c r="N29" s="109">
        <v>40543715</v>
      </c>
      <c r="O29" s="12" t="s">
        <v>316</v>
      </c>
      <c r="P29" s="51"/>
      <c r="Q29" s="11" t="s">
        <v>357</v>
      </c>
      <c r="R29" s="13"/>
    </row>
    <row r="30" spans="1:18" s="1" customFormat="1" ht="12" customHeight="1" x14ac:dyDescent="0.25">
      <c r="A30" s="11" t="s">
        <v>1733</v>
      </c>
      <c r="B30" s="60">
        <v>41558</v>
      </c>
      <c r="C30" s="60">
        <v>41562</v>
      </c>
      <c r="D30" s="11" t="s">
        <v>257</v>
      </c>
      <c r="E30" s="18" t="s">
        <v>258</v>
      </c>
      <c r="F30" s="18">
        <v>3</v>
      </c>
      <c r="G30" s="18" t="s">
        <v>13</v>
      </c>
      <c r="H30" s="23">
        <v>-1</v>
      </c>
      <c r="I30" s="11" t="s">
        <v>58</v>
      </c>
      <c r="J30" s="29" t="s">
        <v>530</v>
      </c>
      <c r="K30" s="29" t="s">
        <v>16</v>
      </c>
      <c r="L30" s="11" t="s">
        <v>259</v>
      </c>
      <c r="M30" s="34">
        <v>1453812</v>
      </c>
      <c r="N30" s="109">
        <v>45128662</v>
      </c>
      <c r="O30" s="12" t="s">
        <v>1083</v>
      </c>
      <c r="P30" s="41" t="s">
        <v>1083</v>
      </c>
      <c r="Q30" s="11" t="s">
        <v>552</v>
      </c>
      <c r="R30" s="13"/>
    </row>
    <row r="31" spans="1:18" s="1" customFormat="1" ht="12" customHeight="1" x14ac:dyDescent="0.25">
      <c r="A31" s="11" t="s">
        <v>1733</v>
      </c>
      <c r="B31" s="60">
        <v>41558</v>
      </c>
      <c r="C31" s="60">
        <v>41562</v>
      </c>
      <c r="D31" s="11" t="s">
        <v>260</v>
      </c>
      <c r="E31" s="18" t="s">
        <v>261</v>
      </c>
      <c r="F31" s="18">
        <v>4</v>
      </c>
      <c r="G31" s="18" t="s">
        <v>13</v>
      </c>
      <c r="H31" s="23">
        <v>-1</v>
      </c>
      <c r="I31" s="11" t="s">
        <v>58</v>
      </c>
      <c r="J31" s="29" t="s">
        <v>531</v>
      </c>
      <c r="K31" s="29" t="s">
        <v>16</v>
      </c>
      <c r="L31" s="29" t="s">
        <v>262</v>
      </c>
      <c r="M31" s="34">
        <v>1453717</v>
      </c>
      <c r="N31" s="109">
        <v>45142194</v>
      </c>
      <c r="O31" s="12" t="s">
        <v>1083</v>
      </c>
      <c r="P31" s="41" t="s">
        <v>1083</v>
      </c>
      <c r="Q31" s="11" t="s">
        <v>552</v>
      </c>
      <c r="R31" s="13"/>
    </row>
    <row r="32" spans="1:18" s="1" customFormat="1" ht="12" customHeight="1" x14ac:dyDescent="0.25">
      <c r="A32" s="11" t="s">
        <v>1733</v>
      </c>
      <c r="B32" s="60">
        <v>41558</v>
      </c>
      <c r="C32" s="60">
        <v>41562</v>
      </c>
      <c r="D32" s="11" t="s">
        <v>68</v>
      </c>
      <c r="E32" s="18" t="s">
        <v>69</v>
      </c>
      <c r="F32" s="18">
        <v>32</v>
      </c>
      <c r="G32" s="11" t="s">
        <v>13</v>
      </c>
      <c r="H32" s="23">
        <v>1</v>
      </c>
      <c r="I32" s="11" t="s">
        <v>14</v>
      </c>
      <c r="J32" s="29" t="s">
        <v>532</v>
      </c>
      <c r="K32" s="11" t="s">
        <v>16</v>
      </c>
      <c r="L32" s="11" t="s">
        <v>70</v>
      </c>
      <c r="M32" s="34">
        <v>1461508</v>
      </c>
      <c r="N32" s="109">
        <v>45494676</v>
      </c>
      <c r="O32" s="12" t="s">
        <v>311</v>
      </c>
      <c r="P32" s="51"/>
      <c r="Q32" s="11" t="s">
        <v>553</v>
      </c>
      <c r="R32" s="13"/>
    </row>
    <row r="33" spans="1:18" s="1" customFormat="1" ht="12" customHeight="1" x14ac:dyDescent="0.25">
      <c r="A33" s="11" t="s">
        <v>1733</v>
      </c>
      <c r="B33" s="60">
        <v>41563</v>
      </c>
      <c r="C33" s="60">
        <v>41567</v>
      </c>
      <c r="D33" s="60">
        <v>41563.887627314813</v>
      </c>
      <c r="E33" s="18" t="s">
        <v>1577</v>
      </c>
      <c r="F33" s="18">
        <v>4</v>
      </c>
      <c r="G33" s="11" t="s">
        <v>13</v>
      </c>
      <c r="H33" s="23">
        <v>67500</v>
      </c>
      <c r="I33" s="11" t="s">
        <v>14</v>
      </c>
      <c r="J33" s="29" t="s">
        <v>1581</v>
      </c>
      <c r="K33" s="11" t="s">
        <v>16</v>
      </c>
      <c r="L33" s="11" t="s">
        <v>1578</v>
      </c>
      <c r="M33" s="34">
        <v>1529439</v>
      </c>
      <c r="N33" s="109">
        <v>48137952</v>
      </c>
      <c r="O33" s="12" t="s">
        <v>1566</v>
      </c>
      <c r="P33" s="51"/>
      <c r="Q33" s="11"/>
      <c r="R33" s="13"/>
    </row>
    <row r="34" spans="1:18" s="1" customFormat="1" ht="12" customHeight="1" x14ac:dyDescent="0.25">
      <c r="A34" s="11" t="s">
        <v>1733</v>
      </c>
      <c r="B34" s="60">
        <v>41563</v>
      </c>
      <c r="C34" s="60">
        <v>41567</v>
      </c>
      <c r="D34" s="60">
        <v>41564.150138888886</v>
      </c>
      <c r="E34" s="18" t="s">
        <v>1579</v>
      </c>
      <c r="F34" s="18">
        <v>102</v>
      </c>
      <c r="G34" s="11" t="s">
        <v>13</v>
      </c>
      <c r="H34" s="23">
        <v>10</v>
      </c>
      <c r="I34" s="11" t="s">
        <v>14</v>
      </c>
      <c r="J34" s="29" t="s">
        <v>1582</v>
      </c>
      <c r="K34" s="11" t="s">
        <v>16</v>
      </c>
      <c r="L34" s="11" t="s">
        <v>1580</v>
      </c>
      <c r="M34" s="34">
        <v>1535441</v>
      </c>
      <c r="N34" s="109">
        <v>48477693</v>
      </c>
      <c r="O34" s="12" t="s">
        <v>804</v>
      </c>
      <c r="P34" s="41" t="s">
        <v>1083</v>
      </c>
      <c r="Q34" s="11" t="s">
        <v>555</v>
      </c>
      <c r="R34" s="13" t="s">
        <v>1894</v>
      </c>
    </row>
    <row r="35" spans="1:18" s="1" customFormat="1" ht="12" customHeight="1" x14ac:dyDescent="0.25">
      <c r="A35" s="11" t="s">
        <v>1733</v>
      </c>
      <c r="B35" s="60">
        <v>41563</v>
      </c>
      <c r="C35" s="60">
        <v>41567</v>
      </c>
      <c r="D35" s="11" t="s">
        <v>71</v>
      </c>
      <c r="E35" s="18" t="s">
        <v>72</v>
      </c>
      <c r="F35" s="18">
        <v>46</v>
      </c>
      <c r="G35" s="11" t="s">
        <v>13</v>
      </c>
      <c r="H35" s="23">
        <v>2</v>
      </c>
      <c r="I35" s="11" t="s">
        <v>14</v>
      </c>
      <c r="J35" s="29" t="s">
        <v>533</v>
      </c>
      <c r="K35" s="11" t="s">
        <v>16</v>
      </c>
      <c r="L35" s="11" t="s">
        <v>73</v>
      </c>
      <c r="M35" s="34">
        <v>1538176</v>
      </c>
      <c r="N35" s="109">
        <v>48612544</v>
      </c>
      <c r="O35" s="12" t="s">
        <v>804</v>
      </c>
      <c r="P35" s="51"/>
      <c r="Q35" s="11"/>
      <c r="R35" s="13"/>
    </row>
    <row r="36" spans="1:18" s="1" customFormat="1" ht="12" customHeight="1" x14ac:dyDescent="0.25">
      <c r="A36" s="11" t="s">
        <v>1733</v>
      </c>
      <c r="B36" s="60">
        <v>41568</v>
      </c>
      <c r="C36" s="60">
        <v>41572</v>
      </c>
      <c r="D36" s="60">
        <v>41568.742627314816</v>
      </c>
      <c r="E36" s="18" t="s">
        <v>1583</v>
      </c>
      <c r="F36" s="18">
        <v>9</v>
      </c>
      <c r="G36" s="11" t="s">
        <v>13</v>
      </c>
      <c r="H36" s="23">
        <v>0</v>
      </c>
      <c r="I36" s="11" t="s">
        <v>24</v>
      </c>
      <c r="J36" s="29" t="s">
        <v>1590</v>
      </c>
      <c r="K36" s="11" t="s">
        <v>16</v>
      </c>
      <c r="L36" s="11" t="s">
        <v>1584</v>
      </c>
      <c r="M36" s="34">
        <v>1662370</v>
      </c>
      <c r="N36" s="109">
        <v>53929582</v>
      </c>
      <c r="O36" s="204" t="s">
        <v>311</v>
      </c>
      <c r="P36" s="51"/>
      <c r="Q36" s="11" t="s">
        <v>356</v>
      </c>
      <c r="R36" s="13"/>
    </row>
    <row r="37" spans="1:18" s="1" customFormat="1" ht="12" customHeight="1" x14ac:dyDescent="0.25">
      <c r="A37" s="11" t="s">
        <v>1733</v>
      </c>
      <c r="B37" s="60">
        <v>41568</v>
      </c>
      <c r="C37" s="60">
        <v>41572</v>
      </c>
      <c r="D37" s="60">
        <v>41568.872939814813</v>
      </c>
      <c r="E37" s="18" t="s">
        <v>1585</v>
      </c>
      <c r="F37" s="18">
        <v>7</v>
      </c>
      <c r="G37" s="11" t="s">
        <v>13</v>
      </c>
      <c r="H37" s="23">
        <v>332176</v>
      </c>
      <c r="I37" s="11" t="s">
        <v>14</v>
      </c>
      <c r="J37" s="29" t="s">
        <v>1591</v>
      </c>
      <c r="K37" s="11" t="s">
        <v>16</v>
      </c>
      <c r="L37" s="11" t="s">
        <v>1564</v>
      </c>
      <c r="M37" s="34">
        <v>1670413</v>
      </c>
      <c r="N37" s="109">
        <v>54218320</v>
      </c>
      <c r="O37" s="121" t="s">
        <v>1566</v>
      </c>
      <c r="P37" s="51"/>
      <c r="Q37" s="11"/>
      <c r="R37" s="11"/>
    </row>
    <row r="38" spans="1:18" s="1" customFormat="1" ht="12" customHeight="1" x14ac:dyDescent="0.25">
      <c r="A38" s="11" t="s">
        <v>1733</v>
      </c>
      <c r="B38" s="60">
        <v>41568</v>
      </c>
      <c r="C38" s="60">
        <v>41572</v>
      </c>
      <c r="D38" s="60">
        <v>41568.867256944446</v>
      </c>
      <c r="E38" s="18" t="s">
        <v>1586</v>
      </c>
      <c r="F38" s="18">
        <v>3</v>
      </c>
      <c r="G38" s="11" t="s">
        <v>13</v>
      </c>
      <c r="H38" s="23">
        <v>2700</v>
      </c>
      <c r="I38" s="11" t="s">
        <v>14</v>
      </c>
      <c r="J38" s="29" t="s">
        <v>1592</v>
      </c>
      <c r="K38" s="11" t="s">
        <v>16</v>
      </c>
      <c r="L38" s="11" t="s">
        <v>1587</v>
      </c>
      <c r="M38" s="34">
        <v>1671140</v>
      </c>
      <c r="N38" s="109">
        <v>54206909</v>
      </c>
      <c r="O38" s="121" t="s">
        <v>1566</v>
      </c>
      <c r="P38" s="51"/>
      <c r="Q38" s="11"/>
      <c r="R38" s="11"/>
    </row>
    <row r="39" spans="1:18" s="1" customFormat="1" ht="12" customHeight="1" x14ac:dyDescent="0.25">
      <c r="A39" s="11" t="s">
        <v>1733</v>
      </c>
      <c r="B39" s="60">
        <v>41568</v>
      </c>
      <c r="C39" s="60">
        <v>41572</v>
      </c>
      <c r="D39" s="60">
        <v>41568.885844907411</v>
      </c>
      <c r="E39" s="18" t="s">
        <v>1588</v>
      </c>
      <c r="F39" s="18">
        <v>2</v>
      </c>
      <c r="G39" s="11" t="s">
        <v>13</v>
      </c>
      <c r="H39" s="23">
        <v>-641</v>
      </c>
      <c r="I39" s="11" t="s">
        <v>58</v>
      </c>
      <c r="J39" s="29" t="s">
        <v>1593</v>
      </c>
      <c r="K39" s="11" t="s">
        <v>16</v>
      </c>
      <c r="L39" s="11" t="s">
        <v>1589</v>
      </c>
      <c r="M39" s="34">
        <v>1671340</v>
      </c>
      <c r="N39" s="109">
        <v>54244859</v>
      </c>
      <c r="O39" s="121" t="s">
        <v>1566</v>
      </c>
      <c r="P39" s="51"/>
      <c r="Q39" s="41"/>
      <c r="R39" s="11"/>
    </row>
    <row r="40" spans="1:18" s="1" customFormat="1" ht="12" customHeight="1" x14ac:dyDescent="0.25">
      <c r="A40" s="11" t="s">
        <v>1733</v>
      </c>
      <c r="B40" s="60">
        <v>41568</v>
      </c>
      <c r="C40" s="60">
        <v>41572</v>
      </c>
      <c r="D40" s="11" t="s">
        <v>74</v>
      </c>
      <c r="E40" s="18" t="s">
        <v>75</v>
      </c>
      <c r="F40" s="18">
        <v>2</v>
      </c>
      <c r="G40" s="11" t="s">
        <v>13</v>
      </c>
      <c r="H40" s="23">
        <v>10</v>
      </c>
      <c r="I40" s="11" t="s">
        <v>14</v>
      </c>
      <c r="J40" s="29" t="s">
        <v>534</v>
      </c>
      <c r="K40" s="11" t="s">
        <v>16</v>
      </c>
      <c r="L40" s="11" t="s">
        <v>76</v>
      </c>
      <c r="M40" s="34">
        <v>1718822</v>
      </c>
      <c r="N40" s="109">
        <v>56204234</v>
      </c>
      <c r="O40" s="12" t="s">
        <v>18</v>
      </c>
      <c r="P40" s="51"/>
      <c r="Q40" s="41"/>
      <c r="R40" s="13"/>
    </row>
    <row r="41" spans="1:18" s="1" customFormat="1" ht="12" customHeight="1" x14ac:dyDescent="0.25">
      <c r="A41" s="11" t="s">
        <v>1733</v>
      </c>
      <c r="B41" s="60">
        <v>41573</v>
      </c>
      <c r="C41" s="60">
        <v>41578</v>
      </c>
      <c r="D41" s="11" t="s">
        <v>77</v>
      </c>
      <c r="E41" s="18" t="s">
        <v>78</v>
      </c>
      <c r="F41" s="18">
        <v>10</v>
      </c>
      <c r="G41" s="11" t="s">
        <v>13</v>
      </c>
      <c r="H41" s="23">
        <v>3</v>
      </c>
      <c r="I41" s="11" t="s">
        <v>14</v>
      </c>
      <c r="J41" s="29" t="s">
        <v>80</v>
      </c>
      <c r="K41" s="11" t="s">
        <v>16</v>
      </c>
      <c r="L41" s="11" t="s">
        <v>79</v>
      </c>
      <c r="M41" s="34">
        <v>1842936</v>
      </c>
      <c r="N41" s="109">
        <v>61253305</v>
      </c>
      <c r="O41" s="12" t="s">
        <v>804</v>
      </c>
      <c r="P41" s="41"/>
      <c r="Q41" s="51" t="s">
        <v>557</v>
      </c>
      <c r="R41" s="13" t="s">
        <v>1570</v>
      </c>
    </row>
    <row r="42" spans="1:18" s="1" customFormat="1" ht="12" customHeight="1" x14ac:dyDescent="0.25">
      <c r="A42" s="11" t="s">
        <v>1733</v>
      </c>
      <c r="B42" s="60">
        <v>41573</v>
      </c>
      <c r="C42" s="60">
        <v>41578</v>
      </c>
      <c r="D42" s="60">
        <v>41577.713495370372</v>
      </c>
      <c r="E42" s="18" t="s">
        <v>1594</v>
      </c>
      <c r="F42" s="18">
        <v>86</v>
      </c>
      <c r="G42" s="11" t="s">
        <v>13</v>
      </c>
      <c r="H42" s="23">
        <v>7</v>
      </c>
      <c r="I42" s="11" t="s">
        <v>14</v>
      </c>
      <c r="J42" s="29" t="s">
        <v>1598</v>
      </c>
      <c r="K42" s="11" t="s">
        <v>16</v>
      </c>
      <c r="L42" s="11" t="s">
        <v>1595</v>
      </c>
      <c r="M42" s="34">
        <v>1955136</v>
      </c>
      <c r="N42" s="109">
        <v>65805193</v>
      </c>
      <c r="O42" s="12" t="s">
        <v>1083</v>
      </c>
      <c r="P42" s="99" t="s">
        <v>1083</v>
      </c>
      <c r="Q42" s="99" t="s">
        <v>357</v>
      </c>
      <c r="R42" s="13"/>
    </row>
    <row r="43" spans="1:18" s="1" customFormat="1" ht="12" customHeight="1" x14ac:dyDescent="0.25">
      <c r="A43" s="11" t="s">
        <v>1733</v>
      </c>
      <c r="B43" s="60">
        <v>41579</v>
      </c>
      <c r="C43" s="60">
        <v>41583</v>
      </c>
      <c r="D43" s="60">
        <v>41579.934502314813</v>
      </c>
      <c r="E43" s="18" t="s">
        <v>1596</v>
      </c>
      <c r="F43" s="18">
        <v>6</v>
      </c>
      <c r="G43" s="11" t="s">
        <v>13</v>
      </c>
      <c r="H43" s="23">
        <v>-51150</v>
      </c>
      <c r="I43" s="11" t="s">
        <v>58</v>
      </c>
      <c r="J43" s="29" t="s">
        <v>1599</v>
      </c>
      <c r="K43" s="11" t="s">
        <v>16</v>
      </c>
      <c r="L43" s="11" t="s">
        <v>1597</v>
      </c>
      <c r="M43" s="34">
        <v>2028523</v>
      </c>
      <c r="N43" s="109">
        <v>68707230</v>
      </c>
      <c r="O43" s="121" t="s">
        <v>1566</v>
      </c>
      <c r="P43" s="5"/>
      <c r="Q43" s="11"/>
      <c r="R43" s="11"/>
    </row>
    <row r="44" spans="1:18" s="1" customFormat="1" ht="12" customHeight="1" x14ac:dyDescent="0.25">
      <c r="A44" s="11" t="s">
        <v>1733</v>
      </c>
      <c r="B44" s="60">
        <v>41579</v>
      </c>
      <c r="C44" s="60">
        <v>41583</v>
      </c>
      <c r="D44" s="11" t="s">
        <v>81</v>
      </c>
      <c r="E44" s="18" t="s">
        <v>82</v>
      </c>
      <c r="F44" s="18">
        <v>27</v>
      </c>
      <c r="G44" s="11" t="s">
        <v>13</v>
      </c>
      <c r="H44" s="67">
        <v>0</v>
      </c>
      <c r="I44" s="11" t="s">
        <v>24</v>
      </c>
      <c r="J44" s="29" t="s">
        <v>87</v>
      </c>
      <c r="K44" s="11" t="s">
        <v>16</v>
      </c>
      <c r="L44" s="11" t="s">
        <v>83</v>
      </c>
      <c r="M44" s="34">
        <v>2042694</v>
      </c>
      <c r="N44" s="109">
        <v>69266516</v>
      </c>
      <c r="O44" s="12" t="s">
        <v>316</v>
      </c>
      <c r="P44" s="99" t="s">
        <v>1083</v>
      </c>
      <c r="Q44" s="39" t="s">
        <v>357</v>
      </c>
      <c r="R44" s="61"/>
    </row>
    <row r="45" spans="1:18" s="1" customFormat="1" ht="12" customHeight="1" x14ac:dyDescent="0.25">
      <c r="A45" s="11" t="s">
        <v>1733</v>
      </c>
      <c r="B45" s="60">
        <v>41579</v>
      </c>
      <c r="C45" s="60">
        <v>41583</v>
      </c>
      <c r="D45" s="11" t="s">
        <v>84</v>
      </c>
      <c r="E45" s="18" t="s">
        <v>85</v>
      </c>
      <c r="F45" s="18">
        <v>7</v>
      </c>
      <c r="G45" s="11" t="s">
        <v>13</v>
      </c>
      <c r="H45" s="67">
        <v>0</v>
      </c>
      <c r="I45" s="11" t="s">
        <v>24</v>
      </c>
      <c r="J45" s="29" t="s">
        <v>535</v>
      </c>
      <c r="K45" s="41" t="s">
        <v>16</v>
      </c>
      <c r="L45" s="11" t="s">
        <v>86</v>
      </c>
      <c r="M45" s="34">
        <v>2132855</v>
      </c>
      <c r="N45" s="109">
        <v>72753359</v>
      </c>
      <c r="O45" s="12" t="s">
        <v>316</v>
      </c>
      <c r="P45" s="51"/>
      <c r="Q45" s="11"/>
      <c r="R45" s="13"/>
    </row>
    <row r="46" spans="1:18" s="1" customFormat="1" ht="12" customHeight="1" x14ac:dyDescent="0.25">
      <c r="A46" s="11" t="s">
        <v>1733</v>
      </c>
      <c r="B46" s="60">
        <v>41584</v>
      </c>
      <c r="C46" s="60">
        <v>41589</v>
      </c>
      <c r="D46" s="41" t="s">
        <v>88</v>
      </c>
      <c r="E46" s="18" t="s">
        <v>89</v>
      </c>
      <c r="F46" s="18">
        <v>3</v>
      </c>
      <c r="G46" s="11" t="s">
        <v>13</v>
      </c>
      <c r="H46" s="67">
        <v>-1</v>
      </c>
      <c r="I46" s="41" t="s">
        <v>58</v>
      </c>
      <c r="J46" s="42" t="s">
        <v>536</v>
      </c>
      <c r="K46" s="41" t="s">
        <v>16</v>
      </c>
      <c r="L46" s="10" t="s">
        <v>90</v>
      </c>
      <c r="M46" s="34">
        <v>2195790</v>
      </c>
      <c r="N46" s="97">
        <v>75300582</v>
      </c>
      <c r="O46" s="12" t="s">
        <v>1083</v>
      </c>
      <c r="P46" s="41" t="s">
        <v>1083</v>
      </c>
      <c r="Q46" s="19" t="s">
        <v>1893</v>
      </c>
      <c r="R46" s="13"/>
    </row>
    <row r="47" spans="1:18" s="1" customFormat="1" ht="12" customHeight="1" x14ac:dyDescent="0.25">
      <c r="A47" s="11" t="s">
        <v>1733</v>
      </c>
      <c r="B47" s="60">
        <v>41584</v>
      </c>
      <c r="C47" s="60">
        <v>41589</v>
      </c>
      <c r="D47" s="10" t="s">
        <v>91</v>
      </c>
      <c r="E47" s="18" t="s">
        <v>92</v>
      </c>
      <c r="F47" s="43">
        <v>2</v>
      </c>
      <c r="G47" s="41" t="s">
        <v>13</v>
      </c>
      <c r="H47" s="67">
        <v>-1</v>
      </c>
      <c r="I47" s="41" t="s">
        <v>58</v>
      </c>
      <c r="J47" s="42" t="s">
        <v>537</v>
      </c>
      <c r="K47" s="41" t="s">
        <v>16</v>
      </c>
      <c r="L47" s="10" t="s">
        <v>93</v>
      </c>
      <c r="M47" s="34">
        <v>2208440</v>
      </c>
      <c r="N47" s="97">
        <v>75769374</v>
      </c>
      <c r="O47" s="12" t="s">
        <v>18</v>
      </c>
      <c r="P47" s="51"/>
      <c r="Q47" s="19"/>
      <c r="R47" s="13"/>
    </row>
    <row r="48" spans="1:18" s="1" customFormat="1" ht="12" customHeight="1" x14ac:dyDescent="0.25">
      <c r="A48" s="11" t="s">
        <v>1733</v>
      </c>
      <c r="B48" s="60">
        <v>41584</v>
      </c>
      <c r="C48" s="60">
        <v>41589</v>
      </c>
      <c r="D48" s="10" t="s">
        <v>94</v>
      </c>
      <c r="E48" s="18" t="s">
        <v>95</v>
      </c>
      <c r="F48" s="43">
        <v>2</v>
      </c>
      <c r="G48" s="41" t="s">
        <v>13</v>
      </c>
      <c r="H48" s="67">
        <v>0</v>
      </c>
      <c r="I48" s="41" t="s">
        <v>24</v>
      </c>
      <c r="J48" s="42" t="s">
        <v>100</v>
      </c>
      <c r="K48" s="41" t="s">
        <v>16</v>
      </c>
      <c r="L48" s="10" t="s">
        <v>96</v>
      </c>
      <c r="M48" s="34">
        <v>2259830</v>
      </c>
      <c r="N48" s="97">
        <v>77829832</v>
      </c>
      <c r="O48" s="12" t="s">
        <v>316</v>
      </c>
      <c r="P48" s="51"/>
      <c r="Q48" s="38"/>
      <c r="R48" s="13"/>
    </row>
    <row r="49" spans="1:18" s="1" customFormat="1" ht="12" customHeight="1" x14ac:dyDescent="0.25">
      <c r="A49" s="11" t="s">
        <v>1733</v>
      </c>
      <c r="B49" s="60">
        <v>41584</v>
      </c>
      <c r="C49" s="60">
        <v>41589</v>
      </c>
      <c r="D49" s="52">
        <v>41587.963576388887</v>
      </c>
      <c r="E49" s="63" t="s">
        <v>1600</v>
      </c>
      <c r="F49" s="41">
        <v>9</v>
      </c>
      <c r="G49" s="41" t="s">
        <v>13</v>
      </c>
      <c r="H49" s="41">
        <v>4</v>
      </c>
      <c r="I49" s="41" t="s">
        <v>14</v>
      </c>
      <c r="J49" s="42" t="s">
        <v>1602</v>
      </c>
      <c r="K49" s="41" t="s">
        <v>16</v>
      </c>
      <c r="L49" s="41" t="s">
        <v>1601</v>
      </c>
      <c r="M49" s="41">
        <v>2279706</v>
      </c>
      <c r="N49" s="1">
        <v>78793428</v>
      </c>
      <c r="O49" s="12" t="s">
        <v>804</v>
      </c>
      <c r="P49" s="51"/>
      <c r="Q49" s="11"/>
      <c r="R49" s="11"/>
    </row>
    <row r="50" spans="1:18" s="1" customFormat="1" ht="12" customHeight="1" x14ac:dyDescent="0.25">
      <c r="A50" s="11" t="s">
        <v>1733</v>
      </c>
      <c r="B50" s="60">
        <v>41584</v>
      </c>
      <c r="C50" s="60">
        <v>41589</v>
      </c>
      <c r="D50" s="10" t="s">
        <v>97</v>
      </c>
      <c r="E50" s="18" t="s">
        <v>98</v>
      </c>
      <c r="F50" s="43">
        <v>16</v>
      </c>
      <c r="G50" s="10" t="s">
        <v>13</v>
      </c>
      <c r="H50" s="23">
        <v>-1</v>
      </c>
      <c r="I50" s="41" t="s">
        <v>58</v>
      </c>
      <c r="J50" s="42" t="s">
        <v>101</v>
      </c>
      <c r="K50" s="41" t="s">
        <v>16</v>
      </c>
      <c r="L50" s="41" t="s">
        <v>99</v>
      </c>
      <c r="M50" s="65">
        <v>2284969</v>
      </c>
      <c r="N50" s="97">
        <v>79656356</v>
      </c>
      <c r="O50" s="12" t="s">
        <v>311</v>
      </c>
      <c r="P50" s="51"/>
      <c r="Q50" s="11" t="s">
        <v>558</v>
      </c>
      <c r="R50" s="13"/>
    </row>
    <row r="51" spans="1:18" s="1" customFormat="1" ht="12" customHeight="1" x14ac:dyDescent="0.25">
      <c r="A51" s="11" t="s">
        <v>1733</v>
      </c>
      <c r="B51" s="60">
        <v>41590</v>
      </c>
      <c r="C51" s="60">
        <v>41595</v>
      </c>
      <c r="D51" s="64" t="s">
        <v>253</v>
      </c>
      <c r="E51" s="18" t="s">
        <v>254</v>
      </c>
      <c r="F51" s="43">
        <v>38</v>
      </c>
      <c r="G51" s="70" t="s">
        <v>13</v>
      </c>
      <c r="H51" s="23">
        <v>1</v>
      </c>
      <c r="I51" s="41" t="s">
        <v>14</v>
      </c>
      <c r="J51" s="42" t="s">
        <v>256</v>
      </c>
      <c r="K51" s="42" t="s">
        <v>16</v>
      </c>
      <c r="L51" s="41" t="s">
        <v>255</v>
      </c>
      <c r="M51" s="65">
        <v>2422383</v>
      </c>
      <c r="N51" s="97">
        <v>84249609</v>
      </c>
      <c r="O51" s="12" t="s">
        <v>18</v>
      </c>
      <c r="P51" s="51"/>
      <c r="Q51" s="18"/>
      <c r="R51" s="13"/>
    </row>
    <row r="52" spans="1:18" s="1" customFormat="1" ht="12" customHeight="1" x14ac:dyDescent="0.25">
      <c r="A52" s="11" t="s">
        <v>1733</v>
      </c>
      <c r="B52" s="60">
        <v>41590</v>
      </c>
      <c r="C52" s="60">
        <v>41595</v>
      </c>
      <c r="D52" s="64" t="s">
        <v>102</v>
      </c>
      <c r="E52" s="18" t="s">
        <v>103</v>
      </c>
      <c r="F52" s="70">
        <v>3</v>
      </c>
      <c r="G52" s="11" t="s">
        <v>13</v>
      </c>
      <c r="H52" s="23">
        <v>11</v>
      </c>
      <c r="I52" s="41" t="s">
        <v>14</v>
      </c>
      <c r="J52" s="42" t="s">
        <v>538</v>
      </c>
      <c r="K52" s="41" t="s">
        <v>16</v>
      </c>
      <c r="L52" s="41" t="s">
        <v>104</v>
      </c>
      <c r="M52" s="65">
        <v>2453887</v>
      </c>
      <c r="N52" s="65">
        <v>85452806</v>
      </c>
      <c r="O52" s="11" t="s">
        <v>804</v>
      </c>
      <c r="P52" s="51"/>
      <c r="Q52" s="19" t="s">
        <v>1893</v>
      </c>
      <c r="R52" s="13"/>
    </row>
    <row r="53" spans="1:18" s="1" customFormat="1" ht="12" customHeight="1" x14ac:dyDescent="0.25">
      <c r="A53" s="11" t="s">
        <v>1733</v>
      </c>
      <c r="B53" s="60">
        <v>41590</v>
      </c>
      <c r="C53" s="60">
        <v>41595</v>
      </c>
      <c r="D53" s="69">
        <v>41593.254872685182</v>
      </c>
      <c r="E53" s="18" t="s">
        <v>1603</v>
      </c>
      <c r="F53" s="18">
        <v>13</v>
      </c>
      <c r="G53" s="11" t="s">
        <v>13</v>
      </c>
      <c r="H53" s="23">
        <v>4</v>
      </c>
      <c r="I53" s="41" t="s">
        <v>14</v>
      </c>
      <c r="J53" s="42" t="s">
        <v>1605</v>
      </c>
      <c r="K53" s="41" t="s">
        <v>16</v>
      </c>
      <c r="L53" s="41" t="s">
        <v>1604</v>
      </c>
      <c r="M53" s="65">
        <v>2466097</v>
      </c>
      <c r="N53" s="65">
        <v>85976808</v>
      </c>
      <c r="O53" s="11" t="s">
        <v>18</v>
      </c>
      <c r="P53" s="51"/>
      <c r="Q53" s="38"/>
      <c r="R53" s="66"/>
    </row>
    <row r="54" spans="1:18" s="1" customFormat="1" ht="12" customHeight="1" x14ac:dyDescent="0.25">
      <c r="A54" s="11" t="s">
        <v>1733</v>
      </c>
      <c r="B54" s="60">
        <v>41596</v>
      </c>
      <c r="C54" s="60">
        <v>41601</v>
      </c>
      <c r="D54" s="64" t="s">
        <v>105</v>
      </c>
      <c r="E54" s="18" t="s">
        <v>106</v>
      </c>
      <c r="F54" s="18">
        <v>16</v>
      </c>
      <c r="G54" s="11" t="s">
        <v>13</v>
      </c>
      <c r="H54" s="23">
        <v>3</v>
      </c>
      <c r="I54" s="41" t="s">
        <v>14</v>
      </c>
      <c r="J54" s="42" t="s">
        <v>539</v>
      </c>
      <c r="K54" s="41" t="s">
        <v>16</v>
      </c>
      <c r="L54" s="41" t="s">
        <v>107</v>
      </c>
      <c r="M54" s="65">
        <v>2604434</v>
      </c>
      <c r="N54" s="65">
        <v>91130112</v>
      </c>
      <c r="O54" s="11" t="s">
        <v>1083</v>
      </c>
      <c r="P54" s="41" t="s">
        <v>1083</v>
      </c>
      <c r="Q54" s="11" t="s">
        <v>554</v>
      </c>
      <c r="R54" s="66"/>
    </row>
    <row r="55" spans="1:18" ht="12" customHeight="1" x14ac:dyDescent="0.25">
      <c r="A55" s="11" t="s">
        <v>1733</v>
      </c>
      <c r="B55" s="60">
        <v>41602</v>
      </c>
      <c r="C55" s="60">
        <v>41607</v>
      </c>
      <c r="D55" s="69">
        <v>41604.803067129629</v>
      </c>
      <c r="E55" s="18" t="s">
        <v>1606</v>
      </c>
      <c r="F55" s="11">
        <v>12</v>
      </c>
      <c r="G55" s="11" t="s">
        <v>13</v>
      </c>
      <c r="H55" s="11">
        <v>3</v>
      </c>
      <c r="I55" s="41" t="s">
        <v>14</v>
      </c>
      <c r="J55" s="42" t="s">
        <v>1610</v>
      </c>
      <c r="K55" s="41" t="s">
        <v>16</v>
      </c>
      <c r="L55" s="41" t="s">
        <v>1607</v>
      </c>
      <c r="M55" s="41">
        <v>2845829</v>
      </c>
      <c r="N55" s="41">
        <v>100090259</v>
      </c>
      <c r="O55" s="11" t="s">
        <v>311</v>
      </c>
      <c r="P55" s="51"/>
      <c r="Q55" s="72"/>
      <c r="R55" s="71"/>
    </row>
    <row r="56" spans="1:18" ht="12" customHeight="1" x14ac:dyDescent="0.25">
      <c r="A56" s="11" t="s">
        <v>1733</v>
      </c>
      <c r="B56" s="60">
        <v>41602</v>
      </c>
      <c r="C56" s="60">
        <v>41607</v>
      </c>
      <c r="D56" s="69">
        <v>41605.682974537034</v>
      </c>
      <c r="E56" s="18" t="s">
        <v>1608</v>
      </c>
      <c r="F56" s="11">
        <v>16</v>
      </c>
      <c r="G56" s="11" t="s">
        <v>13</v>
      </c>
      <c r="H56" s="11">
        <v>5</v>
      </c>
      <c r="I56" s="41" t="s">
        <v>14</v>
      </c>
      <c r="J56" s="42" t="s">
        <v>1611</v>
      </c>
      <c r="K56" s="41" t="s">
        <v>16</v>
      </c>
      <c r="L56" s="41" t="s">
        <v>1609</v>
      </c>
      <c r="M56" s="41">
        <v>2879123</v>
      </c>
      <c r="N56" s="41">
        <v>101189388</v>
      </c>
      <c r="O56" s="11" t="s">
        <v>311</v>
      </c>
      <c r="P56" s="51"/>
      <c r="Q56" s="72"/>
      <c r="R56" s="71"/>
    </row>
    <row r="57" spans="1:18" s="1" customFormat="1" ht="12" customHeight="1" x14ac:dyDescent="0.25">
      <c r="A57" s="11" t="s">
        <v>1733</v>
      </c>
      <c r="B57" s="60">
        <v>41608</v>
      </c>
      <c r="C57" s="60">
        <v>41612</v>
      </c>
      <c r="D57" s="10" t="s">
        <v>545</v>
      </c>
      <c r="E57" s="18" t="s">
        <v>546</v>
      </c>
      <c r="F57" s="66">
        <v>6</v>
      </c>
      <c r="G57" s="18" t="s">
        <v>13</v>
      </c>
      <c r="H57" s="41" t="s">
        <v>547</v>
      </c>
      <c r="I57" s="67" t="s">
        <v>14</v>
      </c>
      <c r="J57" s="42" t="s">
        <v>551</v>
      </c>
      <c r="K57" s="42" t="s">
        <v>16</v>
      </c>
      <c r="L57" s="11" t="s">
        <v>548</v>
      </c>
      <c r="M57" s="41" t="s">
        <v>549</v>
      </c>
      <c r="N57" s="65" t="s">
        <v>550</v>
      </c>
      <c r="O57" s="122" t="s">
        <v>517</v>
      </c>
      <c r="P57" s="102"/>
      <c r="Q57" s="11"/>
      <c r="R57" s="66"/>
    </row>
    <row r="58" spans="1:18" s="1" customFormat="1" ht="12" customHeight="1" x14ac:dyDescent="0.25">
      <c r="A58" s="11" t="s">
        <v>1733</v>
      </c>
      <c r="B58" s="60">
        <v>41608</v>
      </c>
      <c r="C58" s="60">
        <v>41612</v>
      </c>
      <c r="D58" s="41" t="s">
        <v>108</v>
      </c>
      <c r="E58" s="18" t="s">
        <v>109</v>
      </c>
      <c r="F58" s="43">
        <v>2</v>
      </c>
      <c r="G58" s="11" t="s">
        <v>13</v>
      </c>
      <c r="H58" s="23">
        <v>0</v>
      </c>
      <c r="I58" s="11" t="s">
        <v>24</v>
      </c>
      <c r="J58" s="42" t="s">
        <v>540</v>
      </c>
      <c r="K58" s="41" t="s">
        <v>16</v>
      </c>
      <c r="L58" s="11" t="s">
        <v>110</v>
      </c>
      <c r="M58" s="34">
        <v>3017563</v>
      </c>
      <c r="N58" s="34">
        <v>106024382</v>
      </c>
      <c r="O58" s="11" t="s">
        <v>804</v>
      </c>
      <c r="P58" s="51" t="s">
        <v>1821</v>
      </c>
      <c r="Q58" s="11" t="s">
        <v>1287</v>
      </c>
      <c r="R58" s="13" t="s">
        <v>1570</v>
      </c>
    </row>
    <row r="59" spans="1:18" s="1" customFormat="1" ht="12" customHeight="1" x14ac:dyDescent="0.25">
      <c r="A59" s="11" t="s">
        <v>1733</v>
      </c>
      <c r="B59" s="60">
        <v>41613</v>
      </c>
      <c r="C59" s="60">
        <v>41617</v>
      </c>
      <c r="D59" s="11" t="s">
        <v>111</v>
      </c>
      <c r="E59" s="18" t="s">
        <v>112</v>
      </c>
      <c r="F59" s="43">
        <v>3</v>
      </c>
      <c r="G59" s="11" t="s">
        <v>13</v>
      </c>
      <c r="H59" s="23">
        <v>4</v>
      </c>
      <c r="I59" s="11" t="s">
        <v>14</v>
      </c>
      <c r="J59" s="29" t="s">
        <v>541</v>
      </c>
      <c r="K59" s="41" t="s">
        <v>16</v>
      </c>
      <c r="L59" s="11" t="s">
        <v>113</v>
      </c>
      <c r="M59" s="34">
        <v>3116497</v>
      </c>
      <c r="N59" s="34">
        <v>109598684</v>
      </c>
      <c r="O59" s="11" t="s">
        <v>804</v>
      </c>
      <c r="P59" s="51"/>
      <c r="Q59" s="11"/>
      <c r="R59" s="13" t="s">
        <v>1570</v>
      </c>
    </row>
    <row r="60" spans="1:18" ht="12" customHeight="1" x14ac:dyDescent="0.25">
      <c r="A60" s="11" t="s">
        <v>1733</v>
      </c>
      <c r="B60" s="60">
        <v>41613</v>
      </c>
      <c r="C60" s="60">
        <v>41617</v>
      </c>
      <c r="D60" s="60">
        <v>41617.228229166663</v>
      </c>
      <c r="E60" s="63" t="s">
        <v>1612</v>
      </c>
      <c r="F60" s="47">
        <v>2</v>
      </c>
      <c r="G60" s="11" t="s">
        <v>13</v>
      </c>
      <c r="H60" s="11">
        <v>1</v>
      </c>
      <c r="I60" s="11" t="s">
        <v>14</v>
      </c>
      <c r="J60" s="29" t="s">
        <v>1614</v>
      </c>
      <c r="K60" s="11" t="s">
        <v>16</v>
      </c>
      <c r="L60" s="11" t="s">
        <v>1613</v>
      </c>
      <c r="M60" s="11">
        <v>3229606</v>
      </c>
      <c r="N60" s="64">
        <v>113954132</v>
      </c>
      <c r="O60" s="12" t="s">
        <v>311</v>
      </c>
      <c r="P60" s="51"/>
      <c r="Q60" s="72"/>
      <c r="R60" s="72"/>
    </row>
    <row r="61" spans="1:18" s="1" customFormat="1" ht="12" customHeight="1" x14ac:dyDescent="0.25">
      <c r="A61" s="11" t="s">
        <v>1733</v>
      </c>
      <c r="B61" s="60">
        <v>41618</v>
      </c>
      <c r="C61" s="60">
        <v>41623</v>
      </c>
      <c r="D61" s="41" t="s">
        <v>114</v>
      </c>
      <c r="E61" s="18" t="s">
        <v>115</v>
      </c>
      <c r="F61" s="43">
        <v>8</v>
      </c>
      <c r="G61" s="11" t="s">
        <v>13</v>
      </c>
      <c r="H61" s="23">
        <v>-1</v>
      </c>
      <c r="I61" s="11" t="s">
        <v>58</v>
      </c>
      <c r="J61" s="29" t="s">
        <v>542</v>
      </c>
      <c r="K61" s="11" t="s">
        <v>16</v>
      </c>
      <c r="L61" s="11" t="s">
        <v>116</v>
      </c>
      <c r="M61" s="34">
        <v>3359312</v>
      </c>
      <c r="N61" s="109">
        <v>118120305</v>
      </c>
      <c r="O61" s="12" t="s">
        <v>1083</v>
      </c>
      <c r="P61" s="51"/>
      <c r="Q61" s="11"/>
      <c r="R61" s="13"/>
    </row>
    <row r="62" spans="1:18" ht="12" customHeight="1" x14ac:dyDescent="0.25">
      <c r="A62" s="11" t="s">
        <v>1733</v>
      </c>
      <c r="B62" s="60">
        <v>41618</v>
      </c>
      <c r="C62" s="60">
        <v>41623</v>
      </c>
      <c r="D62" s="68">
        <v>41620.728368055556</v>
      </c>
      <c r="E62" s="63" t="s">
        <v>1615</v>
      </c>
      <c r="F62" s="41">
        <v>44</v>
      </c>
      <c r="G62" s="11" t="s">
        <v>13</v>
      </c>
      <c r="H62" s="11">
        <v>-1</v>
      </c>
      <c r="I62" s="11" t="s">
        <v>58</v>
      </c>
      <c r="J62" s="29" t="s">
        <v>1619</v>
      </c>
      <c r="K62" s="11" t="s">
        <v>16</v>
      </c>
      <c r="L62" s="11" t="s">
        <v>1616</v>
      </c>
      <c r="M62" s="11">
        <v>3386758</v>
      </c>
      <c r="N62" s="64">
        <v>118961074</v>
      </c>
      <c r="O62" s="12" t="s">
        <v>311</v>
      </c>
      <c r="P62" s="51"/>
      <c r="Q62" s="72"/>
      <c r="R62" s="72"/>
    </row>
    <row r="63" spans="1:18" s="1" customFormat="1" ht="12" customHeight="1" x14ac:dyDescent="0.25">
      <c r="A63" s="11" t="s">
        <v>1733</v>
      </c>
      <c r="B63" s="60">
        <v>41618</v>
      </c>
      <c r="C63" s="60">
        <v>41623</v>
      </c>
      <c r="D63" s="41" t="s">
        <v>117</v>
      </c>
      <c r="E63" s="18" t="s">
        <v>118</v>
      </c>
      <c r="F63" s="43">
        <v>5</v>
      </c>
      <c r="G63" s="11" t="s">
        <v>13</v>
      </c>
      <c r="H63" s="23">
        <v>3</v>
      </c>
      <c r="I63" s="11" t="s">
        <v>14</v>
      </c>
      <c r="J63" s="29" t="s">
        <v>120</v>
      </c>
      <c r="K63" s="11" t="s">
        <v>16</v>
      </c>
      <c r="L63" s="11" t="s">
        <v>119</v>
      </c>
      <c r="M63" s="34">
        <v>3409600</v>
      </c>
      <c r="N63" s="109">
        <v>119763133</v>
      </c>
      <c r="O63" s="12" t="s">
        <v>311</v>
      </c>
      <c r="P63" s="51"/>
      <c r="Q63" s="11" t="s">
        <v>555</v>
      </c>
      <c r="R63" s="13"/>
    </row>
    <row r="64" spans="1:18" ht="12" customHeight="1" x14ac:dyDescent="0.25">
      <c r="A64" s="11" t="s">
        <v>1733</v>
      </c>
      <c r="B64" s="60">
        <v>41618</v>
      </c>
      <c r="C64" s="60">
        <v>41623</v>
      </c>
      <c r="D64" s="68">
        <v>41621.560706018521</v>
      </c>
      <c r="E64" s="63" t="s">
        <v>1617</v>
      </c>
      <c r="F64" s="41">
        <v>50</v>
      </c>
      <c r="G64" s="11" t="s">
        <v>13</v>
      </c>
      <c r="H64" s="11">
        <v>3</v>
      </c>
      <c r="I64" s="11" t="s">
        <v>14</v>
      </c>
      <c r="J64" s="29" t="s">
        <v>1620</v>
      </c>
      <c r="K64" s="11" t="s">
        <v>16</v>
      </c>
      <c r="L64" s="11" t="s">
        <v>1618</v>
      </c>
      <c r="M64" s="11">
        <v>3412523</v>
      </c>
      <c r="N64" s="64">
        <v>119959189</v>
      </c>
      <c r="O64" s="12" t="s">
        <v>1083</v>
      </c>
      <c r="P64" s="99" t="s">
        <v>1083</v>
      </c>
      <c r="Q64" s="39" t="s">
        <v>356</v>
      </c>
      <c r="R64" s="110"/>
    </row>
    <row r="65" spans="1:18" s="1" customFormat="1" ht="12" customHeight="1" x14ac:dyDescent="0.25">
      <c r="A65" s="11" t="s">
        <v>1733</v>
      </c>
      <c r="B65" s="60">
        <v>41624</v>
      </c>
      <c r="C65" s="60">
        <v>41629</v>
      </c>
      <c r="D65" s="41" t="s">
        <v>121</v>
      </c>
      <c r="E65" s="43" t="s">
        <v>122</v>
      </c>
      <c r="F65" s="43">
        <v>15</v>
      </c>
      <c r="G65" s="11" t="s">
        <v>13</v>
      </c>
      <c r="H65" s="23">
        <v>3</v>
      </c>
      <c r="I65" s="11" t="s">
        <v>14</v>
      </c>
      <c r="J65" s="42" t="s">
        <v>127</v>
      </c>
      <c r="K65" s="11" t="s">
        <v>16</v>
      </c>
      <c r="L65" s="11" t="s">
        <v>123</v>
      </c>
      <c r="M65" s="34">
        <v>3520881</v>
      </c>
      <c r="N65" s="109">
        <v>123669316</v>
      </c>
      <c r="O65" s="12" t="s">
        <v>316</v>
      </c>
      <c r="P65" s="51"/>
      <c r="Q65" s="44" t="s">
        <v>356</v>
      </c>
      <c r="R65" s="13"/>
    </row>
    <row r="66" spans="1:18" s="1" customFormat="1" ht="12" customHeight="1" x14ac:dyDescent="0.25">
      <c r="A66" s="11" t="s">
        <v>1733</v>
      </c>
      <c r="B66" s="60">
        <v>41624</v>
      </c>
      <c r="C66" s="60">
        <v>41629</v>
      </c>
      <c r="D66" s="41" t="s">
        <v>124</v>
      </c>
      <c r="E66" s="43" t="s">
        <v>125</v>
      </c>
      <c r="F66" s="43">
        <v>18</v>
      </c>
      <c r="G66" s="11" t="s">
        <v>13</v>
      </c>
      <c r="H66" s="67">
        <v>3</v>
      </c>
      <c r="I66" s="41" t="s">
        <v>14</v>
      </c>
      <c r="J66" s="42" t="s">
        <v>128</v>
      </c>
      <c r="K66" s="11" t="s">
        <v>16</v>
      </c>
      <c r="L66" s="41" t="s">
        <v>126</v>
      </c>
      <c r="M66" s="65">
        <v>3616337</v>
      </c>
      <c r="N66" s="97">
        <v>126841299</v>
      </c>
      <c r="O66" s="12" t="s">
        <v>18</v>
      </c>
      <c r="P66" s="51"/>
      <c r="Q66" s="11"/>
      <c r="R66" s="13"/>
    </row>
    <row r="67" spans="1:18" s="1" customFormat="1" ht="12" customHeight="1" x14ac:dyDescent="0.25">
      <c r="A67" s="11" t="s">
        <v>1733</v>
      </c>
      <c r="B67" s="60">
        <v>41630</v>
      </c>
      <c r="C67" s="60">
        <v>41635</v>
      </c>
      <c r="D67" s="41" t="s">
        <v>129</v>
      </c>
      <c r="E67" s="43" t="s">
        <v>130</v>
      </c>
      <c r="F67" s="43">
        <v>9</v>
      </c>
      <c r="G67" s="41" t="s">
        <v>13</v>
      </c>
      <c r="H67" s="67">
        <v>3</v>
      </c>
      <c r="I67" s="41" t="s">
        <v>14</v>
      </c>
      <c r="J67" s="42" t="s">
        <v>543</v>
      </c>
      <c r="K67" s="41" t="s">
        <v>16</v>
      </c>
      <c r="L67" s="41" t="s">
        <v>131</v>
      </c>
      <c r="M67" s="65">
        <v>3668897</v>
      </c>
      <c r="N67" s="97">
        <v>128493467</v>
      </c>
      <c r="O67" s="12" t="s">
        <v>18</v>
      </c>
      <c r="P67" s="51"/>
      <c r="Q67" s="11"/>
      <c r="R67" s="13"/>
    </row>
    <row r="68" spans="1:18" s="1" customFormat="1" ht="12" customHeight="1" x14ac:dyDescent="0.25">
      <c r="A68" s="11" t="s">
        <v>1733</v>
      </c>
      <c r="B68" s="60">
        <v>41636</v>
      </c>
      <c r="C68" s="60">
        <v>41639</v>
      </c>
      <c r="D68" s="10" t="s">
        <v>132</v>
      </c>
      <c r="E68" s="18" t="s">
        <v>133</v>
      </c>
      <c r="F68" s="43">
        <v>2</v>
      </c>
      <c r="G68" s="41" t="s">
        <v>13</v>
      </c>
      <c r="H68" s="67">
        <v>0</v>
      </c>
      <c r="I68" s="41" t="s">
        <v>24</v>
      </c>
      <c r="J68" s="42" t="s">
        <v>135</v>
      </c>
      <c r="K68" s="41" t="s">
        <v>16</v>
      </c>
      <c r="L68" s="41" t="s">
        <v>134</v>
      </c>
      <c r="M68" s="65">
        <v>3691769</v>
      </c>
      <c r="N68" s="97">
        <v>129165678</v>
      </c>
      <c r="O68" s="12" t="s">
        <v>316</v>
      </c>
      <c r="P68" s="51"/>
      <c r="Q68" s="11"/>
      <c r="R68" s="13"/>
    </row>
    <row r="69" spans="1:18" s="1" customFormat="1" ht="12" customHeight="1" x14ac:dyDescent="0.25">
      <c r="A69" s="11" t="s">
        <v>1733</v>
      </c>
      <c r="B69" s="60">
        <v>41644</v>
      </c>
      <c r="C69" s="60">
        <v>41650</v>
      </c>
      <c r="D69" s="60">
        <v>41645.968564814815</v>
      </c>
      <c r="E69" s="43" t="s">
        <v>1621</v>
      </c>
      <c r="F69" s="41">
        <v>2</v>
      </c>
      <c r="G69" s="41" t="s">
        <v>13</v>
      </c>
      <c r="H69" s="41">
        <v>20</v>
      </c>
      <c r="I69" s="41" t="s">
        <v>14</v>
      </c>
      <c r="J69" s="42" t="s">
        <v>1623</v>
      </c>
      <c r="K69" s="41" t="s">
        <v>16</v>
      </c>
      <c r="L69" s="41" t="s">
        <v>1622</v>
      </c>
      <c r="M69" s="41">
        <v>3807900</v>
      </c>
      <c r="N69" s="10">
        <v>132383087</v>
      </c>
      <c r="O69" s="123" t="s">
        <v>1634</v>
      </c>
      <c r="P69" s="51"/>
      <c r="Q69" s="11"/>
      <c r="R69" s="11"/>
    </row>
    <row r="70" spans="1:18" ht="12" customHeight="1" x14ac:dyDescent="0.25">
      <c r="A70" s="11" t="s">
        <v>1733</v>
      </c>
      <c r="B70" s="60">
        <v>41644</v>
      </c>
      <c r="C70" s="60">
        <v>41650</v>
      </c>
      <c r="D70" s="11" t="s">
        <v>1624</v>
      </c>
      <c r="E70" s="43" t="s">
        <v>1625</v>
      </c>
      <c r="F70" s="41" t="s">
        <v>502</v>
      </c>
      <c r="G70" s="41" t="s">
        <v>13</v>
      </c>
      <c r="H70" s="41" t="s">
        <v>601</v>
      </c>
      <c r="I70" s="41" t="s">
        <v>14</v>
      </c>
      <c r="J70" s="42" t="s">
        <v>1632</v>
      </c>
      <c r="K70" s="41" t="s">
        <v>16</v>
      </c>
      <c r="L70" s="41" t="s">
        <v>1626</v>
      </c>
      <c r="M70" s="41">
        <v>3833739</v>
      </c>
      <c r="N70" s="10" t="s">
        <v>1627</v>
      </c>
      <c r="O70" s="123" t="s">
        <v>1634</v>
      </c>
      <c r="P70" s="103"/>
      <c r="Q70" s="72"/>
      <c r="R70" s="72"/>
    </row>
    <row r="71" spans="1:18" ht="12" customHeight="1" x14ac:dyDescent="0.25">
      <c r="A71" s="11" t="s">
        <v>1733</v>
      </c>
      <c r="B71" s="60">
        <v>41644</v>
      </c>
      <c r="C71" s="68">
        <v>41650</v>
      </c>
      <c r="D71" s="11" t="s">
        <v>1628</v>
      </c>
      <c r="E71" s="43" t="s">
        <v>1629</v>
      </c>
      <c r="F71" s="41" t="s">
        <v>547</v>
      </c>
      <c r="G71" s="41" t="s">
        <v>13</v>
      </c>
      <c r="H71" s="41" t="s">
        <v>601</v>
      </c>
      <c r="I71" s="41" t="s">
        <v>14</v>
      </c>
      <c r="J71" s="42" t="s">
        <v>1633</v>
      </c>
      <c r="K71" s="41" t="s">
        <v>16</v>
      </c>
      <c r="L71" s="41" t="s">
        <v>1626</v>
      </c>
      <c r="M71" s="41" t="s">
        <v>1630</v>
      </c>
      <c r="N71" s="10" t="s">
        <v>1631</v>
      </c>
      <c r="O71" s="123" t="s">
        <v>1634</v>
      </c>
      <c r="P71" s="103"/>
      <c r="Q71" s="72"/>
      <c r="R71" s="72"/>
    </row>
    <row r="72" spans="1:18" s="1" customFormat="1" ht="12" customHeight="1" x14ac:dyDescent="0.25">
      <c r="A72" s="11" t="s">
        <v>1733</v>
      </c>
      <c r="B72" s="60">
        <v>41650</v>
      </c>
      <c r="C72" s="68">
        <v>41654</v>
      </c>
      <c r="D72" s="11" t="s">
        <v>136</v>
      </c>
      <c r="E72" s="43" t="s">
        <v>137</v>
      </c>
      <c r="F72" s="43">
        <v>4</v>
      </c>
      <c r="G72" s="41" t="s">
        <v>13</v>
      </c>
      <c r="H72" s="67">
        <v>5</v>
      </c>
      <c r="I72" s="41" t="s">
        <v>14</v>
      </c>
      <c r="J72" s="42" t="s">
        <v>145</v>
      </c>
      <c r="K72" s="41" t="s">
        <v>16</v>
      </c>
      <c r="L72" s="41" t="s">
        <v>138</v>
      </c>
      <c r="M72" s="65">
        <v>3957620</v>
      </c>
      <c r="N72" s="97">
        <v>137129969</v>
      </c>
      <c r="O72" s="12" t="s">
        <v>18</v>
      </c>
      <c r="P72" s="51"/>
      <c r="Q72" s="11"/>
      <c r="R72" s="13"/>
    </row>
    <row r="73" spans="1:18" ht="12" customHeight="1" x14ac:dyDescent="0.25">
      <c r="A73" s="11" t="s">
        <v>1733</v>
      </c>
      <c r="B73" s="60">
        <v>41650</v>
      </c>
      <c r="C73" s="68">
        <v>41654</v>
      </c>
      <c r="D73" s="60">
        <v>41652.968912037039</v>
      </c>
      <c r="E73" s="43" t="s">
        <v>1635</v>
      </c>
      <c r="F73" s="41">
        <v>2</v>
      </c>
      <c r="G73" s="41" t="s">
        <v>13</v>
      </c>
      <c r="H73" s="41">
        <v>10</v>
      </c>
      <c r="I73" s="41" t="s">
        <v>14</v>
      </c>
      <c r="J73" s="42" t="s">
        <v>1637</v>
      </c>
      <c r="K73" s="41" t="s">
        <v>16</v>
      </c>
      <c r="L73" s="41" t="s">
        <v>1626</v>
      </c>
      <c r="M73" s="41">
        <v>4008177</v>
      </c>
      <c r="N73" s="10">
        <v>138577519</v>
      </c>
      <c r="O73" s="123" t="s">
        <v>1634</v>
      </c>
      <c r="P73" s="103"/>
      <c r="Q73" s="72"/>
      <c r="R73" s="72"/>
    </row>
    <row r="74" spans="1:18" s="1" customFormat="1" ht="12" customHeight="1" x14ac:dyDescent="0.25">
      <c r="A74" s="11" t="s">
        <v>1733</v>
      </c>
      <c r="B74" s="60">
        <v>41650</v>
      </c>
      <c r="C74" s="68">
        <v>41654</v>
      </c>
      <c r="D74" s="11" t="s">
        <v>139</v>
      </c>
      <c r="E74" s="43" t="s">
        <v>140</v>
      </c>
      <c r="F74" s="43">
        <v>9</v>
      </c>
      <c r="G74" s="41" t="s">
        <v>13</v>
      </c>
      <c r="H74" s="67">
        <v>0</v>
      </c>
      <c r="I74" s="41" t="s">
        <v>24</v>
      </c>
      <c r="J74" s="42" t="s">
        <v>544</v>
      </c>
      <c r="K74" s="41" t="s">
        <v>16</v>
      </c>
      <c r="L74" s="41" t="s">
        <v>141</v>
      </c>
      <c r="M74" s="65">
        <v>4016698</v>
      </c>
      <c r="N74" s="97">
        <v>138820984</v>
      </c>
      <c r="O74" s="12" t="s">
        <v>231</v>
      </c>
      <c r="P74" s="51"/>
      <c r="Q74" s="11"/>
      <c r="R74" s="13"/>
    </row>
    <row r="75" spans="1:18" ht="12" customHeight="1" x14ac:dyDescent="0.25">
      <c r="A75" s="11" t="s">
        <v>1733</v>
      </c>
      <c r="B75" s="60">
        <v>41650</v>
      </c>
      <c r="C75" s="68">
        <v>41654</v>
      </c>
      <c r="D75" s="60">
        <v>41653.79247685185</v>
      </c>
      <c r="E75" s="43" t="s">
        <v>1636</v>
      </c>
      <c r="F75" s="41">
        <v>2</v>
      </c>
      <c r="G75" s="41" t="s">
        <v>13</v>
      </c>
      <c r="H75" s="41">
        <v>11</v>
      </c>
      <c r="I75" s="41" t="s">
        <v>14</v>
      </c>
      <c r="J75" s="42" t="s">
        <v>1638</v>
      </c>
      <c r="K75" s="41" t="s">
        <v>16</v>
      </c>
      <c r="L75" s="41" t="s">
        <v>1626</v>
      </c>
      <c r="M75" s="41">
        <v>4033097</v>
      </c>
      <c r="N75" s="10">
        <v>139350352</v>
      </c>
      <c r="O75" s="123" t="s">
        <v>1634</v>
      </c>
      <c r="P75" s="103"/>
      <c r="Q75" s="72"/>
      <c r="R75" s="72"/>
    </row>
    <row r="76" spans="1:18" s="1" customFormat="1" ht="12" customHeight="1" x14ac:dyDescent="0.25">
      <c r="A76" s="11" t="s">
        <v>1733</v>
      </c>
      <c r="B76" s="60">
        <v>41650</v>
      </c>
      <c r="C76" s="68">
        <v>41654</v>
      </c>
      <c r="D76" s="11" t="s">
        <v>142</v>
      </c>
      <c r="E76" s="43" t="s">
        <v>143</v>
      </c>
      <c r="F76" s="43">
        <v>29</v>
      </c>
      <c r="G76" s="41" t="s">
        <v>13</v>
      </c>
      <c r="H76" s="67">
        <v>-1</v>
      </c>
      <c r="I76" s="41" t="s">
        <v>58</v>
      </c>
      <c r="J76" s="42" t="s">
        <v>146</v>
      </c>
      <c r="K76" s="11" t="s">
        <v>16</v>
      </c>
      <c r="L76" s="41" t="s">
        <v>144</v>
      </c>
      <c r="M76" s="65">
        <v>4040445</v>
      </c>
      <c r="N76" s="97">
        <v>139646845</v>
      </c>
      <c r="O76" s="12" t="s">
        <v>311</v>
      </c>
      <c r="P76" s="51"/>
      <c r="Q76" s="11"/>
      <c r="R76" s="13"/>
    </row>
    <row r="77" spans="1:18" s="1" customFormat="1" ht="12" customHeight="1" x14ac:dyDescent="0.25">
      <c r="A77" s="11" t="s">
        <v>1733</v>
      </c>
      <c r="B77" s="60">
        <v>41655</v>
      </c>
      <c r="C77" s="68">
        <v>41660</v>
      </c>
      <c r="D77" s="11" t="s">
        <v>147</v>
      </c>
      <c r="E77" s="18" t="s">
        <v>148</v>
      </c>
      <c r="F77" s="43">
        <v>6</v>
      </c>
      <c r="G77" s="41" t="s">
        <v>13</v>
      </c>
      <c r="H77" s="67">
        <v>8</v>
      </c>
      <c r="I77" s="41" t="s">
        <v>14</v>
      </c>
      <c r="J77" s="42" t="s">
        <v>154</v>
      </c>
      <c r="K77" s="11" t="s">
        <v>16</v>
      </c>
      <c r="L77" s="41" t="s">
        <v>149</v>
      </c>
      <c r="M77" s="65">
        <v>4078290</v>
      </c>
      <c r="N77" s="97">
        <v>140923560</v>
      </c>
      <c r="O77" s="12" t="s">
        <v>1083</v>
      </c>
      <c r="P77" s="41" t="s">
        <v>1083</v>
      </c>
      <c r="Q77" s="44" t="s">
        <v>356</v>
      </c>
      <c r="R77" s="13"/>
    </row>
    <row r="78" spans="1:18" s="1" customFormat="1" ht="12" customHeight="1" x14ac:dyDescent="0.25">
      <c r="A78" s="11" t="s">
        <v>1733</v>
      </c>
      <c r="B78" s="60">
        <v>41655</v>
      </c>
      <c r="C78" s="68">
        <v>41660</v>
      </c>
      <c r="D78" s="11" t="s">
        <v>150</v>
      </c>
      <c r="E78" s="18" t="s">
        <v>151</v>
      </c>
      <c r="F78" s="43">
        <v>3</v>
      </c>
      <c r="G78" s="41" t="s">
        <v>13</v>
      </c>
      <c r="H78" s="67">
        <v>3</v>
      </c>
      <c r="I78" s="41" t="s">
        <v>14</v>
      </c>
      <c r="J78" s="42" t="s">
        <v>153</v>
      </c>
      <c r="K78" s="11" t="s">
        <v>16</v>
      </c>
      <c r="L78" s="41" t="s">
        <v>152</v>
      </c>
      <c r="M78" s="65">
        <v>4093868</v>
      </c>
      <c r="N78" s="65">
        <v>141359934</v>
      </c>
      <c r="O78" s="11" t="s">
        <v>311</v>
      </c>
      <c r="P78" s="51"/>
      <c r="Q78" s="11" t="s">
        <v>558</v>
      </c>
      <c r="R78" s="13"/>
    </row>
    <row r="79" spans="1:18" s="1" customFormat="1" ht="12" customHeight="1" x14ac:dyDescent="0.25">
      <c r="A79" s="11" t="s">
        <v>1733</v>
      </c>
      <c r="B79" s="60">
        <v>41661</v>
      </c>
      <c r="C79" s="68">
        <v>41666</v>
      </c>
      <c r="D79" s="11" t="s">
        <v>155</v>
      </c>
      <c r="E79" s="18" t="s">
        <v>156</v>
      </c>
      <c r="F79" s="43">
        <v>32</v>
      </c>
      <c r="G79" s="11" t="s">
        <v>13</v>
      </c>
      <c r="H79" s="67">
        <v>0</v>
      </c>
      <c r="I79" s="41" t="s">
        <v>24</v>
      </c>
      <c r="J79" s="42" t="s">
        <v>158</v>
      </c>
      <c r="K79" s="11" t="s">
        <v>16</v>
      </c>
      <c r="L79" s="41" t="s">
        <v>157</v>
      </c>
      <c r="M79" s="65">
        <v>4239037</v>
      </c>
      <c r="N79" s="65">
        <v>146090510</v>
      </c>
      <c r="O79" s="11" t="s">
        <v>316</v>
      </c>
      <c r="P79" s="51"/>
      <c r="Q79" s="41"/>
      <c r="R79" s="13"/>
    </row>
    <row r="80" spans="1:18" ht="12" customHeight="1" x14ac:dyDescent="0.25">
      <c r="A80" s="11" t="s">
        <v>1733</v>
      </c>
      <c r="B80" s="60">
        <v>41661</v>
      </c>
      <c r="C80" s="68">
        <v>41666</v>
      </c>
      <c r="D80" s="68">
        <v>41665.412662037037</v>
      </c>
      <c r="E80" s="63" t="s">
        <v>1639</v>
      </c>
      <c r="F80" s="41">
        <v>4</v>
      </c>
      <c r="G80" s="41" t="s">
        <v>13</v>
      </c>
      <c r="H80" s="41">
        <v>-2</v>
      </c>
      <c r="I80" s="41" t="s">
        <v>58</v>
      </c>
      <c r="J80" s="42" t="s">
        <v>1641</v>
      </c>
      <c r="K80" s="11" t="s">
        <v>16</v>
      </c>
      <c r="L80" s="41" t="s">
        <v>1640</v>
      </c>
      <c r="M80" s="41">
        <v>4325503</v>
      </c>
      <c r="N80" s="41">
        <v>149275044</v>
      </c>
      <c r="O80" s="11" t="s">
        <v>311</v>
      </c>
      <c r="P80" s="51"/>
      <c r="Q80" s="71"/>
      <c r="R80" s="71"/>
    </row>
    <row r="81" spans="1:18" s="1" customFormat="1" ht="12" customHeight="1" x14ac:dyDescent="0.25">
      <c r="A81" s="11" t="s">
        <v>1733</v>
      </c>
      <c r="B81" s="60">
        <v>41667</v>
      </c>
      <c r="C81" s="52">
        <v>41670</v>
      </c>
      <c r="D81" s="11" t="s">
        <v>159</v>
      </c>
      <c r="E81" s="18" t="s">
        <v>160</v>
      </c>
      <c r="F81" s="43">
        <v>18</v>
      </c>
      <c r="G81" s="11" t="s">
        <v>13</v>
      </c>
      <c r="H81" s="23">
        <v>3</v>
      </c>
      <c r="I81" s="11" t="s">
        <v>14</v>
      </c>
      <c r="J81" s="42" t="s">
        <v>174</v>
      </c>
      <c r="K81" s="11" t="s">
        <v>16</v>
      </c>
      <c r="L81" s="41" t="s">
        <v>161</v>
      </c>
      <c r="M81" s="65">
        <v>4378080</v>
      </c>
      <c r="N81" s="65">
        <v>150967730</v>
      </c>
      <c r="O81" s="11" t="s">
        <v>18</v>
      </c>
      <c r="P81" s="51"/>
      <c r="Q81" s="41"/>
      <c r="R81" s="66"/>
    </row>
    <row r="82" spans="1:18" s="1" customFormat="1" ht="12" customHeight="1" x14ac:dyDescent="0.25">
      <c r="A82" s="11" t="s">
        <v>1733</v>
      </c>
      <c r="B82" s="60">
        <v>41667</v>
      </c>
      <c r="C82" s="52">
        <v>41670</v>
      </c>
      <c r="D82" s="11" t="s">
        <v>162</v>
      </c>
      <c r="E82" s="18" t="s">
        <v>163</v>
      </c>
      <c r="F82" s="18">
        <v>46</v>
      </c>
      <c r="G82" s="11" t="s">
        <v>13</v>
      </c>
      <c r="H82" s="23">
        <v>2</v>
      </c>
      <c r="I82" s="11" t="s">
        <v>14</v>
      </c>
      <c r="J82" s="42" t="s">
        <v>175</v>
      </c>
      <c r="K82" s="11" t="s">
        <v>16</v>
      </c>
      <c r="L82" s="41" t="s">
        <v>164</v>
      </c>
      <c r="M82" s="65">
        <v>4381846</v>
      </c>
      <c r="N82" s="65">
        <v>151083113</v>
      </c>
      <c r="O82" s="11" t="s">
        <v>804</v>
      </c>
      <c r="P82" s="51"/>
      <c r="Q82" s="41" t="s">
        <v>557</v>
      </c>
      <c r="R82" s="66"/>
    </row>
    <row r="83" spans="1:18" s="1" customFormat="1" ht="12" customHeight="1" x14ac:dyDescent="0.25">
      <c r="A83" s="11" t="s">
        <v>1733</v>
      </c>
      <c r="B83" s="60">
        <v>41667</v>
      </c>
      <c r="C83" s="52">
        <v>41670</v>
      </c>
      <c r="D83" s="11" t="s">
        <v>165</v>
      </c>
      <c r="E83" s="18" t="s">
        <v>166</v>
      </c>
      <c r="F83" s="18">
        <v>65</v>
      </c>
      <c r="G83" s="11" t="s">
        <v>13</v>
      </c>
      <c r="H83" s="23">
        <v>4</v>
      </c>
      <c r="I83" s="11" t="s">
        <v>14</v>
      </c>
      <c r="J83" s="42" t="s">
        <v>176</v>
      </c>
      <c r="K83" s="11" t="s">
        <v>16</v>
      </c>
      <c r="L83" s="41" t="s">
        <v>167</v>
      </c>
      <c r="M83" s="65">
        <v>4391123</v>
      </c>
      <c r="N83" s="34">
        <v>151378500</v>
      </c>
      <c r="O83" s="11" t="s">
        <v>804</v>
      </c>
      <c r="P83" s="51"/>
      <c r="Q83" s="41"/>
      <c r="R83" s="13"/>
    </row>
    <row r="84" spans="1:18" s="1" customFormat="1" ht="12" customHeight="1" x14ac:dyDescent="0.25">
      <c r="A84" s="11" t="s">
        <v>1733</v>
      </c>
      <c r="B84" s="60">
        <v>41667</v>
      </c>
      <c r="C84" s="52">
        <v>41670</v>
      </c>
      <c r="D84" s="11" t="s">
        <v>168</v>
      </c>
      <c r="E84" s="18" t="s">
        <v>169</v>
      </c>
      <c r="F84" s="18">
        <v>5</v>
      </c>
      <c r="G84" s="11" t="s">
        <v>13</v>
      </c>
      <c r="H84" s="23">
        <v>0</v>
      </c>
      <c r="I84" s="11" t="s">
        <v>24</v>
      </c>
      <c r="J84" s="42" t="s">
        <v>177</v>
      </c>
      <c r="K84" s="41" t="s">
        <v>16</v>
      </c>
      <c r="L84" s="11" t="s">
        <v>170</v>
      </c>
      <c r="M84" s="65">
        <v>4401287</v>
      </c>
      <c r="N84" s="34">
        <v>151757770</v>
      </c>
      <c r="O84" s="19" t="s">
        <v>316</v>
      </c>
      <c r="P84" s="51"/>
      <c r="Q84" s="41"/>
      <c r="R84" s="66"/>
    </row>
    <row r="85" spans="1:18" s="1" customFormat="1" ht="11.25" customHeight="1" x14ac:dyDescent="0.25">
      <c r="A85" s="11" t="s">
        <v>1733</v>
      </c>
      <c r="B85" s="60">
        <v>41667</v>
      </c>
      <c r="C85" s="52">
        <v>41670</v>
      </c>
      <c r="D85" s="11" t="s">
        <v>171</v>
      </c>
      <c r="E85" s="18" t="s">
        <v>172</v>
      </c>
      <c r="F85" s="18">
        <v>12</v>
      </c>
      <c r="G85" s="11" t="s">
        <v>13</v>
      </c>
      <c r="H85" s="67">
        <v>0</v>
      </c>
      <c r="I85" s="11" t="s">
        <v>24</v>
      </c>
      <c r="J85" s="42" t="s">
        <v>178</v>
      </c>
      <c r="K85" s="41" t="s">
        <v>16</v>
      </c>
      <c r="L85" s="41" t="s">
        <v>173</v>
      </c>
      <c r="M85" s="65">
        <v>4480722</v>
      </c>
      <c r="N85" s="34">
        <v>154466831</v>
      </c>
      <c r="O85" s="19" t="s">
        <v>316</v>
      </c>
      <c r="P85" s="51"/>
      <c r="Q85" s="41" t="s">
        <v>552</v>
      </c>
      <c r="R85" s="66"/>
    </row>
    <row r="86" spans="1:18" s="1" customFormat="1" ht="12" customHeight="1" x14ac:dyDescent="0.25">
      <c r="A86" s="11" t="s">
        <v>1733</v>
      </c>
      <c r="B86" s="60">
        <v>41671</v>
      </c>
      <c r="C86" s="52">
        <v>41675</v>
      </c>
      <c r="D86" s="11" t="s">
        <v>179</v>
      </c>
      <c r="E86" s="18" t="s">
        <v>180</v>
      </c>
      <c r="F86" s="18">
        <v>36</v>
      </c>
      <c r="G86" s="41" t="s">
        <v>13</v>
      </c>
      <c r="H86" s="67">
        <v>4</v>
      </c>
      <c r="I86" s="41" t="s">
        <v>14</v>
      </c>
      <c r="J86" s="42" t="s">
        <v>188</v>
      </c>
      <c r="K86" s="41" t="s">
        <v>16</v>
      </c>
      <c r="L86" s="41" t="s">
        <v>181</v>
      </c>
      <c r="M86" s="65">
        <v>4580768</v>
      </c>
      <c r="N86" s="65">
        <v>157922604</v>
      </c>
      <c r="O86" s="19" t="s">
        <v>316</v>
      </c>
      <c r="P86" s="51"/>
      <c r="Q86" s="41"/>
      <c r="R86" s="66"/>
    </row>
    <row r="87" spans="1:18" s="1" customFormat="1" ht="12" customHeight="1" x14ac:dyDescent="0.25">
      <c r="A87" s="11" t="s">
        <v>1733</v>
      </c>
      <c r="B87" s="60">
        <v>41671</v>
      </c>
      <c r="C87" s="68">
        <v>41675</v>
      </c>
      <c r="D87" s="41" t="s">
        <v>182</v>
      </c>
      <c r="E87" s="18" t="s">
        <v>183</v>
      </c>
      <c r="F87" s="43">
        <v>20</v>
      </c>
      <c r="G87" s="41" t="s">
        <v>13</v>
      </c>
      <c r="H87" s="67">
        <v>0</v>
      </c>
      <c r="I87" s="41" t="s">
        <v>24</v>
      </c>
      <c r="J87" s="42" t="s">
        <v>189</v>
      </c>
      <c r="K87" s="41" t="s">
        <v>16</v>
      </c>
      <c r="L87" s="41" t="s">
        <v>184</v>
      </c>
      <c r="M87" s="65">
        <v>4614682</v>
      </c>
      <c r="N87" s="65">
        <v>159190743</v>
      </c>
      <c r="O87" s="38" t="s">
        <v>316</v>
      </c>
      <c r="P87" s="51"/>
      <c r="Q87" s="41"/>
      <c r="R87" s="66"/>
    </row>
    <row r="88" spans="1:18" s="1" customFormat="1" ht="12" customHeight="1" x14ac:dyDescent="0.25">
      <c r="A88" s="11" t="s">
        <v>1733</v>
      </c>
      <c r="B88" s="60">
        <v>41671</v>
      </c>
      <c r="C88" s="68">
        <v>41675</v>
      </c>
      <c r="D88" s="41" t="s">
        <v>185</v>
      </c>
      <c r="E88" s="18" t="s">
        <v>186</v>
      </c>
      <c r="F88" s="43">
        <v>23</v>
      </c>
      <c r="G88" s="41" t="s">
        <v>13</v>
      </c>
      <c r="H88" s="67">
        <v>3</v>
      </c>
      <c r="I88" s="41" t="s">
        <v>14</v>
      </c>
      <c r="J88" s="42" t="s">
        <v>190</v>
      </c>
      <c r="K88" s="41" t="s">
        <v>16</v>
      </c>
      <c r="L88" s="41" t="s">
        <v>187</v>
      </c>
      <c r="M88" s="65">
        <v>4626189</v>
      </c>
      <c r="N88" s="65">
        <v>159670273</v>
      </c>
      <c r="O88" s="18" t="s">
        <v>311</v>
      </c>
      <c r="P88" s="51"/>
      <c r="Q88" s="41" t="s">
        <v>553</v>
      </c>
      <c r="R88" s="66"/>
    </row>
    <row r="89" spans="1:18" s="1" customFormat="1" ht="12" customHeight="1" x14ac:dyDescent="0.25">
      <c r="A89" s="11" t="s">
        <v>1733</v>
      </c>
      <c r="B89" s="60">
        <v>41676</v>
      </c>
      <c r="C89" s="68">
        <v>41681</v>
      </c>
      <c r="D89" s="41" t="s">
        <v>1642</v>
      </c>
      <c r="E89" s="63" t="s">
        <v>1643</v>
      </c>
      <c r="F89" s="41" t="s">
        <v>1644</v>
      </c>
      <c r="G89" s="41" t="s">
        <v>13</v>
      </c>
      <c r="H89" s="41" t="s">
        <v>601</v>
      </c>
      <c r="I89" s="41" t="s">
        <v>14</v>
      </c>
      <c r="J89" s="42" t="s">
        <v>1650</v>
      </c>
      <c r="K89" s="41" t="s">
        <v>16</v>
      </c>
      <c r="L89" s="41" t="s">
        <v>1645</v>
      </c>
      <c r="M89" s="41" t="s">
        <v>1646</v>
      </c>
      <c r="N89" s="41" t="s">
        <v>1647</v>
      </c>
      <c r="O89" s="11" t="s">
        <v>18</v>
      </c>
      <c r="P89" s="51"/>
      <c r="Q89" s="41" t="s">
        <v>357</v>
      </c>
      <c r="R89" s="41"/>
    </row>
    <row r="90" spans="1:18" s="1" customFormat="1" ht="12" customHeight="1" x14ac:dyDescent="0.25">
      <c r="A90" s="11" t="s">
        <v>1733</v>
      </c>
      <c r="B90" s="60">
        <v>41676</v>
      </c>
      <c r="C90" s="68">
        <v>41681</v>
      </c>
      <c r="D90" s="41" t="s">
        <v>191</v>
      </c>
      <c r="E90" s="18" t="s">
        <v>192</v>
      </c>
      <c r="F90" s="43">
        <v>2</v>
      </c>
      <c r="G90" s="41" t="s">
        <v>13</v>
      </c>
      <c r="H90" s="67">
        <v>4</v>
      </c>
      <c r="I90" s="41" t="s">
        <v>14</v>
      </c>
      <c r="J90" s="42" t="s">
        <v>197</v>
      </c>
      <c r="K90" s="41" t="s">
        <v>16</v>
      </c>
      <c r="L90" s="41" t="s">
        <v>193</v>
      </c>
      <c r="M90" s="65">
        <v>4661663</v>
      </c>
      <c r="N90" s="65">
        <v>160914563</v>
      </c>
      <c r="O90" s="11" t="s">
        <v>804</v>
      </c>
      <c r="P90" s="51"/>
      <c r="Q90" s="41"/>
      <c r="R90" s="66"/>
    </row>
    <row r="91" spans="1:18" s="1" customFormat="1" ht="12" customHeight="1" x14ac:dyDescent="0.25">
      <c r="A91" s="11" t="s">
        <v>1733</v>
      </c>
      <c r="B91" s="60">
        <v>41676</v>
      </c>
      <c r="C91" s="68">
        <v>41681</v>
      </c>
      <c r="D91" s="41" t="s">
        <v>194</v>
      </c>
      <c r="E91" s="18" t="s">
        <v>195</v>
      </c>
      <c r="F91" s="43">
        <v>15</v>
      </c>
      <c r="G91" s="41" t="s">
        <v>13</v>
      </c>
      <c r="H91" s="67">
        <v>0</v>
      </c>
      <c r="I91" s="41" t="s">
        <v>24</v>
      </c>
      <c r="J91" s="42" t="s">
        <v>198</v>
      </c>
      <c r="K91" s="41" t="s">
        <v>16</v>
      </c>
      <c r="L91" s="41" t="s">
        <v>196</v>
      </c>
      <c r="M91" s="65">
        <v>4717364</v>
      </c>
      <c r="N91" s="65">
        <v>163073648</v>
      </c>
      <c r="O91" s="38" t="s">
        <v>316</v>
      </c>
      <c r="P91" s="51"/>
      <c r="Q91" s="11"/>
      <c r="R91" s="66"/>
    </row>
    <row r="92" spans="1:18" ht="12" customHeight="1" x14ac:dyDescent="0.25">
      <c r="A92" s="11" t="s">
        <v>1733</v>
      </c>
      <c r="B92" s="60">
        <v>41676</v>
      </c>
      <c r="C92" s="68">
        <v>41681</v>
      </c>
      <c r="D92" s="68">
        <v>41681.681331018517</v>
      </c>
      <c r="E92" s="63" t="s">
        <v>1648</v>
      </c>
      <c r="F92" s="41">
        <v>32</v>
      </c>
      <c r="G92" s="41" t="s">
        <v>13</v>
      </c>
      <c r="H92" s="41">
        <v>10</v>
      </c>
      <c r="I92" s="41" t="s">
        <v>14</v>
      </c>
      <c r="J92" s="42" t="s">
        <v>1972</v>
      </c>
      <c r="K92" s="41" t="s">
        <v>16</v>
      </c>
      <c r="L92" s="41" t="s">
        <v>1649</v>
      </c>
      <c r="M92" s="41">
        <v>4784261</v>
      </c>
      <c r="N92" s="41">
        <v>165412297</v>
      </c>
      <c r="O92" s="11" t="s">
        <v>311</v>
      </c>
      <c r="P92" s="103"/>
      <c r="Q92" s="72"/>
      <c r="R92" s="71"/>
    </row>
    <row r="93" spans="1:18" s="1" customFormat="1" ht="12" customHeight="1" x14ac:dyDescent="0.25">
      <c r="A93" s="11" t="s">
        <v>1733</v>
      </c>
      <c r="B93" s="60">
        <v>41682</v>
      </c>
      <c r="C93" s="52">
        <v>41688</v>
      </c>
      <c r="D93" s="11" t="s">
        <v>199</v>
      </c>
      <c r="E93" s="18" t="s">
        <v>200</v>
      </c>
      <c r="F93" s="43">
        <v>3</v>
      </c>
      <c r="G93" s="41" t="s">
        <v>13</v>
      </c>
      <c r="H93" s="67">
        <v>4</v>
      </c>
      <c r="I93" s="41" t="s">
        <v>14</v>
      </c>
      <c r="J93" s="42" t="s">
        <v>208</v>
      </c>
      <c r="K93" s="41" t="s">
        <v>16</v>
      </c>
      <c r="L93" s="41" t="s">
        <v>201</v>
      </c>
      <c r="M93" s="65">
        <v>4831008</v>
      </c>
      <c r="N93" s="65">
        <v>167062328</v>
      </c>
      <c r="O93" s="11" t="s">
        <v>1083</v>
      </c>
      <c r="P93" s="51"/>
      <c r="Q93" s="11"/>
      <c r="R93" s="13"/>
    </row>
    <row r="94" spans="1:18" s="1" customFormat="1" ht="12" customHeight="1" x14ac:dyDescent="0.25">
      <c r="A94" s="11" t="s">
        <v>1733</v>
      </c>
      <c r="B94" s="60">
        <v>41682</v>
      </c>
      <c r="C94" s="68">
        <v>41688</v>
      </c>
      <c r="D94" s="41" t="s">
        <v>202</v>
      </c>
      <c r="E94" s="18" t="s">
        <v>203</v>
      </c>
      <c r="F94" s="43">
        <v>3</v>
      </c>
      <c r="G94" s="41" t="s">
        <v>13</v>
      </c>
      <c r="H94" s="67">
        <v>5</v>
      </c>
      <c r="I94" s="41" t="s">
        <v>14</v>
      </c>
      <c r="J94" s="42" t="s">
        <v>209</v>
      </c>
      <c r="K94" s="41" t="s">
        <v>16</v>
      </c>
      <c r="L94" s="41" t="s">
        <v>204</v>
      </c>
      <c r="M94" s="65">
        <v>4878149</v>
      </c>
      <c r="N94" s="65">
        <v>168857497</v>
      </c>
      <c r="O94" s="11" t="s">
        <v>18</v>
      </c>
      <c r="P94" s="51"/>
      <c r="Q94" s="11" t="s">
        <v>554</v>
      </c>
      <c r="R94" s="13"/>
    </row>
    <row r="95" spans="1:18" s="1" customFormat="1" ht="12" customHeight="1" x14ac:dyDescent="0.25">
      <c r="A95" s="11" t="s">
        <v>1733</v>
      </c>
      <c r="B95" s="60">
        <v>41682</v>
      </c>
      <c r="C95" s="68">
        <v>41688</v>
      </c>
      <c r="D95" s="41" t="s">
        <v>248</v>
      </c>
      <c r="E95" s="43" t="s">
        <v>249</v>
      </c>
      <c r="F95" s="43">
        <v>5</v>
      </c>
      <c r="G95" s="41" t="s">
        <v>13</v>
      </c>
      <c r="H95" s="67">
        <v>41</v>
      </c>
      <c r="I95" s="41" t="s">
        <v>14</v>
      </c>
      <c r="J95" s="42" t="s">
        <v>251</v>
      </c>
      <c r="K95" s="41" t="s">
        <v>16</v>
      </c>
      <c r="L95" s="41" t="s">
        <v>250</v>
      </c>
      <c r="M95" s="65">
        <v>4899672</v>
      </c>
      <c r="N95" s="65">
        <v>169652269</v>
      </c>
      <c r="O95" s="11" t="s">
        <v>1083</v>
      </c>
      <c r="P95" s="51"/>
      <c r="Q95" s="11"/>
      <c r="R95" s="13"/>
    </row>
    <row r="96" spans="1:18" s="1" customFormat="1" ht="12" customHeight="1" x14ac:dyDescent="0.25">
      <c r="A96" s="11" t="s">
        <v>1733</v>
      </c>
      <c r="B96" s="60">
        <v>41682</v>
      </c>
      <c r="C96" s="68">
        <v>41688</v>
      </c>
      <c r="D96" s="68">
        <v>41686.312523148146</v>
      </c>
      <c r="E96" s="148" t="s">
        <v>1651</v>
      </c>
      <c r="F96" s="41">
        <v>10</v>
      </c>
      <c r="G96" s="41" t="s">
        <v>13</v>
      </c>
      <c r="H96" s="41">
        <v>4</v>
      </c>
      <c r="I96" s="41" t="s">
        <v>14</v>
      </c>
      <c r="J96" s="42" t="s">
        <v>1655</v>
      </c>
      <c r="K96" s="41" t="s">
        <v>16</v>
      </c>
      <c r="L96" s="41" t="s">
        <v>1652</v>
      </c>
      <c r="M96" s="41">
        <v>4913822</v>
      </c>
      <c r="N96" s="41">
        <v>170217588</v>
      </c>
      <c r="O96" s="18" t="s">
        <v>311</v>
      </c>
      <c r="P96" s="51"/>
      <c r="Q96" s="44" t="s">
        <v>356</v>
      </c>
      <c r="R96" s="11"/>
    </row>
    <row r="97" spans="1:18" s="1" customFormat="1" ht="12" customHeight="1" x14ac:dyDescent="0.25">
      <c r="A97" s="11" t="s">
        <v>1733</v>
      </c>
      <c r="B97" s="60">
        <v>41682</v>
      </c>
      <c r="C97" s="68">
        <v>41688</v>
      </c>
      <c r="D97" s="11" t="s">
        <v>205</v>
      </c>
      <c r="E97" s="43" t="s">
        <v>206</v>
      </c>
      <c r="F97" s="43">
        <v>34</v>
      </c>
      <c r="G97" s="41" t="s">
        <v>13</v>
      </c>
      <c r="H97" s="67">
        <v>0</v>
      </c>
      <c r="I97" s="41" t="s">
        <v>24</v>
      </c>
      <c r="J97" s="42" t="s">
        <v>210</v>
      </c>
      <c r="K97" s="41" t="s">
        <v>16</v>
      </c>
      <c r="L97" s="41" t="s">
        <v>207</v>
      </c>
      <c r="M97" s="65">
        <v>4942759</v>
      </c>
      <c r="N97" s="65">
        <v>171188167</v>
      </c>
      <c r="O97" s="38" t="s">
        <v>316</v>
      </c>
      <c r="P97" s="51"/>
      <c r="Q97" s="11"/>
      <c r="R97" s="13"/>
    </row>
    <row r="98" spans="1:18" s="1" customFormat="1" ht="12" customHeight="1" x14ac:dyDescent="0.25">
      <c r="A98" s="11" t="s">
        <v>1733</v>
      </c>
      <c r="B98" s="60">
        <v>41682</v>
      </c>
      <c r="C98" s="68">
        <v>41688</v>
      </c>
      <c r="D98" s="68">
        <v>41687.509062500001</v>
      </c>
      <c r="E98" s="43" t="s">
        <v>1653</v>
      </c>
      <c r="F98" s="43">
        <v>41</v>
      </c>
      <c r="G98" s="41" t="s">
        <v>13</v>
      </c>
      <c r="H98" s="67">
        <v>0</v>
      </c>
      <c r="I98" s="41" t="s">
        <v>24</v>
      </c>
      <c r="J98" s="42" t="s">
        <v>1656</v>
      </c>
      <c r="K98" s="41" t="s">
        <v>16</v>
      </c>
      <c r="L98" s="41" t="s">
        <v>1654</v>
      </c>
      <c r="M98" s="65">
        <v>4942763</v>
      </c>
      <c r="N98" s="65">
        <v>171190950</v>
      </c>
      <c r="O98" s="38" t="s">
        <v>316</v>
      </c>
      <c r="P98" s="51"/>
      <c r="Q98" s="11"/>
      <c r="R98" s="13"/>
    </row>
    <row r="99" spans="1:18" s="1" customFormat="1" ht="12" customHeight="1" x14ac:dyDescent="0.25">
      <c r="A99" s="11" t="s">
        <v>1733</v>
      </c>
      <c r="B99" s="60">
        <v>41689</v>
      </c>
      <c r="C99" s="68">
        <v>41695</v>
      </c>
      <c r="D99" s="41" t="s">
        <v>211</v>
      </c>
      <c r="E99" s="149" t="s">
        <v>212</v>
      </c>
      <c r="F99" s="73">
        <v>3</v>
      </c>
      <c r="G99" s="41" t="s">
        <v>13</v>
      </c>
      <c r="H99" s="67">
        <v>3</v>
      </c>
      <c r="I99" s="41" t="s">
        <v>14</v>
      </c>
      <c r="J99" s="42" t="s">
        <v>217</v>
      </c>
      <c r="K99" s="41" t="s">
        <v>16</v>
      </c>
      <c r="L99" s="41" t="s">
        <v>213</v>
      </c>
      <c r="M99" s="65">
        <v>5015777</v>
      </c>
      <c r="N99" s="65">
        <v>173577350</v>
      </c>
      <c r="O99" s="11" t="s">
        <v>804</v>
      </c>
      <c r="P99" s="51"/>
      <c r="Q99" s="41"/>
      <c r="R99" s="13"/>
    </row>
    <row r="100" spans="1:18" s="1" customFormat="1" ht="12" customHeight="1" x14ac:dyDescent="0.25">
      <c r="A100" s="11" t="s">
        <v>1733</v>
      </c>
      <c r="B100" s="60">
        <v>41689</v>
      </c>
      <c r="C100" s="68">
        <v>41695</v>
      </c>
      <c r="D100" s="41" t="s">
        <v>216</v>
      </c>
      <c r="E100" s="18" t="s">
        <v>214</v>
      </c>
      <c r="F100" s="43">
        <v>29</v>
      </c>
      <c r="G100" s="41" t="s">
        <v>13</v>
      </c>
      <c r="H100" s="67">
        <v>0</v>
      </c>
      <c r="I100" s="41" t="s">
        <v>24</v>
      </c>
      <c r="J100" s="42" t="s">
        <v>218</v>
      </c>
      <c r="K100" s="41" t="s">
        <v>16</v>
      </c>
      <c r="L100" s="41" t="s">
        <v>215</v>
      </c>
      <c r="M100" s="65">
        <v>5082448</v>
      </c>
      <c r="N100" s="65">
        <v>175825565</v>
      </c>
      <c r="O100" s="38" t="s">
        <v>316</v>
      </c>
      <c r="P100" s="51"/>
      <c r="Q100" s="41"/>
      <c r="R100" s="13"/>
    </row>
    <row r="101" spans="1:18" s="1" customFormat="1" ht="12" customHeight="1" x14ac:dyDescent="0.25">
      <c r="A101" s="11" t="s">
        <v>1733</v>
      </c>
      <c r="B101" s="60">
        <v>41696</v>
      </c>
      <c r="C101" s="68">
        <v>41699</v>
      </c>
      <c r="D101" s="68">
        <v>41696.105833333335</v>
      </c>
      <c r="E101" s="63" t="s">
        <v>1657</v>
      </c>
      <c r="F101" s="41">
        <v>25</v>
      </c>
      <c r="G101" s="41" t="s">
        <v>13</v>
      </c>
      <c r="H101" s="41">
        <v>0</v>
      </c>
      <c r="I101" s="41" t="s">
        <v>24</v>
      </c>
      <c r="J101" s="42" t="s">
        <v>1659</v>
      </c>
      <c r="K101" s="41" t="s">
        <v>16</v>
      </c>
      <c r="L101" s="41" t="s">
        <v>1658</v>
      </c>
      <c r="M101" s="41">
        <v>5225576</v>
      </c>
      <c r="N101" s="41">
        <v>181026650</v>
      </c>
      <c r="O101" s="18" t="s">
        <v>311</v>
      </c>
      <c r="P101" s="51"/>
      <c r="Q101" s="41" t="s">
        <v>557</v>
      </c>
      <c r="R101" s="11"/>
    </row>
    <row r="102" spans="1:18" s="1" customFormat="1" ht="12" customHeight="1" x14ac:dyDescent="0.25">
      <c r="A102" s="11" t="s">
        <v>1733</v>
      </c>
      <c r="B102" s="60">
        <v>41696</v>
      </c>
      <c r="C102" s="68">
        <v>41699</v>
      </c>
      <c r="D102" s="11" t="s">
        <v>219</v>
      </c>
      <c r="E102" s="18" t="s">
        <v>220</v>
      </c>
      <c r="F102" s="43">
        <v>7</v>
      </c>
      <c r="G102" s="41" t="s">
        <v>13</v>
      </c>
      <c r="H102" s="67">
        <v>4</v>
      </c>
      <c r="I102" s="41" t="s">
        <v>14</v>
      </c>
      <c r="J102" s="42" t="s">
        <v>228</v>
      </c>
      <c r="K102" s="41" t="s">
        <v>16</v>
      </c>
      <c r="L102" s="41" t="s">
        <v>221</v>
      </c>
      <c r="M102" s="65">
        <v>5282050</v>
      </c>
      <c r="N102" s="65">
        <v>183019559</v>
      </c>
      <c r="O102" s="18" t="s">
        <v>18</v>
      </c>
      <c r="P102" s="51"/>
      <c r="Q102" s="41"/>
      <c r="R102" s="13"/>
    </row>
    <row r="103" spans="1:18" s="1" customFormat="1" ht="12" customHeight="1" x14ac:dyDescent="0.25">
      <c r="A103" s="11" t="s">
        <v>1733</v>
      </c>
      <c r="B103" s="60">
        <v>41696</v>
      </c>
      <c r="C103" s="68">
        <v>41699</v>
      </c>
      <c r="D103" s="11" t="s">
        <v>222</v>
      </c>
      <c r="E103" s="18" t="s">
        <v>223</v>
      </c>
      <c r="F103" s="43">
        <v>3</v>
      </c>
      <c r="G103" s="41" t="s">
        <v>13</v>
      </c>
      <c r="H103" s="67">
        <v>5</v>
      </c>
      <c r="I103" s="41" t="s">
        <v>14</v>
      </c>
      <c r="J103" s="42" t="s">
        <v>229</v>
      </c>
      <c r="K103" s="41" t="s">
        <v>16</v>
      </c>
      <c r="L103" s="41" t="s">
        <v>224</v>
      </c>
      <c r="M103" s="65">
        <v>5287598</v>
      </c>
      <c r="N103" s="65">
        <v>183205619</v>
      </c>
      <c r="O103" s="18" t="s">
        <v>311</v>
      </c>
      <c r="P103" s="51"/>
      <c r="Q103" s="41"/>
      <c r="R103" s="13"/>
    </row>
    <row r="104" spans="1:18" s="1" customFormat="1" ht="12" customHeight="1" x14ac:dyDescent="0.25">
      <c r="A104" s="11" t="s">
        <v>1733</v>
      </c>
      <c r="B104" s="60">
        <v>41696</v>
      </c>
      <c r="C104" s="68">
        <v>41699</v>
      </c>
      <c r="D104" s="11" t="s">
        <v>225</v>
      </c>
      <c r="E104" s="43" t="s">
        <v>226</v>
      </c>
      <c r="F104" s="18">
        <v>17</v>
      </c>
      <c r="G104" s="41" t="s">
        <v>13</v>
      </c>
      <c r="H104" s="67">
        <v>10</v>
      </c>
      <c r="I104" s="41" t="s">
        <v>14</v>
      </c>
      <c r="J104" s="42" t="s">
        <v>230</v>
      </c>
      <c r="K104" s="41" t="s">
        <v>16</v>
      </c>
      <c r="L104" s="11" t="s">
        <v>227</v>
      </c>
      <c r="M104" s="65">
        <v>5340471</v>
      </c>
      <c r="N104" s="65">
        <v>185369016</v>
      </c>
      <c r="O104" s="11" t="s">
        <v>18</v>
      </c>
      <c r="P104" s="51"/>
      <c r="Q104" s="41"/>
      <c r="R104" s="13"/>
    </row>
    <row r="105" spans="1:18" s="1" customFormat="1" ht="12" customHeight="1" x14ac:dyDescent="0.25">
      <c r="A105" s="11" t="s">
        <v>1733</v>
      </c>
      <c r="B105" s="60">
        <v>41700</v>
      </c>
      <c r="C105" s="52">
        <v>41705</v>
      </c>
      <c r="D105" s="11" t="s">
        <v>232</v>
      </c>
      <c r="E105" s="18" t="s">
        <v>233</v>
      </c>
      <c r="F105" s="18">
        <v>249</v>
      </c>
      <c r="G105" s="41" t="s">
        <v>13</v>
      </c>
      <c r="H105" s="67">
        <v>5</v>
      </c>
      <c r="I105" s="41" t="s">
        <v>14</v>
      </c>
      <c r="J105" s="42" t="s">
        <v>244</v>
      </c>
      <c r="K105" s="11" t="s">
        <v>16</v>
      </c>
      <c r="L105" s="11" t="s">
        <v>234</v>
      </c>
      <c r="M105" s="34">
        <v>5362116</v>
      </c>
      <c r="N105" s="65">
        <v>186321360</v>
      </c>
      <c r="O105" s="11" t="s">
        <v>804</v>
      </c>
      <c r="P105" s="43" t="s">
        <v>1083</v>
      </c>
      <c r="Q105" s="41" t="s">
        <v>1973</v>
      </c>
      <c r="R105" s="13"/>
    </row>
    <row r="106" spans="1:18" s="1" customFormat="1" ht="12" customHeight="1" x14ac:dyDescent="0.25">
      <c r="A106" s="11" t="s">
        <v>1733</v>
      </c>
      <c r="B106" s="60">
        <v>41700</v>
      </c>
      <c r="C106" s="52">
        <v>41705</v>
      </c>
      <c r="D106" s="11" t="s">
        <v>237</v>
      </c>
      <c r="E106" s="18" t="s">
        <v>235</v>
      </c>
      <c r="F106" s="18">
        <v>11</v>
      </c>
      <c r="G106" s="41" t="s">
        <v>13</v>
      </c>
      <c r="H106" s="23">
        <v>-1</v>
      </c>
      <c r="I106" s="41" t="s">
        <v>58</v>
      </c>
      <c r="J106" s="29" t="s">
        <v>245</v>
      </c>
      <c r="K106" s="11" t="s">
        <v>16</v>
      </c>
      <c r="L106" s="11" t="s">
        <v>236</v>
      </c>
      <c r="M106" s="34">
        <v>5379822</v>
      </c>
      <c r="N106" s="34">
        <v>186892575</v>
      </c>
      <c r="O106" s="11" t="s">
        <v>18</v>
      </c>
      <c r="P106" s="51"/>
      <c r="Q106" s="11"/>
      <c r="R106" s="13"/>
    </row>
    <row r="107" spans="1:18" s="1" customFormat="1" ht="12" customHeight="1" x14ac:dyDescent="0.25">
      <c r="A107" s="11" t="s">
        <v>1733</v>
      </c>
      <c r="B107" s="60">
        <v>41700</v>
      </c>
      <c r="C107" s="52">
        <v>41705</v>
      </c>
      <c r="D107" s="11" t="s">
        <v>238</v>
      </c>
      <c r="E107" s="18" t="s">
        <v>239</v>
      </c>
      <c r="F107" s="18">
        <v>2</v>
      </c>
      <c r="G107" s="11" t="s">
        <v>13</v>
      </c>
      <c r="H107" s="23">
        <v>0</v>
      </c>
      <c r="I107" s="11" t="s">
        <v>24</v>
      </c>
      <c r="J107" s="29" t="s">
        <v>246</v>
      </c>
      <c r="K107" s="11" t="s">
        <v>16</v>
      </c>
      <c r="L107" s="11" t="s">
        <v>240</v>
      </c>
      <c r="M107" s="34">
        <v>5515449</v>
      </c>
      <c r="N107" s="34">
        <v>191736831</v>
      </c>
      <c r="O107" s="38" t="s">
        <v>316</v>
      </c>
      <c r="P107" s="51"/>
      <c r="Q107" s="11"/>
      <c r="R107" s="13"/>
    </row>
    <row r="108" spans="1:18" s="1" customFormat="1" ht="12" customHeight="1" x14ac:dyDescent="0.25">
      <c r="A108" s="11" t="s">
        <v>1733</v>
      </c>
      <c r="B108" s="60">
        <v>41700</v>
      </c>
      <c r="C108" s="52">
        <v>41705</v>
      </c>
      <c r="D108" s="11" t="s">
        <v>241</v>
      </c>
      <c r="E108" s="18" t="s">
        <v>242</v>
      </c>
      <c r="F108" s="18">
        <v>52</v>
      </c>
      <c r="G108" s="11" t="s">
        <v>13</v>
      </c>
      <c r="H108" s="23">
        <v>5</v>
      </c>
      <c r="I108" s="11" t="s">
        <v>14</v>
      </c>
      <c r="J108" s="29" t="s">
        <v>247</v>
      </c>
      <c r="K108" s="11" t="s">
        <v>16</v>
      </c>
      <c r="L108" s="11" t="s">
        <v>243</v>
      </c>
      <c r="M108" s="34">
        <v>5532871</v>
      </c>
      <c r="N108" s="109">
        <v>192502931</v>
      </c>
      <c r="O108" s="12" t="s">
        <v>802</v>
      </c>
      <c r="P108" s="51"/>
      <c r="Q108" s="11" t="s">
        <v>554</v>
      </c>
      <c r="R108" s="13"/>
    </row>
    <row r="109" spans="1:18" s="1" customFormat="1" ht="12" customHeight="1" x14ac:dyDescent="0.25">
      <c r="A109" s="11" t="s">
        <v>1733</v>
      </c>
      <c r="B109" s="60">
        <v>41706</v>
      </c>
      <c r="C109" s="52">
        <v>41713</v>
      </c>
      <c r="D109" s="11" t="s">
        <v>266</v>
      </c>
      <c r="E109" s="18" t="s">
        <v>267</v>
      </c>
      <c r="F109" s="18">
        <v>85</v>
      </c>
      <c r="G109" s="11" t="s">
        <v>13</v>
      </c>
      <c r="H109" s="23">
        <v>0</v>
      </c>
      <c r="I109" s="11" t="s">
        <v>24</v>
      </c>
      <c r="J109" s="29" t="s">
        <v>281</v>
      </c>
      <c r="K109" s="11" t="s">
        <v>16</v>
      </c>
      <c r="L109" s="11" t="s">
        <v>268</v>
      </c>
      <c r="M109" s="34">
        <v>5548069</v>
      </c>
      <c r="N109" s="109">
        <v>192978893</v>
      </c>
      <c r="O109" s="12" t="s">
        <v>18</v>
      </c>
      <c r="P109" s="51"/>
      <c r="Q109" s="11"/>
      <c r="R109" s="13"/>
    </row>
    <row r="110" spans="1:18" s="1" customFormat="1" ht="12" customHeight="1" x14ac:dyDescent="0.25">
      <c r="A110" s="11" t="s">
        <v>1733</v>
      </c>
      <c r="B110" s="60">
        <v>41706</v>
      </c>
      <c r="C110" s="52">
        <v>41713</v>
      </c>
      <c r="D110" s="11" t="s">
        <v>269</v>
      </c>
      <c r="E110" s="18" t="s">
        <v>270</v>
      </c>
      <c r="F110" s="18">
        <v>95</v>
      </c>
      <c r="G110" s="11" t="s">
        <v>13</v>
      </c>
      <c r="H110" s="23">
        <v>0</v>
      </c>
      <c r="I110" s="11" t="s">
        <v>24</v>
      </c>
      <c r="J110" s="29" t="s">
        <v>282</v>
      </c>
      <c r="K110" s="11" t="s">
        <v>16</v>
      </c>
      <c r="L110" s="11" t="s">
        <v>271</v>
      </c>
      <c r="M110" s="34">
        <v>5587931</v>
      </c>
      <c r="N110" s="109">
        <v>194514627</v>
      </c>
      <c r="O110" s="12" t="s">
        <v>316</v>
      </c>
      <c r="P110" s="66"/>
      <c r="Q110" s="41"/>
      <c r="R110" s="13"/>
    </row>
    <row r="111" spans="1:18" s="1" customFormat="1" ht="12" customHeight="1" x14ac:dyDescent="0.25">
      <c r="A111" s="11" t="s">
        <v>1733</v>
      </c>
      <c r="B111" s="60">
        <v>41706</v>
      </c>
      <c r="C111" s="52">
        <v>41713</v>
      </c>
      <c r="D111" s="11" t="s">
        <v>272</v>
      </c>
      <c r="E111" s="18" t="s">
        <v>273</v>
      </c>
      <c r="F111" s="18">
        <v>2</v>
      </c>
      <c r="G111" s="11" t="s">
        <v>13</v>
      </c>
      <c r="H111" s="23">
        <v>10</v>
      </c>
      <c r="I111" s="11" t="s">
        <v>14</v>
      </c>
      <c r="J111" s="29" t="s">
        <v>284</v>
      </c>
      <c r="K111" s="11" t="s">
        <v>16</v>
      </c>
      <c r="L111" s="11" t="s">
        <v>274</v>
      </c>
      <c r="M111" s="34">
        <v>5625494</v>
      </c>
      <c r="N111" s="109">
        <v>195802440</v>
      </c>
      <c r="O111" s="12" t="s">
        <v>283</v>
      </c>
      <c r="P111" s="66"/>
      <c r="Q111" s="41" t="s">
        <v>357</v>
      </c>
      <c r="R111" s="13"/>
    </row>
    <row r="112" spans="1:18" s="1" customFormat="1" ht="12" customHeight="1" x14ac:dyDescent="0.25">
      <c r="A112" s="11" t="s">
        <v>1733</v>
      </c>
      <c r="B112" s="60">
        <v>41706</v>
      </c>
      <c r="C112" s="52">
        <v>41713</v>
      </c>
      <c r="D112" s="11" t="s">
        <v>275</v>
      </c>
      <c r="E112" s="18" t="s">
        <v>276</v>
      </c>
      <c r="F112" s="18">
        <v>48</v>
      </c>
      <c r="G112" s="11" t="s">
        <v>13</v>
      </c>
      <c r="H112" s="23">
        <v>-1</v>
      </c>
      <c r="I112" s="11" t="s">
        <v>58</v>
      </c>
      <c r="J112" s="29" t="s">
        <v>285</v>
      </c>
      <c r="K112" s="11" t="s">
        <v>16</v>
      </c>
      <c r="L112" s="11" t="s">
        <v>277</v>
      </c>
      <c r="M112" s="34">
        <v>5685703</v>
      </c>
      <c r="N112" s="109">
        <v>197852702</v>
      </c>
      <c r="O112" s="12" t="s">
        <v>1083</v>
      </c>
      <c r="P112" s="43" t="s">
        <v>1083</v>
      </c>
      <c r="Q112" s="41" t="s">
        <v>357</v>
      </c>
      <c r="R112" s="13"/>
    </row>
    <row r="113" spans="1:18" s="1" customFormat="1" ht="12" customHeight="1" x14ac:dyDescent="0.25">
      <c r="A113" s="11" t="s">
        <v>1733</v>
      </c>
      <c r="B113" s="60">
        <v>41706</v>
      </c>
      <c r="C113" s="52">
        <v>41713</v>
      </c>
      <c r="D113" s="11" t="s">
        <v>278</v>
      </c>
      <c r="E113" s="18" t="s">
        <v>279</v>
      </c>
      <c r="F113" s="18">
        <v>11</v>
      </c>
      <c r="G113" s="11" t="s">
        <v>13</v>
      </c>
      <c r="H113" s="23">
        <v>0</v>
      </c>
      <c r="I113" s="11" t="s">
        <v>24</v>
      </c>
      <c r="J113" s="29" t="s">
        <v>286</v>
      </c>
      <c r="K113" s="11" t="s">
        <v>16</v>
      </c>
      <c r="L113" s="11" t="s">
        <v>280</v>
      </c>
      <c r="M113" s="34">
        <v>5768401</v>
      </c>
      <c r="N113" s="109">
        <v>200902373</v>
      </c>
      <c r="O113" s="12" t="s">
        <v>316</v>
      </c>
      <c r="P113" s="66"/>
      <c r="Q113" s="41"/>
      <c r="R113" s="13"/>
    </row>
    <row r="114" spans="1:18" s="1" customFormat="1" ht="12" customHeight="1" x14ac:dyDescent="0.25">
      <c r="A114" s="11" t="s">
        <v>1733</v>
      </c>
      <c r="B114" s="60">
        <v>41714</v>
      </c>
      <c r="C114" s="52">
        <v>41719</v>
      </c>
      <c r="D114" s="11" t="s">
        <v>287</v>
      </c>
      <c r="E114" s="18" t="s">
        <v>288</v>
      </c>
      <c r="F114" s="19">
        <v>4</v>
      </c>
      <c r="G114" s="11" t="s">
        <v>13</v>
      </c>
      <c r="H114" s="23">
        <v>10</v>
      </c>
      <c r="I114" s="11" t="s">
        <v>14</v>
      </c>
      <c r="J114" s="29" t="s">
        <v>290</v>
      </c>
      <c r="K114" s="11" t="s">
        <v>16</v>
      </c>
      <c r="L114" s="11" t="s">
        <v>289</v>
      </c>
      <c r="M114" s="34">
        <v>5909334</v>
      </c>
      <c r="N114" s="34">
        <v>206292336</v>
      </c>
      <c r="O114" s="59" t="s">
        <v>18</v>
      </c>
      <c r="P114" s="66"/>
      <c r="Q114" s="41" t="s">
        <v>291</v>
      </c>
      <c r="R114" s="13"/>
    </row>
    <row r="115" spans="1:18" s="1" customFormat="1" ht="12" customHeight="1" x14ac:dyDescent="0.25">
      <c r="A115" s="11" t="s">
        <v>1733</v>
      </c>
      <c r="B115" s="60">
        <v>41720</v>
      </c>
      <c r="C115" s="52">
        <v>41725</v>
      </c>
      <c r="D115" s="11" t="s">
        <v>292</v>
      </c>
      <c r="E115" s="18" t="s">
        <v>293</v>
      </c>
      <c r="F115" s="11">
        <v>142</v>
      </c>
      <c r="G115" s="11" t="s">
        <v>13</v>
      </c>
      <c r="H115" s="23">
        <v>5</v>
      </c>
      <c r="I115" s="11" t="s">
        <v>14</v>
      </c>
      <c r="J115" s="29" t="s">
        <v>312</v>
      </c>
      <c r="K115" s="11" t="s">
        <v>16</v>
      </c>
      <c r="L115" s="11" t="s">
        <v>294</v>
      </c>
      <c r="M115" s="34">
        <v>6005944</v>
      </c>
      <c r="N115" s="34">
        <v>209827810</v>
      </c>
      <c r="O115" s="18" t="s">
        <v>311</v>
      </c>
      <c r="P115" s="51"/>
      <c r="Q115" s="11"/>
      <c r="R115" s="13"/>
    </row>
    <row r="116" spans="1:18" s="1" customFormat="1" ht="12" customHeight="1" x14ac:dyDescent="0.25">
      <c r="A116" s="11" t="s">
        <v>1733</v>
      </c>
      <c r="B116" s="60">
        <v>41720</v>
      </c>
      <c r="C116" s="52">
        <v>41725</v>
      </c>
      <c r="D116" s="11" t="s">
        <v>295</v>
      </c>
      <c r="E116" s="18" t="s">
        <v>296</v>
      </c>
      <c r="F116" s="11">
        <v>6</v>
      </c>
      <c r="G116" s="11" t="s">
        <v>13</v>
      </c>
      <c r="H116" s="23">
        <v>3</v>
      </c>
      <c r="I116" s="11" t="s">
        <v>14</v>
      </c>
      <c r="J116" s="29" t="s">
        <v>313</v>
      </c>
      <c r="K116" s="11" t="s">
        <v>16</v>
      </c>
      <c r="L116" s="11" t="s">
        <v>297</v>
      </c>
      <c r="M116" s="34">
        <v>6010002</v>
      </c>
      <c r="N116" s="34">
        <v>210064966</v>
      </c>
      <c r="O116" s="11" t="s">
        <v>1083</v>
      </c>
      <c r="P116" s="99" t="s">
        <v>1083</v>
      </c>
      <c r="Q116" s="39" t="s">
        <v>356</v>
      </c>
      <c r="R116" s="61"/>
    </row>
    <row r="117" spans="1:18" s="1" customFormat="1" ht="12" customHeight="1" x14ac:dyDescent="0.25">
      <c r="A117" s="11" t="s">
        <v>1733</v>
      </c>
      <c r="B117" s="60">
        <v>41720</v>
      </c>
      <c r="C117" s="52">
        <v>41725</v>
      </c>
      <c r="D117" s="11" t="s">
        <v>298</v>
      </c>
      <c r="E117" s="18" t="s">
        <v>299</v>
      </c>
      <c r="F117" s="11">
        <v>14</v>
      </c>
      <c r="G117" s="11" t="s">
        <v>13</v>
      </c>
      <c r="H117" s="23">
        <v>-1</v>
      </c>
      <c r="I117" s="11" t="s">
        <v>58</v>
      </c>
      <c r="J117" s="29" t="s">
        <v>314</v>
      </c>
      <c r="K117" s="11" t="s">
        <v>16</v>
      </c>
      <c r="L117" s="11" t="s">
        <v>300</v>
      </c>
      <c r="M117" s="34">
        <v>6032069</v>
      </c>
      <c r="N117" s="34">
        <v>210958258</v>
      </c>
      <c r="O117" s="18" t="s">
        <v>311</v>
      </c>
      <c r="P117" s="51"/>
      <c r="Q117" s="44" t="s">
        <v>475</v>
      </c>
      <c r="R117" s="62"/>
    </row>
    <row r="118" spans="1:18" s="1" customFormat="1" ht="12" customHeight="1" x14ac:dyDescent="0.25">
      <c r="A118" s="11" t="s">
        <v>1733</v>
      </c>
      <c r="B118" s="60">
        <v>41720</v>
      </c>
      <c r="C118" s="52">
        <v>41725</v>
      </c>
      <c r="D118" s="11" t="s">
        <v>302</v>
      </c>
      <c r="E118" s="18" t="s">
        <v>303</v>
      </c>
      <c r="F118" s="11">
        <v>2</v>
      </c>
      <c r="G118" s="11" t="s">
        <v>13</v>
      </c>
      <c r="H118" s="23">
        <v>0</v>
      </c>
      <c r="I118" s="11" t="s">
        <v>24</v>
      </c>
      <c r="J118" s="29" t="s">
        <v>315</v>
      </c>
      <c r="K118" s="11" t="s">
        <v>16</v>
      </c>
      <c r="L118" s="11" t="s">
        <v>304</v>
      </c>
      <c r="M118" s="34">
        <v>6064571</v>
      </c>
      <c r="N118" s="34">
        <v>212068093</v>
      </c>
      <c r="O118" s="38" t="s">
        <v>316</v>
      </c>
      <c r="P118" s="51"/>
      <c r="Q118" s="11"/>
      <c r="R118" s="13"/>
    </row>
    <row r="119" spans="1:18" s="1" customFormat="1" ht="12" customHeight="1" x14ac:dyDescent="0.25">
      <c r="A119" s="11" t="s">
        <v>1733</v>
      </c>
      <c r="B119" s="60">
        <v>41720</v>
      </c>
      <c r="C119" s="52">
        <v>41725</v>
      </c>
      <c r="D119" s="11" t="s">
        <v>306</v>
      </c>
      <c r="E119" s="18" t="s">
        <v>307</v>
      </c>
      <c r="F119" s="11">
        <v>3</v>
      </c>
      <c r="G119" s="11" t="s">
        <v>13</v>
      </c>
      <c r="H119" s="23">
        <v>0</v>
      </c>
      <c r="I119" s="11" t="s">
        <v>24</v>
      </c>
      <c r="J119" s="29" t="s">
        <v>317</v>
      </c>
      <c r="K119" s="11" t="s">
        <v>16</v>
      </c>
      <c r="L119" s="11" t="s">
        <v>305</v>
      </c>
      <c r="M119" s="34">
        <v>6115387</v>
      </c>
      <c r="N119" s="34">
        <v>213974025</v>
      </c>
      <c r="O119" s="11" t="s">
        <v>18</v>
      </c>
      <c r="P119" s="51"/>
      <c r="Q119" s="11"/>
      <c r="R119" s="13"/>
    </row>
    <row r="120" spans="1:18" s="1" customFormat="1" ht="12" customHeight="1" x14ac:dyDescent="0.25">
      <c r="A120" s="11" t="s">
        <v>1733</v>
      </c>
      <c r="B120" s="60">
        <v>41720</v>
      </c>
      <c r="C120" s="52">
        <v>41725</v>
      </c>
      <c r="D120" s="11" t="s">
        <v>308</v>
      </c>
      <c r="E120" s="18" t="s">
        <v>309</v>
      </c>
      <c r="F120" s="11">
        <v>18</v>
      </c>
      <c r="G120" s="11" t="s">
        <v>13</v>
      </c>
      <c r="H120" s="23">
        <v>5</v>
      </c>
      <c r="I120" s="11" t="s">
        <v>14</v>
      </c>
      <c r="J120" s="29" t="s">
        <v>318</v>
      </c>
      <c r="K120" s="11" t="s">
        <v>16</v>
      </c>
      <c r="L120" s="11" t="s">
        <v>310</v>
      </c>
      <c r="M120" s="34">
        <v>6155950</v>
      </c>
      <c r="N120" s="34">
        <v>215803427</v>
      </c>
      <c r="O120" s="11" t="s">
        <v>18</v>
      </c>
      <c r="P120" s="51"/>
      <c r="Q120" s="11"/>
      <c r="R120" s="13"/>
    </row>
    <row r="121" spans="1:18" s="1" customFormat="1" ht="12" customHeight="1" x14ac:dyDescent="0.25">
      <c r="A121" s="11" t="s">
        <v>1733</v>
      </c>
      <c r="B121" s="60">
        <v>41726</v>
      </c>
      <c r="C121" s="52">
        <v>41729</v>
      </c>
      <c r="D121" s="11" t="s">
        <v>319</v>
      </c>
      <c r="E121" s="18" t="s">
        <v>320</v>
      </c>
      <c r="F121" s="11">
        <v>5</v>
      </c>
      <c r="G121" s="11" t="s">
        <v>13</v>
      </c>
      <c r="H121" s="23">
        <v>10</v>
      </c>
      <c r="I121" s="11" t="s">
        <v>14</v>
      </c>
      <c r="J121" s="29" t="s">
        <v>321</v>
      </c>
      <c r="K121" s="11" t="s">
        <v>16</v>
      </c>
      <c r="L121" s="11" t="s">
        <v>301</v>
      </c>
      <c r="M121" s="34">
        <v>6204449</v>
      </c>
      <c r="N121" s="34">
        <v>217395380</v>
      </c>
      <c r="O121" s="11" t="s">
        <v>18</v>
      </c>
      <c r="P121" s="51"/>
      <c r="Q121" s="11" t="s">
        <v>556</v>
      </c>
      <c r="R121" s="13"/>
    </row>
    <row r="122" spans="1:18" s="5" customFormat="1" ht="12" customHeight="1" x14ac:dyDescent="0.25">
      <c r="A122" s="11" t="s">
        <v>1733</v>
      </c>
      <c r="B122" s="60">
        <v>41730</v>
      </c>
      <c r="C122" s="52">
        <v>41734</v>
      </c>
      <c r="D122" s="12" t="s">
        <v>322</v>
      </c>
      <c r="E122" s="18" t="s">
        <v>323</v>
      </c>
      <c r="F122" s="12">
        <v>3</v>
      </c>
      <c r="G122" s="12" t="s">
        <v>13</v>
      </c>
      <c r="H122" s="23">
        <v>10</v>
      </c>
      <c r="I122" s="12" t="s">
        <v>14</v>
      </c>
      <c r="J122" s="30" t="s">
        <v>348</v>
      </c>
      <c r="K122" s="30" t="s">
        <v>16</v>
      </c>
      <c r="L122" s="12" t="s">
        <v>324</v>
      </c>
      <c r="M122" s="35">
        <v>6294562</v>
      </c>
      <c r="N122" s="35">
        <v>220943517</v>
      </c>
      <c r="O122" s="11" t="s">
        <v>18</v>
      </c>
      <c r="P122" s="51"/>
      <c r="Q122" s="13"/>
      <c r="R122" s="13"/>
    </row>
    <row r="123" spans="1:18" s="5" customFormat="1" ht="12" customHeight="1" x14ac:dyDescent="0.25">
      <c r="A123" s="11" t="s">
        <v>1733</v>
      </c>
      <c r="B123" s="60">
        <v>41730</v>
      </c>
      <c r="C123" s="52">
        <v>41734</v>
      </c>
      <c r="D123" s="12" t="s">
        <v>325</v>
      </c>
      <c r="E123" s="18" t="s">
        <v>326</v>
      </c>
      <c r="F123" s="12">
        <v>2</v>
      </c>
      <c r="G123" s="12" t="s">
        <v>13</v>
      </c>
      <c r="H123" s="24">
        <v>25000</v>
      </c>
      <c r="I123" s="12" t="s">
        <v>14</v>
      </c>
      <c r="J123" s="30" t="s">
        <v>349</v>
      </c>
      <c r="K123" s="12" t="s">
        <v>16</v>
      </c>
      <c r="L123" s="12" t="s">
        <v>327</v>
      </c>
      <c r="M123" s="35">
        <v>6340034</v>
      </c>
      <c r="N123" s="35">
        <v>222665049</v>
      </c>
      <c r="O123" s="11" t="s">
        <v>1083</v>
      </c>
      <c r="P123" s="99" t="s">
        <v>1083</v>
      </c>
      <c r="Q123" s="39" t="s">
        <v>356</v>
      </c>
      <c r="R123" s="61"/>
    </row>
    <row r="124" spans="1:18" s="5" customFormat="1" ht="12" customHeight="1" x14ac:dyDescent="0.25">
      <c r="A124" s="11" t="s">
        <v>1733</v>
      </c>
      <c r="B124" s="60">
        <v>41730</v>
      </c>
      <c r="C124" s="52">
        <v>41734</v>
      </c>
      <c r="D124" s="12" t="s">
        <v>328</v>
      </c>
      <c r="E124" s="18" t="s">
        <v>329</v>
      </c>
      <c r="F124" s="12">
        <v>69</v>
      </c>
      <c r="G124" s="12" t="s">
        <v>13</v>
      </c>
      <c r="H124" s="24">
        <v>0</v>
      </c>
      <c r="I124" s="12" t="s">
        <v>24</v>
      </c>
      <c r="J124" s="30" t="s">
        <v>350</v>
      </c>
      <c r="K124" s="12" t="s">
        <v>16</v>
      </c>
      <c r="L124" s="12" t="s">
        <v>86</v>
      </c>
      <c r="M124" s="35">
        <v>6347111</v>
      </c>
      <c r="N124" s="35">
        <v>222844101</v>
      </c>
      <c r="O124" s="38" t="s">
        <v>316</v>
      </c>
      <c r="P124" s="51"/>
      <c r="Q124" s="12"/>
      <c r="R124" s="13"/>
    </row>
    <row r="125" spans="1:18" s="5" customFormat="1" ht="12" customHeight="1" x14ac:dyDescent="0.25">
      <c r="A125" s="11" t="s">
        <v>1733</v>
      </c>
      <c r="B125" s="60">
        <v>41730</v>
      </c>
      <c r="C125" s="52">
        <v>41734</v>
      </c>
      <c r="D125" s="12" t="s">
        <v>330</v>
      </c>
      <c r="E125" s="18" t="s">
        <v>331</v>
      </c>
      <c r="F125" s="12">
        <v>2</v>
      </c>
      <c r="G125" s="12" t="s">
        <v>13</v>
      </c>
      <c r="H125" s="24">
        <v>8</v>
      </c>
      <c r="I125" s="12" t="s">
        <v>14</v>
      </c>
      <c r="J125" s="30" t="s">
        <v>351</v>
      </c>
      <c r="K125" s="12" t="s">
        <v>16</v>
      </c>
      <c r="L125" s="12" t="s">
        <v>332</v>
      </c>
      <c r="M125" s="35">
        <v>6390896</v>
      </c>
      <c r="N125" s="35">
        <v>224484888</v>
      </c>
      <c r="O125" s="11" t="s">
        <v>18</v>
      </c>
      <c r="P125" s="51"/>
      <c r="Q125" s="12"/>
      <c r="R125" s="13"/>
    </row>
    <row r="126" spans="1:18" s="5" customFormat="1" ht="12" customHeight="1" x14ac:dyDescent="0.25">
      <c r="A126" s="11" t="s">
        <v>1733</v>
      </c>
      <c r="B126" s="60">
        <v>41730</v>
      </c>
      <c r="C126" s="52">
        <v>41734</v>
      </c>
      <c r="D126" s="12" t="s">
        <v>333</v>
      </c>
      <c r="E126" s="18" t="s">
        <v>334</v>
      </c>
      <c r="F126" s="12">
        <v>280</v>
      </c>
      <c r="G126" s="12" t="s">
        <v>13</v>
      </c>
      <c r="H126" s="24">
        <v>0</v>
      </c>
      <c r="I126" s="12" t="s">
        <v>24</v>
      </c>
      <c r="J126" s="30" t="s">
        <v>352</v>
      </c>
      <c r="K126" s="12" t="s">
        <v>16</v>
      </c>
      <c r="L126" s="12" t="s">
        <v>335</v>
      </c>
      <c r="M126" s="35">
        <v>6404704</v>
      </c>
      <c r="N126" s="35">
        <v>224956638</v>
      </c>
      <c r="O126" s="38" t="s">
        <v>316</v>
      </c>
      <c r="P126" s="51"/>
      <c r="Q126" s="12"/>
      <c r="R126" s="13"/>
    </row>
    <row r="127" spans="1:18" s="1" customFormat="1" ht="12" customHeight="1" x14ac:dyDescent="0.25">
      <c r="A127" s="11" t="s">
        <v>1733</v>
      </c>
      <c r="B127" s="60">
        <v>41735</v>
      </c>
      <c r="C127" s="52">
        <v>41740</v>
      </c>
      <c r="D127" s="11" t="s">
        <v>338</v>
      </c>
      <c r="E127" s="18" t="s">
        <v>336</v>
      </c>
      <c r="F127" s="11">
        <v>3</v>
      </c>
      <c r="G127" s="11" t="s">
        <v>13</v>
      </c>
      <c r="H127" s="24">
        <v>-1</v>
      </c>
      <c r="I127" s="11" t="s">
        <v>58</v>
      </c>
      <c r="J127" s="29" t="s">
        <v>353</v>
      </c>
      <c r="K127" s="11" t="s">
        <v>16</v>
      </c>
      <c r="L127" s="11" t="s">
        <v>337</v>
      </c>
      <c r="M127" s="34">
        <v>6465948</v>
      </c>
      <c r="N127" s="34">
        <v>227499595</v>
      </c>
      <c r="O127" s="11" t="s">
        <v>1083</v>
      </c>
      <c r="P127" s="99" t="s">
        <v>1083</v>
      </c>
      <c r="Q127" s="39" t="s">
        <v>552</v>
      </c>
      <c r="R127" s="61"/>
    </row>
    <row r="128" spans="1:18" s="1" customFormat="1" ht="12" customHeight="1" x14ac:dyDescent="0.25">
      <c r="A128" s="11" t="s">
        <v>1733</v>
      </c>
      <c r="B128" s="60">
        <v>41735</v>
      </c>
      <c r="C128" s="52">
        <v>41740</v>
      </c>
      <c r="D128" s="11" t="s">
        <v>339</v>
      </c>
      <c r="E128" s="18" t="s">
        <v>340</v>
      </c>
      <c r="F128" s="11">
        <v>5</v>
      </c>
      <c r="G128" s="11" t="s">
        <v>13</v>
      </c>
      <c r="H128" s="23">
        <v>4</v>
      </c>
      <c r="I128" s="11" t="s">
        <v>14</v>
      </c>
      <c r="J128" s="29" t="s">
        <v>354</v>
      </c>
      <c r="K128" s="11" t="s">
        <v>16</v>
      </c>
      <c r="L128" s="11" t="s">
        <v>341</v>
      </c>
      <c r="M128" s="34">
        <v>6508777</v>
      </c>
      <c r="N128" s="34">
        <v>229015115</v>
      </c>
      <c r="O128" s="11" t="s">
        <v>18</v>
      </c>
      <c r="P128" s="51"/>
      <c r="Q128" s="39" t="s">
        <v>557</v>
      </c>
      <c r="R128" s="61"/>
    </row>
    <row r="129" spans="1:19" s="1" customFormat="1" ht="12" customHeight="1" x14ac:dyDescent="0.25">
      <c r="A129" s="11" t="s">
        <v>1733</v>
      </c>
      <c r="B129" s="60">
        <v>41735</v>
      </c>
      <c r="C129" s="52">
        <v>41740</v>
      </c>
      <c r="D129" s="11" t="s">
        <v>342</v>
      </c>
      <c r="E129" s="18" t="s">
        <v>343</v>
      </c>
      <c r="F129" s="11">
        <v>4</v>
      </c>
      <c r="G129" s="11" t="s">
        <v>13</v>
      </c>
      <c r="H129" s="23">
        <v>10</v>
      </c>
      <c r="I129" s="11" t="s">
        <v>14</v>
      </c>
      <c r="J129" s="29" t="s">
        <v>355</v>
      </c>
      <c r="K129" s="11" t="s">
        <v>16</v>
      </c>
      <c r="L129" s="11" t="s">
        <v>344</v>
      </c>
      <c r="M129" s="34">
        <v>6537319</v>
      </c>
      <c r="N129" s="34">
        <v>230085293</v>
      </c>
      <c r="O129" s="11" t="s">
        <v>18</v>
      </c>
      <c r="P129" s="51"/>
      <c r="Q129" s="11" t="s">
        <v>356</v>
      </c>
      <c r="R129" s="13"/>
    </row>
    <row r="130" spans="1:19" s="1" customFormat="1" ht="12.75" customHeight="1" x14ac:dyDescent="0.25">
      <c r="A130" s="11" t="s">
        <v>1733</v>
      </c>
      <c r="B130" s="60">
        <v>41735</v>
      </c>
      <c r="C130" s="52">
        <v>41740</v>
      </c>
      <c r="D130" s="11" t="s">
        <v>345</v>
      </c>
      <c r="E130" s="150" t="s">
        <v>346</v>
      </c>
      <c r="F130" s="11">
        <v>23</v>
      </c>
      <c r="G130" s="11" t="s">
        <v>13</v>
      </c>
      <c r="H130" s="23">
        <v>10</v>
      </c>
      <c r="I130" s="11" t="s">
        <v>14</v>
      </c>
      <c r="J130" s="29" t="s">
        <v>358</v>
      </c>
      <c r="K130" s="11" t="s">
        <v>16</v>
      </c>
      <c r="L130" s="11" t="s">
        <v>347</v>
      </c>
      <c r="M130" s="34">
        <v>6576118</v>
      </c>
      <c r="N130" s="34">
        <v>231525421</v>
      </c>
      <c r="O130" s="11" t="s">
        <v>18</v>
      </c>
      <c r="P130" s="51"/>
      <c r="Q130" s="11"/>
      <c r="R130" s="13"/>
    </row>
    <row r="131" spans="1:19" s="1" customFormat="1" ht="12" customHeight="1" x14ac:dyDescent="0.25">
      <c r="A131" s="11" t="s">
        <v>1733</v>
      </c>
      <c r="B131" s="60">
        <v>41741</v>
      </c>
      <c r="C131" s="52">
        <v>41746</v>
      </c>
      <c r="D131" s="11" t="s">
        <v>359</v>
      </c>
      <c r="E131" s="18" t="s">
        <v>360</v>
      </c>
      <c r="F131" s="11">
        <v>31</v>
      </c>
      <c r="G131" s="11" t="s">
        <v>13</v>
      </c>
      <c r="H131" s="23">
        <v>7</v>
      </c>
      <c r="I131" s="11" t="s">
        <v>14</v>
      </c>
      <c r="J131" s="29" t="s">
        <v>368</v>
      </c>
      <c r="K131" s="11" t="s">
        <v>16</v>
      </c>
      <c r="L131" s="11" t="s">
        <v>361</v>
      </c>
      <c r="M131" s="34">
        <v>6669947</v>
      </c>
      <c r="N131" s="34">
        <v>235064981</v>
      </c>
      <c r="O131" s="59" t="s">
        <v>18</v>
      </c>
      <c r="P131" s="99" t="s">
        <v>1083</v>
      </c>
      <c r="Q131" s="39" t="s">
        <v>552</v>
      </c>
      <c r="R131" s="61"/>
    </row>
    <row r="132" spans="1:19" s="1" customFormat="1" ht="12" customHeight="1" x14ac:dyDescent="0.25">
      <c r="A132" s="11" t="s">
        <v>1733</v>
      </c>
      <c r="B132" s="60">
        <v>41741</v>
      </c>
      <c r="C132" s="52">
        <v>41746</v>
      </c>
      <c r="D132" s="11" t="s">
        <v>362</v>
      </c>
      <c r="E132" s="18" t="s">
        <v>363</v>
      </c>
      <c r="F132" s="11">
        <v>4</v>
      </c>
      <c r="G132" s="11" t="s">
        <v>13</v>
      </c>
      <c r="H132" s="23">
        <v>0</v>
      </c>
      <c r="I132" s="11" t="s">
        <v>24</v>
      </c>
      <c r="J132" s="29" t="s">
        <v>369</v>
      </c>
      <c r="K132" s="11" t="s">
        <v>16</v>
      </c>
      <c r="L132" s="11" t="s">
        <v>364</v>
      </c>
      <c r="M132" s="34">
        <v>6705799</v>
      </c>
      <c r="N132" s="34">
        <v>236499884</v>
      </c>
      <c r="O132" s="38" t="s">
        <v>316</v>
      </c>
      <c r="P132" s="51"/>
      <c r="Q132" s="11"/>
      <c r="R132" s="13"/>
    </row>
    <row r="133" spans="1:19" s="1" customFormat="1" ht="12" customHeight="1" x14ac:dyDescent="0.25">
      <c r="A133" s="11" t="s">
        <v>1733</v>
      </c>
      <c r="B133" s="80">
        <v>41741</v>
      </c>
      <c r="C133" s="52">
        <v>41746</v>
      </c>
      <c r="D133" s="11" t="s">
        <v>365</v>
      </c>
      <c r="E133" s="150" t="s">
        <v>366</v>
      </c>
      <c r="F133" s="11">
        <v>4</v>
      </c>
      <c r="G133" s="11" t="s">
        <v>13</v>
      </c>
      <c r="H133" s="23">
        <v>2</v>
      </c>
      <c r="I133" s="11" t="s">
        <v>14</v>
      </c>
      <c r="J133" s="29" t="s">
        <v>370</v>
      </c>
      <c r="K133" s="11" t="s">
        <v>16</v>
      </c>
      <c r="L133" s="11" t="s">
        <v>367</v>
      </c>
      <c r="M133" s="34">
        <v>6722846</v>
      </c>
      <c r="N133" s="34">
        <v>237216156</v>
      </c>
      <c r="O133" s="18" t="s">
        <v>311</v>
      </c>
      <c r="P133" s="51"/>
      <c r="Q133" s="11"/>
      <c r="R133" s="13"/>
    </row>
    <row r="134" spans="1:19" s="6" customFormat="1" ht="10.5" customHeight="1" x14ac:dyDescent="0.25">
      <c r="A134" s="11" t="s">
        <v>1733</v>
      </c>
      <c r="B134" s="81">
        <v>41747</v>
      </c>
      <c r="C134" s="52">
        <v>41752</v>
      </c>
      <c r="D134" s="13" t="s">
        <v>371</v>
      </c>
      <c r="E134" s="18" t="s">
        <v>372</v>
      </c>
      <c r="F134" s="13">
        <v>30</v>
      </c>
      <c r="G134" s="13" t="s">
        <v>13</v>
      </c>
      <c r="H134" s="23">
        <v>20</v>
      </c>
      <c r="I134" s="13" t="s">
        <v>14</v>
      </c>
      <c r="J134" s="31" t="s">
        <v>380</v>
      </c>
      <c r="K134" s="13" t="s">
        <v>16</v>
      </c>
      <c r="L134" s="13" t="s">
        <v>373</v>
      </c>
      <c r="M134" s="36">
        <v>6905440</v>
      </c>
      <c r="N134" s="36">
        <v>244300060</v>
      </c>
      <c r="O134" s="19" t="s">
        <v>18</v>
      </c>
      <c r="P134" s="66"/>
      <c r="Q134" s="13"/>
      <c r="R134" s="13"/>
      <c r="S134" s="14"/>
    </row>
    <row r="135" spans="1:19" s="4" customFormat="1" ht="12" customHeight="1" x14ac:dyDescent="0.25">
      <c r="A135" s="11" t="s">
        <v>1733</v>
      </c>
      <c r="B135" s="60">
        <v>41753</v>
      </c>
      <c r="C135" s="52">
        <v>41759</v>
      </c>
      <c r="D135" s="12" t="s">
        <v>374</v>
      </c>
      <c r="E135" s="18" t="s">
        <v>375</v>
      </c>
      <c r="F135" s="12">
        <v>2</v>
      </c>
      <c r="G135" s="12" t="s">
        <v>13</v>
      </c>
      <c r="H135" s="25">
        <v>0</v>
      </c>
      <c r="I135" s="12" t="s">
        <v>24</v>
      </c>
      <c r="J135" s="30" t="s">
        <v>381</v>
      </c>
      <c r="K135" s="12" t="s">
        <v>16</v>
      </c>
      <c r="L135" s="12" t="s">
        <v>376</v>
      </c>
      <c r="M135" s="24">
        <v>6946355</v>
      </c>
      <c r="N135" s="24">
        <v>245897810</v>
      </c>
      <c r="O135" s="38" t="s">
        <v>316</v>
      </c>
      <c r="P135" s="51"/>
      <c r="Q135" s="11"/>
      <c r="R135" s="13"/>
    </row>
    <row r="136" spans="1:19" s="1" customFormat="1" ht="12" customHeight="1" x14ac:dyDescent="0.25">
      <c r="A136" s="11" t="s">
        <v>1733</v>
      </c>
      <c r="B136" s="60">
        <v>41753</v>
      </c>
      <c r="C136" s="52">
        <v>41759</v>
      </c>
      <c r="D136" s="11" t="s">
        <v>378</v>
      </c>
      <c r="E136" s="18" t="s">
        <v>377</v>
      </c>
      <c r="F136" s="11">
        <v>4</v>
      </c>
      <c r="G136" s="11" t="s">
        <v>13</v>
      </c>
      <c r="H136" s="24">
        <v>3</v>
      </c>
      <c r="I136" s="11" t="s">
        <v>14</v>
      </c>
      <c r="J136" s="32" t="s">
        <v>382</v>
      </c>
      <c r="K136" s="11" t="s">
        <v>16</v>
      </c>
      <c r="L136" s="11" t="s">
        <v>379</v>
      </c>
      <c r="M136" s="23">
        <v>7072936</v>
      </c>
      <c r="N136" s="23">
        <v>250654857</v>
      </c>
      <c r="O136" s="18" t="s">
        <v>311</v>
      </c>
      <c r="P136" s="66"/>
      <c r="Q136" s="19" t="s">
        <v>475</v>
      </c>
      <c r="R136" s="13"/>
    </row>
    <row r="137" spans="1:19" s="1" customFormat="1" ht="12" customHeight="1" x14ac:dyDescent="0.25">
      <c r="A137" s="11" t="s">
        <v>1733</v>
      </c>
      <c r="B137" s="60">
        <v>41760</v>
      </c>
      <c r="C137" s="52">
        <v>41765</v>
      </c>
      <c r="D137" s="11" t="s">
        <v>383</v>
      </c>
      <c r="E137" s="18" t="s">
        <v>384</v>
      </c>
      <c r="F137" s="12">
        <v>4</v>
      </c>
      <c r="G137" s="11" t="s">
        <v>13</v>
      </c>
      <c r="H137" s="23">
        <v>5</v>
      </c>
      <c r="I137" s="11" t="s">
        <v>14</v>
      </c>
      <c r="J137" s="29" t="s">
        <v>386</v>
      </c>
      <c r="K137" s="11" t="s">
        <v>16</v>
      </c>
      <c r="L137" s="11" t="s">
        <v>385</v>
      </c>
      <c r="M137" s="23">
        <v>7147776</v>
      </c>
      <c r="N137" s="23">
        <v>253323585</v>
      </c>
      <c r="O137" s="18" t="s">
        <v>311</v>
      </c>
      <c r="P137" s="66"/>
      <c r="Q137" s="19"/>
      <c r="R137" s="13"/>
    </row>
    <row r="138" spans="1:19" s="1" customFormat="1" ht="12" customHeight="1" x14ac:dyDescent="0.25">
      <c r="A138" s="11" t="s">
        <v>1733</v>
      </c>
      <c r="B138" s="60">
        <v>41766</v>
      </c>
      <c r="C138" s="52">
        <v>41774</v>
      </c>
      <c r="D138" s="11" t="s">
        <v>559</v>
      </c>
      <c r="E138" s="18" t="s">
        <v>560</v>
      </c>
      <c r="F138" s="12">
        <v>3</v>
      </c>
      <c r="G138" s="12" t="s">
        <v>13</v>
      </c>
      <c r="H138" s="11" t="s">
        <v>561</v>
      </c>
      <c r="I138" s="23" t="s">
        <v>14</v>
      </c>
      <c r="J138" s="29" t="s">
        <v>565</v>
      </c>
      <c r="K138" s="29" t="s">
        <v>16</v>
      </c>
      <c r="L138" s="11" t="s">
        <v>562</v>
      </c>
      <c r="M138" s="11" t="s">
        <v>563</v>
      </c>
      <c r="N138" s="23" t="s">
        <v>564</v>
      </c>
      <c r="O138" s="122" t="s">
        <v>517</v>
      </c>
      <c r="P138" s="102"/>
      <c r="Q138" s="18"/>
      <c r="R138" s="13"/>
    </row>
    <row r="139" spans="1:19" s="1" customFormat="1" ht="12" customHeight="1" x14ac:dyDescent="0.25">
      <c r="A139" s="11" t="s">
        <v>1733</v>
      </c>
      <c r="B139" s="60">
        <v>41766</v>
      </c>
      <c r="C139" s="52">
        <v>41774</v>
      </c>
      <c r="D139" s="11" t="s">
        <v>387</v>
      </c>
      <c r="E139" s="18" t="s">
        <v>388</v>
      </c>
      <c r="F139" s="11">
        <v>2</v>
      </c>
      <c r="G139" s="11" t="s">
        <v>13</v>
      </c>
      <c r="H139" s="23">
        <v>-1</v>
      </c>
      <c r="I139" s="11" t="s">
        <v>58</v>
      </c>
      <c r="J139" s="29" t="s">
        <v>390</v>
      </c>
      <c r="K139" s="11" t="s">
        <v>16</v>
      </c>
      <c r="L139" s="11" t="s">
        <v>389</v>
      </c>
      <c r="M139" s="23">
        <v>7527879</v>
      </c>
      <c r="N139" s="23">
        <v>266231888</v>
      </c>
      <c r="O139" s="11" t="s">
        <v>804</v>
      </c>
      <c r="P139" s="51"/>
      <c r="Q139" s="38"/>
      <c r="R139" s="13"/>
    </row>
    <row r="140" spans="1:19" s="1" customFormat="1" ht="12" customHeight="1" x14ac:dyDescent="0.25">
      <c r="A140" s="11" t="s">
        <v>1733</v>
      </c>
      <c r="B140" s="60">
        <v>41775</v>
      </c>
      <c r="C140" s="52">
        <v>41780</v>
      </c>
      <c r="D140" s="11" t="s">
        <v>566</v>
      </c>
      <c r="E140" s="18" t="s">
        <v>567</v>
      </c>
      <c r="F140" s="12">
        <v>2</v>
      </c>
      <c r="G140" s="11" t="s">
        <v>13</v>
      </c>
      <c r="H140" s="11" t="s">
        <v>568</v>
      </c>
      <c r="I140" s="23" t="s">
        <v>14</v>
      </c>
      <c r="J140" s="29" t="s">
        <v>572</v>
      </c>
      <c r="K140" s="29" t="s">
        <v>16</v>
      </c>
      <c r="L140" s="11" t="s">
        <v>569</v>
      </c>
      <c r="M140" s="11" t="s">
        <v>570</v>
      </c>
      <c r="N140" s="23" t="s">
        <v>571</v>
      </c>
      <c r="O140" s="37" t="s">
        <v>517</v>
      </c>
      <c r="P140" s="115"/>
      <c r="Q140" s="19"/>
      <c r="R140" s="13"/>
      <c r="S140" s="10"/>
    </row>
    <row r="141" spans="1:19" s="1" customFormat="1" ht="12" customHeight="1" x14ac:dyDescent="0.25">
      <c r="A141" s="11" t="s">
        <v>1733</v>
      </c>
      <c r="B141" s="60">
        <v>41775</v>
      </c>
      <c r="C141" s="52">
        <v>41780</v>
      </c>
      <c r="D141" s="11" t="s">
        <v>391</v>
      </c>
      <c r="E141" s="18" t="s">
        <v>392</v>
      </c>
      <c r="F141" s="11">
        <v>3</v>
      </c>
      <c r="G141" s="11" t="s">
        <v>13</v>
      </c>
      <c r="H141" s="23">
        <v>8</v>
      </c>
      <c r="I141" s="11" t="s">
        <v>14</v>
      </c>
      <c r="J141" s="29" t="s">
        <v>397</v>
      </c>
      <c r="K141" s="11" t="s">
        <v>16</v>
      </c>
      <c r="L141" s="11" t="s">
        <v>393</v>
      </c>
      <c r="M141" s="23">
        <v>7564565</v>
      </c>
      <c r="N141" s="23">
        <v>267308156</v>
      </c>
      <c r="O141" s="19" t="s">
        <v>18</v>
      </c>
      <c r="P141" s="66"/>
      <c r="Q141" s="40"/>
      <c r="R141" s="62"/>
    </row>
    <row r="142" spans="1:19" s="1" customFormat="1" ht="12.75" customHeight="1" x14ac:dyDescent="0.25">
      <c r="A142" s="11" t="s">
        <v>1733</v>
      </c>
      <c r="B142" s="60">
        <v>41775</v>
      </c>
      <c r="C142" s="52">
        <v>41780</v>
      </c>
      <c r="D142" s="11" t="s">
        <v>394</v>
      </c>
      <c r="E142" s="18" t="s">
        <v>395</v>
      </c>
      <c r="F142" s="11">
        <v>2</v>
      </c>
      <c r="G142" s="11" t="s">
        <v>13</v>
      </c>
      <c r="H142" s="23">
        <v>-1</v>
      </c>
      <c r="I142" s="11" t="s">
        <v>58</v>
      </c>
      <c r="J142" s="29" t="s">
        <v>398</v>
      </c>
      <c r="K142" s="11" t="s">
        <v>16</v>
      </c>
      <c r="L142" s="11" t="s">
        <v>396</v>
      </c>
      <c r="M142" s="23">
        <v>7568495</v>
      </c>
      <c r="N142" s="23">
        <v>267466038</v>
      </c>
      <c r="O142" s="11" t="s">
        <v>1083</v>
      </c>
      <c r="P142" s="51"/>
      <c r="Q142" s="40"/>
      <c r="R142" s="62"/>
    </row>
    <row r="143" spans="1:19" s="1" customFormat="1" ht="12" customHeight="1" x14ac:dyDescent="0.25">
      <c r="A143" s="11" t="s">
        <v>1733</v>
      </c>
      <c r="B143" s="60">
        <v>41781</v>
      </c>
      <c r="C143" s="52">
        <v>41790</v>
      </c>
      <c r="D143" s="11" t="s">
        <v>573</v>
      </c>
      <c r="E143" s="18" t="s">
        <v>574</v>
      </c>
      <c r="F143" s="12">
        <v>98</v>
      </c>
      <c r="G143" s="11" t="s">
        <v>13</v>
      </c>
      <c r="H143" s="11" t="s">
        <v>480</v>
      </c>
      <c r="I143" s="23" t="s">
        <v>24</v>
      </c>
      <c r="J143" s="29" t="s">
        <v>577</v>
      </c>
      <c r="K143" s="29" t="s">
        <v>16</v>
      </c>
      <c r="L143" s="11" t="s">
        <v>575</v>
      </c>
      <c r="M143" s="11" t="s">
        <v>576</v>
      </c>
      <c r="N143" s="23">
        <v>276733090</v>
      </c>
      <c r="O143" s="37" t="s">
        <v>517</v>
      </c>
      <c r="P143" s="115"/>
      <c r="Q143" s="18"/>
      <c r="R143" s="13"/>
      <c r="S143" s="8"/>
    </row>
    <row r="144" spans="1:19" s="1" customFormat="1" ht="12" customHeight="1" x14ac:dyDescent="0.25">
      <c r="A144" s="11" t="s">
        <v>1733</v>
      </c>
      <c r="B144" s="60">
        <v>41791</v>
      </c>
      <c r="C144" s="52">
        <v>41796</v>
      </c>
      <c r="D144" s="11" t="s">
        <v>399</v>
      </c>
      <c r="E144" s="18" t="s">
        <v>400</v>
      </c>
      <c r="F144" s="11">
        <v>6</v>
      </c>
      <c r="G144" s="11" t="s">
        <v>13</v>
      </c>
      <c r="H144" s="23">
        <v>6</v>
      </c>
      <c r="I144" s="11" t="s">
        <v>14</v>
      </c>
      <c r="J144" s="29" t="s">
        <v>402</v>
      </c>
      <c r="K144" s="11" t="s">
        <v>16</v>
      </c>
      <c r="L144" s="11" t="s">
        <v>401</v>
      </c>
      <c r="M144" s="23">
        <v>7969711</v>
      </c>
      <c r="N144" s="23">
        <v>280473172</v>
      </c>
      <c r="O144" s="19" t="s">
        <v>804</v>
      </c>
      <c r="P144" s="66"/>
      <c r="Q144" s="19"/>
      <c r="R144" s="13"/>
    </row>
    <row r="145" spans="1:18" s="1" customFormat="1" ht="12" customHeight="1" x14ac:dyDescent="0.25">
      <c r="A145" s="11" t="s">
        <v>1733</v>
      </c>
      <c r="B145" s="60">
        <v>41797</v>
      </c>
      <c r="C145" s="52">
        <v>41802</v>
      </c>
      <c r="D145" s="11" t="s">
        <v>403</v>
      </c>
      <c r="E145" s="18" t="s">
        <v>404</v>
      </c>
      <c r="F145" s="11">
        <v>27</v>
      </c>
      <c r="G145" s="11" t="s">
        <v>13</v>
      </c>
      <c r="H145" s="23">
        <v>6</v>
      </c>
      <c r="I145" s="11" t="s">
        <v>14</v>
      </c>
      <c r="J145" s="29" t="s">
        <v>406</v>
      </c>
      <c r="K145" s="11" t="s">
        <v>16</v>
      </c>
      <c r="L145" s="11" t="s">
        <v>405</v>
      </c>
      <c r="M145" s="23">
        <v>8108843</v>
      </c>
      <c r="N145" s="23">
        <v>284991178</v>
      </c>
      <c r="O145" s="19" t="s">
        <v>804</v>
      </c>
      <c r="P145" s="66"/>
      <c r="Q145" s="19"/>
      <c r="R145" s="13"/>
    </row>
    <row r="146" spans="1:18" s="1" customFormat="1" ht="12" customHeight="1" x14ac:dyDescent="0.25">
      <c r="A146" s="11" t="s">
        <v>1733</v>
      </c>
      <c r="B146" s="60">
        <v>41803</v>
      </c>
      <c r="C146" s="52">
        <v>41810</v>
      </c>
      <c r="D146" s="11" t="s">
        <v>407</v>
      </c>
      <c r="E146" s="18" t="s">
        <v>408</v>
      </c>
      <c r="F146" s="11">
        <v>3</v>
      </c>
      <c r="G146" s="11" t="s">
        <v>13</v>
      </c>
      <c r="H146" s="23">
        <v>0</v>
      </c>
      <c r="I146" s="11" t="s">
        <v>24</v>
      </c>
      <c r="J146" s="29" t="s">
        <v>410</v>
      </c>
      <c r="K146" s="11" t="s">
        <v>16</v>
      </c>
      <c r="L146" s="11" t="s">
        <v>409</v>
      </c>
      <c r="M146" s="23">
        <v>8277147</v>
      </c>
      <c r="N146" s="23">
        <v>290265218</v>
      </c>
      <c r="O146" s="11" t="s">
        <v>316</v>
      </c>
      <c r="P146" s="51"/>
      <c r="Q146" s="11"/>
      <c r="R146" s="13"/>
    </row>
    <row r="147" spans="1:18" s="1" customFormat="1" ht="12" customHeight="1" x14ac:dyDescent="0.25">
      <c r="A147" s="11" t="s">
        <v>1733</v>
      </c>
      <c r="B147" s="60">
        <v>41821</v>
      </c>
      <c r="C147" s="52">
        <v>41830</v>
      </c>
      <c r="D147" s="11" t="s">
        <v>411</v>
      </c>
      <c r="E147" s="18" t="s">
        <v>412</v>
      </c>
      <c r="F147" s="11">
        <v>75</v>
      </c>
      <c r="G147" s="11" t="s">
        <v>13</v>
      </c>
      <c r="H147" s="23">
        <v>5</v>
      </c>
      <c r="I147" s="11" t="s">
        <v>14</v>
      </c>
      <c r="J147" s="29" t="s">
        <v>420</v>
      </c>
      <c r="K147" s="11" t="s">
        <v>16</v>
      </c>
      <c r="L147" s="11" t="s">
        <v>413</v>
      </c>
      <c r="M147" s="23">
        <v>8483681</v>
      </c>
      <c r="N147" s="23">
        <v>296820727</v>
      </c>
      <c r="O147" s="18" t="s">
        <v>311</v>
      </c>
      <c r="P147" s="51"/>
      <c r="Q147" s="11" t="s">
        <v>356</v>
      </c>
      <c r="R147" s="13"/>
    </row>
    <row r="148" spans="1:18" s="1" customFormat="1" ht="12" customHeight="1" x14ac:dyDescent="0.25">
      <c r="A148" s="11" t="s">
        <v>1733</v>
      </c>
      <c r="B148" s="60">
        <v>41821</v>
      </c>
      <c r="C148" s="52">
        <v>41830</v>
      </c>
      <c r="D148" s="11" t="s">
        <v>414</v>
      </c>
      <c r="E148" s="18" t="s">
        <v>415</v>
      </c>
      <c r="F148" s="11">
        <v>4</v>
      </c>
      <c r="G148" s="11" t="s">
        <v>13</v>
      </c>
      <c r="H148" s="23">
        <v>10</v>
      </c>
      <c r="I148" s="11" t="s">
        <v>14</v>
      </c>
      <c r="J148" s="29" t="s">
        <v>421</v>
      </c>
      <c r="K148" s="11" t="s">
        <v>16</v>
      </c>
      <c r="L148" s="11" t="s">
        <v>416</v>
      </c>
      <c r="M148" s="23">
        <v>8523064</v>
      </c>
      <c r="N148" s="23">
        <v>298067720</v>
      </c>
      <c r="O148" s="11" t="s">
        <v>18</v>
      </c>
      <c r="P148" s="51"/>
      <c r="Q148" s="11"/>
      <c r="R148" s="13"/>
    </row>
    <row r="149" spans="1:18" s="1" customFormat="1" ht="12" customHeight="1" x14ac:dyDescent="0.25">
      <c r="A149" s="11" t="s">
        <v>1733</v>
      </c>
      <c r="B149" s="60">
        <v>41821</v>
      </c>
      <c r="C149" s="52">
        <v>41830</v>
      </c>
      <c r="D149" s="11" t="s">
        <v>417</v>
      </c>
      <c r="E149" s="18" t="s">
        <v>418</v>
      </c>
      <c r="F149" s="11">
        <v>5</v>
      </c>
      <c r="G149" s="11" t="s">
        <v>13</v>
      </c>
      <c r="H149" s="23">
        <v>5</v>
      </c>
      <c r="I149" s="11" t="s">
        <v>14</v>
      </c>
      <c r="J149" s="29" t="s">
        <v>422</v>
      </c>
      <c r="K149" s="11" t="s">
        <v>16</v>
      </c>
      <c r="L149" s="11" t="s">
        <v>419</v>
      </c>
      <c r="M149" s="23">
        <v>8590769</v>
      </c>
      <c r="N149" s="23">
        <v>300295944</v>
      </c>
      <c r="O149" s="11" t="s">
        <v>18</v>
      </c>
      <c r="P149" s="51"/>
      <c r="Q149" s="11"/>
      <c r="R149" s="13"/>
    </row>
    <row r="150" spans="1:18" s="1" customFormat="1" ht="12" customHeight="1" x14ac:dyDescent="0.25">
      <c r="A150" s="11" t="s">
        <v>1733</v>
      </c>
      <c r="B150" s="60">
        <v>41831</v>
      </c>
      <c r="C150" s="52">
        <v>41840</v>
      </c>
      <c r="D150" s="11" t="s">
        <v>423</v>
      </c>
      <c r="E150" s="18" t="s">
        <v>424</v>
      </c>
      <c r="F150" s="11">
        <v>66</v>
      </c>
      <c r="G150" s="11" t="s">
        <v>13</v>
      </c>
      <c r="H150" s="23">
        <v>4</v>
      </c>
      <c r="I150" s="11" t="s">
        <v>14</v>
      </c>
      <c r="J150" s="29" t="s">
        <v>429</v>
      </c>
      <c r="K150" s="11" t="s">
        <v>16</v>
      </c>
      <c r="L150" s="11" t="s">
        <v>425</v>
      </c>
      <c r="M150" s="23">
        <v>8611241</v>
      </c>
      <c r="N150" s="23">
        <v>300930494</v>
      </c>
      <c r="O150" s="11" t="s">
        <v>18</v>
      </c>
      <c r="P150" s="51"/>
      <c r="Q150" s="11"/>
      <c r="R150" s="13"/>
    </row>
    <row r="151" spans="1:18" s="1" customFormat="1" ht="12" customHeight="1" x14ac:dyDescent="0.25">
      <c r="A151" s="11" t="s">
        <v>1733</v>
      </c>
      <c r="B151" s="60">
        <v>41831</v>
      </c>
      <c r="C151" s="52">
        <v>41840</v>
      </c>
      <c r="D151" s="11" t="s">
        <v>426</v>
      </c>
      <c r="E151" s="18" t="s">
        <v>427</v>
      </c>
      <c r="F151" s="11">
        <v>18</v>
      </c>
      <c r="G151" s="11" t="s">
        <v>13</v>
      </c>
      <c r="H151" s="23">
        <v>0</v>
      </c>
      <c r="I151" s="11" t="s">
        <v>24</v>
      </c>
      <c r="J151" s="29" t="s">
        <v>430</v>
      </c>
      <c r="K151" s="11" t="s">
        <v>16</v>
      </c>
      <c r="L151" s="11" t="s">
        <v>428</v>
      </c>
      <c r="M151" s="23">
        <v>8711449</v>
      </c>
      <c r="N151" s="23">
        <v>304196737</v>
      </c>
      <c r="O151" s="38" t="s">
        <v>316</v>
      </c>
      <c r="P151" s="51"/>
      <c r="Q151" s="11"/>
      <c r="R151" s="13"/>
    </row>
    <row r="152" spans="1:18" s="1" customFormat="1" ht="12" customHeight="1" x14ac:dyDescent="0.25">
      <c r="A152" s="11" t="s">
        <v>1733</v>
      </c>
      <c r="B152" s="60">
        <v>41841</v>
      </c>
      <c r="C152" s="52">
        <v>41851</v>
      </c>
      <c r="D152" s="11" t="s">
        <v>431</v>
      </c>
      <c r="E152" s="18" t="s">
        <v>432</v>
      </c>
      <c r="F152" s="11">
        <v>10</v>
      </c>
      <c r="G152" s="11" t="s">
        <v>13</v>
      </c>
      <c r="H152" s="23">
        <v>4</v>
      </c>
      <c r="I152" s="11" t="s">
        <v>14</v>
      </c>
      <c r="J152" s="29" t="s">
        <v>437</v>
      </c>
      <c r="K152" s="11" t="s">
        <v>16</v>
      </c>
      <c r="L152" s="11" t="s">
        <v>433</v>
      </c>
      <c r="M152" s="23">
        <v>8725680</v>
      </c>
      <c r="N152" s="23">
        <v>304650659</v>
      </c>
      <c r="O152" s="18" t="s">
        <v>311</v>
      </c>
      <c r="P152" s="51"/>
      <c r="Q152" s="11" t="s">
        <v>556</v>
      </c>
      <c r="R152" s="13"/>
    </row>
    <row r="153" spans="1:18" s="1" customFormat="1" ht="12" customHeight="1" x14ac:dyDescent="0.25">
      <c r="A153" s="11" t="s">
        <v>1733</v>
      </c>
      <c r="B153" s="60">
        <v>41841</v>
      </c>
      <c r="C153" s="52">
        <v>41851</v>
      </c>
      <c r="D153" s="11" t="s">
        <v>434</v>
      </c>
      <c r="E153" s="18" t="s">
        <v>435</v>
      </c>
      <c r="F153" s="11">
        <v>2</v>
      </c>
      <c r="G153" s="11" t="s">
        <v>13</v>
      </c>
      <c r="H153" s="23">
        <v>11</v>
      </c>
      <c r="I153" s="11" t="s">
        <v>14</v>
      </c>
      <c r="J153" s="29" t="s">
        <v>438</v>
      </c>
      <c r="K153" s="11" t="s">
        <v>16</v>
      </c>
      <c r="L153" s="11" t="s">
        <v>436</v>
      </c>
      <c r="M153" s="23">
        <v>8732623</v>
      </c>
      <c r="N153" s="23">
        <v>304873314</v>
      </c>
      <c r="O153" s="18" t="s">
        <v>311</v>
      </c>
      <c r="P153" s="51"/>
      <c r="Q153" s="11"/>
      <c r="R153" s="13"/>
    </row>
    <row r="154" spans="1:18" s="1" customFormat="1" ht="12" customHeight="1" x14ac:dyDescent="0.25">
      <c r="A154" s="11" t="s">
        <v>1733</v>
      </c>
      <c r="B154" s="60">
        <v>41852</v>
      </c>
      <c r="C154" s="52">
        <v>41861</v>
      </c>
      <c r="D154" s="11" t="s">
        <v>439</v>
      </c>
      <c r="E154" s="18" t="s">
        <v>440</v>
      </c>
      <c r="F154" s="11">
        <v>40</v>
      </c>
      <c r="G154" s="11" t="s">
        <v>13</v>
      </c>
      <c r="H154" s="23">
        <v>5</v>
      </c>
      <c r="I154" s="11" t="s">
        <v>14</v>
      </c>
      <c r="J154" s="29" t="s">
        <v>454</v>
      </c>
      <c r="K154" s="11" t="s">
        <v>16</v>
      </c>
      <c r="L154" s="11" t="s">
        <v>441</v>
      </c>
      <c r="M154" s="23">
        <v>8885002</v>
      </c>
      <c r="N154" s="23">
        <v>309716154</v>
      </c>
      <c r="O154" s="11" t="s">
        <v>1083</v>
      </c>
      <c r="P154" s="41" t="s">
        <v>1083</v>
      </c>
      <c r="Q154" s="11" t="s">
        <v>1893</v>
      </c>
      <c r="R154" s="13"/>
    </row>
    <row r="155" spans="1:18" s="1" customFormat="1" ht="12.75" customHeight="1" x14ac:dyDescent="0.25">
      <c r="A155" s="11" t="s">
        <v>1733</v>
      </c>
      <c r="B155" s="60">
        <v>41852</v>
      </c>
      <c r="C155" s="52">
        <v>41861</v>
      </c>
      <c r="D155" s="11" t="s">
        <v>442</v>
      </c>
      <c r="E155" s="18" t="s">
        <v>443</v>
      </c>
      <c r="F155" s="11">
        <v>2</v>
      </c>
      <c r="G155" s="11" t="s">
        <v>13</v>
      </c>
      <c r="H155" s="23">
        <v>0</v>
      </c>
      <c r="I155" s="11" t="s">
        <v>24</v>
      </c>
      <c r="J155" s="29" t="s">
        <v>455</v>
      </c>
      <c r="K155" s="11" t="s">
        <v>16</v>
      </c>
      <c r="L155" s="11" t="s">
        <v>444</v>
      </c>
      <c r="M155" s="23">
        <v>8908431</v>
      </c>
      <c r="N155" s="23">
        <v>310411613</v>
      </c>
      <c r="O155" s="38" t="s">
        <v>316</v>
      </c>
      <c r="P155" s="51"/>
      <c r="Q155" s="11"/>
      <c r="R155" s="13"/>
    </row>
    <row r="156" spans="1:18" s="1" customFormat="1" ht="12.75" customHeight="1" x14ac:dyDescent="0.25">
      <c r="A156" s="11" t="s">
        <v>1733</v>
      </c>
      <c r="B156" s="60">
        <v>41852</v>
      </c>
      <c r="C156" s="52">
        <v>41861</v>
      </c>
      <c r="D156" s="11" t="s">
        <v>445</v>
      </c>
      <c r="E156" s="18" t="s">
        <v>446</v>
      </c>
      <c r="F156" s="11">
        <v>2</v>
      </c>
      <c r="G156" s="11" t="s">
        <v>13</v>
      </c>
      <c r="H156" s="23">
        <v>3</v>
      </c>
      <c r="I156" s="11" t="s">
        <v>14</v>
      </c>
      <c r="J156" s="29" t="s">
        <v>456</v>
      </c>
      <c r="K156" s="11" t="s">
        <v>16</v>
      </c>
      <c r="L156" s="11" t="s">
        <v>447</v>
      </c>
      <c r="M156" s="23">
        <v>8931721</v>
      </c>
      <c r="N156" s="23">
        <v>311112243</v>
      </c>
      <c r="O156" s="18" t="s">
        <v>311</v>
      </c>
      <c r="P156" s="51"/>
      <c r="Q156" s="11"/>
      <c r="R156" s="13"/>
    </row>
    <row r="157" spans="1:18" s="1" customFormat="1" ht="12" customHeight="1" x14ac:dyDescent="0.25">
      <c r="A157" s="11" t="s">
        <v>1733</v>
      </c>
      <c r="B157" s="60">
        <v>41852</v>
      </c>
      <c r="C157" s="52">
        <v>41861</v>
      </c>
      <c r="D157" s="11" t="s">
        <v>448</v>
      </c>
      <c r="E157" s="18" t="s">
        <v>449</v>
      </c>
      <c r="F157" s="11">
        <v>45</v>
      </c>
      <c r="G157" s="11" t="s">
        <v>13</v>
      </c>
      <c r="H157" s="23">
        <v>1</v>
      </c>
      <c r="I157" s="11" t="s">
        <v>14</v>
      </c>
      <c r="J157" s="29" t="s">
        <v>457</v>
      </c>
      <c r="K157" s="11" t="s">
        <v>16</v>
      </c>
      <c r="L157" s="11" t="s">
        <v>450</v>
      </c>
      <c r="M157" s="23">
        <v>8939094</v>
      </c>
      <c r="N157" s="23">
        <v>311366503</v>
      </c>
      <c r="O157" s="11" t="s">
        <v>1083</v>
      </c>
      <c r="P157" s="51"/>
      <c r="Q157" s="11"/>
      <c r="R157" s="13"/>
    </row>
    <row r="158" spans="1:18" s="1" customFormat="1" ht="12" customHeight="1" x14ac:dyDescent="0.25">
      <c r="A158" s="11" t="s">
        <v>1733</v>
      </c>
      <c r="B158" s="60">
        <v>41852</v>
      </c>
      <c r="C158" s="52">
        <v>41861</v>
      </c>
      <c r="D158" s="11" t="s">
        <v>451</v>
      </c>
      <c r="E158" s="18" t="s">
        <v>452</v>
      </c>
      <c r="F158" s="11">
        <v>29</v>
      </c>
      <c r="G158" s="11" t="s">
        <v>13</v>
      </c>
      <c r="H158" s="23">
        <v>0</v>
      </c>
      <c r="I158" s="11" t="s">
        <v>24</v>
      </c>
      <c r="J158" s="29" t="s">
        <v>458</v>
      </c>
      <c r="K158" s="11" t="s">
        <v>16</v>
      </c>
      <c r="L158" s="11" t="s">
        <v>453</v>
      </c>
      <c r="M158" s="23">
        <v>8953523</v>
      </c>
      <c r="N158" s="23">
        <v>311796477</v>
      </c>
      <c r="O158" s="38" t="s">
        <v>316</v>
      </c>
      <c r="P158" s="51"/>
      <c r="Q158" s="11"/>
      <c r="R158" s="13"/>
    </row>
    <row r="159" spans="1:18" s="1" customFormat="1" ht="12" customHeight="1" x14ac:dyDescent="0.25">
      <c r="A159" s="11" t="s">
        <v>1733</v>
      </c>
      <c r="B159" s="60">
        <v>41862</v>
      </c>
      <c r="C159" s="52">
        <v>41871</v>
      </c>
      <c r="D159" s="11" t="s">
        <v>459</v>
      </c>
      <c r="E159" s="18" t="s">
        <v>460</v>
      </c>
      <c r="F159" s="11">
        <v>36</v>
      </c>
      <c r="G159" s="11" t="s">
        <v>13</v>
      </c>
      <c r="H159" s="23">
        <v>3</v>
      </c>
      <c r="I159" s="11" t="s">
        <v>14</v>
      </c>
      <c r="J159" s="29" t="s">
        <v>474</v>
      </c>
      <c r="K159" s="11" t="s">
        <v>16</v>
      </c>
      <c r="L159" s="11" t="s">
        <v>461</v>
      </c>
      <c r="M159" s="23">
        <v>9016031</v>
      </c>
      <c r="N159" s="23">
        <v>313760613</v>
      </c>
      <c r="O159" s="11" t="s">
        <v>18</v>
      </c>
      <c r="P159" s="51"/>
      <c r="Q159" s="11"/>
      <c r="R159" s="13"/>
    </row>
    <row r="160" spans="1:18" s="1" customFormat="1" ht="12" customHeight="1" x14ac:dyDescent="0.25">
      <c r="A160" s="11" t="s">
        <v>1733</v>
      </c>
      <c r="B160" s="60">
        <v>41862</v>
      </c>
      <c r="C160" s="52">
        <v>41871</v>
      </c>
      <c r="D160" s="11" t="s">
        <v>462</v>
      </c>
      <c r="E160" s="43" t="s">
        <v>463</v>
      </c>
      <c r="F160" s="11">
        <v>127</v>
      </c>
      <c r="G160" s="11" t="s">
        <v>13</v>
      </c>
      <c r="H160" s="23">
        <v>5</v>
      </c>
      <c r="I160" s="11" t="s">
        <v>14</v>
      </c>
      <c r="J160" s="29" t="s">
        <v>476</v>
      </c>
      <c r="K160" s="11" t="s">
        <v>16</v>
      </c>
      <c r="L160" s="11" t="s">
        <v>464</v>
      </c>
      <c r="M160" s="23">
        <v>9017170</v>
      </c>
      <c r="N160" s="23">
        <v>313805726</v>
      </c>
      <c r="O160" s="11" t="s">
        <v>18</v>
      </c>
      <c r="P160" s="51"/>
      <c r="Q160" s="11"/>
      <c r="R160" s="13"/>
    </row>
    <row r="161" spans="1:18" s="1" customFormat="1" ht="12" customHeight="1" x14ac:dyDescent="0.25">
      <c r="A161" s="11" t="s">
        <v>1733</v>
      </c>
      <c r="B161" s="60">
        <v>41862</v>
      </c>
      <c r="C161" s="52">
        <v>41871</v>
      </c>
      <c r="D161" s="11" t="s">
        <v>465</v>
      </c>
      <c r="E161" s="43" t="s">
        <v>466</v>
      </c>
      <c r="F161" s="11">
        <v>4</v>
      </c>
      <c r="G161" s="11" t="s">
        <v>13</v>
      </c>
      <c r="H161" s="23">
        <v>0</v>
      </c>
      <c r="I161" s="11" t="s">
        <v>24</v>
      </c>
      <c r="J161" s="29" t="s">
        <v>477</v>
      </c>
      <c r="K161" s="11" t="s">
        <v>16</v>
      </c>
      <c r="L161" s="11" t="s">
        <v>467</v>
      </c>
      <c r="M161" s="23">
        <v>9071629</v>
      </c>
      <c r="N161" s="23">
        <v>315555824</v>
      </c>
      <c r="O161" s="38" t="s">
        <v>316</v>
      </c>
      <c r="P161" s="51"/>
      <c r="Q161" s="11"/>
      <c r="R161" s="13"/>
    </row>
    <row r="162" spans="1:18" s="1" customFormat="1" ht="12" customHeight="1" x14ac:dyDescent="0.25">
      <c r="A162" s="11" t="s">
        <v>1733</v>
      </c>
      <c r="B162" s="60">
        <v>41862</v>
      </c>
      <c r="C162" s="52">
        <v>41871</v>
      </c>
      <c r="D162" s="11" t="s">
        <v>468</v>
      </c>
      <c r="E162" s="43" t="s">
        <v>469</v>
      </c>
      <c r="F162" s="11">
        <v>181</v>
      </c>
      <c r="G162" s="41" t="s">
        <v>13</v>
      </c>
      <c r="H162" s="23">
        <v>0</v>
      </c>
      <c r="I162" s="11" t="s">
        <v>24</v>
      </c>
      <c r="J162" s="29" t="s">
        <v>478</v>
      </c>
      <c r="K162" s="41" t="s">
        <v>16</v>
      </c>
      <c r="L162" s="11" t="s">
        <v>470</v>
      </c>
      <c r="M162" s="23">
        <v>9111753</v>
      </c>
      <c r="N162" s="23">
        <v>316746480</v>
      </c>
      <c r="O162" s="38" t="s">
        <v>316</v>
      </c>
      <c r="P162" s="51"/>
      <c r="Q162" s="11"/>
      <c r="R162" s="13"/>
    </row>
    <row r="163" spans="1:18" s="1" customFormat="1" ht="12" customHeight="1" x14ac:dyDescent="0.25">
      <c r="A163" s="11" t="s">
        <v>1733</v>
      </c>
      <c r="B163" s="60">
        <v>41862</v>
      </c>
      <c r="C163" s="52">
        <v>41871</v>
      </c>
      <c r="D163" s="11" t="s">
        <v>471</v>
      </c>
      <c r="E163" s="151" t="s">
        <v>472</v>
      </c>
      <c r="F163" s="11">
        <v>181</v>
      </c>
      <c r="G163" s="41" t="s">
        <v>13</v>
      </c>
      <c r="H163" s="67">
        <v>0</v>
      </c>
      <c r="I163" s="41" t="s">
        <v>24</v>
      </c>
      <c r="J163" s="29" t="s">
        <v>479</v>
      </c>
      <c r="K163" s="41" t="s">
        <v>16</v>
      </c>
      <c r="L163" s="41" t="s">
        <v>473</v>
      </c>
      <c r="M163" s="23">
        <v>9111810</v>
      </c>
      <c r="N163" s="23">
        <v>316746827</v>
      </c>
      <c r="O163" s="38" t="s">
        <v>316</v>
      </c>
      <c r="P163" s="51"/>
      <c r="Q163" s="11"/>
      <c r="R163" s="13"/>
    </row>
    <row r="164" spans="1:18" s="1" customFormat="1" ht="12" customHeight="1" x14ac:dyDescent="0.25">
      <c r="A164" s="11" t="s">
        <v>1733</v>
      </c>
      <c r="B164" s="60">
        <v>41872</v>
      </c>
      <c r="C164" s="68">
        <v>41882</v>
      </c>
      <c r="D164" s="41" t="s">
        <v>481</v>
      </c>
      <c r="E164" s="152" t="s">
        <v>482</v>
      </c>
      <c r="F164" s="11">
        <v>5</v>
      </c>
      <c r="G164" s="41" t="s">
        <v>13</v>
      </c>
      <c r="H164" s="41" t="s">
        <v>483</v>
      </c>
      <c r="I164" s="41" t="s">
        <v>14</v>
      </c>
      <c r="J164" s="42" t="s">
        <v>505</v>
      </c>
      <c r="K164" s="41" t="s">
        <v>16</v>
      </c>
      <c r="L164" s="41" t="s">
        <v>484</v>
      </c>
      <c r="M164" s="41" t="s">
        <v>485</v>
      </c>
      <c r="N164" s="11" t="s">
        <v>486</v>
      </c>
      <c r="O164" s="11" t="s">
        <v>804</v>
      </c>
      <c r="P164" s="51"/>
      <c r="Q164" s="11"/>
      <c r="R164" s="13"/>
    </row>
    <row r="165" spans="1:18" s="1" customFormat="1" ht="12" customHeight="1" x14ac:dyDescent="0.25">
      <c r="A165" s="11" t="s">
        <v>1733</v>
      </c>
      <c r="B165" s="60">
        <v>41872</v>
      </c>
      <c r="C165" s="68">
        <v>41882</v>
      </c>
      <c r="D165" s="41" t="s">
        <v>487</v>
      </c>
      <c r="E165" s="153" t="s">
        <v>488</v>
      </c>
      <c r="F165" s="41">
        <v>8</v>
      </c>
      <c r="G165" s="41" t="s">
        <v>13</v>
      </c>
      <c r="H165" s="41" t="s">
        <v>489</v>
      </c>
      <c r="I165" s="41" t="s">
        <v>14</v>
      </c>
      <c r="J165" s="42" t="s">
        <v>506</v>
      </c>
      <c r="K165" s="41" t="s">
        <v>16</v>
      </c>
      <c r="L165" s="41" t="s">
        <v>490</v>
      </c>
      <c r="M165" s="41" t="s">
        <v>491</v>
      </c>
      <c r="N165" s="41" t="s">
        <v>492</v>
      </c>
      <c r="O165" s="18" t="s">
        <v>311</v>
      </c>
      <c r="P165" s="51"/>
      <c r="Q165" s="11"/>
      <c r="R165" s="13"/>
    </row>
    <row r="166" spans="1:18" s="1" customFormat="1" ht="12" customHeight="1" x14ac:dyDescent="0.25">
      <c r="A166" s="11" t="s">
        <v>1733</v>
      </c>
      <c r="B166" s="60">
        <v>41872</v>
      </c>
      <c r="C166" s="68">
        <v>41882</v>
      </c>
      <c r="D166" s="41" t="s">
        <v>494</v>
      </c>
      <c r="E166" s="18" t="s">
        <v>495</v>
      </c>
      <c r="F166" s="41">
        <v>15</v>
      </c>
      <c r="G166" s="41" t="s">
        <v>13</v>
      </c>
      <c r="H166" s="41" t="s">
        <v>496</v>
      </c>
      <c r="I166" s="41" t="s">
        <v>14</v>
      </c>
      <c r="J166" s="42" t="s">
        <v>579</v>
      </c>
      <c r="K166" s="41" t="s">
        <v>16</v>
      </c>
      <c r="L166" s="41" t="s">
        <v>497</v>
      </c>
      <c r="M166" s="41" t="s">
        <v>498</v>
      </c>
      <c r="N166" s="41" t="s">
        <v>499</v>
      </c>
      <c r="O166" s="18" t="s">
        <v>311</v>
      </c>
      <c r="P166" s="51"/>
      <c r="Q166" s="11"/>
      <c r="R166" s="13"/>
    </row>
    <row r="167" spans="1:18" ht="12" customHeight="1" x14ac:dyDescent="0.25">
      <c r="A167" s="11" t="s">
        <v>1733</v>
      </c>
      <c r="B167" s="60">
        <v>41872</v>
      </c>
      <c r="C167" s="68">
        <v>41882</v>
      </c>
      <c r="D167" s="68">
        <v>41880.766365740739</v>
      </c>
      <c r="E167" s="63" t="s">
        <v>1660</v>
      </c>
      <c r="F167" s="41">
        <v>27</v>
      </c>
      <c r="G167" s="41" t="s">
        <v>13</v>
      </c>
      <c r="H167" s="41">
        <v>20</v>
      </c>
      <c r="I167" s="41" t="s">
        <v>14</v>
      </c>
      <c r="J167" s="42" t="s">
        <v>1662</v>
      </c>
      <c r="K167" s="41" t="s">
        <v>16</v>
      </c>
      <c r="L167" s="41" t="s">
        <v>1661</v>
      </c>
      <c r="M167" s="41">
        <v>9333547</v>
      </c>
      <c r="N167" s="41">
        <v>324378005</v>
      </c>
      <c r="O167" s="11" t="s">
        <v>804</v>
      </c>
      <c r="P167" s="51"/>
      <c r="Q167" s="72"/>
      <c r="R167" s="76" t="s">
        <v>1677</v>
      </c>
    </row>
    <row r="168" spans="1:18" s="1" customFormat="1" ht="12" customHeight="1" x14ac:dyDescent="0.25">
      <c r="A168" s="11" t="s">
        <v>1733</v>
      </c>
      <c r="B168" s="60">
        <v>41872</v>
      </c>
      <c r="C168" s="74">
        <v>41882</v>
      </c>
      <c r="D168" s="11" t="s">
        <v>500</v>
      </c>
      <c r="E168" s="18" t="s">
        <v>501</v>
      </c>
      <c r="F168" s="41">
        <v>2</v>
      </c>
      <c r="G168" s="41" t="s">
        <v>13</v>
      </c>
      <c r="H168" s="41" t="s">
        <v>502</v>
      </c>
      <c r="I168" s="41" t="s">
        <v>14</v>
      </c>
      <c r="J168" s="42" t="s">
        <v>580</v>
      </c>
      <c r="K168" s="41" t="s">
        <v>16</v>
      </c>
      <c r="L168" s="41" t="s">
        <v>40</v>
      </c>
      <c r="M168" s="41" t="s">
        <v>503</v>
      </c>
      <c r="N168" s="41" t="s">
        <v>504</v>
      </c>
      <c r="O168" s="11" t="s">
        <v>18</v>
      </c>
      <c r="P168" s="51"/>
      <c r="Q168" s="11"/>
      <c r="R168" s="13"/>
    </row>
    <row r="169" spans="1:18" s="1" customFormat="1" ht="12" customHeight="1" x14ac:dyDescent="0.25">
      <c r="A169" s="11" t="s">
        <v>1733</v>
      </c>
      <c r="B169" s="60">
        <v>41883</v>
      </c>
      <c r="C169" s="52">
        <v>41887</v>
      </c>
      <c r="D169" s="11" t="s">
        <v>581</v>
      </c>
      <c r="E169" s="18" t="s">
        <v>582</v>
      </c>
      <c r="F169" s="41">
        <v>72</v>
      </c>
      <c r="G169" s="41" t="s">
        <v>13</v>
      </c>
      <c r="H169" s="41" t="s">
        <v>480</v>
      </c>
      <c r="I169" s="41" t="s">
        <v>24</v>
      </c>
      <c r="J169" s="42" t="s">
        <v>591</v>
      </c>
      <c r="K169" s="41" t="s">
        <v>16</v>
      </c>
      <c r="L169" s="41" t="s">
        <v>470</v>
      </c>
      <c r="M169" s="41" t="s">
        <v>583</v>
      </c>
      <c r="N169" s="41" t="s">
        <v>584</v>
      </c>
      <c r="O169" s="38" t="s">
        <v>316</v>
      </c>
      <c r="P169" s="51"/>
      <c r="Q169" s="11"/>
      <c r="R169" s="13"/>
    </row>
    <row r="170" spans="1:18" s="1" customFormat="1" ht="12" customHeight="1" x14ac:dyDescent="0.25">
      <c r="A170" s="11" t="s">
        <v>1733</v>
      </c>
      <c r="B170" s="60">
        <v>41883</v>
      </c>
      <c r="C170" s="52">
        <v>41887</v>
      </c>
      <c r="D170" s="11" t="s">
        <v>585</v>
      </c>
      <c r="E170" s="43" t="s">
        <v>586</v>
      </c>
      <c r="F170" s="11">
        <v>20</v>
      </c>
      <c r="G170" s="41" t="s">
        <v>13</v>
      </c>
      <c r="H170" s="41" t="s">
        <v>587</v>
      </c>
      <c r="I170" s="41" t="s">
        <v>14</v>
      </c>
      <c r="J170" s="42" t="s">
        <v>592</v>
      </c>
      <c r="K170" s="41" t="s">
        <v>16</v>
      </c>
      <c r="L170" s="41" t="s">
        <v>588</v>
      </c>
      <c r="M170" s="41" t="s">
        <v>589</v>
      </c>
      <c r="N170" s="41" t="s">
        <v>590</v>
      </c>
      <c r="O170" s="37" t="s">
        <v>517</v>
      </c>
      <c r="P170" s="102"/>
      <c r="Q170" s="11"/>
      <c r="R170" s="13"/>
    </row>
    <row r="171" spans="1:18" s="1" customFormat="1" ht="12" customHeight="1" x14ac:dyDescent="0.25">
      <c r="A171" s="11" t="s">
        <v>1733</v>
      </c>
      <c r="B171" s="60">
        <v>41893</v>
      </c>
      <c r="C171" s="52">
        <v>41897</v>
      </c>
      <c r="D171" s="11" t="s">
        <v>593</v>
      </c>
      <c r="E171" s="43" t="s">
        <v>594</v>
      </c>
      <c r="F171" s="11">
        <v>36</v>
      </c>
      <c r="G171" s="41" t="s">
        <v>13</v>
      </c>
      <c r="H171" s="41" t="s">
        <v>493</v>
      </c>
      <c r="I171" s="41" t="s">
        <v>14</v>
      </c>
      <c r="J171" s="42" t="s">
        <v>598</v>
      </c>
      <c r="K171" s="41" t="s">
        <v>16</v>
      </c>
      <c r="L171" s="41" t="s">
        <v>595</v>
      </c>
      <c r="M171" s="11" t="s">
        <v>596</v>
      </c>
      <c r="N171" s="41" t="s">
        <v>597</v>
      </c>
      <c r="O171" s="11" t="s">
        <v>231</v>
      </c>
      <c r="P171" s="51"/>
      <c r="Q171" s="11"/>
      <c r="R171" s="13"/>
    </row>
    <row r="172" spans="1:18" s="1" customFormat="1" ht="12" customHeight="1" x14ac:dyDescent="0.25">
      <c r="A172" s="11" t="s">
        <v>1733</v>
      </c>
      <c r="B172" s="60">
        <v>41898</v>
      </c>
      <c r="C172" s="52">
        <v>41902</v>
      </c>
      <c r="D172" s="11" t="s">
        <v>599</v>
      </c>
      <c r="E172" s="43" t="s">
        <v>600</v>
      </c>
      <c r="F172" s="11">
        <v>3</v>
      </c>
      <c r="G172" s="41" t="s">
        <v>13</v>
      </c>
      <c r="H172" s="41" t="s">
        <v>601</v>
      </c>
      <c r="I172" s="41" t="s">
        <v>14</v>
      </c>
      <c r="J172" s="29" t="s">
        <v>611</v>
      </c>
      <c r="K172" s="11" t="s">
        <v>16</v>
      </c>
      <c r="L172" s="11" t="s">
        <v>602</v>
      </c>
      <c r="M172" s="11" t="s">
        <v>603</v>
      </c>
      <c r="N172" s="41" t="s">
        <v>604</v>
      </c>
      <c r="O172" s="11" t="s">
        <v>18</v>
      </c>
      <c r="P172" s="51"/>
      <c r="Q172" s="11"/>
      <c r="R172" s="13"/>
    </row>
    <row r="173" spans="1:18" s="1" customFormat="1" ht="12" customHeight="1" x14ac:dyDescent="0.25">
      <c r="A173" s="11" t="s">
        <v>1733</v>
      </c>
      <c r="B173" s="60">
        <v>41898</v>
      </c>
      <c r="C173" s="52">
        <v>41902</v>
      </c>
      <c r="D173" s="11" t="s">
        <v>605</v>
      </c>
      <c r="E173" s="43" t="s">
        <v>606</v>
      </c>
      <c r="F173" s="41">
        <v>5</v>
      </c>
      <c r="G173" s="41" t="s">
        <v>13</v>
      </c>
      <c r="H173" s="41" t="s">
        <v>607</v>
      </c>
      <c r="I173" s="41" t="s">
        <v>14</v>
      </c>
      <c r="J173" s="42" t="s">
        <v>612</v>
      </c>
      <c r="K173" s="41" t="s">
        <v>16</v>
      </c>
      <c r="L173" s="41" t="s">
        <v>608</v>
      </c>
      <c r="M173" s="11" t="s">
        <v>609</v>
      </c>
      <c r="N173" s="11" t="s">
        <v>610</v>
      </c>
      <c r="O173" s="11" t="s">
        <v>18</v>
      </c>
      <c r="P173" s="51"/>
      <c r="Q173" s="11"/>
      <c r="R173" s="13"/>
    </row>
    <row r="174" spans="1:18" s="1" customFormat="1" ht="12" customHeight="1" x14ac:dyDescent="0.25">
      <c r="A174" s="11" t="s">
        <v>1733</v>
      </c>
      <c r="B174" s="60">
        <v>41903</v>
      </c>
      <c r="C174" s="52">
        <v>41907</v>
      </c>
      <c r="D174" s="11" t="s">
        <v>613</v>
      </c>
      <c r="E174" s="43" t="s">
        <v>614</v>
      </c>
      <c r="F174" s="41">
        <v>2</v>
      </c>
      <c r="G174" s="41" t="s">
        <v>13</v>
      </c>
      <c r="H174" s="41" t="s">
        <v>587</v>
      </c>
      <c r="I174" s="41" t="s">
        <v>14</v>
      </c>
      <c r="J174" s="42" t="s">
        <v>618</v>
      </c>
      <c r="K174" s="41" t="s">
        <v>16</v>
      </c>
      <c r="L174" s="41" t="s">
        <v>615</v>
      </c>
      <c r="M174" s="41" t="s">
        <v>616</v>
      </c>
      <c r="N174" s="41" t="s">
        <v>617</v>
      </c>
      <c r="O174" s="18" t="s">
        <v>803</v>
      </c>
      <c r="P174" s="43" t="s">
        <v>1083</v>
      </c>
      <c r="Q174" s="11" t="s">
        <v>552</v>
      </c>
      <c r="R174" s="13"/>
    </row>
    <row r="175" spans="1:18" s="1" customFormat="1" ht="12" customHeight="1" x14ac:dyDescent="0.25">
      <c r="A175" s="11" t="s">
        <v>1733</v>
      </c>
      <c r="B175" s="60">
        <v>41913</v>
      </c>
      <c r="C175" s="52">
        <v>41917</v>
      </c>
      <c r="D175" s="11" t="s">
        <v>619</v>
      </c>
      <c r="E175" s="43" t="s">
        <v>620</v>
      </c>
      <c r="F175" s="41">
        <v>14</v>
      </c>
      <c r="G175" s="41" t="s">
        <v>13</v>
      </c>
      <c r="H175" s="41" t="s">
        <v>601</v>
      </c>
      <c r="I175" s="41" t="s">
        <v>14</v>
      </c>
      <c r="J175" s="29" t="s">
        <v>624</v>
      </c>
      <c r="K175" s="41" t="s">
        <v>16</v>
      </c>
      <c r="L175" s="41" t="s">
        <v>621</v>
      </c>
      <c r="M175" s="41" t="s">
        <v>622</v>
      </c>
      <c r="N175" s="41" t="s">
        <v>623</v>
      </c>
      <c r="O175" s="11" t="s">
        <v>18</v>
      </c>
      <c r="P175" s="51"/>
      <c r="Q175" s="11"/>
      <c r="R175" s="13"/>
    </row>
    <row r="176" spans="1:18" s="1" customFormat="1" ht="12" customHeight="1" x14ac:dyDescent="0.25">
      <c r="A176" s="11" t="s">
        <v>1733</v>
      </c>
      <c r="B176" s="60">
        <v>41918</v>
      </c>
      <c r="C176" s="52">
        <v>41922</v>
      </c>
      <c r="D176" s="11" t="s">
        <v>626</v>
      </c>
      <c r="E176" s="43" t="s">
        <v>627</v>
      </c>
      <c r="F176" s="41">
        <v>64</v>
      </c>
      <c r="G176" s="41" t="s">
        <v>13</v>
      </c>
      <c r="H176" s="41" t="s">
        <v>493</v>
      </c>
      <c r="I176" s="41" t="s">
        <v>14</v>
      </c>
      <c r="J176" s="29" t="s">
        <v>646</v>
      </c>
      <c r="K176" s="41" t="s">
        <v>16</v>
      </c>
      <c r="L176" s="41" t="s">
        <v>628</v>
      </c>
      <c r="M176" s="41" t="s">
        <v>629</v>
      </c>
      <c r="N176" s="41" t="s">
        <v>630</v>
      </c>
      <c r="O176" s="19" t="s">
        <v>804</v>
      </c>
      <c r="P176" s="89" t="s">
        <v>1974</v>
      </c>
      <c r="Q176" s="11" t="s">
        <v>647</v>
      </c>
      <c r="R176" s="13"/>
    </row>
    <row r="177" spans="1:18" s="1" customFormat="1" ht="12" customHeight="1" x14ac:dyDescent="0.25">
      <c r="A177" s="11" t="s">
        <v>1733</v>
      </c>
      <c r="B177" s="60">
        <v>41918</v>
      </c>
      <c r="C177" s="68">
        <v>41922</v>
      </c>
      <c r="D177" s="41" t="s">
        <v>631</v>
      </c>
      <c r="E177" s="43" t="s">
        <v>632</v>
      </c>
      <c r="F177" s="41">
        <v>2</v>
      </c>
      <c r="G177" s="41" t="s">
        <v>13</v>
      </c>
      <c r="H177" s="41" t="s">
        <v>493</v>
      </c>
      <c r="I177" s="41" t="s">
        <v>14</v>
      </c>
      <c r="J177" s="29" t="s">
        <v>648</v>
      </c>
      <c r="K177" s="41" t="s">
        <v>16</v>
      </c>
      <c r="L177" s="41" t="s">
        <v>633</v>
      </c>
      <c r="M177" s="41" t="s">
        <v>634</v>
      </c>
      <c r="N177" s="41" t="s">
        <v>635</v>
      </c>
      <c r="O177" s="11" t="s">
        <v>18</v>
      </c>
      <c r="P177" s="51"/>
      <c r="Q177" s="41"/>
      <c r="R177" s="66"/>
    </row>
    <row r="178" spans="1:18" s="1" customFormat="1" ht="12" customHeight="1" x14ac:dyDescent="0.25">
      <c r="A178" s="11" t="s">
        <v>1733</v>
      </c>
      <c r="B178" s="60">
        <v>41918</v>
      </c>
      <c r="C178" s="68">
        <v>41922</v>
      </c>
      <c r="D178" s="41" t="s">
        <v>636</v>
      </c>
      <c r="E178" s="43" t="s">
        <v>637</v>
      </c>
      <c r="F178" s="41">
        <v>4</v>
      </c>
      <c r="G178" s="41" t="s">
        <v>13</v>
      </c>
      <c r="H178" s="41" t="s">
        <v>625</v>
      </c>
      <c r="I178" s="41" t="s">
        <v>58</v>
      </c>
      <c r="J178" s="29" t="s">
        <v>649</v>
      </c>
      <c r="K178" s="41" t="s">
        <v>16</v>
      </c>
      <c r="L178" s="41" t="s">
        <v>638</v>
      </c>
      <c r="M178" s="41" t="s">
        <v>639</v>
      </c>
      <c r="N178" s="41" t="s">
        <v>640</v>
      </c>
      <c r="O178" s="11" t="s">
        <v>18</v>
      </c>
      <c r="P178" s="51"/>
      <c r="Q178" s="41"/>
      <c r="R178" s="66"/>
    </row>
    <row r="179" spans="1:18" s="1" customFormat="1" ht="12" customHeight="1" x14ac:dyDescent="0.25">
      <c r="A179" s="11" t="s">
        <v>1733</v>
      </c>
      <c r="B179" s="60">
        <v>41918</v>
      </c>
      <c r="C179" s="68">
        <v>41922</v>
      </c>
      <c r="D179" s="41" t="s">
        <v>641</v>
      </c>
      <c r="E179" s="43" t="s">
        <v>642</v>
      </c>
      <c r="F179" s="41">
        <v>3</v>
      </c>
      <c r="G179" s="41" t="s">
        <v>13</v>
      </c>
      <c r="H179" s="41" t="s">
        <v>625</v>
      </c>
      <c r="I179" s="41" t="s">
        <v>58</v>
      </c>
      <c r="J179" s="29" t="s">
        <v>650</v>
      </c>
      <c r="K179" s="41" t="s">
        <v>16</v>
      </c>
      <c r="L179" s="41" t="s">
        <v>643</v>
      </c>
      <c r="M179" s="41" t="s">
        <v>644</v>
      </c>
      <c r="N179" s="41" t="s">
        <v>645</v>
      </c>
      <c r="O179" s="19" t="s">
        <v>804</v>
      </c>
      <c r="P179" s="117" t="s">
        <v>1821</v>
      </c>
      <c r="Q179" s="41"/>
      <c r="R179" s="13"/>
    </row>
    <row r="180" spans="1:18" s="1" customFormat="1" ht="12" customHeight="1" x14ac:dyDescent="0.25">
      <c r="A180" s="11" t="s">
        <v>1733</v>
      </c>
      <c r="B180" s="60">
        <v>41923</v>
      </c>
      <c r="C180" s="68">
        <v>41927.748588078706</v>
      </c>
      <c r="D180" s="41" t="s">
        <v>651</v>
      </c>
      <c r="E180" s="43" t="s">
        <v>652</v>
      </c>
      <c r="F180" s="41">
        <v>6</v>
      </c>
      <c r="G180" s="41" t="s">
        <v>13</v>
      </c>
      <c r="H180" s="41" t="s">
        <v>489</v>
      </c>
      <c r="I180" s="41" t="s">
        <v>14</v>
      </c>
      <c r="J180" s="29" t="s">
        <v>661</v>
      </c>
      <c r="K180" s="41" t="s">
        <v>16</v>
      </c>
      <c r="L180" s="41" t="s">
        <v>653</v>
      </c>
      <c r="M180" s="41" t="s">
        <v>654</v>
      </c>
      <c r="N180" s="41" t="s">
        <v>655</v>
      </c>
      <c r="O180" s="11" t="s">
        <v>18</v>
      </c>
      <c r="P180" s="51"/>
      <c r="Q180" s="41"/>
      <c r="R180" s="13"/>
    </row>
    <row r="181" spans="1:18" ht="12" customHeight="1" x14ac:dyDescent="0.25">
      <c r="A181" s="11" t="s">
        <v>1733</v>
      </c>
      <c r="B181" s="60">
        <v>41923</v>
      </c>
      <c r="C181" s="68">
        <v>41927.794976909725</v>
      </c>
      <c r="D181" s="68">
        <v>41925.854733796295</v>
      </c>
      <c r="E181" s="154" t="s">
        <v>1663</v>
      </c>
      <c r="F181" s="41">
        <v>2</v>
      </c>
      <c r="G181" s="41" t="s">
        <v>13</v>
      </c>
      <c r="H181" s="41">
        <v>-100</v>
      </c>
      <c r="I181" s="41" t="s">
        <v>58</v>
      </c>
      <c r="J181" s="29" t="s">
        <v>1667</v>
      </c>
      <c r="K181" s="41" t="s">
        <v>16</v>
      </c>
      <c r="L181" s="41" t="s">
        <v>1664</v>
      </c>
      <c r="M181" s="41">
        <v>10963779</v>
      </c>
      <c r="N181" s="41">
        <v>391794710</v>
      </c>
      <c r="O181" s="112" t="s">
        <v>1566</v>
      </c>
      <c r="P181" s="103"/>
      <c r="Q181" s="71"/>
      <c r="R181" s="72"/>
    </row>
    <row r="182" spans="1:18" ht="12" customHeight="1" x14ac:dyDescent="0.25">
      <c r="A182" s="11" t="s">
        <v>1733</v>
      </c>
      <c r="B182" s="60">
        <v>41923</v>
      </c>
      <c r="C182" s="68">
        <v>41927.841365740744</v>
      </c>
      <c r="D182" s="68">
        <v>41927.841365740744</v>
      </c>
      <c r="E182" s="154" t="s">
        <v>1665</v>
      </c>
      <c r="F182" s="41">
        <v>4</v>
      </c>
      <c r="G182" s="41" t="s">
        <v>13</v>
      </c>
      <c r="H182" s="41">
        <v>307200</v>
      </c>
      <c r="I182" s="41" t="s">
        <v>14</v>
      </c>
      <c r="J182" s="29" t="s">
        <v>1668</v>
      </c>
      <c r="K182" s="41" t="s">
        <v>16</v>
      </c>
      <c r="L182" s="41" t="s">
        <v>1666</v>
      </c>
      <c r="M182" s="41">
        <v>11070705</v>
      </c>
      <c r="N182" s="41">
        <v>396314585</v>
      </c>
      <c r="O182" s="112" t="s">
        <v>1566</v>
      </c>
      <c r="P182" s="103"/>
      <c r="Q182" s="71"/>
      <c r="R182" s="72"/>
    </row>
    <row r="183" spans="1:18" s="1" customFormat="1" ht="12" customHeight="1" x14ac:dyDescent="0.25">
      <c r="A183" s="11" t="s">
        <v>1733</v>
      </c>
      <c r="B183" s="60">
        <v>41923</v>
      </c>
      <c r="C183" s="68">
        <v>41927.887754629628</v>
      </c>
      <c r="D183" s="41" t="s">
        <v>656</v>
      </c>
      <c r="E183" s="43" t="s">
        <v>657</v>
      </c>
      <c r="F183" s="41">
        <v>4</v>
      </c>
      <c r="G183" s="41" t="s">
        <v>13</v>
      </c>
      <c r="H183" s="41" t="s">
        <v>601</v>
      </c>
      <c r="I183" s="41" t="s">
        <v>14</v>
      </c>
      <c r="J183" s="29" t="s">
        <v>662</v>
      </c>
      <c r="K183" s="41" t="s">
        <v>16</v>
      </c>
      <c r="L183" s="41" t="s">
        <v>658</v>
      </c>
      <c r="M183" s="41" t="s">
        <v>659</v>
      </c>
      <c r="N183" s="41" t="s">
        <v>660</v>
      </c>
      <c r="O183" s="11" t="s">
        <v>18</v>
      </c>
      <c r="P183" s="51"/>
      <c r="Q183" s="41"/>
      <c r="R183" s="13"/>
    </row>
    <row r="184" spans="1:18" s="1" customFormat="1" ht="12" customHeight="1" x14ac:dyDescent="0.25">
      <c r="A184" s="11" t="s">
        <v>1733</v>
      </c>
      <c r="B184" s="60">
        <v>41928</v>
      </c>
      <c r="C184" s="68">
        <v>41932</v>
      </c>
      <c r="D184" s="11" t="s">
        <v>663</v>
      </c>
      <c r="E184" s="43" t="s">
        <v>664</v>
      </c>
      <c r="F184" s="41">
        <v>2</v>
      </c>
      <c r="G184" s="41" t="s">
        <v>13</v>
      </c>
      <c r="H184" s="41" t="s">
        <v>601</v>
      </c>
      <c r="I184" s="41" t="s">
        <v>14</v>
      </c>
      <c r="J184" s="42" t="s">
        <v>674</v>
      </c>
      <c r="K184" s="41" t="s">
        <v>16</v>
      </c>
      <c r="L184" s="41" t="s">
        <v>665</v>
      </c>
      <c r="M184" s="41" t="s">
        <v>666</v>
      </c>
      <c r="N184" s="41" t="s">
        <v>667</v>
      </c>
      <c r="O184" s="11" t="s">
        <v>18</v>
      </c>
      <c r="P184" s="51"/>
      <c r="Q184" s="41"/>
      <c r="R184" s="13"/>
    </row>
    <row r="185" spans="1:18" s="1" customFormat="1" ht="12" customHeight="1" x14ac:dyDescent="0.25">
      <c r="A185" s="11" t="s">
        <v>1733</v>
      </c>
      <c r="B185" s="60">
        <v>41928</v>
      </c>
      <c r="C185" s="68">
        <v>41932</v>
      </c>
      <c r="D185" s="11" t="s">
        <v>668</v>
      </c>
      <c r="E185" s="43" t="s">
        <v>669</v>
      </c>
      <c r="F185" s="41">
        <v>4</v>
      </c>
      <c r="G185" s="41" t="s">
        <v>13</v>
      </c>
      <c r="H185" s="41" t="s">
        <v>670</v>
      </c>
      <c r="I185" s="41" t="s">
        <v>58</v>
      </c>
      <c r="J185" s="42" t="s">
        <v>675</v>
      </c>
      <c r="K185" s="41" t="s">
        <v>16</v>
      </c>
      <c r="L185" s="11" t="s">
        <v>671</v>
      </c>
      <c r="M185" s="41" t="s">
        <v>672</v>
      </c>
      <c r="N185" s="41" t="s">
        <v>673</v>
      </c>
      <c r="O185" s="18" t="s">
        <v>1083</v>
      </c>
      <c r="P185" s="51"/>
      <c r="Q185" s="41"/>
      <c r="R185" s="13"/>
    </row>
    <row r="186" spans="1:18" ht="12" customHeight="1" x14ac:dyDescent="0.25">
      <c r="A186" s="11" t="s">
        <v>1733</v>
      </c>
      <c r="B186" s="60">
        <v>41928</v>
      </c>
      <c r="C186" s="68">
        <v>41932</v>
      </c>
      <c r="D186" s="68">
        <v>41928.88559027778</v>
      </c>
      <c r="E186" s="18" t="s">
        <v>1669</v>
      </c>
      <c r="F186" s="41">
        <v>2</v>
      </c>
      <c r="G186" s="41" t="s">
        <v>13</v>
      </c>
      <c r="H186" s="41">
        <v>-114</v>
      </c>
      <c r="I186" s="41" t="s">
        <v>58</v>
      </c>
      <c r="J186" s="42"/>
      <c r="K186" s="41" t="s">
        <v>16</v>
      </c>
      <c r="L186" s="11" t="s">
        <v>1670</v>
      </c>
      <c r="M186" s="41">
        <v>11124219</v>
      </c>
      <c r="N186" s="41">
        <v>398615411</v>
      </c>
      <c r="O186" s="112" t="s">
        <v>1566</v>
      </c>
      <c r="P186" s="103"/>
      <c r="Q186" s="71"/>
      <c r="R186" s="72"/>
    </row>
    <row r="187" spans="1:18" s="1" customFormat="1" ht="12" customHeight="1" x14ac:dyDescent="0.25">
      <c r="A187" s="11" t="s">
        <v>1733</v>
      </c>
      <c r="B187" s="60">
        <v>41932</v>
      </c>
      <c r="C187" s="52">
        <v>41937</v>
      </c>
      <c r="D187" s="11" t="s">
        <v>676</v>
      </c>
      <c r="E187" s="43" t="s">
        <v>677</v>
      </c>
      <c r="F187" s="41">
        <v>2</v>
      </c>
      <c r="G187" s="41" t="s">
        <v>13</v>
      </c>
      <c r="H187" s="41" t="s">
        <v>502</v>
      </c>
      <c r="I187" s="41" t="s">
        <v>14</v>
      </c>
      <c r="J187" s="42" t="s">
        <v>681</v>
      </c>
      <c r="K187" s="41" t="s">
        <v>16</v>
      </c>
      <c r="L187" s="11" t="s">
        <v>678</v>
      </c>
      <c r="M187" s="41" t="s">
        <v>679</v>
      </c>
      <c r="N187" s="41" t="s">
        <v>680</v>
      </c>
      <c r="O187" s="19" t="s">
        <v>804</v>
      </c>
      <c r="P187" s="51"/>
      <c r="Q187" s="41"/>
      <c r="R187" s="13"/>
    </row>
    <row r="188" spans="1:18" s="1" customFormat="1" ht="12" customHeight="1" x14ac:dyDescent="0.25">
      <c r="A188" s="11" t="s">
        <v>1733</v>
      </c>
      <c r="B188" s="60">
        <v>41938</v>
      </c>
      <c r="C188" s="52">
        <v>41943</v>
      </c>
      <c r="D188" s="11" t="s">
        <v>684</v>
      </c>
      <c r="E188" s="148" t="s">
        <v>685</v>
      </c>
      <c r="F188" s="41">
        <v>2</v>
      </c>
      <c r="G188" s="41" t="s">
        <v>13</v>
      </c>
      <c r="H188" s="41" t="s">
        <v>587</v>
      </c>
      <c r="I188" s="41" t="s">
        <v>14</v>
      </c>
      <c r="J188" s="42" t="s">
        <v>724</v>
      </c>
      <c r="K188" s="41" t="s">
        <v>16</v>
      </c>
      <c r="L188" s="11" t="s">
        <v>686</v>
      </c>
      <c r="M188" s="41" t="s">
        <v>687</v>
      </c>
      <c r="N188" s="41" t="s">
        <v>688</v>
      </c>
      <c r="O188" s="11" t="s">
        <v>18</v>
      </c>
      <c r="P188" s="51"/>
      <c r="Q188" s="41"/>
      <c r="R188" s="13"/>
    </row>
    <row r="189" spans="1:18" s="1" customFormat="1" ht="12" customHeight="1" x14ac:dyDescent="0.25">
      <c r="A189" s="11" t="s">
        <v>1733</v>
      </c>
      <c r="B189" s="60">
        <v>41938</v>
      </c>
      <c r="C189" s="52">
        <v>41943</v>
      </c>
      <c r="D189" s="11" t="s">
        <v>689</v>
      </c>
      <c r="E189" s="148" t="s">
        <v>682</v>
      </c>
      <c r="F189" s="41">
        <v>25</v>
      </c>
      <c r="G189" s="41" t="s">
        <v>13</v>
      </c>
      <c r="H189" s="41" t="s">
        <v>690</v>
      </c>
      <c r="I189" s="41" t="s">
        <v>14</v>
      </c>
      <c r="J189" s="42" t="s">
        <v>725</v>
      </c>
      <c r="K189" s="41" t="s">
        <v>16</v>
      </c>
      <c r="L189" s="41" t="s">
        <v>691</v>
      </c>
      <c r="M189" s="41" t="s">
        <v>683</v>
      </c>
      <c r="N189" s="41" t="s">
        <v>692</v>
      </c>
      <c r="O189" s="18" t="s">
        <v>311</v>
      </c>
      <c r="P189" s="98" t="s">
        <v>1821</v>
      </c>
      <c r="Q189" s="39" t="s">
        <v>554</v>
      </c>
      <c r="R189" s="75"/>
    </row>
    <row r="190" spans="1:18" s="1" customFormat="1" ht="12" customHeight="1" x14ac:dyDescent="0.25">
      <c r="A190" s="11" t="s">
        <v>1733</v>
      </c>
      <c r="B190" s="60">
        <v>41938</v>
      </c>
      <c r="C190" s="52">
        <v>41943</v>
      </c>
      <c r="D190" s="11" t="s">
        <v>693</v>
      </c>
      <c r="E190" s="43" t="s">
        <v>694</v>
      </c>
      <c r="F190" s="41">
        <v>14</v>
      </c>
      <c r="G190" s="41" t="s">
        <v>13</v>
      </c>
      <c r="H190" s="41" t="s">
        <v>502</v>
      </c>
      <c r="I190" s="41" t="s">
        <v>14</v>
      </c>
      <c r="J190" s="42" t="s">
        <v>726</v>
      </c>
      <c r="K190" s="41" t="s">
        <v>16</v>
      </c>
      <c r="L190" s="41" t="s">
        <v>409</v>
      </c>
      <c r="M190" s="41" t="s">
        <v>695</v>
      </c>
      <c r="N190" s="41" t="s">
        <v>696</v>
      </c>
      <c r="O190" s="19" t="s">
        <v>804</v>
      </c>
      <c r="P190" s="51"/>
      <c r="Q190" s="11" t="s">
        <v>557</v>
      </c>
      <c r="R190" s="13"/>
    </row>
    <row r="191" spans="1:18" s="1" customFormat="1" ht="12" customHeight="1" x14ac:dyDescent="0.25">
      <c r="A191" s="11" t="s">
        <v>1733</v>
      </c>
      <c r="B191" s="60">
        <v>41938</v>
      </c>
      <c r="C191" s="52">
        <v>41943</v>
      </c>
      <c r="D191" s="11" t="s">
        <v>697</v>
      </c>
      <c r="E191" s="43" t="s">
        <v>698</v>
      </c>
      <c r="F191" s="41">
        <v>3</v>
      </c>
      <c r="G191" s="41" t="s">
        <v>13</v>
      </c>
      <c r="H191" s="41" t="s">
        <v>699</v>
      </c>
      <c r="I191" s="41" t="s">
        <v>14</v>
      </c>
      <c r="J191" s="42" t="s">
        <v>727</v>
      </c>
      <c r="K191" s="41" t="s">
        <v>16</v>
      </c>
      <c r="L191" s="41" t="s">
        <v>305</v>
      </c>
      <c r="M191" s="41" t="s">
        <v>700</v>
      </c>
      <c r="N191" s="41" t="s">
        <v>701</v>
      </c>
      <c r="O191" s="18" t="s">
        <v>311</v>
      </c>
      <c r="P191" s="51"/>
      <c r="Q191" s="11"/>
      <c r="R191" s="13"/>
    </row>
    <row r="192" spans="1:18" s="1" customFormat="1" ht="12" customHeight="1" x14ac:dyDescent="0.25">
      <c r="A192" s="11" t="s">
        <v>1733</v>
      </c>
      <c r="B192" s="60">
        <v>41938</v>
      </c>
      <c r="C192" s="52">
        <v>41943</v>
      </c>
      <c r="D192" s="11" t="s">
        <v>702</v>
      </c>
      <c r="E192" s="43" t="s">
        <v>703</v>
      </c>
      <c r="F192" s="41">
        <v>5</v>
      </c>
      <c r="G192" s="41" t="s">
        <v>13</v>
      </c>
      <c r="H192" s="41" t="s">
        <v>607</v>
      </c>
      <c r="I192" s="41" t="s">
        <v>14</v>
      </c>
      <c r="J192" s="42" t="s">
        <v>728</v>
      </c>
      <c r="K192" s="41" t="s">
        <v>16</v>
      </c>
      <c r="L192" s="41" t="s">
        <v>704</v>
      </c>
      <c r="M192" s="41" t="s">
        <v>705</v>
      </c>
      <c r="N192" s="41" t="s">
        <v>706</v>
      </c>
      <c r="O192" s="11" t="s">
        <v>18</v>
      </c>
      <c r="P192" s="51"/>
      <c r="Q192" s="11"/>
      <c r="R192" s="13"/>
    </row>
    <row r="193" spans="1:18" s="1" customFormat="1" ht="12" customHeight="1" x14ac:dyDescent="0.25">
      <c r="A193" s="11" t="s">
        <v>1733</v>
      </c>
      <c r="B193" s="60">
        <v>41938</v>
      </c>
      <c r="C193" s="52">
        <v>41943</v>
      </c>
      <c r="D193" s="11" t="s">
        <v>707</v>
      </c>
      <c r="E193" s="43" t="s">
        <v>708</v>
      </c>
      <c r="F193" s="41">
        <v>3</v>
      </c>
      <c r="G193" s="41" t="s">
        <v>13</v>
      </c>
      <c r="H193" s="41" t="s">
        <v>489</v>
      </c>
      <c r="I193" s="41" t="s">
        <v>14</v>
      </c>
      <c r="J193" s="42" t="s">
        <v>729</v>
      </c>
      <c r="K193" s="41" t="s">
        <v>16</v>
      </c>
      <c r="L193" s="41" t="s">
        <v>709</v>
      </c>
      <c r="M193" s="41" t="s">
        <v>710</v>
      </c>
      <c r="N193" s="41" t="s">
        <v>711</v>
      </c>
      <c r="O193" s="11" t="s">
        <v>18</v>
      </c>
      <c r="P193" s="51"/>
      <c r="Q193" s="11"/>
      <c r="R193" s="13"/>
    </row>
    <row r="194" spans="1:18" s="1" customFormat="1" ht="11.25" customHeight="1" x14ac:dyDescent="0.25">
      <c r="A194" s="11" t="s">
        <v>1733</v>
      </c>
      <c r="B194" s="60">
        <v>41938</v>
      </c>
      <c r="C194" s="52">
        <v>41943</v>
      </c>
      <c r="D194" s="11" t="s">
        <v>712</v>
      </c>
      <c r="E194" s="43" t="s">
        <v>713</v>
      </c>
      <c r="F194" s="41">
        <v>69</v>
      </c>
      <c r="G194" s="41" t="s">
        <v>13</v>
      </c>
      <c r="H194" s="41" t="s">
        <v>714</v>
      </c>
      <c r="I194" s="41" t="s">
        <v>14</v>
      </c>
      <c r="J194" s="42" t="s">
        <v>730</v>
      </c>
      <c r="K194" s="41" t="s">
        <v>16</v>
      </c>
      <c r="L194" s="41" t="s">
        <v>715</v>
      </c>
      <c r="M194" s="41" t="s">
        <v>716</v>
      </c>
      <c r="N194" s="41" t="s">
        <v>717</v>
      </c>
      <c r="O194" s="11" t="s">
        <v>18</v>
      </c>
      <c r="P194" s="51"/>
      <c r="Q194" s="11"/>
      <c r="R194" s="13"/>
    </row>
    <row r="195" spans="1:18" s="1" customFormat="1" ht="12" customHeight="1" x14ac:dyDescent="0.25">
      <c r="A195" s="11" t="s">
        <v>1733</v>
      </c>
      <c r="B195" s="60">
        <v>41938</v>
      </c>
      <c r="C195" s="52">
        <v>41943</v>
      </c>
      <c r="D195" s="11" t="s">
        <v>718</v>
      </c>
      <c r="E195" s="43" t="s">
        <v>719</v>
      </c>
      <c r="F195" s="41">
        <v>21</v>
      </c>
      <c r="G195" s="41" t="s">
        <v>13</v>
      </c>
      <c r="H195" s="41" t="s">
        <v>720</v>
      </c>
      <c r="I195" s="41" t="s">
        <v>58</v>
      </c>
      <c r="J195" s="42" t="s">
        <v>731</v>
      </c>
      <c r="K195" s="41" t="s">
        <v>16</v>
      </c>
      <c r="L195" s="41" t="s">
        <v>721</v>
      </c>
      <c r="M195" s="41" t="s">
        <v>722</v>
      </c>
      <c r="N195" s="41" t="s">
        <v>723</v>
      </c>
      <c r="O195" s="37" t="s">
        <v>517</v>
      </c>
      <c r="P195" s="102"/>
      <c r="Q195" s="11"/>
      <c r="R195" s="13"/>
    </row>
    <row r="196" spans="1:18" s="1" customFormat="1" ht="12" customHeight="1" x14ac:dyDescent="0.25">
      <c r="A196" s="11" t="s">
        <v>1733</v>
      </c>
      <c r="B196" s="60">
        <v>41944</v>
      </c>
      <c r="C196" s="52">
        <v>41948.453113368058</v>
      </c>
      <c r="D196" s="11" t="s">
        <v>732</v>
      </c>
      <c r="E196" s="43" t="s">
        <v>733</v>
      </c>
      <c r="F196" s="41">
        <v>12</v>
      </c>
      <c r="G196" s="41" t="s">
        <v>13</v>
      </c>
      <c r="H196" s="41" t="s">
        <v>625</v>
      </c>
      <c r="I196" s="41" t="s">
        <v>58</v>
      </c>
      <c r="J196" s="42" t="s">
        <v>751</v>
      </c>
      <c r="K196" s="41" t="s">
        <v>16</v>
      </c>
      <c r="L196" s="41" t="s">
        <v>734</v>
      </c>
      <c r="M196" s="41" t="s">
        <v>735</v>
      </c>
      <c r="N196" s="41" t="s">
        <v>736</v>
      </c>
      <c r="O196" s="18" t="s">
        <v>311</v>
      </c>
      <c r="P196" s="66"/>
      <c r="Q196" s="19" t="s">
        <v>475</v>
      </c>
      <c r="R196" s="13"/>
    </row>
    <row r="197" spans="1:18" s="1" customFormat="1" ht="12" customHeight="1" x14ac:dyDescent="0.25">
      <c r="A197" s="11" t="s">
        <v>1733</v>
      </c>
      <c r="B197" s="60">
        <v>41944</v>
      </c>
      <c r="C197" s="52">
        <v>41948.453113368058</v>
      </c>
      <c r="D197" s="11" t="s">
        <v>737</v>
      </c>
      <c r="E197" s="43" t="s">
        <v>738</v>
      </c>
      <c r="F197" s="41">
        <v>19</v>
      </c>
      <c r="G197" s="41" t="s">
        <v>13</v>
      </c>
      <c r="H197" s="41" t="s">
        <v>607</v>
      </c>
      <c r="I197" s="41" t="s">
        <v>14</v>
      </c>
      <c r="J197" s="42" t="s">
        <v>752</v>
      </c>
      <c r="K197" s="41" t="s">
        <v>16</v>
      </c>
      <c r="L197" s="41" t="s">
        <v>739</v>
      </c>
      <c r="M197" s="41" t="s">
        <v>740</v>
      </c>
      <c r="N197" s="41" t="s">
        <v>741</v>
      </c>
      <c r="O197" s="11" t="s">
        <v>18</v>
      </c>
      <c r="P197" s="51"/>
      <c r="Q197" s="11"/>
      <c r="R197" s="13"/>
    </row>
    <row r="198" spans="1:18" s="1" customFormat="1" ht="12" customHeight="1" x14ac:dyDescent="0.25">
      <c r="A198" s="11" t="s">
        <v>1733</v>
      </c>
      <c r="B198" s="60">
        <v>41944</v>
      </c>
      <c r="C198" s="52">
        <v>41948.453113425923</v>
      </c>
      <c r="D198" s="11" t="s">
        <v>742</v>
      </c>
      <c r="E198" s="43" t="s">
        <v>743</v>
      </c>
      <c r="F198" s="41">
        <v>4</v>
      </c>
      <c r="G198" s="41" t="s">
        <v>13</v>
      </c>
      <c r="H198" s="41" t="s">
        <v>601</v>
      </c>
      <c r="I198" s="41" t="s">
        <v>14</v>
      </c>
      <c r="J198" s="42" t="s">
        <v>753</v>
      </c>
      <c r="K198" s="41" t="s">
        <v>16</v>
      </c>
      <c r="L198" s="41" t="s">
        <v>301</v>
      </c>
      <c r="M198" s="41" t="s">
        <v>744</v>
      </c>
      <c r="N198" s="41" t="s">
        <v>745</v>
      </c>
      <c r="O198" s="11" t="s">
        <v>18</v>
      </c>
      <c r="P198" s="51"/>
      <c r="Q198" s="11"/>
      <c r="R198" s="13"/>
    </row>
    <row r="199" spans="1:18" s="1" customFormat="1" ht="12" customHeight="1" x14ac:dyDescent="0.25">
      <c r="A199" s="11" t="s">
        <v>1733</v>
      </c>
      <c r="B199" s="60">
        <v>41944</v>
      </c>
      <c r="C199" s="52">
        <v>41948.453113425923</v>
      </c>
      <c r="D199" s="11" t="s">
        <v>746</v>
      </c>
      <c r="E199" s="43" t="s">
        <v>747</v>
      </c>
      <c r="F199" s="41">
        <v>7</v>
      </c>
      <c r="G199" s="41" t="s">
        <v>13</v>
      </c>
      <c r="H199" s="41" t="s">
        <v>502</v>
      </c>
      <c r="I199" s="41" t="s">
        <v>14</v>
      </c>
      <c r="J199" s="42" t="s">
        <v>754</v>
      </c>
      <c r="K199" s="41" t="s">
        <v>16</v>
      </c>
      <c r="L199" s="41" t="s">
        <v>748</v>
      </c>
      <c r="M199" s="41" t="s">
        <v>749</v>
      </c>
      <c r="N199" s="41" t="s">
        <v>750</v>
      </c>
      <c r="O199" s="11" t="s">
        <v>231</v>
      </c>
      <c r="P199" s="43" t="s">
        <v>1083</v>
      </c>
      <c r="Q199" s="11" t="s">
        <v>552</v>
      </c>
      <c r="R199" s="13"/>
    </row>
    <row r="200" spans="1:18" s="1" customFormat="1" ht="12" customHeight="1" x14ac:dyDescent="0.25">
      <c r="A200" s="11" t="s">
        <v>1733</v>
      </c>
      <c r="B200" s="60">
        <v>41949</v>
      </c>
      <c r="C200" s="52">
        <v>41953</v>
      </c>
      <c r="D200" s="11" t="s">
        <v>755</v>
      </c>
      <c r="E200" s="43" t="s">
        <v>756</v>
      </c>
      <c r="F200" s="41">
        <v>13</v>
      </c>
      <c r="G200" s="41" t="s">
        <v>13</v>
      </c>
      <c r="H200" s="41" t="s">
        <v>489</v>
      </c>
      <c r="I200" s="41" t="s">
        <v>14</v>
      </c>
      <c r="J200" s="42" t="s">
        <v>765</v>
      </c>
      <c r="K200" s="41" t="s">
        <v>16</v>
      </c>
      <c r="L200" s="41" t="s">
        <v>757</v>
      </c>
      <c r="M200" s="41" t="s">
        <v>758</v>
      </c>
      <c r="N200" s="41" t="s">
        <v>759</v>
      </c>
      <c r="O200" s="19" t="s">
        <v>804</v>
      </c>
      <c r="P200" s="51"/>
      <c r="Q200" s="11"/>
      <c r="R200" s="13"/>
    </row>
    <row r="201" spans="1:18" s="1" customFormat="1" ht="12" customHeight="1" x14ac:dyDescent="0.25">
      <c r="A201" s="11" t="s">
        <v>1733</v>
      </c>
      <c r="B201" s="60">
        <v>41949</v>
      </c>
      <c r="C201" s="52">
        <v>41953</v>
      </c>
      <c r="D201" s="11" t="s">
        <v>760</v>
      </c>
      <c r="E201" s="43" t="s">
        <v>761</v>
      </c>
      <c r="F201" s="41">
        <v>11</v>
      </c>
      <c r="G201" s="41" t="s">
        <v>13</v>
      </c>
      <c r="H201" s="41" t="s">
        <v>625</v>
      </c>
      <c r="I201" s="41" t="s">
        <v>58</v>
      </c>
      <c r="J201" s="42" t="s">
        <v>766</v>
      </c>
      <c r="K201" s="41" t="s">
        <v>16</v>
      </c>
      <c r="L201" s="41" t="s">
        <v>762</v>
      </c>
      <c r="M201" s="41" t="s">
        <v>763</v>
      </c>
      <c r="N201" s="41" t="s">
        <v>764</v>
      </c>
      <c r="O201" s="18" t="s">
        <v>311</v>
      </c>
      <c r="P201" s="51"/>
      <c r="Q201" s="11"/>
      <c r="R201" s="13"/>
    </row>
    <row r="202" spans="1:18" s="1" customFormat="1" ht="12" customHeight="1" x14ac:dyDescent="0.25">
      <c r="A202" s="11" t="s">
        <v>1733</v>
      </c>
      <c r="B202" s="60">
        <v>41954</v>
      </c>
      <c r="C202" s="52">
        <v>41958</v>
      </c>
      <c r="D202" s="11" t="s">
        <v>767</v>
      </c>
      <c r="E202" s="43" t="s">
        <v>768</v>
      </c>
      <c r="F202" s="41">
        <v>10</v>
      </c>
      <c r="G202" s="41" t="s">
        <v>13</v>
      </c>
      <c r="H202" s="41" t="s">
        <v>502</v>
      </c>
      <c r="I202" s="41" t="s">
        <v>14</v>
      </c>
      <c r="J202" s="42" t="s">
        <v>787</v>
      </c>
      <c r="K202" s="41" t="s">
        <v>16</v>
      </c>
      <c r="L202" s="41" t="s">
        <v>769</v>
      </c>
      <c r="M202" s="41" t="s">
        <v>770</v>
      </c>
      <c r="N202" s="41" t="s">
        <v>771</v>
      </c>
      <c r="O202" s="11" t="s">
        <v>18</v>
      </c>
      <c r="P202" s="51"/>
      <c r="Q202" s="11"/>
      <c r="R202" s="13" t="s">
        <v>1570</v>
      </c>
    </row>
    <row r="203" spans="1:18" s="1" customFormat="1" ht="12" customHeight="1" x14ac:dyDescent="0.25">
      <c r="A203" s="11" t="s">
        <v>1733</v>
      </c>
      <c r="B203" s="60">
        <v>41954</v>
      </c>
      <c r="C203" s="52">
        <v>41958</v>
      </c>
      <c r="D203" s="11" t="s">
        <v>772</v>
      </c>
      <c r="E203" s="43" t="s">
        <v>773</v>
      </c>
      <c r="F203" s="41">
        <v>12</v>
      </c>
      <c r="G203" s="41" t="s">
        <v>13</v>
      </c>
      <c r="H203" s="41" t="s">
        <v>493</v>
      </c>
      <c r="I203" s="41" t="s">
        <v>14</v>
      </c>
      <c r="J203" s="42" t="s">
        <v>788</v>
      </c>
      <c r="K203" s="11" t="s">
        <v>16</v>
      </c>
      <c r="L203" s="41" t="s">
        <v>774</v>
      </c>
      <c r="M203" s="41" t="s">
        <v>775</v>
      </c>
      <c r="N203" s="41" t="s">
        <v>776</v>
      </c>
      <c r="O203" s="37" t="s">
        <v>517</v>
      </c>
      <c r="P203" s="102"/>
      <c r="Q203" s="11"/>
      <c r="R203" s="13"/>
    </row>
    <row r="204" spans="1:18" s="1" customFormat="1" ht="12" customHeight="1" x14ac:dyDescent="0.25">
      <c r="A204" s="11" t="s">
        <v>1733</v>
      </c>
      <c r="B204" s="60">
        <v>41954</v>
      </c>
      <c r="C204" s="52">
        <v>41958</v>
      </c>
      <c r="D204" s="11" t="s">
        <v>777</v>
      </c>
      <c r="E204" s="43" t="s">
        <v>778</v>
      </c>
      <c r="F204" s="41">
        <v>2</v>
      </c>
      <c r="G204" s="41" t="s">
        <v>13</v>
      </c>
      <c r="H204" s="41" t="s">
        <v>601</v>
      </c>
      <c r="I204" s="41" t="s">
        <v>14</v>
      </c>
      <c r="J204" s="42" t="s">
        <v>789</v>
      </c>
      <c r="K204" s="11" t="s">
        <v>16</v>
      </c>
      <c r="L204" s="41" t="s">
        <v>779</v>
      </c>
      <c r="M204" s="41" t="s">
        <v>780</v>
      </c>
      <c r="N204" s="41" t="s">
        <v>781</v>
      </c>
      <c r="O204" s="18" t="s">
        <v>1083</v>
      </c>
      <c r="P204" s="105" t="s">
        <v>1083</v>
      </c>
      <c r="Q204" s="39" t="s">
        <v>356</v>
      </c>
      <c r="R204" s="61"/>
    </row>
    <row r="205" spans="1:18" s="1" customFormat="1" ht="12" customHeight="1" x14ac:dyDescent="0.25">
      <c r="A205" s="11" t="s">
        <v>1733</v>
      </c>
      <c r="B205" s="60">
        <v>41954</v>
      </c>
      <c r="C205" s="52">
        <v>41958</v>
      </c>
      <c r="D205" s="11" t="s">
        <v>782</v>
      </c>
      <c r="E205" s="43" t="s">
        <v>783</v>
      </c>
      <c r="F205" s="41">
        <v>7</v>
      </c>
      <c r="G205" s="41" t="s">
        <v>13</v>
      </c>
      <c r="H205" s="41" t="s">
        <v>568</v>
      </c>
      <c r="I205" s="41" t="s">
        <v>14</v>
      </c>
      <c r="J205" s="42" t="s">
        <v>790</v>
      </c>
      <c r="K205" s="11" t="s">
        <v>16</v>
      </c>
      <c r="L205" s="41" t="s">
        <v>784</v>
      </c>
      <c r="M205" s="41" t="s">
        <v>785</v>
      </c>
      <c r="N205" s="41" t="s">
        <v>786</v>
      </c>
      <c r="O205" s="18" t="s">
        <v>1083</v>
      </c>
      <c r="P205" s="51"/>
      <c r="Q205" s="11"/>
      <c r="R205" s="13"/>
    </row>
    <row r="206" spans="1:18" s="1" customFormat="1" ht="12" customHeight="1" x14ac:dyDescent="0.25">
      <c r="A206" s="11" t="s">
        <v>1733</v>
      </c>
      <c r="B206" s="60">
        <v>41959</v>
      </c>
      <c r="C206" s="52">
        <v>41963</v>
      </c>
      <c r="D206" s="11" t="s">
        <v>791</v>
      </c>
      <c r="E206" s="43" t="s">
        <v>792</v>
      </c>
      <c r="F206" s="11">
        <v>5</v>
      </c>
      <c r="G206" s="41" t="s">
        <v>13</v>
      </c>
      <c r="H206" s="41" t="s">
        <v>502</v>
      </c>
      <c r="I206" s="41" t="s">
        <v>14</v>
      </c>
      <c r="J206" s="42" t="s">
        <v>801</v>
      </c>
      <c r="K206" s="41" t="s">
        <v>16</v>
      </c>
      <c r="L206" s="41" t="s">
        <v>793</v>
      </c>
      <c r="M206" s="41" t="s">
        <v>794</v>
      </c>
      <c r="N206" s="41" t="s">
        <v>795</v>
      </c>
      <c r="O206" s="18" t="s">
        <v>311</v>
      </c>
      <c r="P206" s="51"/>
      <c r="Q206" s="11"/>
      <c r="R206" s="13"/>
    </row>
    <row r="207" spans="1:18" s="1" customFormat="1" ht="12" customHeight="1" x14ac:dyDescent="0.25">
      <c r="A207" s="11" t="s">
        <v>1733</v>
      </c>
      <c r="B207" s="60">
        <v>41959</v>
      </c>
      <c r="C207" s="68">
        <v>41963</v>
      </c>
      <c r="D207" s="11" t="s">
        <v>796</v>
      </c>
      <c r="E207" s="43" t="s">
        <v>797</v>
      </c>
      <c r="F207" s="11">
        <v>10</v>
      </c>
      <c r="G207" s="41" t="s">
        <v>13</v>
      </c>
      <c r="H207" s="41" t="s">
        <v>547</v>
      </c>
      <c r="I207" s="41" t="s">
        <v>14</v>
      </c>
      <c r="J207" s="42" t="s">
        <v>805</v>
      </c>
      <c r="K207" s="41" t="s">
        <v>16</v>
      </c>
      <c r="L207" s="41" t="s">
        <v>798</v>
      </c>
      <c r="M207" s="41" t="s">
        <v>799</v>
      </c>
      <c r="N207" s="41" t="s">
        <v>800</v>
      </c>
      <c r="O207" s="18" t="s">
        <v>1083</v>
      </c>
      <c r="P207" s="51"/>
      <c r="Q207" s="11"/>
      <c r="R207" s="13"/>
    </row>
    <row r="208" spans="1:18" ht="12" customHeight="1" x14ac:dyDescent="0.25">
      <c r="A208" s="11" t="s">
        <v>1733</v>
      </c>
      <c r="B208" s="60">
        <v>41964</v>
      </c>
      <c r="C208" s="68">
        <v>41968</v>
      </c>
      <c r="D208" s="60">
        <v>41964.976759259262</v>
      </c>
      <c r="E208" s="43" t="s">
        <v>1671</v>
      </c>
      <c r="F208" s="11">
        <v>6</v>
      </c>
      <c r="G208" s="41" t="s">
        <v>13</v>
      </c>
      <c r="H208" s="41">
        <v>-1</v>
      </c>
      <c r="I208" s="41" t="s">
        <v>58</v>
      </c>
      <c r="J208" s="42" t="s">
        <v>1675</v>
      </c>
      <c r="K208" s="41" t="s">
        <v>16</v>
      </c>
      <c r="L208" s="41" t="s">
        <v>1672</v>
      </c>
      <c r="M208" s="41">
        <v>12876187</v>
      </c>
      <c r="N208" s="41">
        <v>470861693</v>
      </c>
      <c r="O208" s="77" t="s">
        <v>804</v>
      </c>
      <c r="P208" s="104"/>
      <c r="Q208" s="71"/>
      <c r="R208" s="76" t="s">
        <v>1677</v>
      </c>
    </row>
    <row r="209" spans="1:18" ht="12" customHeight="1" x14ac:dyDescent="0.25">
      <c r="A209" s="11" t="s">
        <v>1733</v>
      </c>
      <c r="B209" s="60">
        <v>41964</v>
      </c>
      <c r="C209" s="68">
        <v>41968</v>
      </c>
      <c r="D209" s="60">
        <v>41968.043009259258</v>
      </c>
      <c r="E209" s="43" t="s">
        <v>1673</v>
      </c>
      <c r="F209" s="11">
        <v>12</v>
      </c>
      <c r="G209" s="41" t="s">
        <v>13</v>
      </c>
      <c r="H209" s="41">
        <v>-1</v>
      </c>
      <c r="I209" s="41" t="s">
        <v>58</v>
      </c>
      <c r="J209" s="42" t="s">
        <v>1676</v>
      </c>
      <c r="K209" s="41" t="s">
        <v>16</v>
      </c>
      <c r="L209" s="41" t="s">
        <v>1674</v>
      </c>
      <c r="M209" s="41">
        <v>12980856</v>
      </c>
      <c r="N209" s="41">
        <v>475051431</v>
      </c>
      <c r="O209" s="112" t="s">
        <v>1566</v>
      </c>
      <c r="P209" s="103"/>
      <c r="Q209" s="71"/>
      <c r="R209" s="72"/>
    </row>
    <row r="210" spans="1:18" s="1" customFormat="1" ht="12" customHeight="1" x14ac:dyDescent="0.25">
      <c r="A210" s="11" t="s">
        <v>1733</v>
      </c>
      <c r="B210" s="60">
        <v>41964</v>
      </c>
      <c r="C210" s="68">
        <v>41968</v>
      </c>
      <c r="D210" s="11" t="s">
        <v>806</v>
      </c>
      <c r="E210" s="43" t="s">
        <v>807</v>
      </c>
      <c r="F210" s="11">
        <v>3</v>
      </c>
      <c r="G210" s="41" t="s">
        <v>13</v>
      </c>
      <c r="H210" s="41" t="s">
        <v>601</v>
      </c>
      <c r="I210" s="41" t="s">
        <v>14</v>
      </c>
      <c r="J210" s="42" t="s">
        <v>816</v>
      </c>
      <c r="K210" s="41" t="s">
        <v>16</v>
      </c>
      <c r="L210" s="41" t="s">
        <v>808</v>
      </c>
      <c r="M210" s="41" t="s">
        <v>809</v>
      </c>
      <c r="N210" s="41" t="s">
        <v>810</v>
      </c>
      <c r="O210" s="19" t="s">
        <v>804</v>
      </c>
      <c r="P210" s="51"/>
      <c r="Q210" s="11"/>
      <c r="R210" s="13"/>
    </row>
    <row r="211" spans="1:18" s="1" customFormat="1" ht="12" customHeight="1" x14ac:dyDescent="0.25">
      <c r="A211" s="11" t="s">
        <v>1733</v>
      </c>
      <c r="B211" s="60">
        <v>41964</v>
      </c>
      <c r="C211" s="68">
        <v>41968</v>
      </c>
      <c r="D211" s="11" t="s">
        <v>811</v>
      </c>
      <c r="E211" s="43" t="s">
        <v>812</v>
      </c>
      <c r="F211" s="11">
        <v>11</v>
      </c>
      <c r="G211" s="41" t="s">
        <v>13</v>
      </c>
      <c r="H211" s="41" t="s">
        <v>587</v>
      </c>
      <c r="I211" s="41" t="s">
        <v>14</v>
      </c>
      <c r="J211" s="42" t="s">
        <v>817</v>
      </c>
      <c r="K211" s="41" t="s">
        <v>16</v>
      </c>
      <c r="L211" s="41" t="s">
        <v>813</v>
      </c>
      <c r="M211" s="41" t="s">
        <v>814</v>
      </c>
      <c r="N211" s="41" t="s">
        <v>815</v>
      </c>
      <c r="O211" s="18" t="s">
        <v>311</v>
      </c>
      <c r="P211" s="51"/>
      <c r="Q211" s="11"/>
      <c r="R211" s="13"/>
    </row>
    <row r="212" spans="1:18" s="1" customFormat="1" ht="12" customHeight="1" x14ac:dyDescent="0.25">
      <c r="A212" s="11" t="s">
        <v>1733</v>
      </c>
      <c r="B212" s="60">
        <v>41969</v>
      </c>
      <c r="C212" s="52">
        <v>41973</v>
      </c>
      <c r="D212" s="11" t="s">
        <v>818</v>
      </c>
      <c r="E212" s="18" t="s">
        <v>819</v>
      </c>
      <c r="F212" s="11">
        <v>8</v>
      </c>
      <c r="G212" s="41" t="s">
        <v>13</v>
      </c>
      <c r="H212" s="41" t="s">
        <v>587</v>
      </c>
      <c r="I212" s="41" t="s">
        <v>14</v>
      </c>
      <c r="J212" s="42" t="s">
        <v>833</v>
      </c>
      <c r="K212" s="41" t="s">
        <v>16</v>
      </c>
      <c r="L212" s="41" t="s">
        <v>820</v>
      </c>
      <c r="M212" s="41" t="s">
        <v>821</v>
      </c>
      <c r="N212" s="41" t="s">
        <v>822</v>
      </c>
      <c r="O212" s="18" t="s">
        <v>311</v>
      </c>
      <c r="P212" s="51"/>
      <c r="Q212" s="11" t="s">
        <v>356</v>
      </c>
      <c r="R212" s="13"/>
    </row>
    <row r="213" spans="1:18" s="1" customFormat="1" ht="12" customHeight="1" x14ac:dyDescent="0.25">
      <c r="A213" s="11" t="s">
        <v>1733</v>
      </c>
      <c r="B213" s="60">
        <v>41969</v>
      </c>
      <c r="C213" s="52">
        <v>41973</v>
      </c>
      <c r="D213" s="11" t="s">
        <v>823</v>
      </c>
      <c r="E213" s="43" t="s">
        <v>824</v>
      </c>
      <c r="F213" s="41">
        <v>69</v>
      </c>
      <c r="G213" s="41" t="s">
        <v>13</v>
      </c>
      <c r="H213" s="41" t="s">
        <v>480</v>
      </c>
      <c r="I213" s="41" t="s">
        <v>24</v>
      </c>
      <c r="J213" s="42" t="s">
        <v>834</v>
      </c>
      <c r="K213" s="11" t="s">
        <v>16</v>
      </c>
      <c r="L213" s="41" t="s">
        <v>825</v>
      </c>
      <c r="M213" s="41" t="s">
        <v>826</v>
      </c>
      <c r="N213" s="41" t="s">
        <v>827</v>
      </c>
      <c r="O213" s="38" t="s">
        <v>316</v>
      </c>
      <c r="P213" s="51"/>
      <c r="Q213" s="11"/>
      <c r="R213" s="13"/>
    </row>
    <row r="214" spans="1:18" s="1" customFormat="1" ht="12" customHeight="1" x14ac:dyDescent="0.25">
      <c r="A214" s="11" t="s">
        <v>1733</v>
      </c>
      <c r="B214" s="60">
        <v>41969</v>
      </c>
      <c r="C214" s="52">
        <v>41973</v>
      </c>
      <c r="D214" s="11" t="s">
        <v>828</v>
      </c>
      <c r="E214" s="43" t="s">
        <v>829</v>
      </c>
      <c r="F214" s="41">
        <v>8</v>
      </c>
      <c r="G214" s="41" t="s">
        <v>13</v>
      </c>
      <c r="H214" s="41" t="s">
        <v>561</v>
      </c>
      <c r="I214" s="41" t="s">
        <v>14</v>
      </c>
      <c r="J214" s="42" t="s">
        <v>835</v>
      </c>
      <c r="K214" s="41" t="s">
        <v>16</v>
      </c>
      <c r="L214" s="41" t="s">
        <v>830</v>
      </c>
      <c r="M214" s="41" t="s">
        <v>831</v>
      </c>
      <c r="N214" s="41" t="s">
        <v>832</v>
      </c>
      <c r="O214" s="18" t="s">
        <v>803</v>
      </c>
      <c r="P214" s="51"/>
      <c r="Q214" s="44" t="s">
        <v>557</v>
      </c>
      <c r="R214" s="62"/>
    </row>
    <row r="215" spans="1:18" s="1" customFormat="1" ht="12" customHeight="1" x14ac:dyDescent="0.25">
      <c r="A215" s="11" t="s">
        <v>1733</v>
      </c>
      <c r="B215" s="60">
        <v>41974</v>
      </c>
      <c r="C215" s="52">
        <v>41978</v>
      </c>
      <c r="D215" s="11" t="s">
        <v>836</v>
      </c>
      <c r="E215" s="43" t="s">
        <v>837</v>
      </c>
      <c r="F215" s="41">
        <v>12</v>
      </c>
      <c r="G215" s="41" t="s">
        <v>13</v>
      </c>
      <c r="H215" s="41" t="s">
        <v>699</v>
      </c>
      <c r="I215" s="11" t="s">
        <v>14</v>
      </c>
      <c r="J215" s="42" t="s">
        <v>862</v>
      </c>
      <c r="K215" s="41" t="s">
        <v>16</v>
      </c>
      <c r="L215" s="41" t="s">
        <v>838</v>
      </c>
      <c r="M215" s="41" t="s">
        <v>839</v>
      </c>
      <c r="N215" s="41" t="s">
        <v>840</v>
      </c>
      <c r="O215" s="18" t="s">
        <v>311</v>
      </c>
      <c r="P215" s="51"/>
      <c r="Q215" s="11"/>
      <c r="R215" s="13"/>
    </row>
    <row r="216" spans="1:18" s="1" customFormat="1" ht="12" customHeight="1" x14ac:dyDescent="0.25">
      <c r="A216" s="11" t="s">
        <v>1733</v>
      </c>
      <c r="B216" s="60">
        <v>41974</v>
      </c>
      <c r="C216" s="68">
        <v>41978</v>
      </c>
      <c r="D216" s="41" t="s">
        <v>841</v>
      </c>
      <c r="E216" s="43" t="s">
        <v>842</v>
      </c>
      <c r="F216" s="41">
        <v>10</v>
      </c>
      <c r="G216" s="41" t="s">
        <v>13</v>
      </c>
      <c r="H216" s="41" t="s">
        <v>480</v>
      </c>
      <c r="I216" s="11" t="s">
        <v>24</v>
      </c>
      <c r="J216" s="42" t="s">
        <v>863</v>
      </c>
      <c r="K216" s="41" t="s">
        <v>16</v>
      </c>
      <c r="L216" s="41" t="s">
        <v>843</v>
      </c>
      <c r="M216" s="41" t="s">
        <v>844</v>
      </c>
      <c r="N216" s="41" t="s">
        <v>845</v>
      </c>
      <c r="O216" s="11" t="s">
        <v>231</v>
      </c>
      <c r="P216" s="51"/>
      <c r="Q216" s="11"/>
      <c r="R216" s="13"/>
    </row>
    <row r="217" spans="1:18" s="1" customFormat="1" ht="12" customHeight="1" x14ac:dyDescent="0.25">
      <c r="A217" s="11" t="s">
        <v>1733</v>
      </c>
      <c r="B217" s="60">
        <v>41974</v>
      </c>
      <c r="C217" s="68">
        <v>41978</v>
      </c>
      <c r="D217" s="41" t="s">
        <v>846</v>
      </c>
      <c r="E217" s="43" t="s">
        <v>847</v>
      </c>
      <c r="F217" s="41">
        <v>2</v>
      </c>
      <c r="G217" s="41" t="s">
        <v>13</v>
      </c>
      <c r="H217" s="41" t="s">
        <v>848</v>
      </c>
      <c r="I217" s="11" t="s">
        <v>14</v>
      </c>
      <c r="J217" s="42" t="s">
        <v>864</v>
      </c>
      <c r="K217" s="41" t="s">
        <v>16</v>
      </c>
      <c r="L217" s="41" t="s">
        <v>849</v>
      </c>
      <c r="M217" s="41" t="s">
        <v>850</v>
      </c>
      <c r="N217" s="41" t="s">
        <v>851</v>
      </c>
      <c r="O217" s="11" t="s">
        <v>18</v>
      </c>
      <c r="P217" s="51"/>
      <c r="Q217" s="11"/>
      <c r="R217" s="13"/>
    </row>
    <row r="218" spans="1:18" s="1" customFormat="1" ht="12" customHeight="1" x14ac:dyDescent="0.25">
      <c r="A218" s="11" t="s">
        <v>1733</v>
      </c>
      <c r="B218" s="60">
        <v>41974</v>
      </c>
      <c r="C218" s="68">
        <v>41978</v>
      </c>
      <c r="D218" s="41" t="s">
        <v>852</v>
      </c>
      <c r="E218" s="43" t="s">
        <v>853</v>
      </c>
      <c r="F218" s="41">
        <v>3</v>
      </c>
      <c r="G218" s="41" t="s">
        <v>13</v>
      </c>
      <c r="H218" s="41" t="s">
        <v>489</v>
      </c>
      <c r="I218" s="11" t="s">
        <v>14</v>
      </c>
      <c r="J218" s="42" t="s">
        <v>865</v>
      </c>
      <c r="K218" s="41" t="s">
        <v>16</v>
      </c>
      <c r="L218" s="41" t="s">
        <v>854</v>
      </c>
      <c r="M218" s="41" t="s">
        <v>855</v>
      </c>
      <c r="N218" s="41" t="s">
        <v>856</v>
      </c>
      <c r="O218" s="11" t="s">
        <v>18</v>
      </c>
      <c r="P218" s="51"/>
      <c r="Q218" s="11"/>
      <c r="R218" s="13"/>
    </row>
    <row r="219" spans="1:18" s="1" customFormat="1" ht="12" customHeight="1" x14ac:dyDescent="0.25">
      <c r="A219" s="11" t="s">
        <v>1733</v>
      </c>
      <c r="B219" s="60">
        <v>41974</v>
      </c>
      <c r="C219" s="68">
        <v>41978</v>
      </c>
      <c r="D219" s="41" t="s">
        <v>857</v>
      </c>
      <c r="E219" s="43" t="s">
        <v>858</v>
      </c>
      <c r="F219" s="41">
        <v>5</v>
      </c>
      <c r="G219" s="41" t="s">
        <v>13</v>
      </c>
      <c r="H219" s="41" t="s">
        <v>547</v>
      </c>
      <c r="I219" s="11" t="s">
        <v>14</v>
      </c>
      <c r="J219" s="42" t="s">
        <v>866</v>
      </c>
      <c r="K219" s="41" t="s">
        <v>16</v>
      </c>
      <c r="L219" s="41" t="s">
        <v>859</v>
      </c>
      <c r="M219" s="41" t="s">
        <v>860</v>
      </c>
      <c r="N219" s="41" t="s">
        <v>861</v>
      </c>
      <c r="O219" s="19" t="s">
        <v>804</v>
      </c>
      <c r="P219" s="51"/>
      <c r="Q219" s="11"/>
      <c r="R219" s="13"/>
    </row>
    <row r="220" spans="1:18" ht="12" customHeight="1" x14ac:dyDescent="0.25">
      <c r="A220" s="11" t="s">
        <v>1733</v>
      </c>
      <c r="B220" s="60">
        <v>41979</v>
      </c>
      <c r="C220" s="68">
        <v>41983</v>
      </c>
      <c r="D220" s="68">
        <v>41979.642638888887</v>
      </c>
      <c r="E220" s="148" t="s">
        <v>1678</v>
      </c>
      <c r="F220" s="41">
        <v>3</v>
      </c>
      <c r="G220" s="41" t="s">
        <v>13</v>
      </c>
      <c r="H220" s="41">
        <v>4</v>
      </c>
      <c r="I220" s="11" t="s">
        <v>14</v>
      </c>
      <c r="J220" s="42" t="s">
        <v>1680</v>
      </c>
      <c r="K220" s="41" t="s">
        <v>16</v>
      </c>
      <c r="L220" s="41" t="s">
        <v>1679</v>
      </c>
      <c r="M220" s="41">
        <v>13524874</v>
      </c>
      <c r="N220" s="41">
        <v>495508007</v>
      </c>
      <c r="O220" s="19" t="s">
        <v>804</v>
      </c>
      <c r="P220" s="51"/>
      <c r="Q220" s="1" t="s">
        <v>1971</v>
      </c>
      <c r="R220" s="13" t="s">
        <v>1570</v>
      </c>
    </row>
    <row r="221" spans="1:18" s="1" customFormat="1" ht="12" customHeight="1" x14ac:dyDescent="0.25">
      <c r="A221" s="11" t="s">
        <v>1733</v>
      </c>
      <c r="B221" s="60">
        <v>41979</v>
      </c>
      <c r="C221" s="68">
        <v>41983</v>
      </c>
      <c r="D221" s="41" t="s">
        <v>867</v>
      </c>
      <c r="E221" s="43" t="s">
        <v>868</v>
      </c>
      <c r="F221" s="41">
        <v>8</v>
      </c>
      <c r="G221" s="41" t="s">
        <v>13</v>
      </c>
      <c r="H221" s="41" t="s">
        <v>625</v>
      </c>
      <c r="I221" s="11" t="s">
        <v>58</v>
      </c>
      <c r="J221" s="42" t="s">
        <v>877</v>
      </c>
      <c r="K221" s="41" t="s">
        <v>16</v>
      </c>
      <c r="L221" s="41" t="s">
        <v>869</v>
      </c>
      <c r="M221" s="41" t="s">
        <v>870</v>
      </c>
      <c r="N221" s="41" t="s">
        <v>871</v>
      </c>
      <c r="O221" s="18" t="s">
        <v>1083</v>
      </c>
      <c r="P221" s="51"/>
      <c r="Q221" s="11"/>
      <c r="R221" s="13"/>
    </row>
    <row r="222" spans="1:18" s="1" customFormat="1" ht="12" customHeight="1" x14ac:dyDescent="0.25">
      <c r="A222" s="11" t="s">
        <v>1733</v>
      </c>
      <c r="B222" s="60">
        <v>41979</v>
      </c>
      <c r="C222" s="68">
        <v>41983</v>
      </c>
      <c r="D222" s="41" t="s">
        <v>872</v>
      </c>
      <c r="E222" s="43" t="s">
        <v>873</v>
      </c>
      <c r="F222" s="41">
        <v>25</v>
      </c>
      <c r="G222" s="41" t="s">
        <v>13</v>
      </c>
      <c r="H222" s="41" t="s">
        <v>502</v>
      </c>
      <c r="I222" s="11" t="s">
        <v>14</v>
      </c>
      <c r="J222" s="42" t="s">
        <v>1976</v>
      </c>
      <c r="K222" s="41" t="s">
        <v>16</v>
      </c>
      <c r="L222" s="41" t="s">
        <v>874</v>
      </c>
      <c r="M222" s="41" t="s">
        <v>875</v>
      </c>
      <c r="N222" s="41" t="s">
        <v>876</v>
      </c>
      <c r="O222" s="19" t="s">
        <v>804</v>
      </c>
      <c r="P222" s="51"/>
      <c r="Q222" s="11" t="s">
        <v>557</v>
      </c>
      <c r="R222" s="13"/>
    </row>
    <row r="223" spans="1:18" s="1" customFormat="1" ht="12" customHeight="1" x14ac:dyDescent="0.25">
      <c r="A223" s="11" t="s">
        <v>1733</v>
      </c>
      <c r="B223" s="60">
        <v>41984</v>
      </c>
      <c r="C223" s="52">
        <v>41988</v>
      </c>
      <c r="D223" s="11" t="s">
        <v>878</v>
      </c>
      <c r="E223" s="43" t="s">
        <v>879</v>
      </c>
      <c r="F223" s="41">
        <v>3</v>
      </c>
      <c r="G223" s="41" t="s">
        <v>13</v>
      </c>
      <c r="H223" s="41" t="s">
        <v>502</v>
      </c>
      <c r="I223" s="11" t="s">
        <v>14</v>
      </c>
      <c r="J223" s="42" t="s">
        <v>883</v>
      </c>
      <c r="K223" s="41" t="s">
        <v>16</v>
      </c>
      <c r="L223" s="41" t="s">
        <v>880</v>
      </c>
      <c r="M223" s="41" t="s">
        <v>881</v>
      </c>
      <c r="N223" s="41" t="s">
        <v>882</v>
      </c>
      <c r="O223" s="18" t="s">
        <v>311</v>
      </c>
      <c r="P223" s="51"/>
      <c r="Q223" s="11"/>
      <c r="R223" s="13"/>
    </row>
    <row r="224" spans="1:18" s="1" customFormat="1" ht="12" customHeight="1" x14ac:dyDescent="0.25">
      <c r="A224" s="11" t="s">
        <v>1733</v>
      </c>
      <c r="B224" s="60">
        <v>41989.888171296298</v>
      </c>
      <c r="C224" s="52">
        <v>41993.888171296298</v>
      </c>
      <c r="D224" s="11" t="s">
        <v>884</v>
      </c>
      <c r="E224" s="43" t="s">
        <v>885</v>
      </c>
      <c r="F224" s="41">
        <v>6</v>
      </c>
      <c r="G224" s="41" t="s">
        <v>13</v>
      </c>
      <c r="H224" s="41" t="s">
        <v>886</v>
      </c>
      <c r="I224" s="11" t="s">
        <v>58</v>
      </c>
      <c r="J224" s="42" t="s">
        <v>890</v>
      </c>
      <c r="K224" s="41" t="s">
        <v>16</v>
      </c>
      <c r="L224" s="41" t="s">
        <v>887</v>
      </c>
      <c r="M224" s="41" t="s">
        <v>888</v>
      </c>
      <c r="N224" s="41" t="s">
        <v>889</v>
      </c>
      <c r="O224" s="18" t="s">
        <v>311</v>
      </c>
      <c r="P224" s="51"/>
      <c r="Q224" s="11"/>
      <c r="R224" s="13"/>
    </row>
    <row r="225" spans="1:18" s="1" customFormat="1" ht="12" customHeight="1" x14ac:dyDescent="0.25">
      <c r="A225" s="11" t="s">
        <v>1733</v>
      </c>
      <c r="B225" s="60">
        <v>42005</v>
      </c>
      <c r="C225" s="68">
        <v>42009</v>
      </c>
      <c r="D225" s="11" t="s">
        <v>891</v>
      </c>
      <c r="E225" s="43" t="s">
        <v>892</v>
      </c>
      <c r="F225" s="41">
        <v>12</v>
      </c>
      <c r="G225" s="41" t="s">
        <v>13</v>
      </c>
      <c r="H225" s="41" t="s">
        <v>483</v>
      </c>
      <c r="I225" s="11" t="s">
        <v>14</v>
      </c>
      <c r="J225" s="42" t="s">
        <v>896</v>
      </c>
      <c r="K225" s="41" t="s">
        <v>16</v>
      </c>
      <c r="L225" s="41" t="s">
        <v>893</v>
      </c>
      <c r="M225" s="41" t="s">
        <v>894</v>
      </c>
      <c r="N225" s="41" t="s">
        <v>895</v>
      </c>
      <c r="O225" s="18" t="s">
        <v>311</v>
      </c>
      <c r="P225" s="51"/>
      <c r="Q225" s="11"/>
      <c r="R225" s="66"/>
    </row>
    <row r="226" spans="1:18" s="1" customFormat="1" ht="12" customHeight="1" x14ac:dyDescent="0.25">
      <c r="A226" s="11" t="s">
        <v>1733</v>
      </c>
      <c r="B226" s="60">
        <v>42010</v>
      </c>
      <c r="C226" s="68">
        <v>42014</v>
      </c>
      <c r="D226" s="11" t="s">
        <v>897</v>
      </c>
      <c r="E226" s="43" t="s">
        <v>898</v>
      </c>
      <c r="F226" s="41">
        <v>3</v>
      </c>
      <c r="G226" s="41" t="s">
        <v>13</v>
      </c>
      <c r="H226" s="41" t="s">
        <v>899</v>
      </c>
      <c r="I226" s="41" t="s">
        <v>14</v>
      </c>
      <c r="J226" s="42" t="s">
        <v>903</v>
      </c>
      <c r="K226" s="41" t="s">
        <v>16</v>
      </c>
      <c r="L226" s="41" t="s">
        <v>900</v>
      </c>
      <c r="M226" s="41" t="s">
        <v>901</v>
      </c>
      <c r="N226" s="41" t="s">
        <v>902</v>
      </c>
      <c r="O226" s="18" t="s">
        <v>311</v>
      </c>
      <c r="P226" s="51"/>
      <c r="Q226" s="11" t="s">
        <v>557</v>
      </c>
      <c r="R226" s="66"/>
    </row>
    <row r="227" spans="1:18" ht="12" customHeight="1" x14ac:dyDescent="0.25">
      <c r="A227" s="11" t="s">
        <v>1733</v>
      </c>
      <c r="B227" s="60">
        <v>42010</v>
      </c>
      <c r="C227" s="68">
        <v>42014</v>
      </c>
      <c r="D227" s="68">
        <v>42014.579884259256</v>
      </c>
      <c r="E227" s="155" t="s">
        <v>1681</v>
      </c>
      <c r="F227" s="41">
        <v>2</v>
      </c>
      <c r="G227" s="41" t="s">
        <v>13</v>
      </c>
      <c r="H227" s="41">
        <v>-1</v>
      </c>
      <c r="I227" s="41" t="s">
        <v>58</v>
      </c>
      <c r="J227" s="42" t="s">
        <v>1683</v>
      </c>
      <c r="K227" s="41" t="s">
        <v>16</v>
      </c>
      <c r="L227" s="41" t="s">
        <v>1682</v>
      </c>
      <c r="M227" s="41">
        <v>14526287</v>
      </c>
      <c r="N227" s="41">
        <v>530640724</v>
      </c>
      <c r="O227" s="18" t="s">
        <v>311</v>
      </c>
      <c r="P227" s="51"/>
      <c r="Q227" s="71"/>
      <c r="R227" s="71"/>
    </row>
    <row r="228" spans="1:18" s="1" customFormat="1" ht="12" customHeight="1" x14ac:dyDescent="0.25">
      <c r="A228" s="11" t="s">
        <v>1733</v>
      </c>
      <c r="B228" s="60">
        <v>42015</v>
      </c>
      <c r="C228" s="52">
        <v>42019</v>
      </c>
      <c r="D228" s="11" t="s">
        <v>904</v>
      </c>
      <c r="E228" s="43" t="s">
        <v>905</v>
      </c>
      <c r="F228" s="41">
        <v>2</v>
      </c>
      <c r="G228" s="41" t="s">
        <v>13</v>
      </c>
      <c r="H228" s="41" t="s">
        <v>489</v>
      </c>
      <c r="I228" s="41" t="s">
        <v>14</v>
      </c>
      <c r="J228" s="42" t="s">
        <v>909</v>
      </c>
      <c r="K228" s="41" t="s">
        <v>16</v>
      </c>
      <c r="L228" s="41" t="s">
        <v>906</v>
      </c>
      <c r="M228" s="41" t="s">
        <v>907</v>
      </c>
      <c r="N228" s="41" t="s">
        <v>908</v>
      </c>
      <c r="O228" s="11" t="s">
        <v>18</v>
      </c>
      <c r="P228" s="51"/>
      <c r="Q228" s="11"/>
      <c r="R228" s="66"/>
    </row>
    <row r="229" spans="1:18" s="1" customFormat="1" ht="12" customHeight="1" x14ac:dyDescent="0.25">
      <c r="A229" s="11" t="s">
        <v>1733</v>
      </c>
      <c r="B229" s="60">
        <v>42020</v>
      </c>
      <c r="C229" s="52">
        <v>42024</v>
      </c>
      <c r="D229" s="11" t="s">
        <v>910</v>
      </c>
      <c r="E229" s="43" t="s">
        <v>911</v>
      </c>
      <c r="F229" s="41">
        <v>2</v>
      </c>
      <c r="G229" s="41" t="s">
        <v>13</v>
      </c>
      <c r="H229" s="41" t="s">
        <v>547</v>
      </c>
      <c r="I229" s="41" t="s">
        <v>14</v>
      </c>
      <c r="J229" s="42" t="s">
        <v>919</v>
      </c>
      <c r="K229" s="41" t="s">
        <v>16</v>
      </c>
      <c r="L229" s="41" t="s">
        <v>912</v>
      </c>
      <c r="M229" s="41" t="s">
        <v>913</v>
      </c>
      <c r="N229" s="41" t="s">
        <v>914</v>
      </c>
      <c r="O229" s="19" t="s">
        <v>804</v>
      </c>
      <c r="P229" s="51"/>
      <c r="Q229" s="11"/>
      <c r="R229" s="66"/>
    </row>
    <row r="230" spans="1:18" s="1" customFormat="1" ht="12" customHeight="1" x14ac:dyDescent="0.25">
      <c r="A230" s="11" t="s">
        <v>1733</v>
      </c>
      <c r="B230" s="60">
        <v>42020</v>
      </c>
      <c r="C230" s="52">
        <v>42024</v>
      </c>
      <c r="D230" s="11" t="s">
        <v>915</v>
      </c>
      <c r="E230" s="43" t="s">
        <v>916</v>
      </c>
      <c r="F230" s="41">
        <v>44</v>
      </c>
      <c r="G230" s="41" t="s">
        <v>13</v>
      </c>
      <c r="H230" s="41" t="s">
        <v>587</v>
      </c>
      <c r="I230" s="41" t="s">
        <v>14</v>
      </c>
      <c r="J230" s="42" t="s">
        <v>920</v>
      </c>
      <c r="K230" s="41" t="s">
        <v>16</v>
      </c>
      <c r="L230" s="41" t="s">
        <v>64</v>
      </c>
      <c r="M230" s="41" t="s">
        <v>917</v>
      </c>
      <c r="N230" s="41" t="s">
        <v>918</v>
      </c>
      <c r="O230" s="18" t="s">
        <v>1083</v>
      </c>
      <c r="P230" s="51"/>
      <c r="Q230" s="39"/>
      <c r="R230" s="61"/>
    </row>
    <row r="231" spans="1:18" s="1" customFormat="1" ht="12" customHeight="1" x14ac:dyDescent="0.25">
      <c r="A231" s="11" t="s">
        <v>1733</v>
      </c>
      <c r="B231" s="60">
        <v>42025</v>
      </c>
      <c r="C231" s="52">
        <v>42029</v>
      </c>
      <c r="D231" s="11" t="s">
        <v>921</v>
      </c>
      <c r="E231" s="43" t="s">
        <v>922</v>
      </c>
      <c r="F231" s="41">
        <v>5</v>
      </c>
      <c r="G231" s="41" t="s">
        <v>13</v>
      </c>
      <c r="H231" s="41" t="s">
        <v>587</v>
      </c>
      <c r="I231" s="41" t="s">
        <v>14</v>
      </c>
      <c r="J231" s="42" t="s">
        <v>945</v>
      </c>
      <c r="K231" s="41" t="s">
        <v>16</v>
      </c>
      <c r="L231" s="41" t="s">
        <v>923</v>
      </c>
      <c r="M231" s="41" t="s">
        <v>924</v>
      </c>
      <c r="N231" s="41" t="s">
        <v>925</v>
      </c>
      <c r="O231" s="18" t="s">
        <v>311</v>
      </c>
      <c r="P231" s="51"/>
      <c r="Q231" s="11" t="s">
        <v>1893</v>
      </c>
      <c r="R231" s="13"/>
    </row>
    <row r="232" spans="1:18" s="1" customFormat="1" ht="12" customHeight="1" x14ac:dyDescent="0.25">
      <c r="A232" s="11" t="s">
        <v>1733</v>
      </c>
      <c r="B232" s="60">
        <v>42025</v>
      </c>
      <c r="C232" s="52">
        <v>42029</v>
      </c>
      <c r="D232" s="11" t="s">
        <v>926</v>
      </c>
      <c r="E232" s="43" t="s">
        <v>927</v>
      </c>
      <c r="F232" s="41">
        <v>4</v>
      </c>
      <c r="G232" s="41" t="s">
        <v>13</v>
      </c>
      <c r="H232" s="41" t="s">
        <v>587</v>
      </c>
      <c r="I232" s="41" t="s">
        <v>14</v>
      </c>
      <c r="J232" s="42" t="s">
        <v>946</v>
      </c>
      <c r="K232" s="41" t="s">
        <v>16</v>
      </c>
      <c r="L232" s="41" t="s">
        <v>928</v>
      </c>
      <c r="M232" s="41" t="s">
        <v>929</v>
      </c>
      <c r="N232" s="41" t="s">
        <v>930</v>
      </c>
      <c r="O232" s="18" t="s">
        <v>311</v>
      </c>
      <c r="P232" s="51"/>
      <c r="Q232" s="44" t="s">
        <v>554</v>
      </c>
      <c r="R232" s="62"/>
    </row>
    <row r="233" spans="1:18" s="1" customFormat="1" ht="12" customHeight="1" x14ac:dyDescent="0.25">
      <c r="A233" s="11" t="s">
        <v>1733</v>
      </c>
      <c r="B233" s="60">
        <v>42025</v>
      </c>
      <c r="C233" s="52">
        <v>42029</v>
      </c>
      <c r="D233" s="11" t="s">
        <v>931</v>
      </c>
      <c r="E233" s="43" t="s">
        <v>932</v>
      </c>
      <c r="F233" s="41">
        <v>7</v>
      </c>
      <c r="G233" s="41" t="s">
        <v>13</v>
      </c>
      <c r="H233" s="41" t="s">
        <v>601</v>
      </c>
      <c r="I233" s="41" t="s">
        <v>14</v>
      </c>
      <c r="J233" s="42" t="s">
        <v>947</v>
      </c>
      <c r="K233" s="41" t="s">
        <v>16</v>
      </c>
      <c r="L233" s="41" t="s">
        <v>37</v>
      </c>
      <c r="M233" s="41" t="s">
        <v>933</v>
      </c>
      <c r="N233" s="11" t="s">
        <v>934</v>
      </c>
      <c r="O233" s="18" t="s">
        <v>311</v>
      </c>
      <c r="P233" s="51"/>
      <c r="Q233" s="11"/>
      <c r="R233" s="13"/>
    </row>
    <row r="234" spans="1:18" s="1" customFormat="1" ht="12" customHeight="1" x14ac:dyDescent="0.25">
      <c r="A234" s="11" t="s">
        <v>1733</v>
      </c>
      <c r="B234" s="60">
        <v>42025</v>
      </c>
      <c r="C234" s="52">
        <v>42029</v>
      </c>
      <c r="D234" s="11" t="s">
        <v>935</v>
      </c>
      <c r="E234" s="43" t="s">
        <v>936</v>
      </c>
      <c r="F234" s="41">
        <v>2</v>
      </c>
      <c r="G234" s="41" t="s">
        <v>13</v>
      </c>
      <c r="H234" s="41" t="s">
        <v>587</v>
      </c>
      <c r="I234" s="41" t="s">
        <v>14</v>
      </c>
      <c r="J234" s="42" t="s">
        <v>948</v>
      </c>
      <c r="K234" s="41" t="s">
        <v>16</v>
      </c>
      <c r="L234" s="41" t="s">
        <v>937</v>
      </c>
      <c r="M234" s="41" t="s">
        <v>938</v>
      </c>
      <c r="N234" s="11" t="s">
        <v>939</v>
      </c>
      <c r="O234" s="11" t="s">
        <v>18</v>
      </c>
      <c r="P234" s="51"/>
      <c r="Q234" s="11" t="s">
        <v>552</v>
      </c>
      <c r="R234" s="13"/>
    </row>
    <row r="235" spans="1:18" s="1" customFormat="1" ht="12" customHeight="1" x14ac:dyDescent="0.25">
      <c r="A235" s="11" t="s">
        <v>1733</v>
      </c>
      <c r="B235" s="60">
        <v>42025</v>
      </c>
      <c r="C235" s="52">
        <v>42029</v>
      </c>
      <c r="D235" s="11" t="s">
        <v>940</v>
      </c>
      <c r="E235" s="43" t="s">
        <v>941</v>
      </c>
      <c r="F235" s="41">
        <v>15</v>
      </c>
      <c r="G235" s="41" t="s">
        <v>13</v>
      </c>
      <c r="H235" s="41" t="s">
        <v>480</v>
      </c>
      <c r="I235" s="41" t="s">
        <v>24</v>
      </c>
      <c r="J235" s="42" t="s">
        <v>949</v>
      </c>
      <c r="K235" s="41" t="s">
        <v>16</v>
      </c>
      <c r="L235" s="41" t="s">
        <v>942</v>
      </c>
      <c r="M235" s="41" t="s">
        <v>943</v>
      </c>
      <c r="N235" s="11" t="s">
        <v>944</v>
      </c>
      <c r="O235" s="38" t="s">
        <v>316</v>
      </c>
      <c r="P235" s="51"/>
      <c r="Q235" s="11"/>
      <c r="R235" s="13"/>
    </row>
    <row r="236" spans="1:18" s="1" customFormat="1" ht="12" customHeight="1" x14ac:dyDescent="0.25">
      <c r="A236" s="11" t="s">
        <v>1733</v>
      </c>
      <c r="B236" s="60">
        <v>42030</v>
      </c>
      <c r="C236" s="52">
        <v>42034</v>
      </c>
      <c r="D236" s="11" t="s">
        <v>950</v>
      </c>
      <c r="E236" s="43" t="s">
        <v>951</v>
      </c>
      <c r="F236" s="41">
        <v>12</v>
      </c>
      <c r="G236" s="41" t="s">
        <v>13</v>
      </c>
      <c r="H236" s="41" t="s">
        <v>502</v>
      </c>
      <c r="I236" s="41" t="s">
        <v>14</v>
      </c>
      <c r="J236" s="42" t="s">
        <v>965</v>
      </c>
      <c r="K236" s="41" t="s">
        <v>16</v>
      </c>
      <c r="L236" s="41" t="s">
        <v>952</v>
      </c>
      <c r="M236" s="41" t="s">
        <v>953</v>
      </c>
      <c r="N236" s="11" t="s">
        <v>954</v>
      </c>
      <c r="O236" s="19" t="s">
        <v>804</v>
      </c>
      <c r="P236" s="51"/>
      <c r="Q236" s="11"/>
      <c r="R236" s="13"/>
    </row>
    <row r="237" spans="1:18" s="1" customFormat="1" ht="12" customHeight="1" x14ac:dyDescent="0.25">
      <c r="A237" s="11" t="s">
        <v>1733</v>
      </c>
      <c r="B237" s="60">
        <v>42030</v>
      </c>
      <c r="C237" s="52">
        <v>42034</v>
      </c>
      <c r="D237" s="11" t="s">
        <v>955</v>
      </c>
      <c r="E237" s="43" t="s">
        <v>956</v>
      </c>
      <c r="F237" s="41">
        <v>47</v>
      </c>
      <c r="G237" s="41" t="s">
        <v>13</v>
      </c>
      <c r="H237" s="41" t="s">
        <v>502</v>
      </c>
      <c r="I237" s="41" t="s">
        <v>14</v>
      </c>
      <c r="J237" s="42" t="s">
        <v>966</v>
      </c>
      <c r="K237" s="41" t="s">
        <v>16</v>
      </c>
      <c r="L237" s="41" t="s">
        <v>957</v>
      </c>
      <c r="M237" s="41" t="s">
        <v>958</v>
      </c>
      <c r="N237" s="11" t="s">
        <v>959</v>
      </c>
      <c r="O237" s="19" t="s">
        <v>804</v>
      </c>
      <c r="P237" s="51"/>
      <c r="Q237" s="11" t="s">
        <v>552</v>
      </c>
      <c r="R237" s="13" t="s">
        <v>1570</v>
      </c>
    </row>
    <row r="238" spans="1:18" s="1" customFormat="1" ht="12" customHeight="1" x14ac:dyDescent="0.25">
      <c r="A238" s="11" t="s">
        <v>1733</v>
      </c>
      <c r="B238" s="60">
        <v>42030</v>
      </c>
      <c r="C238" s="52">
        <v>42034</v>
      </c>
      <c r="D238" s="11" t="s">
        <v>960</v>
      </c>
      <c r="E238" s="43" t="s">
        <v>961</v>
      </c>
      <c r="F238" s="41">
        <v>46</v>
      </c>
      <c r="G238" s="41" t="s">
        <v>13</v>
      </c>
      <c r="H238" s="41" t="s">
        <v>625</v>
      </c>
      <c r="I238" s="41" t="s">
        <v>58</v>
      </c>
      <c r="J238" s="42" t="s">
        <v>967</v>
      </c>
      <c r="K238" s="41" t="s">
        <v>16</v>
      </c>
      <c r="L238" s="41" t="s">
        <v>962</v>
      </c>
      <c r="M238" s="41" t="s">
        <v>963</v>
      </c>
      <c r="N238" s="41" t="s">
        <v>964</v>
      </c>
      <c r="O238" s="18" t="s">
        <v>311</v>
      </c>
      <c r="P238" s="51"/>
      <c r="Q238" s="11"/>
      <c r="R238" s="13"/>
    </row>
    <row r="239" spans="1:18" s="1" customFormat="1" ht="12" customHeight="1" x14ac:dyDescent="0.25">
      <c r="A239" s="11" t="s">
        <v>1733</v>
      </c>
      <c r="B239" s="60">
        <v>42040</v>
      </c>
      <c r="C239" s="52">
        <v>42045</v>
      </c>
      <c r="D239" s="11" t="s">
        <v>968</v>
      </c>
      <c r="E239" s="43" t="s">
        <v>969</v>
      </c>
      <c r="F239" s="41">
        <v>58</v>
      </c>
      <c r="G239" s="41" t="s">
        <v>13</v>
      </c>
      <c r="H239" s="41" t="s">
        <v>480</v>
      </c>
      <c r="I239" s="41" t="s">
        <v>24</v>
      </c>
      <c r="J239" s="42" t="s">
        <v>984</v>
      </c>
      <c r="K239" s="41" t="s">
        <v>16</v>
      </c>
      <c r="L239" s="41" t="s">
        <v>970</v>
      </c>
      <c r="M239" s="41" t="s">
        <v>971</v>
      </c>
      <c r="N239" s="41" t="s">
        <v>972</v>
      </c>
      <c r="O239" s="38" t="s">
        <v>316</v>
      </c>
      <c r="P239" s="51"/>
      <c r="Q239" s="11"/>
      <c r="R239" s="13"/>
    </row>
    <row r="240" spans="1:18" s="1" customFormat="1" ht="12" customHeight="1" x14ac:dyDescent="0.25">
      <c r="A240" s="11" t="s">
        <v>1733</v>
      </c>
      <c r="B240" s="60">
        <v>42040</v>
      </c>
      <c r="C240" s="52">
        <v>42045</v>
      </c>
      <c r="D240" s="11" t="s">
        <v>973</v>
      </c>
      <c r="E240" s="43" t="s">
        <v>974</v>
      </c>
      <c r="F240" s="41">
        <v>2</v>
      </c>
      <c r="G240" s="41" t="s">
        <v>13</v>
      </c>
      <c r="H240" s="41" t="s">
        <v>587</v>
      </c>
      <c r="I240" s="41" t="s">
        <v>14</v>
      </c>
      <c r="J240" s="42" t="s">
        <v>985</v>
      </c>
      <c r="K240" s="41" t="s">
        <v>16</v>
      </c>
      <c r="L240" s="41" t="s">
        <v>975</v>
      </c>
      <c r="M240" s="41" t="s">
        <v>976</v>
      </c>
      <c r="N240" s="41" t="s">
        <v>977</v>
      </c>
      <c r="O240" s="18" t="s">
        <v>311</v>
      </c>
      <c r="P240" s="51"/>
      <c r="Q240" s="11"/>
      <c r="R240" s="13"/>
    </row>
    <row r="241" spans="1:18" s="1" customFormat="1" ht="12" customHeight="1" x14ac:dyDescent="0.25">
      <c r="A241" s="11" t="s">
        <v>1733</v>
      </c>
      <c r="B241" s="60">
        <v>42040</v>
      </c>
      <c r="C241" s="52">
        <v>42045</v>
      </c>
      <c r="D241" s="11" t="s">
        <v>978</v>
      </c>
      <c r="E241" s="43" t="s">
        <v>979</v>
      </c>
      <c r="F241" s="41">
        <v>5</v>
      </c>
      <c r="G241" s="41" t="s">
        <v>13</v>
      </c>
      <c r="H241" s="41" t="s">
        <v>980</v>
      </c>
      <c r="I241" s="41" t="s">
        <v>14</v>
      </c>
      <c r="J241" s="42" t="s">
        <v>986</v>
      </c>
      <c r="K241" s="41" t="s">
        <v>16</v>
      </c>
      <c r="L241" s="41" t="s">
        <v>981</v>
      </c>
      <c r="M241" s="41" t="s">
        <v>982</v>
      </c>
      <c r="N241" s="41" t="s">
        <v>983</v>
      </c>
      <c r="O241" s="18" t="s">
        <v>311</v>
      </c>
      <c r="P241" s="51"/>
      <c r="Q241" s="11"/>
      <c r="R241" s="13"/>
    </row>
    <row r="242" spans="1:18" s="1" customFormat="1" ht="12" customHeight="1" x14ac:dyDescent="0.25">
      <c r="A242" s="11" t="s">
        <v>1733</v>
      </c>
      <c r="B242" s="60">
        <v>42046</v>
      </c>
      <c r="C242" s="52">
        <v>42050</v>
      </c>
      <c r="D242" s="11" t="s">
        <v>988</v>
      </c>
      <c r="E242" s="43" t="s">
        <v>989</v>
      </c>
      <c r="F242" s="41">
        <v>5</v>
      </c>
      <c r="G242" s="41" t="s">
        <v>13</v>
      </c>
      <c r="H242" s="41" t="s">
        <v>587</v>
      </c>
      <c r="I242" s="41" t="s">
        <v>14</v>
      </c>
      <c r="J242" s="42" t="s">
        <v>998</v>
      </c>
      <c r="K242" s="41" t="s">
        <v>16</v>
      </c>
      <c r="L242" s="41" t="s">
        <v>990</v>
      </c>
      <c r="M242" s="41" t="s">
        <v>991</v>
      </c>
      <c r="N242" s="41" t="s">
        <v>992</v>
      </c>
      <c r="O242" s="18" t="s">
        <v>311</v>
      </c>
      <c r="P242" s="51"/>
      <c r="Q242" s="11"/>
      <c r="R242" s="13"/>
    </row>
    <row r="243" spans="1:18" s="1" customFormat="1" ht="12" customHeight="1" x14ac:dyDescent="0.25">
      <c r="A243" s="11" t="s">
        <v>1733</v>
      </c>
      <c r="B243" s="60">
        <v>42046</v>
      </c>
      <c r="C243" s="52">
        <v>42050</v>
      </c>
      <c r="D243" s="11" t="s">
        <v>993</v>
      </c>
      <c r="E243" s="18" t="s">
        <v>994</v>
      </c>
      <c r="F243" s="41">
        <v>4</v>
      </c>
      <c r="G243" s="41" t="s">
        <v>13</v>
      </c>
      <c r="H243" s="41" t="s">
        <v>587</v>
      </c>
      <c r="I243" s="41" t="s">
        <v>14</v>
      </c>
      <c r="J243" s="42" t="s">
        <v>999</v>
      </c>
      <c r="K243" s="41" t="s">
        <v>16</v>
      </c>
      <c r="L243" s="41" t="s">
        <v>995</v>
      </c>
      <c r="M243" s="41" t="s">
        <v>996</v>
      </c>
      <c r="N243" s="41" t="s">
        <v>997</v>
      </c>
      <c r="O243" s="18" t="s">
        <v>1083</v>
      </c>
      <c r="P243" s="51"/>
      <c r="Q243" s="11"/>
      <c r="R243" s="13"/>
    </row>
    <row r="244" spans="1:18" s="1" customFormat="1" ht="12" customHeight="1" x14ac:dyDescent="0.25">
      <c r="A244" s="11" t="s">
        <v>1733</v>
      </c>
      <c r="B244" s="60">
        <v>42051</v>
      </c>
      <c r="C244" s="52">
        <v>42055</v>
      </c>
      <c r="D244" s="11" t="s">
        <v>1000</v>
      </c>
      <c r="E244" s="18" t="s">
        <v>1001</v>
      </c>
      <c r="F244" s="41">
        <v>5</v>
      </c>
      <c r="G244" s="41" t="s">
        <v>13</v>
      </c>
      <c r="H244" s="41" t="s">
        <v>607</v>
      </c>
      <c r="I244" s="41" t="s">
        <v>14</v>
      </c>
      <c r="J244" s="42" t="s">
        <v>1016</v>
      </c>
      <c r="K244" s="41" t="s">
        <v>16</v>
      </c>
      <c r="L244" s="41" t="s">
        <v>1002</v>
      </c>
      <c r="M244" s="41" t="s">
        <v>1003</v>
      </c>
      <c r="N244" s="41" t="s">
        <v>1004</v>
      </c>
      <c r="O244" s="18" t="s">
        <v>311</v>
      </c>
      <c r="P244" s="51"/>
      <c r="Q244" s="11"/>
      <c r="R244" s="13"/>
    </row>
    <row r="245" spans="1:18" s="1" customFormat="1" ht="12" customHeight="1" x14ac:dyDescent="0.25">
      <c r="A245" s="11" t="s">
        <v>1733</v>
      </c>
      <c r="B245" s="60">
        <v>42051</v>
      </c>
      <c r="C245" s="52">
        <v>42055</v>
      </c>
      <c r="D245" s="11" t="s">
        <v>1005</v>
      </c>
      <c r="E245" s="43" t="s">
        <v>1006</v>
      </c>
      <c r="F245" s="41">
        <v>2</v>
      </c>
      <c r="G245" s="41" t="s">
        <v>13</v>
      </c>
      <c r="H245" s="41" t="s">
        <v>502</v>
      </c>
      <c r="I245" s="41" t="s">
        <v>14</v>
      </c>
      <c r="J245" s="42" t="s">
        <v>1017</v>
      </c>
      <c r="K245" s="41" t="s">
        <v>16</v>
      </c>
      <c r="L245" s="41" t="s">
        <v>1007</v>
      </c>
      <c r="M245" s="41" t="s">
        <v>1008</v>
      </c>
      <c r="N245" s="41" t="s">
        <v>1009</v>
      </c>
      <c r="O245" s="18" t="s">
        <v>803</v>
      </c>
      <c r="P245" s="43" t="s">
        <v>1083</v>
      </c>
      <c r="Q245" s="11" t="s">
        <v>552</v>
      </c>
      <c r="R245" s="13"/>
    </row>
    <row r="246" spans="1:18" s="1" customFormat="1" ht="12" customHeight="1" x14ac:dyDescent="0.25">
      <c r="A246" s="11" t="s">
        <v>1733</v>
      </c>
      <c r="B246" s="60">
        <v>42051</v>
      </c>
      <c r="C246" s="52">
        <v>42055</v>
      </c>
      <c r="D246" s="11" t="s">
        <v>1010</v>
      </c>
      <c r="E246" s="43" t="s">
        <v>1011</v>
      </c>
      <c r="F246" s="41">
        <v>3</v>
      </c>
      <c r="G246" s="41" t="s">
        <v>13</v>
      </c>
      <c r="H246" s="41" t="s">
        <v>587</v>
      </c>
      <c r="I246" s="41" t="s">
        <v>14</v>
      </c>
      <c r="J246" s="42" t="s">
        <v>1018</v>
      </c>
      <c r="K246" s="41" t="s">
        <v>16</v>
      </c>
      <c r="L246" s="41" t="s">
        <v>1012</v>
      </c>
      <c r="M246" s="41" t="s">
        <v>1013</v>
      </c>
      <c r="N246" s="41" t="s">
        <v>1014</v>
      </c>
      <c r="O246" s="18" t="s">
        <v>18</v>
      </c>
      <c r="P246" s="51"/>
      <c r="Q246" s="11"/>
      <c r="R246" s="13"/>
    </row>
    <row r="247" spans="1:18" s="1" customFormat="1" ht="12" customHeight="1" x14ac:dyDescent="0.25">
      <c r="A247" s="11" t="s">
        <v>1733</v>
      </c>
      <c r="B247" s="60">
        <v>42055</v>
      </c>
      <c r="C247" s="68">
        <v>42060.816122685188</v>
      </c>
      <c r="D247" s="11" t="s">
        <v>1019</v>
      </c>
      <c r="E247" s="43" t="s">
        <v>1020</v>
      </c>
      <c r="F247" s="41">
        <v>19</v>
      </c>
      <c r="G247" s="41" t="s">
        <v>13</v>
      </c>
      <c r="H247" s="41" t="s">
        <v>587</v>
      </c>
      <c r="I247" s="41" t="s">
        <v>14</v>
      </c>
      <c r="J247" s="42" t="s">
        <v>1030</v>
      </c>
      <c r="K247" s="41" t="s">
        <v>16</v>
      </c>
      <c r="L247" s="41" t="s">
        <v>1021</v>
      </c>
      <c r="M247" s="41" t="s">
        <v>1022</v>
      </c>
      <c r="N247" s="41" t="s">
        <v>1023</v>
      </c>
      <c r="O247" s="11" t="s">
        <v>517</v>
      </c>
      <c r="P247" s="51"/>
      <c r="Q247" s="11"/>
      <c r="R247" s="13"/>
    </row>
    <row r="248" spans="1:18" s="1" customFormat="1" ht="12" customHeight="1" x14ac:dyDescent="0.25">
      <c r="A248" s="11" t="s">
        <v>1733</v>
      </c>
      <c r="B248" s="60">
        <v>42055</v>
      </c>
      <c r="C248" s="68">
        <v>42060.882268518515</v>
      </c>
      <c r="D248" s="11" t="s">
        <v>1024</v>
      </c>
      <c r="E248" s="43" t="s">
        <v>1025</v>
      </c>
      <c r="F248" s="41">
        <v>6</v>
      </c>
      <c r="G248" s="41" t="s">
        <v>13</v>
      </c>
      <c r="H248" s="41" t="s">
        <v>483</v>
      </c>
      <c r="I248" s="41" t="s">
        <v>14</v>
      </c>
      <c r="J248" s="42" t="s">
        <v>1029</v>
      </c>
      <c r="K248" s="41" t="s">
        <v>16</v>
      </c>
      <c r="L248" s="41" t="s">
        <v>1026</v>
      </c>
      <c r="M248" s="41" t="s">
        <v>1027</v>
      </c>
      <c r="N248" s="41" t="s">
        <v>1028</v>
      </c>
      <c r="O248" s="19" t="s">
        <v>804</v>
      </c>
      <c r="P248" s="51"/>
      <c r="Q248" s="11"/>
      <c r="R248" s="13"/>
    </row>
    <row r="249" spans="1:18" ht="12" customHeight="1" x14ac:dyDescent="0.25">
      <c r="A249" s="11" t="s">
        <v>1733</v>
      </c>
      <c r="B249" s="60">
        <v>42061</v>
      </c>
      <c r="C249" s="68">
        <v>42065</v>
      </c>
      <c r="D249" s="68">
        <v>42061.274664351855</v>
      </c>
      <c r="E249" s="148" t="s">
        <v>1684</v>
      </c>
      <c r="F249" s="41">
        <v>59</v>
      </c>
      <c r="G249" s="41" t="s">
        <v>13</v>
      </c>
      <c r="H249" s="41">
        <v>100</v>
      </c>
      <c r="I249" s="41" t="s">
        <v>14</v>
      </c>
      <c r="J249" s="42" t="s">
        <v>1687</v>
      </c>
      <c r="K249" s="41" t="s">
        <v>16</v>
      </c>
      <c r="L249" s="41" t="s">
        <v>1685</v>
      </c>
      <c r="M249" s="41">
        <v>16313131</v>
      </c>
      <c r="N249" s="41">
        <v>594870142</v>
      </c>
      <c r="O249" s="116" t="s">
        <v>1083</v>
      </c>
      <c r="P249" s="105" t="s">
        <v>1083</v>
      </c>
      <c r="Q249" s="39" t="s">
        <v>1893</v>
      </c>
      <c r="R249" s="72"/>
    </row>
    <row r="250" spans="1:18" s="1" customFormat="1" ht="12" customHeight="1" x14ac:dyDescent="0.25">
      <c r="A250" s="11" t="s">
        <v>1733</v>
      </c>
      <c r="B250" s="60">
        <v>42061</v>
      </c>
      <c r="C250" s="68">
        <v>42065</v>
      </c>
      <c r="D250" s="11" t="s">
        <v>1032</v>
      </c>
      <c r="E250" s="43" t="s">
        <v>1033</v>
      </c>
      <c r="F250" s="41">
        <v>3</v>
      </c>
      <c r="G250" s="41" t="s">
        <v>13</v>
      </c>
      <c r="H250" s="41" t="s">
        <v>1034</v>
      </c>
      <c r="I250" s="41" t="s">
        <v>14</v>
      </c>
      <c r="J250" s="42" t="s">
        <v>1048</v>
      </c>
      <c r="K250" s="41" t="s">
        <v>16</v>
      </c>
      <c r="L250" s="41" t="s">
        <v>1035</v>
      </c>
      <c r="M250" s="41" t="s">
        <v>1036</v>
      </c>
      <c r="N250" s="41" t="s">
        <v>1037</v>
      </c>
      <c r="O250" s="38" t="s">
        <v>283</v>
      </c>
      <c r="P250" s="51"/>
      <c r="Q250" s="11" t="s">
        <v>356</v>
      </c>
      <c r="R250" s="13"/>
    </row>
    <row r="251" spans="1:18" s="1" customFormat="1" ht="12" customHeight="1" x14ac:dyDescent="0.25">
      <c r="A251" s="11" t="s">
        <v>1733</v>
      </c>
      <c r="B251" s="60">
        <v>42061</v>
      </c>
      <c r="C251" s="68">
        <v>42065</v>
      </c>
      <c r="D251" s="11" t="s">
        <v>1038</v>
      </c>
      <c r="E251" s="43" t="s">
        <v>1039</v>
      </c>
      <c r="F251" s="41">
        <v>25</v>
      </c>
      <c r="G251" s="41" t="s">
        <v>13</v>
      </c>
      <c r="H251" s="41" t="s">
        <v>489</v>
      </c>
      <c r="I251" s="41" t="s">
        <v>14</v>
      </c>
      <c r="J251" s="42" t="s">
        <v>1049</v>
      </c>
      <c r="K251" s="41" t="s">
        <v>16</v>
      </c>
      <c r="L251" s="41" t="s">
        <v>1040</v>
      </c>
      <c r="M251" s="41" t="s">
        <v>1041</v>
      </c>
      <c r="N251" s="41" t="s">
        <v>1042</v>
      </c>
      <c r="O251" s="18" t="s">
        <v>311</v>
      </c>
      <c r="P251" s="51"/>
      <c r="Q251" s="11" t="s">
        <v>1050</v>
      </c>
      <c r="R251" s="13"/>
    </row>
    <row r="252" spans="1:18" s="1" customFormat="1" ht="12" customHeight="1" x14ac:dyDescent="0.25">
      <c r="A252" s="11" t="s">
        <v>1733</v>
      </c>
      <c r="B252" s="60">
        <v>42061</v>
      </c>
      <c r="C252" s="68">
        <v>42065</v>
      </c>
      <c r="D252" s="11" t="s">
        <v>1043</v>
      </c>
      <c r="E252" s="43" t="s">
        <v>1044</v>
      </c>
      <c r="F252" s="41">
        <v>2</v>
      </c>
      <c r="G252" s="41" t="s">
        <v>13</v>
      </c>
      <c r="H252" s="41" t="s">
        <v>502</v>
      </c>
      <c r="I252" s="11" t="s">
        <v>14</v>
      </c>
      <c r="J252" s="42" t="s">
        <v>1051</v>
      </c>
      <c r="K252" s="41" t="s">
        <v>16</v>
      </c>
      <c r="L252" s="41" t="s">
        <v>1045</v>
      </c>
      <c r="M252" s="41" t="s">
        <v>1046</v>
      </c>
      <c r="N252" s="41" t="s">
        <v>1047</v>
      </c>
      <c r="O252" s="19" t="s">
        <v>804</v>
      </c>
      <c r="P252" s="43" t="s">
        <v>1083</v>
      </c>
      <c r="Q252" s="11" t="s">
        <v>1324</v>
      </c>
      <c r="R252" s="13"/>
    </row>
    <row r="253" spans="1:18" ht="12" customHeight="1" x14ac:dyDescent="0.25">
      <c r="A253" s="11" t="s">
        <v>1733</v>
      </c>
      <c r="B253" s="60">
        <v>42061</v>
      </c>
      <c r="C253" s="68">
        <v>42065</v>
      </c>
      <c r="D253" s="68">
        <v>42063.825219907405</v>
      </c>
      <c r="E253" s="43" t="s">
        <v>1686</v>
      </c>
      <c r="F253" s="41">
        <v>49</v>
      </c>
      <c r="G253" s="41" t="s">
        <v>13</v>
      </c>
      <c r="H253" s="41">
        <v>2</v>
      </c>
      <c r="I253" s="11" t="s">
        <v>14</v>
      </c>
      <c r="J253" s="42" t="s">
        <v>1688</v>
      </c>
      <c r="K253" s="41" t="s">
        <v>16</v>
      </c>
      <c r="L253" s="41" t="s">
        <v>409</v>
      </c>
      <c r="M253" s="41">
        <v>16413441</v>
      </c>
      <c r="N253" s="41">
        <v>598625868</v>
      </c>
      <c r="O253" s="77" t="s">
        <v>804</v>
      </c>
      <c r="P253" s="104"/>
      <c r="Q253" s="71"/>
      <c r="R253" s="78" t="s">
        <v>1570</v>
      </c>
    </row>
    <row r="254" spans="1:18" ht="12" customHeight="1" x14ac:dyDescent="0.25">
      <c r="A254" s="11" t="s">
        <v>1733</v>
      </c>
      <c r="B254" s="60">
        <v>42066</v>
      </c>
      <c r="C254" s="68">
        <v>42071</v>
      </c>
      <c r="D254" s="68">
        <v>42066.782407407409</v>
      </c>
      <c r="E254" s="43" t="s">
        <v>1689</v>
      </c>
      <c r="F254" s="41">
        <v>2</v>
      </c>
      <c r="G254" s="41" t="s">
        <v>13</v>
      </c>
      <c r="H254" s="41">
        <v>2</v>
      </c>
      <c r="I254" s="11" t="s">
        <v>14</v>
      </c>
      <c r="J254" s="42" t="s">
        <v>1691</v>
      </c>
      <c r="K254" s="41" t="s">
        <v>16</v>
      </c>
      <c r="L254" s="41" t="s">
        <v>1690</v>
      </c>
      <c r="M254" s="41">
        <v>16533060</v>
      </c>
      <c r="N254" s="41">
        <v>602821024</v>
      </c>
      <c r="O254" s="77" t="s">
        <v>804</v>
      </c>
      <c r="P254" s="104"/>
      <c r="Q254" s="11" t="s">
        <v>647</v>
      </c>
      <c r="R254" s="78" t="s">
        <v>1570</v>
      </c>
    </row>
    <row r="255" spans="1:18" s="1" customFormat="1" ht="12" customHeight="1" x14ac:dyDescent="0.25">
      <c r="A255" s="11" t="s">
        <v>1733</v>
      </c>
      <c r="B255" s="60">
        <v>42066</v>
      </c>
      <c r="C255" s="52">
        <v>42071</v>
      </c>
      <c r="D255" s="11" t="s">
        <v>1052</v>
      </c>
      <c r="E255" s="43" t="s">
        <v>1053</v>
      </c>
      <c r="F255" s="41">
        <v>3</v>
      </c>
      <c r="G255" s="41" t="s">
        <v>13</v>
      </c>
      <c r="H255" s="41" t="s">
        <v>1054</v>
      </c>
      <c r="I255" s="11" t="s">
        <v>14</v>
      </c>
      <c r="J255" s="42" t="s">
        <v>1069</v>
      </c>
      <c r="K255" s="41" t="s">
        <v>16</v>
      </c>
      <c r="L255" s="41" t="s">
        <v>1055</v>
      </c>
      <c r="M255" s="41" t="s">
        <v>1056</v>
      </c>
      <c r="N255" s="41" t="s">
        <v>1057</v>
      </c>
      <c r="O255" s="11" t="s">
        <v>517</v>
      </c>
      <c r="P255" s="51"/>
      <c r="Q255" s="11"/>
      <c r="R255" s="66"/>
    </row>
    <row r="256" spans="1:18" s="1" customFormat="1" ht="12" customHeight="1" x14ac:dyDescent="0.25">
      <c r="A256" s="11" t="s">
        <v>1733</v>
      </c>
      <c r="B256" s="60">
        <v>42066</v>
      </c>
      <c r="C256" s="52">
        <v>42071</v>
      </c>
      <c r="D256" s="11" t="s">
        <v>1059</v>
      </c>
      <c r="E256" s="43" t="s">
        <v>1060</v>
      </c>
      <c r="F256" s="41">
        <v>4</v>
      </c>
      <c r="G256" s="41" t="s">
        <v>13</v>
      </c>
      <c r="H256" s="41" t="s">
        <v>607</v>
      </c>
      <c r="I256" s="11" t="s">
        <v>14</v>
      </c>
      <c r="J256" s="42" t="s">
        <v>1070</v>
      </c>
      <c r="K256" s="41" t="s">
        <v>16</v>
      </c>
      <c r="L256" s="41" t="s">
        <v>1061</v>
      </c>
      <c r="M256" s="41" t="s">
        <v>1062</v>
      </c>
      <c r="N256" s="41" t="s">
        <v>1063</v>
      </c>
      <c r="O256" s="18" t="s">
        <v>1083</v>
      </c>
      <c r="P256" s="51"/>
      <c r="Q256" s="41"/>
      <c r="R256" s="66"/>
    </row>
    <row r="257" spans="1:18" s="1" customFormat="1" ht="12.75" customHeight="1" x14ac:dyDescent="0.25">
      <c r="A257" s="11" t="s">
        <v>1733</v>
      </c>
      <c r="B257" s="60">
        <v>42066</v>
      </c>
      <c r="C257" s="52">
        <v>42071</v>
      </c>
      <c r="D257" s="11" t="s">
        <v>1064</v>
      </c>
      <c r="E257" s="43" t="s">
        <v>1065</v>
      </c>
      <c r="F257" s="41">
        <v>9</v>
      </c>
      <c r="G257" s="41" t="s">
        <v>13</v>
      </c>
      <c r="H257" s="41" t="s">
        <v>1031</v>
      </c>
      <c r="I257" s="41" t="s">
        <v>14</v>
      </c>
      <c r="J257" s="42" t="s">
        <v>1071</v>
      </c>
      <c r="K257" s="41" t="s">
        <v>16</v>
      </c>
      <c r="L257" s="41" t="s">
        <v>1066</v>
      </c>
      <c r="M257" s="41" t="s">
        <v>1067</v>
      </c>
      <c r="N257" s="41" t="s">
        <v>1068</v>
      </c>
      <c r="O257" s="18" t="s">
        <v>311</v>
      </c>
      <c r="P257" s="51"/>
      <c r="Q257" s="41"/>
      <c r="R257" s="66"/>
    </row>
    <row r="258" spans="1:18" ht="12" customHeight="1" x14ac:dyDescent="0.25">
      <c r="A258" s="11" t="s">
        <v>1733</v>
      </c>
      <c r="B258" s="60">
        <v>42072</v>
      </c>
      <c r="C258" s="68">
        <v>42077</v>
      </c>
      <c r="D258" s="68">
        <v>42073.450821759259</v>
      </c>
      <c r="E258" s="43" t="s">
        <v>1072</v>
      </c>
      <c r="F258" s="41">
        <v>192</v>
      </c>
      <c r="G258" s="41" t="s">
        <v>13</v>
      </c>
      <c r="H258" s="41">
        <v>4</v>
      </c>
      <c r="I258" s="41" t="s">
        <v>14</v>
      </c>
      <c r="J258" s="42" t="s">
        <v>1692</v>
      </c>
      <c r="K258" s="41" t="s">
        <v>16</v>
      </c>
      <c r="L258" s="41" t="s">
        <v>1073</v>
      </c>
      <c r="M258" s="41">
        <v>16793916</v>
      </c>
      <c r="N258" s="41">
        <v>612368900</v>
      </c>
      <c r="O258" s="18" t="s">
        <v>311</v>
      </c>
      <c r="P258" s="51"/>
      <c r="Q258" s="71"/>
      <c r="R258" s="71"/>
    </row>
    <row r="259" spans="1:18" ht="12" customHeight="1" x14ac:dyDescent="0.25">
      <c r="A259" s="11" t="s">
        <v>1733</v>
      </c>
      <c r="B259" s="60">
        <v>42072</v>
      </c>
      <c r="C259" s="68">
        <v>42077</v>
      </c>
      <c r="D259" s="68">
        <v>42074.573900462965</v>
      </c>
      <c r="E259" s="43" t="s">
        <v>1074</v>
      </c>
      <c r="F259" s="41">
        <v>9</v>
      </c>
      <c r="G259" s="41" t="s">
        <v>13</v>
      </c>
      <c r="H259" s="41">
        <v>9</v>
      </c>
      <c r="I259" s="41" t="s">
        <v>14</v>
      </c>
      <c r="J259" s="42" t="s">
        <v>1693</v>
      </c>
      <c r="K259" s="41" t="s">
        <v>16</v>
      </c>
      <c r="L259" s="41" t="s">
        <v>1075</v>
      </c>
      <c r="M259" s="41">
        <v>16854280</v>
      </c>
      <c r="N259" s="41">
        <v>614520666</v>
      </c>
      <c r="O259" s="18" t="s">
        <v>1083</v>
      </c>
      <c r="P259" s="51"/>
      <c r="Q259" s="71"/>
      <c r="R259" s="71"/>
    </row>
    <row r="260" spans="1:18" ht="12" customHeight="1" x14ac:dyDescent="0.25">
      <c r="A260" s="11" t="s">
        <v>1733</v>
      </c>
      <c r="B260" s="60">
        <v>42072</v>
      </c>
      <c r="C260" s="68">
        <v>42077</v>
      </c>
      <c r="D260" s="68">
        <v>42074.743379629632</v>
      </c>
      <c r="E260" s="43" t="s">
        <v>1076</v>
      </c>
      <c r="F260" s="41">
        <v>3</v>
      </c>
      <c r="G260" s="41" t="s">
        <v>13</v>
      </c>
      <c r="H260" s="41">
        <v>3</v>
      </c>
      <c r="I260" s="41" t="s">
        <v>14</v>
      </c>
      <c r="J260" s="42" t="s">
        <v>1694</v>
      </c>
      <c r="K260" s="41" t="s">
        <v>16</v>
      </c>
      <c r="L260" s="41" t="s">
        <v>1077</v>
      </c>
      <c r="M260" s="41">
        <v>16870244</v>
      </c>
      <c r="N260" s="41">
        <v>615043095</v>
      </c>
      <c r="O260" s="11" t="s">
        <v>517</v>
      </c>
      <c r="P260" s="51"/>
      <c r="Q260" s="71"/>
      <c r="R260" s="71"/>
    </row>
    <row r="261" spans="1:18" s="1" customFormat="1" ht="12" customHeight="1" x14ac:dyDescent="0.25">
      <c r="A261" s="11" t="s">
        <v>1733</v>
      </c>
      <c r="B261" s="60">
        <v>42072</v>
      </c>
      <c r="C261" s="68">
        <v>42077</v>
      </c>
      <c r="D261" s="41" t="s">
        <v>1078</v>
      </c>
      <c r="E261" s="43" t="s">
        <v>1079</v>
      </c>
      <c r="F261" s="41">
        <v>19</v>
      </c>
      <c r="G261" s="41" t="s">
        <v>13</v>
      </c>
      <c r="H261" s="41" t="s">
        <v>547</v>
      </c>
      <c r="I261" s="41" t="s">
        <v>14</v>
      </c>
      <c r="J261" s="42" t="s">
        <v>1084</v>
      </c>
      <c r="K261" s="41" t="s">
        <v>16</v>
      </c>
      <c r="L261" s="41" t="s">
        <v>1080</v>
      </c>
      <c r="M261" s="41" t="s">
        <v>1081</v>
      </c>
      <c r="N261" s="41" t="s">
        <v>1082</v>
      </c>
      <c r="O261" s="18" t="s">
        <v>1083</v>
      </c>
      <c r="P261" s="43" t="s">
        <v>1083</v>
      </c>
      <c r="Q261" s="41" t="s">
        <v>1085</v>
      </c>
      <c r="R261" s="66"/>
    </row>
    <row r="262" spans="1:18" s="1" customFormat="1" ht="12.75" customHeight="1" x14ac:dyDescent="0.25">
      <c r="A262" s="11" t="s">
        <v>1733</v>
      </c>
      <c r="B262" s="60">
        <v>42078</v>
      </c>
      <c r="C262" s="52">
        <v>42083</v>
      </c>
      <c r="D262" s="11" t="s">
        <v>1086</v>
      </c>
      <c r="E262" s="18" t="s">
        <v>1087</v>
      </c>
      <c r="F262" s="41">
        <v>61</v>
      </c>
      <c r="G262" s="41" t="s">
        <v>13</v>
      </c>
      <c r="H262" s="41" t="s">
        <v>480</v>
      </c>
      <c r="I262" s="41" t="s">
        <v>24</v>
      </c>
      <c r="J262" s="42" t="s">
        <v>1101</v>
      </c>
      <c r="K262" s="41" t="s">
        <v>16</v>
      </c>
      <c r="L262" s="11" t="s">
        <v>1088</v>
      </c>
      <c r="M262" s="41" t="s">
        <v>1089</v>
      </c>
      <c r="N262" s="41" t="s">
        <v>1090</v>
      </c>
      <c r="O262" s="38" t="s">
        <v>316</v>
      </c>
      <c r="P262" s="51"/>
      <c r="Q262" s="11"/>
      <c r="R262" s="66"/>
    </row>
    <row r="263" spans="1:18" s="1" customFormat="1" ht="12" customHeight="1" x14ac:dyDescent="0.25">
      <c r="A263" s="11" t="s">
        <v>1733</v>
      </c>
      <c r="B263" s="60">
        <v>42078</v>
      </c>
      <c r="C263" s="52">
        <v>42083</v>
      </c>
      <c r="D263" s="11" t="s">
        <v>1091</v>
      </c>
      <c r="E263" s="18" t="s">
        <v>1092</v>
      </c>
      <c r="F263" s="41">
        <v>3</v>
      </c>
      <c r="G263" s="41" t="s">
        <v>13</v>
      </c>
      <c r="H263" s="41" t="s">
        <v>587</v>
      </c>
      <c r="I263" s="41" t="s">
        <v>14</v>
      </c>
      <c r="J263" s="42" t="s">
        <v>1102</v>
      </c>
      <c r="K263" s="41" t="s">
        <v>16</v>
      </c>
      <c r="L263" s="11" t="s">
        <v>1093</v>
      </c>
      <c r="M263" s="41" t="s">
        <v>1094</v>
      </c>
      <c r="N263" s="41" t="s">
        <v>1095</v>
      </c>
      <c r="O263" s="18" t="s">
        <v>311</v>
      </c>
      <c r="P263" s="51"/>
      <c r="Q263" s="11"/>
      <c r="R263" s="66"/>
    </row>
    <row r="264" spans="1:18" s="1" customFormat="1" ht="12" customHeight="1" x14ac:dyDescent="0.25">
      <c r="A264" s="11" t="s">
        <v>1733</v>
      </c>
      <c r="B264" s="60">
        <v>42078</v>
      </c>
      <c r="C264" s="52">
        <v>42083</v>
      </c>
      <c r="D264" s="11" t="s">
        <v>1096</v>
      </c>
      <c r="E264" s="18" t="s">
        <v>1097</v>
      </c>
      <c r="F264" s="41">
        <v>3</v>
      </c>
      <c r="G264" s="41" t="s">
        <v>13</v>
      </c>
      <c r="H264" s="41" t="s">
        <v>502</v>
      </c>
      <c r="I264" s="41" t="s">
        <v>14</v>
      </c>
      <c r="J264" s="42" t="s">
        <v>1103</v>
      </c>
      <c r="K264" s="41" t="s">
        <v>16</v>
      </c>
      <c r="L264" s="11" t="s">
        <v>1098</v>
      </c>
      <c r="M264" s="41" t="s">
        <v>1099</v>
      </c>
      <c r="N264" s="41" t="s">
        <v>1100</v>
      </c>
      <c r="O264" s="19" t="s">
        <v>804</v>
      </c>
      <c r="P264" s="51"/>
      <c r="Q264" s="11"/>
      <c r="R264" s="13" t="s">
        <v>1570</v>
      </c>
    </row>
    <row r="265" spans="1:18" s="1" customFormat="1" ht="12" customHeight="1" x14ac:dyDescent="0.25">
      <c r="A265" s="11" t="s">
        <v>1733</v>
      </c>
      <c r="B265" s="60">
        <v>42084</v>
      </c>
      <c r="C265" s="52">
        <v>42088</v>
      </c>
      <c r="D265" s="11" t="s">
        <v>1104</v>
      </c>
      <c r="E265" s="18" t="s">
        <v>1105</v>
      </c>
      <c r="F265" s="41">
        <v>25</v>
      </c>
      <c r="G265" s="41" t="s">
        <v>13</v>
      </c>
      <c r="H265" s="41" t="s">
        <v>480</v>
      </c>
      <c r="I265" s="41" t="s">
        <v>24</v>
      </c>
      <c r="J265" s="42" t="s">
        <v>1112</v>
      </c>
      <c r="K265" s="41" t="s">
        <v>16</v>
      </c>
      <c r="L265" s="11" t="s">
        <v>808</v>
      </c>
      <c r="M265" s="41" t="s">
        <v>1106</v>
      </c>
      <c r="N265" s="41" t="s">
        <v>1107</v>
      </c>
      <c r="O265" s="38" t="s">
        <v>316</v>
      </c>
      <c r="P265" s="51"/>
      <c r="Q265" s="11"/>
      <c r="R265" s="13"/>
    </row>
    <row r="266" spans="1:18" s="1" customFormat="1" ht="12" customHeight="1" x14ac:dyDescent="0.25">
      <c r="A266" s="11" t="s">
        <v>1733</v>
      </c>
      <c r="B266" s="60">
        <v>42084</v>
      </c>
      <c r="C266" s="52">
        <v>42088</v>
      </c>
      <c r="D266" s="11" t="s">
        <v>1108</v>
      </c>
      <c r="E266" s="18" t="s">
        <v>1109</v>
      </c>
      <c r="F266" s="41">
        <v>3</v>
      </c>
      <c r="G266" s="41" t="s">
        <v>13</v>
      </c>
      <c r="H266" s="41" t="s">
        <v>625</v>
      </c>
      <c r="I266" s="41" t="s">
        <v>58</v>
      </c>
      <c r="J266" s="42" t="s">
        <v>1113</v>
      </c>
      <c r="K266" s="41" t="s">
        <v>16</v>
      </c>
      <c r="L266" s="11" t="s">
        <v>301</v>
      </c>
      <c r="M266" s="41" t="s">
        <v>1110</v>
      </c>
      <c r="N266" s="41" t="s">
        <v>1111</v>
      </c>
      <c r="O266" s="18" t="s">
        <v>311</v>
      </c>
      <c r="P266" s="51"/>
      <c r="Q266" s="11"/>
      <c r="R266" s="13"/>
    </row>
    <row r="267" spans="1:18" s="1" customFormat="1" ht="12" customHeight="1" x14ac:dyDescent="0.25">
      <c r="A267" s="11" t="s">
        <v>1733</v>
      </c>
      <c r="B267" s="60">
        <v>42089</v>
      </c>
      <c r="C267" s="68">
        <v>42094</v>
      </c>
      <c r="D267" s="11" t="s">
        <v>1114</v>
      </c>
      <c r="E267" s="43" t="s">
        <v>1115</v>
      </c>
      <c r="F267" s="41">
        <v>2</v>
      </c>
      <c r="G267" s="41" t="s">
        <v>13</v>
      </c>
      <c r="H267" s="41" t="s">
        <v>502</v>
      </c>
      <c r="I267" s="41" t="s">
        <v>14</v>
      </c>
      <c r="J267" s="42" t="s">
        <v>1124</v>
      </c>
      <c r="K267" s="41" t="s">
        <v>16</v>
      </c>
      <c r="L267" s="41" t="s">
        <v>1116</v>
      </c>
      <c r="M267" s="41" t="s">
        <v>1117</v>
      </c>
      <c r="N267" s="41" t="s">
        <v>1118</v>
      </c>
      <c r="O267" s="19" t="s">
        <v>804</v>
      </c>
      <c r="P267" s="51"/>
      <c r="Q267" s="11" t="s">
        <v>557</v>
      </c>
      <c r="R267" s="13"/>
    </row>
    <row r="268" spans="1:18" s="1" customFormat="1" ht="12" customHeight="1" x14ac:dyDescent="0.25">
      <c r="A268" s="11" t="s">
        <v>1733</v>
      </c>
      <c r="B268" s="60">
        <v>42089</v>
      </c>
      <c r="C268" s="68">
        <v>42094</v>
      </c>
      <c r="D268" s="11" t="s">
        <v>1119</v>
      </c>
      <c r="E268" s="43" t="s">
        <v>1120</v>
      </c>
      <c r="F268" s="41">
        <v>3</v>
      </c>
      <c r="G268" s="41" t="s">
        <v>13</v>
      </c>
      <c r="H268" s="41" t="s">
        <v>601</v>
      </c>
      <c r="I268" s="41" t="s">
        <v>14</v>
      </c>
      <c r="J268" s="42" t="s">
        <v>1125</v>
      </c>
      <c r="K268" s="41" t="s">
        <v>16</v>
      </c>
      <c r="L268" s="41" t="s">
        <v>1121</v>
      </c>
      <c r="M268" s="41" t="s">
        <v>1122</v>
      </c>
      <c r="N268" s="41" t="s">
        <v>1123</v>
      </c>
      <c r="O268" s="18" t="s">
        <v>311</v>
      </c>
      <c r="P268" s="51"/>
      <c r="Q268" s="11"/>
      <c r="R268" s="13"/>
    </row>
    <row r="269" spans="1:18" s="1" customFormat="1" ht="12" customHeight="1" x14ac:dyDescent="0.25">
      <c r="A269" s="11" t="s">
        <v>1733</v>
      </c>
      <c r="B269" s="60">
        <v>42095</v>
      </c>
      <c r="C269" s="68">
        <v>42099</v>
      </c>
      <c r="D269" s="11" t="s">
        <v>1126</v>
      </c>
      <c r="E269" s="43" t="s">
        <v>1127</v>
      </c>
      <c r="F269" s="41">
        <v>22</v>
      </c>
      <c r="G269" s="41" t="s">
        <v>13</v>
      </c>
      <c r="H269" s="41" t="s">
        <v>489</v>
      </c>
      <c r="I269" s="41" t="s">
        <v>14</v>
      </c>
      <c r="J269" s="42" t="s">
        <v>1140</v>
      </c>
      <c r="K269" s="41" t="s">
        <v>16</v>
      </c>
      <c r="L269" s="41" t="s">
        <v>1015</v>
      </c>
      <c r="M269" s="41" t="s">
        <v>1128</v>
      </c>
      <c r="N269" s="41" t="s">
        <v>1129</v>
      </c>
      <c r="O269" s="18" t="s">
        <v>1083</v>
      </c>
      <c r="P269" s="51"/>
      <c r="Q269" s="11"/>
      <c r="R269" s="66"/>
    </row>
    <row r="270" spans="1:18" s="1" customFormat="1" ht="12" customHeight="1" x14ac:dyDescent="0.25">
      <c r="A270" s="11" t="s">
        <v>1733</v>
      </c>
      <c r="B270" s="60">
        <v>42095</v>
      </c>
      <c r="C270" s="68">
        <v>42099</v>
      </c>
      <c r="D270" s="68">
        <v>42096.769930555558</v>
      </c>
      <c r="E270" s="18" t="s">
        <v>1695</v>
      </c>
      <c r="F270" s="41">
        <v>3</v>
      </c>
      <c r="G270" s="41" t="s">
        <v>13</v>
      </c>
      <c r="H270" s="41">
        <v>1</v>
      </c>
      <c r="I270" s="41" t="s">
        <v>14</v>
      </c>
      <c r="J270" s="42" t="s">
        <v>1697</v>
      </c>
      <c r="K270" s="41" t="s">
        <v>16</v>
      </c>
      <c r="L270" s="41" t="s">
        <v>1696</v>
      </c>
      <c r="M270" s="41">
        <v>17731425</v>
      </c>
      <c r="N270" s="41">
        <v>646788102</v>
      </c>
      <c r="O270" s="19" t="s">
        <v>804</v>
      </c>
      <c r="P270" s="51"/>
      <c r="Q270" s="41" t="s">
        <v>1975</v>
      </c>
      <c r="R270" s="79" t="s">
        <v>1634</v>
      </c>
    </row>
    <row r="271" spans="1:18" s="1" customFormat="1" ht="12" customHeight="1" x14ac:dyDescent="0.25">
      <c r="A271" s="11" t="s">
        <v>1733</v>
      </c>
      <c r="B271" s="60">
        <v>42095</v>
      </c>
      <c r="C271" s="68">
        <v>42099</v>
      </c>
      <c r="D271" s="11" t="s">
        <v>1130</v>
      </c>
      <c r="E271" s="43" t="s">
        <v>1131</v>
      </c>
      <c r="F271" s="41">
        <v>7</v>
      </c>
      <c r="G271" s="41" t="s">
        <v>13</v>
      </c>
      <c r="H271" s="41" t="s">
        <v>547</v>
      </c>
      <c r="I271" s="41" t="s">
        <v>14</v>
      </c>
      <c r="J271" s="42" t="s">
        <v>1141</v>
      </c>
      <c r="K271" s="41" t="s">
        <v>16</v>
      </c>
      <c r="L271" s="41" t="s">
        <v>1132</v>
      </c>
      <c r="M271" s="41" t="s">
        <v>1133</v>
      </c>
      <c r="N271" s="41" t="s">
        <v>1134</v>
      </c>
      <c r="O271" s="19" t="s">
        <v>804</v>
      </c>
      <c r="P271" s="51"/>
      <c r="Q271" s="11"/>
      <c r="R271" s="66"/>
    </row>
    <row r="272" spans="1:18" s="1" customFormat="1" ht="12" customHeight="1" x14ac:dyDescent="0.25">
      <c r="A272" s="11" t="s">
        <v>1733</v>
      </c>
      <c r="B272" s="60">
        <v>42095</v>
      </c>
      <c r="C272" s="68">
        <v>42099</v>
      </c>
      <c r="D272" s="11" t="s">
        <v>1135</v>
      </c>
      <c r="E272" s="43" t="s">
        <v>1136</v>
      </c>
      <c r="F272" s="41">
        <v>4</v>
      </c>
      <c r="G272" s="41" t="s">
        <v>13</v>
      </c>
      <c r="H272" s="41" t="s">
        <v>489</v>
      </c>
      <c r="I272" s="41" t="s">
        <v>14</v>
      </c>
      <c r="J272" s="42" t="s">
        <v>1142</v>
      </c>
      <c r="K272" s="41" t="s">
        <v>16</v>
      </c>
      <c r="L272" s="41" t="s">
        <v>1137</v>
      </c>
      <c r="M272" s="41" t="s">
        <v>1138</v>
      </c>
      <c r="N272" s="41" t="s">
        <v>1139</v>
      </c>
      <c r="O272" s="18" t="s">
        <v>1083</v>
      </c>
      <c r="P272" s="51"/>
      <c r="Q272" s="11"/>
      <c r="R272" s="66"/>
    </row>
    <row r="273" spans="1:18" s="1" customFormat="1" ht="12" customHeight="1" x14ac:dyDescent="0.25">
      <c r="A273" s="11" t="s">
        <v>1733</v>
      </c>
      <c r="B273" s="60">
        <v>42100</v>
      </c>
      <c r="C273" s="52">
        <v>42104</v>
      </c>
      <c r="D273" s="11" t="s">
        <v>1143</v>
      </c>
      <c r="E273" s="18" t="s">
        <v>1144</v>
      </c>
      <c r="F273" s="41">
        <v>5</v>
      </c>
      <c r="G273" s="41" t="s">
        <v>13</v>
      </c>
      <c r="H273" s="41" t="s">
        <v>1058</v>
      </c>
      <c r="I273" s="41" t="s">
        <v>14</v>
      </c>
      <c r="J273" s="42" t="s">
        <v>1157</v>
      </c>
      <c r="K273" s="41" t="s">
        <v>16</v>
      </c>
      <c r="L273" s="41" t="s">
        <v>1145</v>
      </c>
      <c r="M273" s="41" t="s">
        <v>1146</v>
      </c>
      <c r="N273" s="41" t="s">
        <v>1147</v>
      </c>
      <c r="O273" s="18" t="s">
        <v>311</v>
      </c>
      <c r="P273" s="51"/>
      <c r="Q273" s="11"/>
      <c r="R273" s="13"/>
    </row>
    <row r="274" spans="1:18" s="1" customFormat="1" ht="12" customHeight="1" x14ac:dyDescent="0.25">
      <c r="A274" s="11" t="s">
        <v>1733</v>
      </c>
      <c r="B274" s="60">
        <v>42100</v>
      </c>
      <c r="C274" s="52">
        <v>42104</v>
      </c>
      <c r="D274" s="11" t="s">
        <v>1148</v>
      </c>
      <c r="E274" s="18" t="s">
        <v>1149</v>
      </c>
      <c r="F274" s="41">
        <v>6</v>
      </c>
      <c r="G274" s="41" t="s">
        <v>13</v>
      </c>
      <c r="H274" s="41" t="s">
        <v>489</v>
      </c>
      <c r="I274" s="41" t="s">
        <v>14</v>
      </c>
      <c r="J274" s="42" t="s">
        <v>1158</v>
      </c>
      <c r="K274" s="41" t="s">
        <v>16</v>
      </c>
      <c r="L274" s="41" t="s">
        <v>1015</v>
      </c>
      <c r="M274" s="41" t="s">
        <v>1150</v>
      </c>
      <c r="N274" s="41" t="s">
        <v>1151</v>
      </c>
      <c r="O274" s="18" t="s">
        <v>1083</v>
      </c>
      <c r="P274" s="51"/>
      <c r="Q274" s="11"/>
      <c r="R274" s="13"/>
    </row>
    <row r="275" spans="1:18" s="1" customFormat="1" ht="12" customHeight="1" x14ac:dyDescent="0.25">
      <c r="A275" s="11" t="s">
        <v>1733</v>
      </c>
      <c r="B275" s="60">
        <v>42100</v>
      </c>
      <c r="C275" s="52">
        <v>42104</v>
      </c>
      <c r="D275" s="11" t="s">
        <v>1152</v>
      </c>
      <c r="E275" s="18" t="s">
        <v>1153</v>
      </c>
      <c r="F275" s="41">
        <v>4</v>
      </c>
      <c r="G275" s="41" t="s">
        <v>13</v>
      </c>
      <c r="H275" s="41" t="s">
        <v>601</v>
      </c>
      <c r="I275" s="41" t="s">
        <v>14</v>
      </c>
      <c r="J275" s="42" t="s">
        <v>1159</v>
      </c>
      <c r="K275" s="41" t="s">
        <v>16</v>
      </c>
      <c r="L275" s="41" t="s">
        <v>1154</v>
      </c>
      <c r="M275" s="41" t="s">
        <v>1155</v>
      </c>
      <c r="N275" s="41" t="s">
        <v>1156</v>
      </c>
      <c r="O275" s="18" t="s">
        <v>311</v>
      </c>
      <c r="P275" s="51"/>
      <c r="Q275" s="11"/>
      <c r="R275" s="13"/>
    </row>
    <row r="276" spans="1:18" s="1" customFormat="1" ht="12" customHeight="1" x14ac:dyDescent="0.25">
      <c r="A276" s="11" t="s">
        <v>1733</v>
      </c>
      <c r="B276" s="60">
        <v>42105</v>
      </c>
      <c r="C276" s="52">
        <v>42109.684814756947</v>
      </c>
      <c r="D276" s="11" t="s">
        <v>1160</v>
      </c>
      <c r="E276" s="18" t="s">
        <v>1161</v>
      </c>
      <c r="F276" s="41">
        <v>3</v>
      </c>
      <c r="G276" s="41" t="s">
        <v>13</v>
      </c>
      <c r="H276" s="41" t="s">
        <v>502</v>
      </c>
      <c r="I276" s="41" t="s">
        <v>14</v>
      </c>
      <c r="J276" s="42" t="s">
        <v>1169</v>
      </c>
      <c r="K276" s="41" t="s">
        <v>16</v>
      </c>
      <c r="L276" s="41" t="s">
        <v>425</v>
      </c>
      <c r="M276" s="41" t="s">
        <v>1162</v>
      </c>
      <c r="N276" s="41" t="s">
        <v>1163</v>
      </c>
      <c r="O276" s="18" t="s">
        <v>18</v>
      </c>
      <c r="P276" s="51"/>
      <c r="Q276" s="11"/>
      <c r="R276" s="13"/>
    </row>
    <row r="277" spans="1:18" s="1" customFormat="1" ht="12" customHeight="1" x14ac:dyDescent="0.25">
      <c r="A277" s="11" t="s">
        <v>1733</v>
      </c>
      <c r="B277" s="60">
        <v>42105</v>
      </c>
      <c r="C277" s="52">
        <v>42109.684814814813</v>
      </c>
      <c r="D277" s="11" t="s">
        <v>1164</v>
      </c>
      <c r="E277" s="18" t="s">
        <v>1165</v>
      </c>
      <c r="F277" s="41">
        <v>2</v>
      </c>
      <c r="G277" s="41" t="s">
        <v>13</v>
      </c>
      <c r="H277" s="41" t="s">
        <v>987</v>
      </c>
      <c r="I277" s="41" t="s">
        <v>14</v>
      </c>
      <c r="J277" s="42" t="s">
        <v>1170</v>
      </c>
      <c r="K277" s="41" t="s">
        <v>16</v>
      </c>
      <c r="L277" s="41" t="s">
        <v>1166</v>
      </c>
      <c r="M277" s="41" t="s">
        <v>1167</v>
      </c>
      <c r="N277" s="41" t="s">
        <v>1168</v>
      </c>
      <c r="O277" s="18" t="s">
        <v>311</v>
      </c>
      <c r="P277" s="51"/>
      <c r="Q277" s="11"/>
      <c r="R277" s="13"/>
    </row>
    <row r="278" spans="1:18" s="1" customFormat="1" ht="12" customHeight="1" x14ac:dyDescent="0.25">
      <c r="A278" s="11" t="s">
        <v>1733</v>
      </c>
      <c r="B278" s="60">
        <v>42110</v>
      </c>
      <c r="C278" s="52">
        <v>42114</v>
      </c>
      <c r="D278" s="11" t="s">
        <v>1171</v>
      </c>
      <c r="E278" s="18" t="s">
        <v>1172</v>
      </c>
      <c r="F278" s="41">
        <v>5</v>
      </c>
      <c r="G278" s="41" t="s">
        <v>13</v>
      </c>
      <c r="H278" s="41" t="s">
        <v>587</v>
      </c>
      <c r="I278" s="41" t="s">
        <v>14</v>
      </c>
      <c r="J278" s="42" t="s">
        <v>1185</v>
      </c>
      <c r="K278" s="41" t="s">
        <v>16</v>
      </c>
      <c r="L278" s="41" t="s">
        <v>1015</v>
      </c>
      <c r="M278" s="41" t="s">
        <v>1173</v>
      </c>
      <c r="N278" s="10" t="s">
        <v>1174</v>
      </c>
      <c r="O278" s="18" t="s">
        <v>1083</v>
      </c>
      <c r="P278" s="51"/>
      <c r="Q278" s="11"/>
      <c r="R278" s="13"/>
    </row>
    <row r="279" spans="1:18" s="1" customFormat="1" ht="12" customHeight="1" x14ac:dyDescent="0.25">
      <c r="A279" s="11" t="s">
        <v>1733</v>
      </c>
      <c r="B279" s="60">
        <v>42110</v>
      </c>
      <c r="C279" s="52">
        <v>42114</v>
      </c>
      <c r="D279" s="11" t="s">
        <v>1175</v>
      </c>
      <c r="E279" s="18" t="s">
        <v>1176</v>
      </c>
      <c r="F279" s="41">
        <v>35</v>
      </c>
      <c r="G279" s="41" t="s">
        <v>13</v>
      </c>
      <c r="H279" s="41" t="s">
        <v>561</v>
      </c>
      <c r="I279" s="41" t="s">
        <v>14</v>
      </c>
      <c r="J279" s="42" t="s">
        <v>1186</v>
      </c>
      <c r="K279" s="41" t="s">
        <v>16</v>
      </c>
      <c r="L279" s="11" t="s">
        <v>1177</v>
      </c>
      <c r="M279" s="41" t="s">
        <v>1178</v>
      </c>
      <c r="N279" s="10" t="s">
        <v>1179</v>
      </c>
      <c r="O279" s="18" t="s">
        <v>18</v>
      </c>
      <c r="P279" s="51"/>
      <c r="Q279" s="11"/>
      <c r="R279" s="13"/>
    </row>
    <row r="280" spans="1:18" s="1" customFormat="1" ht="12" customHeight="1" x14ac:dyDescent="0.25">
      <c r="A280" s="11" t="s">
        <v>1733</v>
      </c>
      <c r="B280" s="60">
        <v>42110</v>
      </c>
      <c r="C280" s="68">
        <v>42114</v>
      </c>
      <c r="D280" s="11" t="s">
        <v>1180</v>
      </c>
      <c r="E280" s="18" t="s">
        <v>1181</v>
      </c>
      <c r="F280" s="41">
        <v>2</v>
      </c>
      <c r="G280" s="41" t="s">
        <v>13</v>
      </c>
      <c r="H280" s="41" t="s">
        <v>489</v>
      </c>
      <c r="I280" s="41" t="s">
        <v>14</v>
      </c>
      <c r="J280" s="42" t="s">
        <v>1187</v>
      </c>
      <c r="K280" s="41" t="s">
        <v>16</v>
      </c>
      <c r="L280" s="11" t="s">
        <v>1182</v>
      </c>
      <c r="M280" s="41" t="s">
        <v>1183</v>
      </c>
      <c r="N280" s="10" t="s">
        <v>1184</v>
      </c>
      <c r="O280" s="18" t="s">
        <v>311</v>
      </c>
      <c r="P280" s="51"/>
      <c r="Q280" s="11"/>
      <c r="R280" s="13"/>
    </row>
    <row r="281" spans="1:18" s="1" customFormat="1" ht="12" customHeight="1" x14ac:dyDescent="0.25">
      <c r="A281" s="11" t="s">
        <v>1733</v>
      </c>
      <c r="B281" s="60">
        <v>42115</v>
      </c>
      <c r="C281" s="68">
        <v>42119</v>
      </c>
      <c r="D281" s="11" t="s">
        <v>1190</v>
      </c>
      <c r="E281" s="18" t="s">
        <v>1191</v>
      </c>
      <c r="F281" s="41">
        <v>4</v>
      </c>
      <c r="G281" s="41" t="s">
        <v>13</v>
      </c>
      <c r="H281" s="41" t="s">
        <v>987</v>
      </c>
      <c r="I281" s="41" t="s">
        <v>14</v>
      </c>
      <c r="J281" s="42" t="s">
        <v>1195</v>
      </c>
      <c r="K281" s="41" t="s">
        <v>16</v>
      </c>
      <c r="L281" s="11" t="s">
        <v>1192</v>
      </c>
      <c r="M281" s="41" t="s">
        <v>1193</v>
      </c>
      <c r="N281" s="10" t="s">
        <v>1194</v>
      </c>
      <c r="O281" s="18" t="s">
        <v>18</v>
      </c>
      <c r="P281" s="51"/>
      <c r="Q281" s="41"/>
      <c r="R281" s="13"/>
    </row>
    <row r="282" spans="1:18" s="1" customFormat="1" ht="12" customHeight="1" x14ac:dyDescent="0.25">
      <c r="A282" s="11" t="s">
        <v>1733</v>
      </c>
      <c r="B282" s="60">
        <v>42120</v>
      </c>
      <c r="C282" s="68">
        <v>42124</v>
      </c>
      <c r="D282" s="11" t="s">
        <v>1196</v>
      </c>
      <c r="E282" s="18" t="s">
        <v>1197</v>
      </c>
      <c r="F282" s="41">
        <v>20</v>
      </c>
      <c r="G282" s="41" t="s">
        <v>13</v>
      </c>
      <c r="H282" s="41" t="s">
        <v>1031</v>
      </c>
      <c r="I282" s="41" t="s">
        <v>14</v>
      </c>
      <c r="J282" s="42" t="s">
        <v>1212</v>
      </c>
      <c r="K282" s="41" t="s">
        <v>16</v>
      </c>
      <c r="L282" s="11" t="s">
        <v>1198</v>
      </c>
      <c r="M282" s="41" t="s">
        <v>1199</v>
      </c>
      <c r="N282" s="41" t="s">
        <v>1200</v>
      </c>
      <c r="O282" s="18" t="s">
        <v>18</v>
      </c>
      <c r="P282" s="51"/>
      <c r="Q282" s="41"/>
      <c r="R282" s="66"/>
    </row>
    <row r="283" spans="1:18" s="1" customFormat="1" ht="12.75" customHeight="1" x14ac:dyDescent="0.25">
      <c r="A283" s="11" t="s">
        <v>1733</v>
      </c>
      <c r="B283" s="60">
        <v>42120</v>
      </c>
      <c r="C283" s="68">
        <v>42124</v>
      </c>
      <c r="D283" s="68">
        <v>42122.766527777778</v>
      </c>
      <c r="E283" s="43" t="s">
        <v>1698</v>
      </c>
      <c r="F283" s="41">
        <v>2</v>
      </c>
      <c r="G283" s="41" t="s">
        <v>13</v>
      </c>
      <c r="H283" s="41">
        <v>2</v>
      </c>
      <c r="I283" s="41" t="s">
        <v>14</v>
      </c>
      <c r="J283" s="42" t="s">
        <v>1699</v>
      </c>
      <c r="K283" s="41" t="s">
        <v>16</v>
      </c>
      <c r="L283" s="11" t="s">
        <v>1690</v>
      </c>
      <c r="M283" s="41">
        <v>18667101</v>
      </c>
      <c r="N283" s="41">
        <v>682627930</v>
      </c>
      <c r="O283" s="77" t="s">
        <v>804</v>
      </c>
      <c r="P283" s="104"/>
      <c r="Q283" s="41" t="s">
        <v>1979</v>
      </c>
      <c r="R283" s="13" t="s">
        <v>1570</v>
      </c>
    </row>
    <row r="284" spans="1:18" s="1" customFormat="1" ht="12" customHeight="1" x14ac:dyDescent="0.25">
      <c r="A284" s="11" t="s">
        <v>1733</v>
      </c>
      <c r="B284" s="60">
        <v>42120</v>
      </c>
      <c r="C284" s="68">
        <v>42124</v>
      </c>
      <c r="D284" s="11" t="s">
        <v>1201</v>
      </c>
      <c r="E284" s="18" t="s">
        <v>1202</v>
      </c>
      <c r="F284" s="41">
        <v>25</v>
      </c>
      <c r="G284" s="41" t="s">
        <v>13</v>
      </c>
      <c r="H284" s="41" t="s">
        <v>480</v>
      </c>
      <c r="I284" s="41" t="s">
        <v>24</v>
      </c>
      <c r="J284" s="42" t="s">
        <v>1213</v>
      </c>
      <c r="K284" s="41" t="s">
        <v>16</v>
      </c>
      <c r="L284" s="11" t="s">
        <v>1203</v>
      </c>
      <c r="M284" s="41" t="s">
        <v>1204</v>
      </c>
      <c r="N284" s="45" t="s">
        <v>1205</v>
      </c>
      <c r="O284" s="18" t="s">
        <v>18</v>
      </c>
      <c r="P284" s="51"/>
      <c r="Q284" s="41"/>
      <c r="R284" s="66"/>
    </row>
    <row r="285" spans="1:18" s="1" customFormat="1" ht="12" customHeight="1" x14ac:dyDescent="0.25">
      <c r="A285" s="11" t="s">
        <v>1733</v>
      </c>
      <c r="B285" s="60">
        <v>42120</v>
      </c>
      <c r="C285" s="68">
        <v>42124</v>
      </c>
      <c r="D285" s="11" t="s">
        <v>1206</v>
      </c>
      <c r="E285" s="18" t="s">
        <v>1207</v>
      </c>
      <c r="F285" s="41">
        <v>5</v>
      </c>
      <c r="G285" s="41" t="s">
        <v>13</v>
      </c>
      <c r="H285" s="41" t="s">
        <v>1208</v>
      </c>
      <c r="I285" s="41" t="s">
        <v>14</v>
      </c>
      <c r="J285" s="42" t="s">
        <v>1214</v>
      </c>
      <c r="K285" s="41" t="s">
        <v>16</v>
      </c>
      <c r="L285" s="11" t="s">
        <v>1209</v>
      </c>
      <c r="M285" s="41" t="s">
        <v>1210</v>
      </c>
      <c r="N285" s="41" t="s">
        <v>1211</v>
      </c>
      <c r="O285" s="12" t="s">
        <v>231</v>
      </c>
      <c r="P285" s="51"/>
      <c r="Q285" s="41"/>
      <c r="R285" s="66"/>
    </row>
    <row r="286" spans="1:18" s="1" customFormat="1" ht="12" customHeight="1" x14ac:dyDescent="0.25">
      <c r="A286" s="11" t="s">
        <v>1733</v>
      </c>
      <c r="B286" s="60">
        <v>42130</v>
      </c>
      <c r="C286" s="52">
        <v>42134.649594907409</v>
      </c>
      <c r="D286" s="11" t="s">
        <v>1215</v>
      </c>
      <c r="E286" s="43" t="s">
        <v>1216</v>
      </c>
      <c r="F286" s="41">
        <v>2</v>
      </c>
      <c r="G286" s="41" t="s">
        <v>13</v>
      </c>
      <c r="H286" s="41" t="s">
        <v>1217</v>
      </c>
      <c r="I286" s="41" t="s">
        <v>14</v>
      </c>
      <c r="J286" s="42" t="s">
        <v>1225</v>
      </c>
      <c r="K286" s="41" t="s">
        <v>16</v>
      </c>
      <c r="L286" s="11" t="s">
        <v>1218</v>
      </c>
      <c r="M286" s="41" t="s">
        <v>1219</v>
      </c>
      <c r="N286" s="41" t="s">
        <v>1220</v>
      </c>
      <c r="O286" s="19" t="s">
        <v>804</v>
      </c>
      <c r="P286" s="51"/>
      <c r="Q286" s="11"/>
      <c r="R286" s="66"/>
    </row>
    <row r="287" spans="1:18" s="1" customFormat="1" ht="12.75" customHeight="1" x14ac:dyDescent="0.25">
      <c r="A287" s="11" t="s">
        <v>1733</v>
      </c>
      <c r="B287" s="60">
        <v>42130</v>
      </c>
      <c r="C287" s="52">
        <v>42134.649594907409</v>
      </c>
      <c r="D287" s="11" t="s">
        <v>1221</v>
      </c>
      <c r="E287" s="43" t="s">
        <v>1222</v>
      </c>
      <c r="F287" s="41">
        <v>123</v>
      </c>
      <c r="G287" s="41" t="s">
        <v>13</v>
      </c>
      <c r="H287" s="41" t="s">
        <v>480</v>
      </c>
      <c r="I287" s="41" t="s">
        <v>24</v>
      </c>
      <c r="J287" s="42" t="s">
        <v>1226</v>
      </c>
      <c r="K287" s="41" t="s">
        <v>16</v>
      </c>
      <c r="L287" s="41" t="s">
        <v>1088</v>
      </c>
      <c r="M287" s="41" t="s">
        <v>1223</v>
      </c>
      <c r="N287" s="41" t="s">
        <v>1224</v>
      </c>
      <c r="O287" s="38" t="s">
        <v>316</v>
      </c>
      <c r="P287" s="51"/>
      <c r="Q287" s="11"/>
      <c r="R287" s="66"/>
    </row>
    <row r="288" spans="1:18" s="1" customFormat="1" ht="12" customHeight="1" x14ac:dyDescent="0.25">
      <c r="A288" s="11" t="s">
        <v>1733</v>
      </c>
      <c r="B288" s="60">
        <v>42135</v>
      </c>
      <c r="C288" s="52">
        <v>42139.507789351854</v>
      </c>
      <c r="D288" s="11" t="s">
        <v>1227</v>
      </c>
      <c r="E288" s="43" t="s">
        <v>1228</v>
      </c>
      <c r="F288" s="41">
        <v>2</v>
      </c>
      <c r="G288" s="41" t="s">
        <v>13</v>
      </c>
      <c r="H288" s="41" t="s">
        <v>587</v>
      </c>
      <c r="I288" s="41" t="s">
        <v>14</v>
      </c>
      <c r="J288" s="42" t="s">
        <v>1232</v>
      </c>
      <c r="K288" s="41" t="s">
        <v>16</v>
      </c>
      <c r="L288" s="41" t="s">
        <v>1229</v>
      </c>
      <c r="M288" s="41" t="s">
        <v>1230</v>
      </c>
      <c r="N288" s="41" t="s">
        <v>1231</v>
      </c>
      <c r="O288" s="18" t="s">
        <v>311</v>
      </c>
      <c r="P288" s="51"/>
      <c r="Q288" s="11"/>
      <c r="R288" s="13"/>
    </row>
    <row r="289" spans="1:19" s="1" customFormat="1" ht="12" customHeight="1" x14ac:dyDescent="0.25">
      <c r="A289" s="11" t="s">
        <v>1733</v>
      </c>
      <c r="B289" s="60">
        <v>42140</v>
      </c>
      <c r="C289" s="52">
        <v>42144</v>
      </c>
      <c r="D289" s="11" t="s">
        <v>1233</v>
      </c>
      <c r="E289" s="43" t="s">
        <v>1234</v>
      </c>
      <c r="F289" s="41">
        <v>10</v>
      </c>
      <c r="G289" s="41" t="s">
        <v>13</v>
      </c>
      <c r="H289" s="41" t="s">
        <v>601</v>
      </c>
      <c r="I289" s="41" t="s">
        <v>14</v>
      </c>
      <c r="J289" s="42" t="s">
        <v>1244</v>
      </c>
      <c r="K289" s="11" t="s">
        <v>16</v>
      </c>
      <c r="L289" s="41" t="s">
        <v>1235</v>
      </c>
      <c r="M289" s="41" t="s">
        <v>1236</v>
      </c>
      <c r="N289" s="41" t="s">
        <v>1237</v>
      </c>
      <c r="O289" s="18" t="s">
        <v>18</v>
      </c>
      <c r="P289" s="51"/>
      <c r="Q289" s="11"/>
      <c r="R289" s="13"/>
    </row>
    <row r="290" spans="1:19" s="1" customFormat="1" ht="12" customHeight="1" x14ac:dyDescent="0.25">
      <c r="A290" s="11" t="s">
        <v>1733</v>
      </c>
      <c r="B290" s="60">
        <v>42140</v>
      </c>
      <c r="C290" s="52">
        <v>42144.910497685189</v>
      </c>
      <c r="D290" s="11" t="s">
        <v>1238</v>
      </c>
      <c r="E290" s="43" t="s">
        <v>1239</v>
      </c>
      <c r="F290" s="41">
        <v>2</v>
      </c>
      <c r="G290" s="41" t="s">
        <v>13</v>
      </c>
      <c r="H290" s="41" t="s">
        <v>1240</v>
      </c>
      <c r="I290" s="41" t="s">
        <v>14</v>
      </c>
      <c r="J290" s="42" t="s">
        <v>1245</v>
      </c>
      <c r="K290" s="11" t="s">
        <v>16</v>
      </c>
      <c r="L290" s="41" t="s">
        <v>1241</v>
      </c>
      <c r="M290" s="41" t="s">
        <v>1242</v>
      </c>
      <c r="N290" s="41" t="s">
        <v>1243</v>
      </c>
      <c r="O290" s="18" t="s">
        <v>1083</v>
      </c>
      <c r="P290" s="43" t="s">
        <v>1083</v>
      </c>
      <c r="Q290" s="11" t="s">
        <v>1287</v>
      </c>
      <c r="R290" s="13"/>
    </row>
    <row r="291" spans="1:19" s="1" customFormat="1" ht="12" customHeight="1" x14ac:dyDescent="0.25">
      <c r="A291" s="11" t="s">
        <v>1733</v>
      </c>
      <c r="B291" s="60">
        <v>42145</v>
      </c>
      <c r="C291" s="52">
        <v>42149.551527777781</v>
      </c>
      <c r="D291" s="11" t="s">
        <v>1246</v>
      </c>
      <c r="E291" s="43" t="s">
        <v>1247</v>
      </c>
      <c r="F291" s="41">
        <v>2</v>
      </c>
      <c r="G291" s="41" t="s">
        <v>13</v>
      </c>
      <c r="H291" s="41" t="s">
        <v>480</v>
      </c>
      <c r="I291" s="41" t="s">
        <v>24</v>
      </c>
      <c r="J291" s="42" t="s">
        <v>1251</v>
      </c>
      <c r="K291" s="11" t="s">
        <v>16</v>
      </c>
      <c r="L291" s="41" t="s">
        <v>1248</v>
      </c>
      <c r="M291" s="41" t="s">
        <v>1249</v>
      </c>
      <c r="N291" s="41" t="s">
        <v>1250</v>
      </c>
      <c r="O291" s="38" t="s">
        <v>316</v>
      </c>
      <c r="P291" s="51"/>
      <c r="Q291" s="11"/>
      <c r="R291" s="13"/>
    </row>
    <row r="292" spans="1:19" s="1" customFormat="1" ht="12" customHeight="1" x14ac:dyDescent="0.25">
      <c r="A292" s="11" t="s">
        <v>1733</v>
      </c>
      <c r="B292" s="60">
        <v>42150</v>
      </c>
      <c r="C292" s="52">
        <v>42154</v>
      </c>
      <c r="D292" s="11" t="s">
        <v>1252</v>
      </c>
      <c r="E292" s="43" t="s">
        <v>1253</v>
      </c>
      <c r="F292" s="41">
        <v>4</v>
      </c>
      <c r="G292" s="41" t="s">
        <v>13</v>
      </c>
      <c r="H292" s="41" t="s">
        <v>607</v>
      </c>
      <c r="I292" s="41" t="s">
        <v>14</v>
      </c>
      <c r="J292" s="42" t="s">
        <v>1257</v>
      </c>
      <c r="K292" s="11" t="s">
        <v>16</v>
      </c>
      <c r="L292" s="41" t="s">
        <v>1254</v>
      </c>
      <c r="M292" s="41" t="s">
        <v>1255</v>
      </c>
      <c r="N292" s="41" t="s">
        <v>1256</v>
      </c>
      <c r="O292" s="18" t="s">
        <v>1083</v>
      </c>
      <c r="P292" s="43" t="s">
        <v>1083</v>
      </c>
      <c r="Q292" s="11" t="s">
        <v>552</v>
      </c>
      <c r="R292" s="13"/>
    </row>
    <row r="293" spans="1:19" s="1" customFormat="1" ht="12" customHeight="1" x14ac:dyDescent="0.25">
      <c r="A293" s="11" t="s">
        <v>1733</v>
      </c>
      <c r="B293" s="60">
        <v>42155</v>
      </c>
      <c r="C293" s="52">
        <v>42159</v>
      </c>
      <c r="D293" s="11" t="s">
        <v>1258</v>
      </c>
      <c r="E293" s="43" t="s">
        <v>1259</v>
      </c>
      <c r="F293" s="41">
        <v>4</v>
      </c>
      <c r="G293" s="41" t="s">
        <v>13</v>
      </c>
      <c r="H293" s="41" t="s">
        <v>601</v>
      </c>
      <c r="I293" s="41" t="s">
        <v>14</v>
      </c>
      <c r="J293" s="42" t="s">
        <v>1263</v>
      </c>
      <c r="K293" s="11" t="s">
        <v>16</v>
      </c>
      <c r="L293" s="41" t="s">
        <v>1260</v>
      </c>
      <c r="M293" s="41" t="s">
        <v>1261</v>
      </c>
      <c r="N293" s="41" t="s">
        <v>1262</v>
      </c>
      <c r="O293" s="18" t="s">
        <v>311</v>
      </c>
      <c r="P293" s="51"/>
      <c r="Q293" s="11" t="s">
        <v>357</v>
      </c>
      <c r="R293" s="13"/>
    </row>
    <row r="294" spans="1:19" s="1" customFormat="1" ht="12" customHeight="1" x14ac:dyDescent="0.25">
      <c r="A294" s="11" t="s">
        <v>1733</v>
      </c>
      <c r="B294" s="60">
        <v>42166</v>
      </c>
      <c r="C294" s="52">
        <v>42170</v>
      </c>
      <c r="D294" s="11" t="s">
        <v>1265</v>
      </c>
      <c r="E294" s="43" t="s">
        <v>1266</v>
      </c>
      <c r="F294" s="41">
        <v>3</v>
      </c>
      <c r="G294" s="41" t="s">
        <v>13</v>
      </c>
      <c r="H294" s="41" t="s">
        <v>489</v>
      </c>
      <c r="I294" s="41" t="s">
        <v>14</v>
      </c>
      <c r="J294" s="42" t="s">
        <v>1274</v>
      </c>
      <c r="K294" s="11" t="s">
        <v>16</v>
      </c>
      <c r="L294" s="41" t="s">
        <v>1267</v>
      </c>
      <c r="M294" s="41" t="s">
        <v>1268</v>
      </c>
      <c r="N294" s="41" t="s">
        <v>1269</v>
      </c>
      <c r="O294" s="18" t="s">
        <v>311</v>
      </c>
      <c r="P294" s="51"/>
      <c r="Q294" s="44" t="s">
        <v>554</v>
      </c>
      <c r="R294" s="62"/>
    </row>
    <row r="295" spans="1:19" s="1" customFormat="1" ht="12" customHeight="1" x14ac:dyDescent="0.25">
      <c r="A295" s="11" t="s">
        <v>1733</v>
      </c>
      <c r="B295" s="60">
        <v>42166</v>
      </c>
      <c r="C295" s="52">
        <v>42170</v>
      </c>
      <c r="D295" s="11" t="s">
        <v>1270</v>
      </c>
      <c r="E295" s="43" t="s">
        <v>1271</v>
      </c>
      <c r="F295" s="41">
        <v>5</v>
      </c>
      <c r="G295" s="41" t="s">
        <v>13</v>
      </c>
      <c r="H295" s="41" t="s">
        <v>587</v>
      </c>
      <c r="I295" s="41" t="s">
        <v>14</v>
      </c>
      <c r="J295" s="42" t="s">
        <v>1275</v>
      </c>
      <c r="K295" s="11" t="s">
        <v>16</v>
      </c>
      <c r="L295" s="41" t="s">
        <v>1264</v>
      </c>
      <c r="M295" s="41" t="s">
        <v>1272</v>
      </c>
      <c r="N295" s="41" t="s">
        <v>1273</v>
      </c>
      <c r="O295" s="18" t="s">
        <v>18</v>
      </c>
      <c r="P295" s="51"/>
      <c r="Q295" s="11"/>
      <c r="R295" s="13"/>
    </row>
    <row r="296" spans="1:19" s="1" customFormat="1" ht="12" customHeight="1" x14ac:dyDescent="0.25">
      <c r="A296" s="11" t="s">
        <v>1733</v>
      </c>
      <c r="B296" s="60">
        <v>42176</v>
      </c>
      <c r="C296" s="52">
        <v>42180</v>
      </c>
      <c r="D296" s="11" t="s">
        <v>1276</v>
      </c>
      <c r="E296" s="43" t="s">
        <v>1277</v>
      </c>
      <c r="F296" s="41">
        <v>11</v>
      </c>
      <c r="G296" s="41" t="s">
        <v>13</v>
      </c>
      <c r="H296" s="41" t="s">
        <v>568</v>
      </c>
      <c r="I296" s="41" t="s">
        <v>14</v>
      </c>
      <c r="J296" s="42" t="s">
        <v>1285</v>
      </c>
      <c r="K296" s="41" t="s">
        <v>16</v>
      </c>
      <c r="L296" s="41" t="s">
        <v>113</v>
      </c>
      <c r="M296" s="41" t="s">
        <v>1278</v>
      </c>
      <c r="N296" s="41" t="s">
        <v>1279</v>
      </c>
      <c r="O296" s="19" t="s">
        <v>804</v>
      </c>
      <c r="P296" s="43" t="s">
        <v>1083</v>
      </c>
      <c r="Q296" s="11" t="s">
        <v>557</v>
      </c>
      <c r="R296" s="13" t="s">
        <v>1570</v>
      </c>
    </row>
    <row r="297" spans="1:19" s="1" customFormat="1" ht="12" customHeight="1" x14ac:dyDescent="0.25">
      <c r="A297" s="11" t="s">
        <v>1733</v>
      </c>
      <c r="B297" s="60">
        <v>42176</v>
      </c>
      <c r="C297" s="52">
        <v>42180</v>
      </c>
      <c r="D297" s="11" t="s">
        <v>1280</v>
      </c>
      <c r="E297" s="18" t="s">
        <v>1281</v>
      </c>
      <c r="F297" s="41">
        <v>4</v>
      </c>
      <c r="G297" s="41" t="s">
        <v>13</v>
      </c>
      <c r="H297" s="41" t="s">
        <v>587</v>
      </c>
      <c r="I297" s="41" t="s">
        <v>14</v>
      </c>
      <c r="J297" s="42" t="s">
        <v>1286</v>
      </c>
      <c r="K297" s="41" t="s">
        <v>16</v>
      </c>
      <c r="L297" s="41" t="s">
        <v>1282</v>
      </c>
      <c r="M297" s="41" t="s">
        <v>1283</v>
      </c>
      <c r="N297" s="41" t="s">
        <v>1284</v>
      </c>
      <c r="O297" s="18" t="s">
        <v>311</v>
      </c>
      <c r="P297" s="51"/>
      <c r="Q297" s="11" t="s">
        <v>357</v>
      </c>
      <c r="R297" s="13"/>
    </row>
    <row r="298" spans="1:19" s="1" customFormat="1" ht="12" customHeight="1" x14ac:dyDescent="0.25">
      <c r="A298" s="11" t="s">
        <v>1733</v>
      </c>
      <c r="B298" s="60">
        <v>42181</v>
      </c>
      <c r="C298" s="52">
        <v>42185</v>
      </c>
      <c r="D298" s="11" t="s">
        <v>1288</v>
      </c>
      <c r="E298" s="43" t="s">
        <v>1289</v>
      </c>
      <c r="F298" s="41">
        <v>14</v>
      </c>
      <c r="G298" s="41" t="s">
        <v>13</v>
      </c>
      <c r="H298" s="41" t="s">
        <v>493</v>
      </c>
      <c r="I298" s="41" t="s">
        <v>14</v>
      </c>
      <c r="J298" s="42" t="s">
        <v>1298</v>
      </c>
      <c r="K298" s="41" t="s">
        <v>16</v>
      </c>
      <c r="L298" s="41" t="s">
        <v>1290</v>
      </c>
      <c r="M298" s="41" t="s">
        <v>1291</v>
      </c>
      <c r="N298" s="41" t="s">
        <v>1292</v>
      </c>
      <c r="O298" s="18" t="s">
        <v>311</v>
      </c>
      <c r="P298" s="51"/>
      <c r="Q298" s="11"/>
      <c r="R298" s="13"/>
      <c r="S298" s="10"/>
    </row>
    <row r="299" spans="1:19" s="1" customFormat="1" ht="12" customHeight="1" x14ac:dyDescent="0.25">
      <c r="A299" s="11" t="s">
        <v>1733</v>
      </c>
      <c r="B299" s="60">
        <v>42181</v>
      </c>
      <c r="C299" s="52">
        <v>42185</v>
      </c>
      <c r="D299" s="11" t="s">
        <v>1293</v>
      </c>
      <c r="E299" s="43" t="s">
        <v>1294</v>
      </c>
      <c r="F299" s="41">
        <v>8</v>
      </c>
      <c r="G299" s="41" t="s">
        <v>13</v>
      </c>
      <c r="H299" s="41" t="s">
        <v>493</v>
      </c>
      <c r="I299" s="41" t="s">
        <v>14</v>
      </c>
      <c r="J299" s="42" t="s">
        <v>1299</v>
      </c>
      <c r="K299" s="41" t="s">
        <v>16</v>
      </c>
      <c r="L299" s="41" t="s">
        <v>1295</v>
      </c>
      <c r="M299" s="41" t="s">
        <v>1296</v>
      </c>
      <c r="N299" s="41" t="s">
        <v>1297</v>
      </c>
      <c r="O299" s="18" t="s">
        <v>311</v>
      </c>
      <c r="P299" s="51"/>
      <c r="Q299" s="11" t="s">
        <v>552</v>
      </c>
      <c r="R299" s="13"/>
    </row>
    <row r="300" spans="1:19" s="1" customFormat="1" ht="12" customHeight="1" x14ac:dyDescent="0.25">
      <c r="A300" s="11" t="s">
        <v>1733</v>
      </c>
      <c r="B300" s="60">
        <v>42186</v>
      </c>
      <c r="C300" s="52">
        <v>42190</v>
      </c>
      <c r="D300" s="11" t="s">
        <v>1300</v>
      </c>
      <c r="E300" s="43" t="s">
        <v>1301</v>
      </c>
      <c r="F300" s="41">
        <v>14</v>
      </c>
      <c r="G300" s="41" t="s">
        <v>13</v>
      </c>
      <c r="H300" s="41" t="s">
        <v>587</v>
      </c>
      <c r="I300" s="41" t="s">
        <v>14</v>
      </c>
      <c r="J300" s="42" t="s">
        <v>1305</v>
      </c>
      <c r="K300" s="41" t="s">
        <v>16</v>
      </c>
      <c r="L300" s="41" t="s">
        <v>1302</v>
      </c>
      <c r="M300" s="41" t="s">
        <v>1303</v>
      </c>
      <c r="N300" s="41" t="s">
        <v>1304</v>
      </c>
      <c r="O300" s="18" t="s">
        <v>311</v>
      </c>
      <c r="P300" s="51"/>
      <c r="Q300" s="11"/>
      <c r="R300" s="13"/>
    </row>
    <row r="301" spans="1:19" s="1" customFormat="1" ht="12" customHeight="1" x14ac:dyDescent="0.25">
      <c r="A301" s="11" t="s">
        <v>1733</v>
      </c>
      <c r="B301" s="60">
        <v>42191</v>
      </c>
      <c r="C301" s="52">
        <v>42200.957858796297</v>
      </c>
      <c r="D301" s="11" t="s">
        <v>1306</v>
      </c>
      <c r="E301" s="43" t="s">
        <v>1307</v>
      </c>
      <c r="F301" s="41">
        <v>22</v>
      </c>
      <c r="G301" s="41" t="s">
        <v>13</v>
      </c>
      <c r="H301" s="41" t="s">
        <v>987</v>
      </c>
      <c r="I301" s="41" t="s">
        <v>14</v>
      </c>
      <c r="J301" s="42" t="s">
        <v>1321</v>
      </c>
      <c r="K301" s="41" t="s">
        <v>16</v>
      </c>
      <c r="L301" s="41" t="s">
        <v>1308</v>
      </c>
      <c r="M301" s="41" t="s">
        <v>1309</v>
      </c>
      <c r="N301" s="41" t="s">
        <v>1310</v>
      </c>
      <c r="O301" s="18" t="s">
        <v>18</v>
      </c>
      <c r="P301" s="51"/>
      <c r="Q301" s="11"/>
      <c r="R301" s="13"/>
    </row>
    <row r="302" spans="1:19" s="1" customFormat="1" ht="12" customHeight="1" x14ac:dyDescent="0.25">
      <c r="A302" s="11" t="s">
        <v>1733</v>
      </c>
      <c r="B302" s="60">
        <v>42191</v>
      </c>
      <c r="C302" s="52">
        <v>42200.957858796297</v>
      </c>
      <c r="D302" s="11" t="s">
        <v>1311</v>
      </c>
      <c r="E302" s="43" t="s">
        <v>1312</v>
      </c>
      <c r="F302" s="41">
        <v>2</v>
      </c>
      <c r="G302" s="41" t="s">
        <v>13</v>
      </c>
      <c r="H302" s="41" t="s">
        <v>547</v>
      </c>
      <c r="I302" s="41" t="s">
        <v>14</v>
      </c>
      <c r="J302" s="42" t="s">
        <v>1322</v>
      </c>
      <c r="K302" s="41" t="s">
        <v>16</v>
      </c>
      <c r="L302" s="41" t="s">
        <v>1313</v>
      </c>
      <c r="M302" s="41" t="s">
        <v>1314</v>
      </c>
      <c r="N302" s="41" t="s">
        <v>1315</v>
      </c>
      <c r="O302" s="19" t="s">
        <v>804</v>
      </c>
      <c r="P302" s="43" t="s">
        <v>1083</v>
      </c>
      <c r="Q302" s="1" t="s">
        <v>1971</v>
      </c>
      <c r="R302" s="13" t="s">
        <v>1570</v>
      </c>
    </row>
    <row r="303" spans="1:19" s="1" customFormat="1" ht="12" customHeight="1" x14ac:dyDescent="0.25">
      <c r="A303" s="11" t="s">
        <v>1733</v>
      </c>
      <c r="B303" s="60">
        <v>42191</v>
      </c>
      <c r="C303" s="52">
        <v>42200.957858796297</v>
      </c>
      <c r="D303" s="11" t="s">
        <v>1316</v>
      </c>
      <c r="E303" s="43" t="s">
        <v>1317</v>
      </c>
      <c r="F303" s="41">
        <v>4</v>
      </c>
      <c r="G303" s="41" t="s">
        <v>13</v>
      </c>
      <c r="H303" s="41" t="s">
        <v>480</v>
      </c>
      <c r="I303" s="41" t="s">
        <v>24</v>
      </c>
      <c r="J303" s="42" t="s">
        <v>1323</v>
      </c>
      <c r="K303" s="41" t="s">
        <v>16</v>
      </c>
      <c r="L303" s="41" t="s">
        <v>1318</v>
      </c>
      <c r="M303" s="41" t="s">
        <v>1319</v>
      </c>
      <c r="N303" s="41" t="s">
        <v>1320</v>
      </c>
      <c r="O303" s="38" t="s">
        <v>316</v>
      </c>
      <c r="P303" s="41"/>
      <c r="Q303" s="11" t="s">
        <v>1324</v>
      </c>
      <c r="R303" s="13"/>
    </row>
    <row r="304" spans="1:19" s="1" customFormat="1" ht="12" customHeight="1" x14ac:dyDescent="0.25">
      <c r="A304" s="11" t="s">
        <v>1733</v>
      </c>
      <c r="B304" s="60">
        <v>42206</v>
      </c>
      <c r="C304" s="68">
        <v>42216</v>
      </c>
      <c r="D304" s="60">
        <v>42208.865266203706</v>
      </c>
      <c r="E304" s="151" t="s">
        <v>1325</v>
      </c>
      <c r="F304" s="41">
        <v>62</v>
      </c>
      <c r="G304" s="41" t="s">
        <v>13</v>
      </c>
      <c r="H304" s="41">
        <v>1</v>
      </c>
      <c r="I304" s="41" t="s">
        <v>14</v>
      </c>
      <c r="J304" s="42" t="s">
        <v>1327</v>
      </c>
      <c r="K304" s="41" t="s">
        <v>16</v>
      </c>
      <c r="L304" s="41" t="s">
        <v>1326</v>
      </c>
      <c r="M304" s="41">
        <v>20842770</v>
      </c>
      <c r="N304" s="41">
        <v>758495765</v>
      </c>
      <c r="O304" s="38" t="s">
        <v>804</v>
      </c>
      <c r="P304" s="41"/>
      <c r="Q304" s="11" t="s">
        <v>1971</v>
      </c>
      <c r="R304" s="147" t="s">
        <v>1570</v>
      </c>
    </row>
    <row r="305" spans="1:18" ht="15" customHeight="1" x14ac:dyDescent="0.25">
      <c r="A305" s="145"/>
      <c r="B305" s="145"/>
      <c r="C305" s="145"/>
      <c r="D305" s="145"/>
      <c r="E305" s="145"/>
      <c r="F305" s="145"/>
      <c r="G305" s="145"/>
      <c r="H305" s="145"/>
      <c r="I305" s="145"/>
      <c r="J305" s="145"/>
      <c r="K305" s="145"/>
      <c r="L305" s="145"/>
      <c r="M305" s="145"/>
      <c r="N305" s="145"/>
      <c r="O305" s="145"/>
      <c r="P305" s="145"/>
      <c r="Q305" s="145"/>
      <c r="R305" s="145"/>
    </row>
    <row r="306" spans="1:18" ht="15" customHeight="1" x14ac:dyDescent="0.25">
      <c r="A306" s="145"/>
      <c r="B306" s="145"/>
      <c r="C306" s="145"/>
      <c r="D306" s="145"/>
      <c r="E306" s="145"/>
      <c r="F306" s="145"/>
      <c r="G306" s="145"/>
      <c r="H306" s="145"/>
      <c r="I306" s="145"/>
      <c r="J306" s="145"/>
      <c r="K306" s="145"/>
      <c r="L306" s="145"/>
      <c r="M306" s="145"/>
      <c r="N306" s="145"/>
      <c r="O306" s="145"/>
      <c r="P306" s="145"/>
      <c r="Q306" s="145"/>
      <c r="R306" s="145"/>
    </row>
    <row r="307" spans="1:18" ht="15" customHeight="1" x14ac:dyDescent="0.25">
      <c r="A307" s="145"/>
      <c r="B307" s="145"/>
      <c r="C307" s="145"/>
      <c r="D307" s="145"/>
      <c r="E307" s="145"/>
      <c r="F307" s="145"/>
      <c r="G307" s="145"/>
      <c r="H307" s="145"/>
      <c r="I307" s="145"/>
      <c r="J307" s="145"/>
      <c r="K307" s="145"/>
      <c r="L307" s="145"/>
      <c r="M307" s="145"/>
      <c r="N307" s="145"/>
      <c r="O307" s="145"/>
      <c r="P307" s="145"/>
      <c r="Q307" s="145"/>
      <c r="R307" s="145"/>
    </row>
    <row r="308" spans="1:18" ht="15" customHeight="1" x14ac:dyDescent="0.25">
      <c r="A308" s="145"/>
      <c r="B308" s="145"/>
      <c r="C308" s="145"/>
      <c r="D308" s="145"/>
      <c r="E308" s="145"/>
      <c r="F308" s="145"/>
      <c r="G308" s="145"/>
      <c r="H308" s="145"/>
      <c r="I308" s="145"/>
      <c r="J308" s="145"/>
      <c r="K308" s="145"/>
      <c r="L308" s="145"/>
      <c r="M308" s="145"/>
      <c r="N308" s="145"/>
      <c r="O308" s="145"/>
      <c r="P308" s="145"/>
      <c r="Q308" s="145"/>
      <c r="R308" s="145"/>
    </row>
  </sheetData>
  <pageMargins left="0.75" right="0.75" top="1" bottom="1" header="0.5" footer="0.5"/>
  <pageSetup paperSize="9" orientation="portrait" r:id="rId1"/>
  <ignoredErrors>
    <ignoredError sqref="H164 N164 M164 H165 N165 M165 H166 N166 M166 H168 N168 M168 M4:N4 H4 H9 M9:N9 M57:N57 H57 H138 M138:N138 H140 M140:N140 H143 M143 H169:H171 M169:M171 N169:N171 H172:H174 M172:M174 N172:N174 H175 M175 N175 H176:H179 M176:M179 N176:N179 H180 M180 N180 H183 M183 N183 H184:H185 M184:M185 N184:N185 H187 N187 M187 H190 N190 H188 N188 M188 M190 H191 N191 M191 H192:H195 N192:N195 M192:M195 H189 N189 M189 H196 N196 H197:H198 N197:N198 H199 N199 M196:M199 H200 N200 H201 N201 M200:M201 H202 N202 M202 M204 H204 N204 H203 N203 M203 M205 H205 N205 H206 N206 M206 H207 N207 M207 H210 M210 N210 H211 M211 N211 H212 M212 N212 H213:H214 M213:M214 N213:N214 H215 H217:H218 H216 H219 M215:M216 N215:N216 M217:M219 N217:N219 H221:H222 M221:M222 N221:N222 H223 N223 M223 H224:H225 M224:M225 N224:N225 H226 N226 M226 H228 N228 M228 H229 N229 M229 H230 N230 M230 H231 M231 N231 H232:H233 M232:M233 N232:N233 H234:H235 M234:M235 N234:N235 H236 N236 H237 N237 H238 N238 M236:M237 M238 M239 H239 N239 M241 H241 N241 M240 H240 N240 H243 N243 H242 N242 M242 M243 H244 N244 M244 H245 N245 M245 H246 N246 M246 H247:H248 N247:N248 M247:M248 H250:H251 N250:N251 H252 N252 M250:M252 H255 N255 M255 H256 N256 M256 H257 N257 M257 H261 N261 M261 H262 N262 H263 N263 H264 N264 M262:M263 M264 H265 N265 M265 H266 N266 M266 H267 N267 M267 H268 N268 M268 H269 N269 H272 N272 H271 N271 M269 M272 M271 H273 N273 M273 H274 N274 M274 H275 N275 M275 H276 N276 M276 H277 N277 M277 M280 H280 N280 H278:H279 N278:N279 M278:M279 H281 M281 N281 M284 H284 N284 H282 N282 M282 M285 H285 N285 H286 N286 M286 H287 N287 M287 H288 N288 M288 H289:H290 N289:N290 M289:M290 H291:H293 N291:N293 M291:M293 H294:H295 N294:N295 M294:M295 H296 N296 M296 H297 N297 M297 H298 N298 M298 H299:H300 N299:N300 M299:M300 H301 N301 M301 H302 N302 M302 H303 N303 M303 F70:F71 H70:H71 N70:N71 M71 F89 H89 M89:N8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zoomScale="80" zoomScaleNormal="80" workbookViewId="0">
      <selection activeCell="A3" sqref="A3:XFD45"/>
    </sheetView>
  </sheetViews>
  <sheetFormatPr defaultRowHeight="15" x14ac:dyDescent="0.25"/>
  <cols>
    <col min="1" max="1" width="7.7109375" bestFit="1" customWidth="1"/>
    <col min="2" max="4" width="22" bestFit="1" customWidth="1"/>
    <col min="5" max="5" width="41.7109375" bestFit="1" customWidth="1"/>
    <col min="6" max="6" width="9.85546875" bestFit="1" customWidth="1"/>
    <col min="7" max="7" width="45.5703125" bestFit="1" customWidth="1"/>
    <col min="8" max="8" width="19.85546875" bestFit="1" customWidth="1"/>
    <col min="9" max="9" width="37.7109375" bestFit="1" customWidth="1"/>
    <col min="10" max="10" width="47.42578125" customWidth="1"/>
    <col min="11" max="11" width="22" bestFit="1" customWidth="1"/>
    <col min="12" max="12" width="60" customWidth="1"/>
    <col min="13" max="13" width="17.42578125" bestFit="1" customWidth="1"/>
    <col min="14" max="14" width="10.85546875" bestFit="1" customWidth="1"/>
    <col min="15" max="15" width="39.85546875" bestFit="1" customWidth="1"/>
    <col min="16" max="16" width="68.85546875" customWidth="1"/>
    <col min="17" max="17" width="44.28515625" bestFit="1" customWidth="1"/>
    <col min="18" max="18" width="34.28515625" bestFit="1" customWidth="1"/>
  </cols>
  <sheetData>
    <row r="1" spans="1:18" ht="10.5" customHeight="1" x14ac:dyDescent="0.25"/>
    <row r="2" spans="1:18" ht="12.75" customHeight="1" x14ac:dyDescent="0.25">
      <c r="A2" s="242" t="s">
        <v>1734</v>
      </c>
      <c r="B2" s="207" t="s">
        <v>1328</v>
      </c>
      <c r="C2" s="243" t="s">
        <v>1329</v>
      </c>
      <c r="D2" s="243" t="s">
        <v>0</v>
      </c>
      <c r="E2" s="244" t="s">
        <v>1</v>
      </c>
      <c r="F2" s="244" t="s">
        <v>252</v>
      </c>
      <c r="G2" s="244" t="s">
        <v>2</v>
      </c>
      <c r="H2" s="244" t="s">
        <v>3</v>
      </c>
      <c r="I2" s="244" t="s">
        <v>4</v>
      </c>
      <c r="J2" s="244" t="s">
        <v>5</v>
      </c>
      <c r="K2" s="244" t="s">
        <v>6</v>
      </c>
      <c r="L2" s="244" t="s">
        <v>7</v>
      </c>
      <c r="M2" s="244" t="s">
        <v>8</v>
      </c>
      <c r="N2" s="244" t="s">
        <v>9</v>
      </c>
      <c r="O2" s="244" t="s">
        <v>10</v>
      </c>
      <c r="P2" s="244" t="s">
        <v>1940</v>
      </c>
      <c r="Q2" s="244" t="s">
        <v>578</v>
      </c>
      <c r="R2" s="244" t="s">
        <v>1787</v>
      </c>
    </row>
    <row r="3" spans="1:18" ht="12" customHeight="1" x14ac:dyDescent="0.25">
      <c r="A3" s="213" t="s">
        <v>2929</v>
      </c>
      <c r="B3" s="52">
        <v>41561</v>
      </c>
      <c r="C3" s="246">
        <v>41564</v>
      </c>
      <c r="D3" s="52">
        <v>41562.07199074074</v>
      </c>
      <c r="E3" s="213" t="s">
        <v>2806</v>
      </c>
      <c r="F3" s="1">
        <v>110</v>
      </c>
      <c r="G3" s="213" t="s">
        <v>13</v>
      </c>
      <c r="H3" s="1">
        <v>100</v>
      </c>
      <c r="I3" s="213" t="s">
        <v>14</v>
      </c>
      <c r="J3" s="203" t="s">
        <v>2810</v>
      </c>
      <c r="K3" s="213" t="s">
        <v>16</v>
      </c>
      <c r="L3" s="1" t="s">
        <v>2807</v>
      </c>
      <c r="M3" s="213">
        <v>1457564</v>
      </c>
      <c r="N3" s="1">
        <v>45366434</v>
      </c>
      <c r="O3" s="213" t="s">
        <v>311</v>
      </c>
      <c r="P3" s="1"/>
      <c r="Q3" s="213"/>
      <c r="R3" s="213"/>
    </row>
    <row r="4" spans="1:18" ht="12" customHeight="1" x14ac:dyDescent="0.25">
      <c r="A4" s="11" t="s">
        <v>2929</v>
      </c>
      <c r="B4" s="52">
        <v>41561</v>
      </c>
      <c r="C4" s="60">
        <v>41564</v>
      </c>
      <c r="D4" s="52">
        <v>41563.980243055557</v>
      </c>
      <c r="E4" s="11" t="s">
        <v>2808</v>
      </c>
      <c r="F4" s="1">
        <v>78</v>
      </c>
      <c r="G4" s="11" t="s">
        <v>13</v>
      </c>
      <c r="H4" s="1">
        <v>15</v>
      </c>
      <c r="I4" s="11" t="s">
        <v>14</v>
      </c>
      <c r="J4" s="203" t="s">
        <v>2811</v>
      </c>
      <c r="K4" s="11" t="s">
        <v>16</v>
      </c>
      <c r="L4" s="1" t="s">
        <v>2809</v>
      </c>
      <c r="M4" s="11">
        <v>1531362</v>
      </c>
      <c r="N4" s="10">
        <v>48250134</v>
      </c>
      <c r="O4" s="11" t="s">
        <v>18</v>
      </c>
      <c r="P4" s="10"/>
      <c r="Q4" s="11" t="s">
        <v>553</v>
      </c>
      <c r="R4" s="11"/>
    </row>
    <row r="5" spans="1:18" s="1" customFormat="1" ht="12" customHeight="1" x14ac:dyDescent="0.25">
      <c r="A5" s="11" t="s">
        <v>2929</v>
      </c>
      <c r="B5" s="52">
        <v>41576</v>
      </c>
      <c r="C5" s="60">
        <v>41578</v>
      </c>
      <c r="D5" s="52">
        <v>41576.476921296293</v>
      </c>
      <c r="E5" s="11" t="s">
        <v>2812</v>
      </c>
      <c r="F5" s="1">
        <v>68</v>
      </c>
      <c r="G5" s="11" t="s">
        <v>13</v>
      </c>
      <c r="H5" s="1">
        <v>2</v>
      </c>
      <c r="I5" s="11" t="s">
        <v>14</v>
      </c>
      <c r="J5" s="203" t="s">
        <v>2814</v>
      </c>
      <c r="K5" s="11" t="s">
        <v>16</v>
      </c>
      <c r="L5" s="1" t="s">
        <v>2813</v>
      </c>
      <c r="M5" s="11">
        <v>1906340</v>
      </c>
      <c r="N5" s="10">
        <v>63704638</v>
      </c>
      <c r="O5" s="11" t="s">
        <v>311</v>
      </c>
      <c r="P5" s="10" t="s">
        <v>1821</v>
      </c>
      <c r="Q5" s="11" t="s">
        <v>357</v>
      </c>
      <c r="R5" s="11"/>
    </row>
    <row r="6" spans="1:18" ht="12" customHeight="1" x14ac:dyDescent="0.25">
      <c r="A6" s="11" t="s">
        <v>2929</v>
      </c>
      <c r="B6" s="52">
        <v>41582</v>
      </c>
      <c r="C6" s="60">
        <v>41584</v>
      </c>
      <c r="D6" s="52">
        <v>41583.857303240744</v>
      </c>
      <c r="E6" s="11" t="s">
        <v>2815</v>
      </c>
      <c r="F6" s="1">
        <v>73</v>
      </c>
      <c r="G6" s="11" t="s">
        <v>13</v>
      </c>
      <c r="H6" s="1">
        <v>3</v>
      </c>
      <c r="I6" s="11" t="s">
        <v>14</v>
      </c>
      <c r="J6" s="203" t="s">
        <v>2817</v>
      </c>
      <c r="K6" s="11" t="s">
        <v>16</v>
      </c>
      <c r="L6" s="1" t="s">
        <v>2816</v>
      </c>
      <c r="M6" s="11">
        <v>2144796</v>
      </c>
      <c r="N6" s="10">
        <v>73275724</v>
      </c>
      <c r="O6" s="11" t="s">
        <v>18</v>
      </c>
      <c r="P6" s="10"/>
      <c r="Q6" s="11" t="s">
        <v>553</v>
      </c>
      <c r="R6" s="11"/>
    </row>
    <row r="7" spans="1:18" ht="12" customHeight="1" x14ac:dyDescent="0.25">
      <c r="A7" s="11" t="s">
        <v>2929</v>
      </c>
      <c r="B7" s="52">
        <v>41584</v>
      </c>
      <c r="C7" s="60">
        <v>41586</v>
      </c>
      <c r="D7" s="52">
        <v>41584.032025462962</v>
      </c>
      <c r="E7" s="11" t="s">
        <v>2818</v>
      </c>
      <c r="F7" s="1">
        <v>49</v>
      </c>
      <c r="G7" s="11" t="s">
        <v>13</v>
      </c>
      <c r="H7" s="1">
        <v>-1</v>
      </c>
      <c r="I7" s="11" t="s">
        <v>58</v>
      </c>
      <c r="J7" s="203" t="s">
        <v>2822</v>
      </c>
      <c r="K7" s="11" t="s">
        <v>16</v>
      </c>
      <c r="L7" s="1" t="s">
        <v>2819</v>
      </c>
      <c r="M7" s="11">
        <v>2151968</v>
      </c>
      <c r="N7" s="10">
        <v>73556587</v>
      </c>
      <c r="O7" s="11" t="s">
        <v>804</v>
      </c>
      <c r="P7" s="10"/>
      <c r="Q7" s="11"/>
      <c r="R7" s="11"/>
    </row>
    <row r="8" spans="1:18" ht="12" customHeight="1" x14ac:dyDescent="0.25">
      <c r="A8" s="11" t="s">
        <v>2929</v>
      </c>
      <c r="B8" s="52">
        <v>41584</v>
      </c>
      <c r="C8" s="60">
        <v>41586</v>
      </c>
      <c r="D8" s="52">
        <v>41584.615532407406</v>
      </c>
      <c r="E8" s="11" t="s">
        <v>2820</v>
      </c>
      <c r="F8" s="1">
        <v>130</v>
      </c>
      <c r="G8" s="11" t="s">
        <v>13</v>
      </c>
      <c r="H8" s="1">
        <v>-1</v>
      </c>
      <c r="I8" s="11" t="s">
        <v>58</v>
      </c>
      <c r="J8" s="203" t="s">
        <v>2823</v>
      </c>
      <c r="K8" s="11" t="s">
        <v>16</v>
      </c>
      <c r="L8" s="1" t="s">
        <v>2821</v>
      </c>
      <c r="M8" s="11">
        <v>2171676</v>
      </c>
      <c r="N8" s="10">
        <v>74324658</v>
      </c>
      <c r="O8" s="11" t="s">
        <v>311</v>
      </c>
      <c r="P8" s="10"/>
      <c r="Q8" s="11"/>
      <c r="R8" s="11"/>
    </row>
    <row r="9" spans="1:18" s="1" customFormat="1" ht="12" customHeight="1" x14ac:dyDescent="0.25">
      <c r="A9" s="11" t="s">
        <v>2929</v>
      </c>
      <c r="B9" s="52">
        <v>41594</v>
      </c>
      <c r="C9" s="60">
        <v>41596</v>
      </c>
      <c r="D9" s="52">
        <v>41595.499861111108</v>
      </c>
      <c r="E9" s="11" t="s">
        <v>2824</v>
      </c>
      <c r="F9" s="1">
        <v>157</v>
      </c>
      <c r="G9" s="11" t="s">
        <v>13</v>
      </c>
      <c r="H9" s="1">
        <v>10</v>
      </c>
      <c r="I9" s="11" t="s">
        <v>14</v>
      </c>
      <c r="J9" s="203" t="s">
        <v>2826</v>
      </c>
      <c r="K9" s="11" t="s">
        <v>16</v>
      </c>
      <c r="L9" s="1" t="s">
        <v>2825</v>
      </c>
      <c r="M9" s="11">
        <v>2518257</v>
      </c>
      <c r="N9" s="10">
        <v>87949461</v>
      </c>
      <c r="O9" s="11" t="s">
        <v>18</v>
      </c>
      <c r="P9" s="10"/>
      <c r="Q9" s="11"/>
      <c r="R9" s="11"/>
    </row>
    <row r="10" spans="1:18" ht="12" customHeight="1" x14ac:dyDescent="0.25">
      <c r="A10" s="11" t="s">
        <v>2929</v>
      </c>
      <c r="B10" s="52">
        <v>41596</v>
      </c>
      <c r="C10" s="60">
        <v>41598</v>
      </c>
      <c r="D10" s="52">
        <v>41596.511724537035</v>
      </c>
      <c r="E10" s="11" t="s">
        <v>2827</v>
      </c>
      <c r="F10" s="1">
        <v>45</v>
      </c>
      <c r="G10" s="11" t="s">
        <v>13</v>
      </c>
      <c r="H10" s="1">
        <v>-1</v>
      </c>
      <c r="I10" s="11" t="s">
        <v>58</v>
      </c>
      <c r="J10" s="203" t="s">
        <v>2829</v>
      </c>
      <c r="K10" s="11" t="s">
        <v>16</v>
      </c>
      <c r="L10" s="1" t="s">
        <v>2828</v>
      </c>
      <c r="M10" s="11">
        <v>2533940</v>
      </c>
      <c r="N10" s="10">
        <v>89046785</v>
      </c>
      <c r="O10" s="106" t="s">
        <v>1083</v>
      </c>
      <c r="P10" s="10" t="s">
        <v>1083</v>
      </c>
      <c r="Q10" s="11" t="s">
        <v>2830</v>
      </c>
      <c r="R10" s="11"/>
    </row>
    <row r="11" spans="1:18" s="1" customFormat="1" ht="12" customHeight="1" x14ac:dyDescent="0.25">
      <c r="A11" s="11" t="s">
        <v>2929</v>
      </c>
      <c r="B11" s="52">
        <v>41600</v>
      </c>
      <c r="C11" s="60">
        <v>41602</v>
      </c>
      <c r="D11" s="52">
        <v>41600.305289351854</v>
      </c>
      <c r="E11" s="11" t="s">
        <v>2831</v>
      </c>
      <c r="F11" s="1">
        <v>169</v>
      </c>
      <c r="G11" s="11" t="s">
        <v>13</v>
      </c>
      <c r="H11" s="1">
        <v>18</v>
      </c>
      <c r="I11" s="11" t="s">
        <v>14</v>
      </c>
      <c r="J11" s="203" t="s">
        <v>2833</v>
      </c>
      <c r="K11" s="11" t="s">
        <v>16</v>
      </c>
      <c r="L11" s="1" t="s">
        <v>2832</v>
      </c>
      <c r="M11" s="11">
        <v>2709589</v>
      </c>
      <c r="N11" s="10">
        <v>95177332</v>
      </c>
      <c r="O11" s="106" t="s">
        <v>1083</v>
      </c>
      <c r="Q11" s="11"/>
      <c r="R11" s="11"/>
    </row>
    <row r="12" spans="1:18" s="1" customFormat="1" ht="12" customHeight="1" x14ac:dyDescent="0.25">
      <c r="A12" s="11" t="s">
        <v>2929</v>
      </c>
      <c r="B12" s="52">
        <v>41610</v>
      </c>
      <c r="C12" s="60">
        <v>41612</v>
      </c>
      <c r="D12" s="52">
        <v>41611.302488425928</v>
      </c>
      <c r="E12" s="11" t="s">
        <v>2834</v>
      </c>
      <c r="F12" s="1">
        <v>615</v>
      </c>
      <c r="G12" s="11" t="s">
        <v>13</v>
      </c>
      <c r="H12" s="1">
        <v>3</v>
      </c>
      <c r="I12" s="11" t="s">
        <v>14</v>
      </c>
      <c r="J12" s="203" t="s">
        <v>2836</v>
      </c>
      <c r="K12" s="11" t="s">
        <v>16</v>
      </c>
      <c r="L12" s="1" t="s">
        <v>2835</v>
      </c>
      <c r="M12" s="11">
        <v>2902980</v>
      </c>
      <c r="N12" s="10">
        <v>106618022</v>
      </c>
      <c r="O12" s="11" t="s">
        <v>517</v>
      </c>
      <c r="Q12" s="11"/>
      <c r="R12" s="11"/>
    </row>
    <row r="13" spans="1:18" s="1" customFormat="1" ht="12" customHeight="1" x14ac:dyDescent="0.25">
      <c r="A13" s="11" t="s">
        <v>2929</v>
      </c>
      <c r="B13" s="52">
        <v>41652</v>
      </c>
      <c r="C13" s="60">
        <v>41654</v>
      </c>
      <c r="D13" s="52">
        <v>41653.131921296299</v>
      </c>
      <c r="E13" s="11" t="s">
        <v>2837</v>
      </c>
      <c r="F13" s="1">
        <v>285</v>
      </c>
      <c r="G13" s="11" t="s">
        <v>13</v>
      </c>
      <c r="H13" s="1">
        <v>1</v>
      </c>
      <c r="I13" s="11" t="s">
        <v>14</v>
      </c>
      <c r="J13" s="203" t="s">
        <v>2839</v>
      </c>
      <c r="K13" s="11" t="s">
        <v>16</v>
      </c>
      <c r="L13" s="1" t="s">
        <v>2838</v>
      </c>
      <c r="M13" s="11">
        <v>4011719</v>
      </c>
      <c r="N13" s="1">
        <v>138680369</v>
      </c>
      <c r="O13" s="106" t="s">
        <v>1083</v>
      </c>
      <c r="Q13" s="11"/>
      <c r="R13" s="11"/>
    </row>
    <row r="14" spans="1:18" s="1" customFormat="1" ht="12" customHeight="1" x14ac:dyDescent="0.25">
      <c r="A14" s="11" t="s">
        <v>2929</v>
      </c>
      <c r="B14" s="52">
        <v>41654</v>
      </c>
      <c r="C14" s="60">
        <v>41656</v>
      </c>
      <c r="D14" s="52">
        <v>41655.414085648146</v>
      </c>
      <c r="E14" s="11" t="s">
        <v>2840</v>
      </c>
      <c r="F14" s="1">
        <v>59</v>
      </c>
      <c r="G14" s="11" t="s">
        <v>13</v>
      </c>
      <c r="H14" s="1">
        <v>0</v>
      </c>
      <c r="I14" s="11" t="s">
        <v>24</v>
      </c>
      <c r="J14" s="203" t="s">
        <v>2842</v>
      </c>
      <c r="K14" s="11" t="s">
        <v>16</v>
      </c>
      <c r="L14" s="1" t="s">
        <v>2841</v>
      </c>
      <c r="M14" s="11">
        <v>4080156</v>
      </c>
      <c r="N14" s="1">
        <v>140975755</v>
      </c>
      <c r="O14" s="11" t="s">
        <v>316</v>
      </c>
      <c r="Q14" s="11"/>
      <c r="R14" s="11"/>
    </row>
    <row r="15" spans="1:18" ht="12" customHeight="1" x14ac:dyDescent="0.25">
      <c r="A15" s="11" t="s">
        <v>2929</v>
      </c>
      <c r="B15" s="52">
        <v>41690</v>
      </c>
      <c r="C15" s="60">
        <v>41692</v>
      </c>
      <c r="D15" s="52">
        <v>41690.803310185183</v>
      </c>
      <c r="E15" s="11" t="s">
        <v>2843</v>
      </c>
      <c r="F15" s="1">
        <v>118</v>
      </c>
      <c r="G15" s="11" t="s">
        <v>13</v>
      </c>
      <c r="H15" s="1">
        <v>25</v>
      </c>
      <c r="I15" s="11" t="s">
        <v>14</v>
      </c>
      <c r="J15" s="203" t="s">
        <v>2844</v>
      </c>
      <c r="K15" s="11" t="s">
        <v>16</v>
      </c>
      <c r="L15" s="1" t="s">
        <v>37</v>
      </c>
      <c r="M15" s="11">
        <v>5072079</v>
      </c>
      <c r="N15" s="1">
        <v>175455809</v>
      </c>
      <c r="O15" s="11" t="s">
        <v>18</v>
      </c>
      <c r="P15" s="1"/>
      <c r="Q15" s="11"/>
      <c r="R15" s="11"/>
    </row>
    <row r="16" spans="1:18" ht="12" customHeight="1" x14ac:dyDescent="0.25">
      <c r="A16" s="11" t="s">
        <v>2929</v>
      </c>
      <c r="B16" s="52">
        <v>41696</v>
      </c>
      <c r="C16" s="60">
        <v>41698</v>
      </c>
      <c r="D16" s="52">
        <v>41697.201342592591</v>
      </c>
      <c r="E16" s="11" t="s">
        <v>2845</v>
      </c>
      <c r="F16" s="1">
        <v>45</v>
      </c>
      <c r="G16" s="11" t="s">
        <v>13</v>
      </c>
      <c r="H16" s="1">
        <v>9</v>
      </c>
      <c r="I16" s="11" t="s">
        <v>14</v>
      </c>
      <c r="J16" s="203" t="s">
        <v>2847</v>
      </c>
      <c r="K16" s="11" t="s">
        <v>16</v>
      </c>
      <c r="L16" s="1" t="s">
        <v>2846</v>
      </c>
      <c r="M16" s="11">
        <v>5268689</v>
      </c>
      <c r="N16" s="1">
        <v>182599394</v>
      </c>
      <c r="O16" s="11" t="s">
        <v>804</v>
      </c>
      <c r="P16" s="10"/>
      <c r="Q16" s="11"/>
      <c r="R16" s="11"/>
    </row>
    <row r="17" spans="1:18" s="1" customFormat="1" ht="12" customHeight="1" x14ac:dyDescent="0.25">
      <c r="A17" s="11" t="s">
        <v>2929</v>
      </c>
      <c r="B17" s="52">
        <v>41704</v>
      </c>
      <c r="C17" s="60">
        <v>41706</v>
      </c>
      <c r="D17" s="52">
        <v>41704.634618055556</v>
      </c>
      <c r="E17" s="11" t="s">
        <v>2848</v>
      </c>
      <c r="F17" s="1">
        <v>60</v>
      </c>
      <c r="G17" s="11" t="s">
        <v>13</v>
      </c>
      <c r="H17" s="1">
        <v>10</v>
      </c>
      <c r="I17" s="11" t="s">
        <v>14</v>
      </c>
      <c r="J17" s="203" t="s">
        <v>2850</v>
      </c>
      <c r="K17" s="11" t="s">
        <v>16</v>
      </c>
      <c r="L17" s="1" t="s">
        <v>2849</v>
      </c>
      <c r="M17" s="11">
        <v>5491522</v>
      </c>
      <c r="N17" s="1">
        <v>190904899</v>
      </c>
      <c r="O17" s="11" t="s">
        <v>311</v>
      </c>
      <c r="P17" s="10"/>
      <c r="Q17" s="11"/>
      <c r="R17" s="11"/>
    </row>
    <row r="18" spans="1:18" ht="12" customHeight="1" x14ac:dyDescent="0.25">
      <c r="A18" s="11" t="s">
        <v>2929</v>
      </c>
      <c r="B18" s="52">
        <v>41710</v>
      </c>
      <c r="C18" s="60">
        <v>41712</v>
      </c>
      <c r="D18" s="52">
        <v>41710.497152777774</v>
      </c>
      <c r="E18" s="11" t="s">
        <v>2851</v>
      </c>
      <c r="F18" s="1">
        <v>66</v>
      </c>
      <c r="G18" s="11" t="s">
        <v>13</v>
      </c>
      <c r="H18" s="1">
        <v>6</v>
      </c>
      <c r="I18" s="11" t="s">
        <v>14</v>
      </c>
      <c r="J18" s="203" t="s">
        <v>2853</v>
      </c>
      <c r="K18" s="11" t="s">
        <v>16</v>
      </c>
      <c r="L18" s="1" t="s">
        <v>2852</v>
      </c>
      <c r="M18" s="11">
        <v>5634472</v>
      </c>
      <c r="N18" s="1">
        <v>197583321</v>
      </c>
      <c r="O18" s="106" t="s">
        <v>804</v>
      </c>
      <c r="P18" s="10" t="s">
        <v>1083</v>
      </c>
      <c r="Q18" s="11" t="s">
        <v>1971</v>
      </c>
      <c r="R18" s="11" t="s">
        <v>2854</v>
      </c>
    </row>
    <row r="19" spans="1:18" ht="12" customHeight="1" x14ac:dyDescent="0.25">
      <c r="A19" s="11" t="s">
        <v>2929</v>
      </c>
      <c r="B19" s="52">
        <v>41722</v>
      </c>
      <c r="C19" s="60">
        <v>41724</v>
      </c>
      <c r="D19" s="52">
        <v>41722.35359953704</v>
      </c>
      <c r="E19" s="11" t="s">
        <v>2855</v>
      </c>
      <c r="F19" s="1">
        <v>107</v>
      </c>
      <c r="G19" s="11" t="s">
        <v>13</v>
      </c>
      <c r="H19" s="1">
        <v>11</v>
      </c>
      <c r="I19" s="11" t="s">
        <v>14</v>
      </c>
      <c r="J19" s="203" t="s">
        <v>2857</v>
      </c>
      <c r="K19" s="11" t="s">
        <v>16</v>
      </c>
      <c r="L19" s="1" t="s">
        <v>2856</v>
      </c>
      <c r="M19" s="11">
        <v>6019374</v>
      </c>
      <c r="N19" s="1">
        <v>211295961</v>
      </c>
      <c r="O19" s="11" t="s">
        <v>311</v>
      </c>
      <c r="P19" s="1"/>
      <c r="Q19" s="11"/>
      <c r="R19" s="11"/>
    </row>
    <row r="20" spans="1:18" ht="12" customHeight="1" x14ac:dyDescent="0.25">
      <c r="A20" s="11" t="s">
        <v>2929</v>
      </c>
      <c r="B20" s="52">
        <v>41732</v>
      </c>
      <c r="C20" s="60">
        <v>41734</v>
      </c>
      <c r="D20" s="52">
        <v>41732.035324074073</v>
      </c>
      <c r="E20" s="11" t="s">
        <v>2858</v>
      </c>
      <c r="F20" s="1">
        <v>113</v>
      </c>
      <c r="G20" s="11" t="s">
        <v>13</v>
      </c>
      <c r="H20" s="1">
        <v>3</v>
      </c>
      <c r="I20" s="11" t="s">
        <v>14</v>
      </c>
      <c r="J20" s="203" t="s">
        <v>2859</v>
      </c>
      <c r="K20" s="11" t="s">
        <v>16</v>
      </c>
      <c r="L20" s="1" t="s">
        <v>425</v>
      </c>
      <c r="M20" s="11">
        <v>6340297</v>
      </c>
      <c r="N20" s="10">
        <v>223459242</v>
      </c>
      <c r="O20" s="106" t="s">
        <v>804</v>
      </c>
      <c r="P20" s="10" t="s">
        <v>1083</v>
      </c>
      <c r="Q20" s="11" t="s">
        <v>1971</v>
      </c>
      <c r="R20" s="11" t="s">
        <v>2170</v>
      </c>
    </row>
    <row r="21" spans="1:18" ht="12" customHeight="1" x14ac:dyDescent="0.25">
      <c r="A21" s="11" t="s">
        <v>2929</v>
      </c>
      <c r="B21" s="52">
        <v>41790</v>
      </c>
      <c r="C21" s="60">
        <v>41792</v>
      </c>
      <c r="D21" s="52">
        <v>41790.51703703704</v>
      </c>
      <c r="E21" s="11" t="s">
        <v>2860</v>
      </c>
      <c r="F21" s="1">
        <v>136</v>
      </c>
      <c r="G21" s="11" t="s">
        <v>13</v>
      </c>
      <c r="H21" s="1">
        <v>5</v>
      </c>
      <c r="I21" s="11" t="s">
        <v>14</v>
      </c>
      <c r="J21" s="203" t="s">
        <v>2862</v>
      </c>
      <c r="K21" s="11" t="s">
        <v>16</v>
      </c>
      <c r="L21" s="1" t="s">
        <v>2861</v>
      </c>
      <c r="M21" s="11">
        <v>7928377</v>
      </c>
      <c r="N21" s="10">
        <v>279080446</v>
      </c>
      <c r="O21" s="11" t="s">
        <v>1083</v>
      </c>
      <c r="P21" s="10"/>
      <c r="Q21" s="11"/>
      <c r="R21" s="11"/>
    </row>
    <row r="22" spans="1:18" s="1" customFormat="1" ht="12" customHeight="1" x14ac:dyDescent="0.25">
      <c r="A22" s="11" t="s">
        <v>2929</v>
      </c>
      <c r="B22" s="52">
        <v>41792</v>
      </c>
      <c r="C22" s="60">
        <v>41794</v>
      </c>
      <c r="D22" s="52">
        <v>41793.149236111109</v>
      </c>
      <c r="E22" s="11" t="s">
        <v>2863</v>
      </c>
      <c r="F22" s="1">
        <v>39</v>
      </c>
      <c r="G22" s="11" t="s">
        <v>13</v>
      </c>
      <c r="H22" s="1">
        <v>100</v>
      </c>
      <c r="I22" s="11" t="s">
        <v>14</v>
      </c>
      <c r="J22" s="203" t="s">
        <v>2865</v>
      </c>
      <c r="K22" s="11" t="s">
        <v>16</v>
      </c>
      <c r="L22" s="1" t="s">
        <v>2864</v>
      </c>
      <c r="M22" s="11">
        <v>7971673</v>
      </c>
      <c r="N22" s="1">
        <v>280859808</v>
      </c>
      <c r="O22" s="11" t="s">
        <v>311</v>
      </c>
      <c r="P22" s="10"/>
      <c r="Q22" s="11"/>
      <c r="R22" s="11"/>
    </row>
    <row r="23" spans="1:18" ht="12" customHeight="1" x14ac:dyDescent="0.25">
      <c r="A23" s="11" t="s">
        <v>2929</v>
      </c>
      <c r="B23" s="52">
        <v>41794</v>
      </c>
      <c r="C23" s="60">
        <v>41796</v>
      </c>
      <c r="D23" s="52">
        <v>41795.021041666667</v>
      </c>
      <c r="E23" s="11" t="s">
        <v>2747</v>
      </c>
      <c r="F23" s="1">
        <v>63</v>
      </c>
      <c r="G23" s="11" t="s">
        <v>13</v>
      </c>
      <c r="H23" s="1">
        <v>5</v>
      </c>
      <c r="I23" s="11" t="s">
        <v>14</v>
      </c>
      <c r="J23" s="203" t="s">
        <v>2867</v>
      </c>
      <c r="K23" s="11" t="s">
        <v>16</v>
      </c>
      <c r="L23" s="1" t="s">
        <v>2866</v>
      </c>
      <c r="M23" s="11">
        <v>8025733</v>
      </c>
      <c r="N23" s="1">
        <v>282523846</v>
      </c>
      <c r="O23" s="11" t="s">
        <v>18</v>
      </c>
      <c r="P23" s="1"/>
      <c r="Q23" s="11" t="s">
        <v>553</v>
      </c>
      <c r="R23" s="11"/>
    </row>
    <row r="24" spans="1:18" ht="12" customHeight="1" x14ac:dyDescent="0.25">
      <c r="A24" s="11" t="s">
        <v>2929</v>
      </c>
      <c r="B24" s="52">
        <v>41874</v>
      </c>
      <c r="C24" s="60">
        <v>41876</v>
      </c>
      <c r="D24" s="52">
        <v>41875.462546296294</v>
      </c>
      <c r="E24" s="11" t="s">
        <v>2868</v>
      </c>
      <c r="F24" s="1">
        <v>47</v>
      </c>
      <c r="G24" s="11" t="s">
        <v>13</v>
      </c>
      <c r="H24" s="1">
        <v>10</v>
      </c>
      <c r="I24" s="11" t="s">
        <v>14</v>
      </c>
      <c r="J24" s="203" t="s">
        <v>2870</v>
      </c>
      <c r="K24" s="11" t="s">
        <v>16</v>
      </c>
      <c r="L24" s="1" t="s">
        <v>2869</v>
      </c>
      <c r="M24" s="11">
        <v>9173442</v>
      </c>
      <c r="N24" s="1">
        <v>319696500</v>
      </c>
      <c r="O24" s="11" t="s">
        <v>517</v>
      </c>
      <c r="P24" s="1"/>
      <c r="Q24" s="11"/>
      <c r="R24" s="11"/>
    </row>
    <row r="25" spans="1:18" ht="12" customHeight="1" x14ac:dyDescent="0.25">
      <c r="A25" s="11" t="s">
        <v>2929</v>
      </c>
      <c r="B25" s="52">
        <v>41888</v>
      </c>
      <c r="C25" s="60">
        <v>41890</v>
      </c>
      <c r="D25" s="52">
        <v>41889.690300925926</v>
      </c>
      <c r="E25" s="11" t="s">
        <v>2871</v>
      </c>
      <c r="F25" s="1">
        <v>111</v>
      </c>
      <c r="G25" s="11" t="s">
        <v>13</v>
      </c>
      <c r="H25" s="1">
        <v>3</v>
      </c>
      <c r="I25" s="11" t="s">
        <v>14</v>
      </c>
      <c r="J25" s="203" t="s">
        <v>2873</v>
      </c>
      <c r="K25" s="11" t="s">
        <v>16</v>
      </c>
      <c r="L25" s="1" t="s">
        <v>2872</v>
      </c>
      <c r="M25" s="11">
        <v>9546344</v>
      </c>
      <c r="N25" s="1">
        <v>332338776</v>
      </c>
      <c r="O25" s="11" t="s">
        <v>1083</v>
      </c>
      <c r="P25" s="156" t="s">
        <v>1083</v>
      </c>
      <c r="Q25" s="39" t="s">
        <v>1085</v>
      </c>
      <c r="R25" s="11"/>
    </row>
    <row r="26" spans="1:18" s="1" customFormat="1" ht="12" customHeight="1" x14ac:dyDescent="0.25">
      <c r="A26" s="11" t="s">
        <v>2929</v>
      </c>
      <c r="B26" s="52">
        <v>41894</v>
      </c>
      <c r="C26" s="60">
        <v>41896</v>
      </c>
      <c r="D26" s="52">
        <v>41895.269872685189</v>
      </c>
      <c r="E26" s="11" t="s">
        <v>2874</v>
      </c>
      <c r="F26" s="1">
        <v>76</v>
      </c>
      <c r="G26" s="11" t="s">
        <v>13</v>
      </c>
      <c r="H26" s="1">
        <v>-1</v>
      </c>
      <c r="I26" s="11" t="s">
        <v>58</v>
      </c>
      <c r="J26" s="203" t="s">
        <v>2876</v>
      </c>
      <c r="K26" s="11" t="s">
        <v>16</v>
      </c>
      <c r="L26" s="1" t="s">
        <v>2875</v>
      </c>
      <c r="M26" s="11">
        <v>9568418</v>
      </c>
      <c r="N26" s="1">
        <v>340928728</v>
      </c>
      <c r="O26" s="11" t="s">
        <v>1083</v>
      </c>
      <c r="Q26" s="11"/>
      <c r="R26" s="11"/>
    </row>
    <row r="27" spans="1:18" s="1" customFormat="1" ht="12" customHeight="1" x14ac:dyDescent="0.25">
      <c r="A27" s="11" t="s">
        <v>2929</v>
      </c>
      <c r="B27" s="52">
        <v>41900</v>
      </c>
      <c r="C27" s="60">
        <v>41902</v>
      </c>
      <c r="D27" s="52">
        <v>41901.685486111113</v>
      </c>
      <c r="E27" s="11" t="s">
        <v>2877</v>
      </c>
      <c r="F27" s="1">
        <v>123</v>
      </c>
      <c r="G27" s="11" t="s">
        <v>13</v>
      </c>
      <c r="H27" s="1">
        <v>4</v>
      </c>
      <c r="I27" s="11" t="s">
        <v>14</v>
      </c>
      <c r="J27" s="203" t="s">
        <v>2879</v>
      </c>
      <c r="K27" s="11" t="s">
        <v>16</v>
      </c>
      <c r="L27" s="1" t="s">
        <v>2878</v>
      </c>
      <c r="M27" s="11">
        <v>9915043</v>
      </c>
      <c r="N27" s="1">
        <v>350832036</v>
      </c>
      <c r="O27" s="11" t="s">
        <v>517</v>
      </c>
      <c r="Q27" s="11"/>
      <c r="R27" s="11"/>
    </row>
    <row r="28" spans="1:18" ht="12" customHeight="1" x14ac:dyDescent="0.25">
      <c r="A28" s="11" t="s">
        <v>2929</v>
      </c>
      <c r="B28" s="52">
        <v>41920</v>
      </c>
      <c r="C28" s="60">
        <v>41921</v>
      </c>
      <c r="D28" s="52">
        <v>41920.388865740744</v>
      </c>
      <c r="E28" s="11" t="s">
        <v>2880</v>
      </c>
      <c r="F28" s="1">
        <v>182</v>
      </c>
      <c r="G28" s="11" t="s">
        <v>13</v>
      </c>
      <c r="H28" s="1">
        <v>50</v>
      </c>
      <c r="I28" s="11" t="s">
        <v>14</v>
      </c>
      <c r="J28" s="203" t="s">
        <v>2882</v>
      </c>
      <c r="K28" s="11" t="s">
        <v>16</v>
      </c>
      <c r="L28" s="1" t="s">
        <v>2881</v>
      </c>
      <c r="M28" s="11">
        <v>10732607</v>
      </c>
      <c r="N28" s="10">
        <v>382148535</v>
      </c>
      <c r="O28" s="11" t="s">
        <v>311</v>
      </c>
      <c r="P28" s="10"/>
      <c r="Q28" s="11"/>
      <c r="R28" s="11"/>
    </row>
    <row r="29" spans="1:18" ht="12" customHeight="1" x14ac:dyDescent="0.25">
      <c r="A29" s="11" t="s">
        <v>2929</v>
      </c>
      <c r="B29" s="52">
        <v>41921</v>
      </c>
      <c r="C29" s="60">
        <v>41922</v>
      </c>
      <c r="D29" s="52">
        <v>41921.183391203704</v>
      </c>
      <c r="E29" s="11" t="s">
        <v>2883</v>
      </c>
      <c r="F29" s="1">
        <v>136</v>
      </c>
      <c r="G29" s="11" t="s">
        <v>13</v>
      </c>
      <c r="H29" s="1">
        <v>4200</v>
      </c>
      <c r="I29" s="11" t="s">
        <v>14</v>
      </c>
      <c r="J29" s="203" t="s">
        <v>2887</v>
      </c>
      <c r="K29" s="11" t="s">
        <v>16</v>
      </c>
      <c r="L29" s="1" t="s">
        <v>2575</v>
      </c>
      <c r="M29" s="11">
        <v>10724961</v>
      </c>
      <c r="N29" s="10">
        <v>384294301</v>
      </c>
      <c r="O29" s="121" t="s">
        <v>1566</v>
      </c>
      <c r="P29" s="10"/>
      <c r="Q29" s="11"/>
      <c r="R29" s="11"/>
    </row>
    <row r="30" spans="1:18" ht="12" customHeight="1" x14ac:dyDescent="0.25">
      <c r="A30" s="11" t="s">
        <v>2929</v>
      </c>
      <c r="B30" s="52">
        <v>41921</v>
      </c>
      <c r="C30" s="60">
        <v>41922</v>
      </c>
      <c r="D30" s="52">
        <v>41921.017696759256</v>
      </c>
      <c r="E30" s="11" t="s">
        <v>2884</v>
      </c>
      <c r="F30" s="1">
        <v>110</v>
      </c>
      <c r="G30" s="11" t="s">
        <v>13</v>
      </c>
      <c r="H30" s="1">
        <v>-1</v>
      </c>
      <c r="I30" s="11" t="s">
        <v>58</v>
      </c>
      <c r="J30" s="203" t="s">
        <v>2888</v>
      </c>
      <c r="K30" s="11" t="s">
        <v>16</v>
      </c>
      <c r="L30" s="1" t="s">
        <v>1911</v>
      </c>
      <c r="M30" s="11">
        <v>10778529</v>
      </c>
      <c r="N30" s="10">
        <v>383987673</v>
      </c>
      <c r="O30" s="11" t="s">
        <v>311</v>
      </c>
      <c r="P30" s="10"/>
      <c r="Q30" s="11"/>
      <c r="R30" s="11"/>
    </row>
    <row r="31" spans="1:18" ht="12" customHeight="1" x14ac:dyDescent="0.25">
      <c r="A31" s="11" t="s">
        <v>2929</v>
      </c>
      <c r="B31" s="52">
        <v>41921</v>
      </c>
      <c r="C31" s="60">
        <v>41922</v>
      </c>
      <c r="D31" s="52">
        <v>41921.868321759262</v>
      </c>
      <c r="E31" s="11" t="s">
        <v>2885</v>
      </c>
      <c r="F31" s="1">
        <v>332</v>
      </c>
      <c r="G31" s="11" t="s">
        <v>13</v>
      </c>
      <c r="H31" s="1">
        <v>4</v>
      </c>
      <c r="I31" s="11" t="s">
        <v>14</v>
      </c>
      <c r="J31" s="203" t="s">
        <v>2889</v>
      </c>
      <c r="K31" s="11" t="s">
        <v>16</v>
      </c>
      <c r="L31" s="1" t="s">
        <v>2886</v>
      </c>
      <c r="M31" s="11">
        <v>10828838</v>
      </c>
      <c r="N31" s="1">
        <v>386036137</v>
      </c>
      <c r="O31" s="11" t="s">
        <v>804</v>
      </c>
      <c r="P31" s="10" t="s">
        <v>1083</v>
      </c>
      <c r="Q31" s="11" t="s">
        <v>1287</v>
      </c>
      <c r="R31" s="11" t="s">
        <v>2170</v>
      </c>
    </row>
    <row r="32" spans="1:18" s="1" customFormat="1" ht="12" customHeight="1" x14ac:dyDescent="0.25">
      <c r="A32" s="11" t="s">
        <v>2929</v>
      </c>
      <c r="B32" s="52">
        <v>41929</v>
      </c>
      <c r="C32" s="60">
        <v>41930</v>
      </c>
      <c r="D32" s="52">
        <v>41929.560972222222</v>
      </c>
      <c r="E32" s="11" t="s">
        <v>2890</v>
      </c>
      <c r="F32" s="1">
        <v>93</v>
      </c>
      <c r="G32" s="11" t="s">
        <v>13</v>
      </c>
      <c r="H32" s="1">
        <v>-1</v>
      </c>
      <c r="I32" s="11" t="s">
        <v>58</v>
      </c>
      <c r="J32" s="203" t="s">
        <v>2892</v>
      </c>
      <c r="K32" s="11" t="s">
        <v>16</v>
      </c>
      <c r="L32" s="1" t="s">
        <v>643</v>
      </c>
      <c r="M32" s="11">
        <v>10749701</v>
      </c>
      <c r="N32" s="1">
        <v>399719065</v>
      </c>
      <c r="O32" s="11" t="s">
        <v>1083</v>
      </c>
      <c r="P32" s="156" t="s">
        <v>1974</v>
      </c>
      <c r="Q32" s="247" t="s">
        <v>2891</v>
      </c>
      <c r="R32" s="11"/>
    </row>
    <row r="33" spans="1:18" s="1" customFormat="1" ht="12" customHeight="1" x14ac:dyDescent="0.25">
      <c r="A33" s="11" t="s">
        <v>2929</v>
      </c>
      <c r="B33" s="52">
        <v>41940</v>
      </c>
      <c r="C33" s="60">
        <v>41941</v>
      </c>
      <c r="D33" s="52">
        <v>41940.575787037036</v>
      </c>
      <c r="E33" s="11" t="s">
        <v>2893</v>
      </c>
      <c r="F33" s="1">
        <v>34</v>
      </c>
      <c r="G33" s="11" t="s">
        <v>13</v>
      </c>
      <c r="H33" s="1">
        <v>4</v>
      </c>
      <c r="I33" s="11" t="s">
        <v>14</v>
      </c>
      <c r="J33" s="203" t="s">
        <v>2895</v>
      </c>
      <c r="K33" s="11" t="s">
        <v>16</v>
      </c>
      <c r="L33" s="1" t="s">
        <v>2894</v>
      </c>
      <c r="M33" s="11">
        <v>11100693</v>
      </c>
      <c r="N33" s="1">
        <v>420207467</v>
      </c>
      <c r="O33" s="11" t="s">
        <v>804</v>
      </c>
      <c r="P33" s="10"/>
      <c r="Q33" s="11"/>
      <c r="R33" s="11"/>
    </row>
    <row r="34" spans="1:18" s="1" customFormat="1" ht="12" customHeight="1" x14ac:dyDescent="0.25">
      <c r="A34" s="11" t="s">
        <v>2929</v>
      </c>
      <c r="B34" s="52">
        <v>41941</v>
      </c>
      <c r="C34" s="60">
        <v>41942</v>
      </c>
      <c r="D34" s="52">
        <v>41941.499664351853</v>
      </c>
      <c r="E34" s="11" t="s">
        <v>2896</v>
      </c>
      <c r="F34" s="1">
        <v>67</v>
      </c>
      <c r="G34" s="11" t="s">
        <v>13</v>
      </c>
      <c r="H34" s="1">
        <v>12</v>
      </c>
      <c r="I34" s="11" t="s">
        <v>14</v>
      </c>
      <c r="J34" s="203" t="s">
        <v>2898</v>
      </c>
      <c r="K34" s="11" t="s">
        <v>16</v>
      </c>
      <c r="L34" s="1" t="s">
        <v>2897</v>
      </c>
      <c r="M34" s="11">
        <v>9851148</v>
      </c>
      <c r="N34" s="1">
        <v>422428422</v>
      </c>
      <c r="O34" s="106" t="s">
        <v>804</v>
      </c>
      <c r="Q34" s="11"/>
      <c r="R34" s="11" t="s">
        <v>2170</v>
      </c>
    </row>
    <row r="35" spans="1:18" ht="12" customHeight="1" x14ac:dyDescent="0.25">
      <c r="A35" s="11" t="s">
        <v>2929</v>
      </c>
      <c r="B35" s="52">
        <v>41949</v>
      </c>
      <c r="C35" s="60">
        <v>41950</v>
      </c>
      <c r="D35" s="52">
        <v>41949.316724537035</v>
      </c>
      <c r="E35" s="11" t="s">
        <v>2899</v>
      </c>
      <c r="F35" s="1">
        <v>21</v>
      </c>
      <c r="G35" s="11" t="s">
        <v>13</v>
      </c>
      <c r="H35" s="1">
        <v>-2147483648</v>
      </c>
      <c r="I35" s="11" t="s">
        <v>58</v>
      </c>
      <c r="J35" s="203" t="s">
        <v>2901</v>
      </c>
      <c r="K35" s="11" t="s">
        <v>16</v>
      </c>
      <c r="L35" s="1" t="s">
        <v>2900</v>
      </c>
      <c r="M35" s="11">
        <v>12078772</v>
      </c>
      <c r="N35" s="1">
        <v>438658273</v>
      </c>
      <c r="O35" s="11" t="s">
        <v>1083</v>
      </c>
      <c r="P35" s="10" t="s">
        <v>1083</v>
      </c>
      <c r="Q35" s="11" t="s">
        <v>1893</v>
      </c>
      <c r="R35" s="11"/>
    </row>
    <row r="36" spans="1:18" s="1" customFormat="1" ht="12" customHeight="1" x14ac:dyDescent="0.25">
      <c r="A36" s="11" t="s">
        <v>2929</v>
      </c>
      <c r="B36" s="52">
        <v>41983</v>
      </c>
      <c r="C36" s="60">
        <v>41984</v>
      </c>
      <c r="D36" s="52">
        <v>41983.8046875</v>
      </c>
      <c r="E36" s="11" t="s">
        <v>2902</v>
      </c>
      <c r="F36" s="1">
        <v>120</v>
      </c>
      <c r="G36" s="11" t="s">
        <v>13</v>
      </c>
      <c r="H36" s="1">
        <v>10</v>
      </c>
      <c r="I36" s="11" t="s">
        <v>14</v>
      </c>
      <c r="J36" s="203" t="s">
        <v>2904</v>
      </c>
      <c r="K36" s="11" t="s">
        <v>16</v>
      </c>
      <c r="L36" s="1" t="s">
        <v>2903</v>
      </c>
      <c r="M36" s="11">
        <v>13635016</v>
      </c>
      <c r="N36" s="1">
        <v>503075220</v>
      </c>
      <c r="O36" s="11" t="s">
        <v>804</v>
      </c>
      <c r="Q36" s="11"/>
      <c r="R36" s="11"/>
    </row>
    <row r="37" spans="1:18" s="1" customFormat="1" ht="12" customHeight="1" x14ac:dyDescent="0.25">
      <c r="A37" s="11" t="s">
        <v>2929</v>
      </c>
      <c r="B37" s="52">
        <v>41993</v>
      </c>
      <c r="C37" s="60">
        <v>41994</v>
      </c>
      <c r="D37" s="52">
        <v>41993.971979166665</v>
      </c>
      <c r="E37" s="11" t="s">
        <v>2905</v>
      </c>
      <c r="F37" s="1">
        <v>41</v>
      </c>
      <c r="G37" s="11" t="s">
        <v>13</v>
      </c>
      <c r="H37" s="1">
        <v>4</v>
      </c>
      <c r="I37" s="11" t="s">
        <v>14</v>
      </c>
      <c r="J37" s="203" t="s">
        <v>2906</v>
      </c>
      <c r="K37" s="11" t="s">
        <v>16</v>
      </c>
      <c r="L37" s="1" t="s">
        <v>2392</v>
      </c>
      <c r="M37" s="11">
        <v>14127421</v>
      </c>
      <c r="N37" s="1">
        <v>517260159</v>
      </c>
      <c r="O37" s="106" t="s">
        <v>804</v>
      </c>
      <c r="Q37" s="11"/>
      <c r="R37" s="186" t="s">
        <v>1677</v>
      </c>
    </row>
    <row r="38" spans="1:18" ht="12" customHeight="1" x14ac:dyDescent="0.25">
      <c r="A38" s="11" t="s">
        <v>2929</v>
      </c>
      <c r="B38" s="52">
        <v>42012</v>
      </c>
      <c r="C38" s="60">
        <v>42014</v>
      </c>
      <c r="D38" s="52">
        <v>42012.185624999998</v>
      </c>
      <c r="E38" s="11" t="s">
        <v>2907</v>
      </c>
      <c r="F38" s="1">
        <v>23</v>
      </c>
      <c r="G38" s="11" t="s">
        <v>13</v>
      </c>
      <c r="H38" s="1">
        <v>4</v>
      </c>
      <c r="I38" s="11" t="s">
        <v>14</v>
      </c>
      <c r="J38" s="203" t="s">
        <v>2909</v>
      </c>
      <c r="K38" s="11" t="s">
        <v>16</v>
      </c>
      <c r="L38" s="1" t="s">
        <v>2908</v>
      </c>
      <c r="M38" s="11">
        <v>14437931</v>
      </c>
      <c r="N38" s="1">
        <v>527592867</v>
      </c>
      <c r="O38" s="11" t="s">
        <v>804</v>
      </c>
      <c r="P38" s="1"/>
      <c r="Q38" s="11"/>
      <c r="R38" s="186" t="s">
        <v>1677</v>
      </c>
    </row>
    <row r="39" spans="1:18" ht="12" customHeight="1" x14ac:dyDescent="0.25">
      <c r="A39" s="11" t="s">
        <v>2929</v>
      </c>
      <c r="B39" s="52">
        <v>42068</v>
      </c>
      <c r="C39" s="60">
        <v>42070</v>
      </c>
      <c r="D39" s="52">
        <v>42068.613692129627</v>
      </c>
      <c r="E39" s="11" t="s">
        <v>2910</v>
      </c>
      <c r="F39" s="1">
        <v>81</v>
      </c>
      <c r="G39" s="11" t="s">
        <v>13</v>
      </c>
      <c r="H39" s="1">
        <v>51</v>
      </c>
      <c r="I39" s="11" t="s">
        <v>14</v>
      </c>
      <c r="J39" s="203" t="s">
        <v>2913</v>
      </c>
      <c r="K39" s="11" t="s">
        <v>16</v>
      </c>
      <c r="L39" s="1" t="s">
        <v>1015</v>
      </c>
      <c r="M39" s="11">
        <v>16622304</v>
      </c>
      <c r="N39" s="1">
        <v>605916684</v>
      </c>
      <c r="O39" s="11" t="s">
        <v>1083</v>
      </c>
      <c r="P39" s="10" t="s">
        <v>1083</v>
      </c>
      <c r="Q39" s="11" t="s">
        <v>1996</v>
      </c>
      <c r="R39" s="11"/>
    </row>
    <row r="40" spans="1:18" ht="12" customHeight="1" x14ac:dyDescent="0.25">
      <c r="A40" s="11" t="s">
        <v>2929</v>
      </c>
      <c r="B40" s="52">
        <v>42068</v>
      </c>
      <c r="C40" s="60">
        <v>42070</v>
      </c>
      <c r="D40" s="52">
        <v>42069.668078703704</v>
      </c>
      <c r="E40" s="11" t="s">
        <v>2911</v>
      </c>
      <c r="F40" s="1">
        <v>25</v>
      </c>
      <c r="G40" s="11" t="s">
        <v>13</v>
      </c>
      <c r="H40" s="1">
        <v>5</v>
      </c>
      <c r="I40" s="11" t="s">
        <v>14</v>
      </c>
      <c r="J40" s="203" t="s">
        <v>2914</v>
      </c>
      <c r="K40" s="11" t="s">
        <v>16</v>
      </c>
      <c r="L40" s="1" t="s">
        <v>2912</v>
      </c>
      <c r="M40" s="11">
        <v>16673396</v>
      </c>
      <c r="N40" s="1">
        <v>607756567</v>
      </c>
      <c r="O40" s="11" t="s">
        <v>311</v>
      </c>
      <c r="P40" s="10"/>
      <c r="Q40" s="11"/>
      <c r="R40" s="11"/>
    </row>
    <row r="41" spans="1:18" ht="12" customHeight="1" x14ac:dyDescent="0.25">
      <c r="A41" s="11" t="s">
        <v>2929</v>
      </c>
      <c r="B41" s="52">
        <v>42074</v>
      </c>
      <c r="C41" s="60">
        <v>42076</v>
      </c>
      <c r="D41" s="52">
        <v>42075.737268518518</v>
      </c>
      <c r="E41" s="11" t="s">
        <v>2915</v>
      </c>
      <c r="F41" s="1">
        <v>49</v>
      </c>
      <c r="G41" s="11" t="s">
        <v>13</v>
      </c>
      <c r="H41" s="1">
        <v>30</v>
      </c>
      <c r="I41" s="11" t="s">
        <v>14</v>
      </c>
      <c r="J41" s="203" t="s">
        <v>2917</v>
      </c>
      <c r="K41" s="11" t="s">
        <v>16</v>
      </c>
      <c r="L41" s="1" t="s">
        <v>2916</v>
      </c>
      <c r="M41" s="11">
        <v>16921813</v>
      </c>
      <c r="N41" s="1">
        <v>616885292</v>
      </c>
      <c r="O41" s="11" t="s">
        <v>1083</v>
      </c>
      <c r="P41" s="10" t="s">
        <v>1083</v>
      </c>
      <c r="Q41" s="11" t="s">
        <v>2619</v>
      </c>
      <c r="R41" s="11"/>
    </row>
    <row r="42" spans="1:18" ht="12" customHeight="1" x14ac:dyDescent="0.25">
      <c r="A42" s="11" t="s">
        <v>2929</v>
      </c>
      <c r="B42" s="52">
        <v>42108</v>
      </c>
      <c r="C42" s="60">
        <v>42110</v>
      </c>
      <c r="D42" s="52">
        <v>42108.449374999997</v>
      </c>
      <c r="E42" s="11" t="s">
        <v>2628</v>
      </c>
      <c r="F42" s="1">
        <v>45</v>
      </c>
      <c r="G42" s="11" t="s">
        <v>13</v>
      </c>
      <c r="H42" s="1">
        <v>0</v>
      </c>
      <c r="I42" s="11" t="s">
        <v>24</v>
      </c>
      <c r="J42" s="203" t="s">
        <v>2919</v>
      </c>
      <c r="K42" s="11" t="s">
        <v>16</v>
      </c>
      <c r="L42" s="1" t="s">
        <v>2918</v>
      </c>
      <c r="M42" s="11">
        <v>18094274</v>
      </c>
      <c r="N42" s="1">
        <v>660980750</v>
      </c>
      <c r="O42" s="11" t="s">
        <v>1083</v>
      </c>
      <c r="P42" s="10" t="s">
        <v>1083</v>
      </c>
      <c r="Q42" s="11" t="s">
        <v>2920</v>
      </c>
      <c r="R42" s="11"/>
    </row>
    <row r="43" spans="1:18" ht="12" customHeight="1" x14ac:dyDescent="0.25">
      <c r="A43" s="11" t="s">
        <v>2929</v>
      </c>
      <c r="B43" s="52">
        <v>42130</v>
      </c>
      <c r="C43" s="60">
        <v>42132</v>
      </c>
      <c r="D43" s="52">
        <v>42130.08121527778</v>
      </c>
      <c r="E43" s="11" t="s">
        <v>2921</v>
      </c>
      <c r="F43" s="1">
        <v>58</v>
      </c>
      <c r="G43" s="11" t="s">
        <v>13</v>
      </c>
      <c r="H43" s="1">
        <v>2</v>
      </c>
      <c r="I43" s="11" t="s">
        <v>14</v>
      </c>
      <c r="J43" s="203" t="s">
        <v>2923</v>
      </c>
      <c r="K43" s="11" t="s">
        <v>16</v>
      </c>
      <c r="L43" s="1" t="s">
        <v>2744</v>
      </c>
      <c r="M43" s="11">
        <v>18917456</v>
      </c>
      <c r="N43" s="1">
        <v>691940675</v>
      </c>
      <c r="O43" s="11" t="s">
        <v>1083</v>
      </c>
      <c r="P43" s="10" t="s">
        <v>1083</v>
      </c>
      <c r="Q43" s="11" t="s">
        <v>2924</v>
      </c>
      <c r="R43" s="11"/>
    </row>
    <row r="44" spans="1:18" ht="12" customHeight="1" x14ac:dyDescent="0.25">
      <c r="A44" s="11" t="s">
        <v>2929</v>
      </c>
      <c r="B44" s="52">
        <v>42130</v>
      </c>
      <c r="C44" s="60">
        <v>42132</v>
      </c>
      <c r="D44" s="52">
        <v>42130.212951388887</v>
      </c>
      <c r="E44" s="11" t="s">
        <v>2922</v>
      </c>
      <c r="F44" s="1">
        <v>30</v>
      </c>
      <c r="G44" s="11" t="s">
        <v>13</v>
      </c>
      <c r="H44" s="1">
        <v>1</v>
      </c>
      <c r="I44" s="11" t="s">
        <v>14</v>
      </c>
      <c r="J44" s="203" t="s">
        <v>2925</v>
      </c>
      <c r="K44" s="11" t="s">
        <v>16</v>
      </c>
      <c r="L44" s="1" t="s">
        <v>2744</v>
      </c>
      <c r="M44" s="11">
        <v>18916742</v>
      </c>
      <c r="N44" s="1">
        <v>692083318</v>
      </c>
      <c r="O44" s="11" t="s">
        <v>1083</v>
      </c>
      <c r="P44" s="10" t="s">
        <v>1083</v>
      </c>
      <c r="Q44" s="11" t="s">
        <v>2924</v>
      </c>
      <c r="R44" s="11"/>
    </row>
    <row r="45" spans="1:18" ht="12" customHeight="1" x14ac:dyDescent="0.25">
      <c r="A45" s="11" t="s">
        <v>2929</v>
      </c>
      <c r="B45" s="52">
        <v>42150</v>
      </c>
      <c r="C45" s="60">
        <v>42152</v>
      </c>
      <c r="D45" s="52">
        <v>42150.667280092595</v>
      </c>
      <c r="E45" s="245" t="s">
        <v>2926</v>
      </c>
      <c r="F45" s="1">
        <v>39</v>
      </c>
      <c r="G45" s="11" t="s">
        <v>13</v>
      </c>
      <c r="H45" s="1">
        <v>7</v>
      </c>
      <c r="I45" s="11" t="s">
        <v>14</v>
      </c>
      <c r="J45" s="203" t="s">
        <v>2928</v>
      </c>
      <c r="K45" s="11" t="s">
        <v>16</v>
      </c>
      <c r="L45" s="1" t="s">
        <v>2927</v>
      </c>
      <c r="M45" s="11">
        <v>19620245</v>
      </c>
      <c r="N45" s="1">
        <v>717209050</v>
      </c>
      <c r="O45" s="11" t="s">
        <v>18</v>
      </c>
      <c r="P45" s="1"/>
      <c r="Q45" s="11"/>
      <c r="R45" s="11"/>
    </row>
  </sheetData>
  <hyperlinks>
    <hyperlink ref="Q32" r:id="rId1" display="http://stackoverflow.com/questions/29177922/maze-traversal-algorithm-using-recursion"/>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zoomScale="80" zoomScaleNormal="80" workbookViewId="0"/>
  </sheetViews>
  <sheetFormatPr defaultRowHeight="15" x14ac:dyDescent="0.25"/>
  <cols>
    <col min="1" max="1" width="7.7109375" bestFit="1" customWidth="1"/>
    <col min="2" max="4" width="22" bestFit="1" customWidth="1"/>
    <col min="5" max="5" width="41" bestFit="1" customWidth="1"/>
    <col min="6" max="6" width="9.85546875" bestFit="1" customWidth="1"/>
    <col min="7" max="7" width="45.5703125" bestFit="1" customWidth="1"/>
    <col min="8" max="8" width="12.42578125" customWidth="1"/>
    <col min="9" max="9" width="64.42578125" bestFit="1" customWidth="1"/>
    <col min="10" max="10" width="21.85546875" customWidth="1"/>
    <col min="11" max="11" width="22" bestFit="1" customWidth="1"/>
    <col min="12" max="12" width="17.5703125" customWidth="1"/>
    <col min="13" max="13" width="17.42578125" bestFit="1" customWidth="1"/>
    <col min="14" max="14" width="10.85546875" bestFit="1" customWidth="1"/>
    <col min="15" max="15" width="39.85546875" bestFit="1" customWidth="1"/>
    <col min="16" max="16" width="57.7109375" bestFit="1" customWidth="1"/>
    <col min="17" max="18" width="34.28515625" bestFit="1" customWidth="1"/>
  </cols>
  <sheetData>
    <row r="1" spans="1:18" ht="10.5" customHeight="1" x14ac:dyDescent="0.25"/>
    <row r="2" spans="1:18" ht="12.75" customHeight="1" x14ac:dyDescent="0.25">
      <c r="A2" s="242" t="s">
        <v>1734</v>
      </c>
      <c r="B2" s="207" t="s">
        <v>1328</v>
      </c>
      <c r="C2" s="243" t="s">
        <v>1329</v>
      </c>
      <c r="D2" s="243" t="s">
        <v>0</v>
      </c>
      <c r="E2" s="244" t="s">
        <v>1</v>
      </c>
      <c r="F2" s="244" t="s">
        <v>252</v>
      </c>
      <c r="G2" s="244" t="s">
        <v>2</v>
      </c>
      <c r="H2" s="244" t="s">
        <v>3</v>
      </c>
      <c r="I2" s="244" t="s">
        <v>4</v>
      </c>
      <c r="J2" s="244" t="s">
        <v>5</v>
      </c>
      <c r="K2" s="244" t="s">
        <v>6</v>
      </c>
      <c r="L2" s="244" t="s">
        <v>7</v>
      </c>
      <c r="M2" s="208" t="s">
        <v>8</v>
      </c>
      <c r="N2" s="249" t="s">
        <v>9</v>
      </c>
      <c r="O2" s="214" t="s">
        <v>10</v>
      </c>
      <c r="P2" s="134" t="s">
        <v>1940</v>
      </c>
      <c r="Q2" s="244" t="s">
        <v>578</v>
      </c>
      <c r="R2" s="244" t="s">
        <v>1787</v>
      </c>
    </row>
    <row r="3" spans="1:18" ht="12" customHeight="1" x14ac:dyDescent="0.25">
      <c r="A3" s="213" t="s">
        <v>3029</v>
      </c>
      <c r="B3" s="52">
        <v>41559</v>
      </c>
      <c r="C3" s="251">
        <v>41561</v>
      </c>
      <c r="D3" s="246">
        <v>41560.9925</v>
      </c>
      <c r="E3" s="135" t="s">
        <v>2930</v>
      </c>
      <c r="F3" s="1">
        <v>15</v>
      </c>
      <c r="G3" s="248" t="s">
        <v>13</v>
      </c>
      <c r="H3" s="248">
        <v>4</v>
      </c>
      <c r="I3" s="213" t="s">
        <v>14</v>
      </c>
      <c r="J3" s="250" t="s">
        <v>2931</v>
      </c>
      <c r="K3" s="213" t="s">
        <v>16</v>
      </c>
      <c r="L3" s="213" t="s">
        <v>70</v>
      </c>
      <c r="M3" s="135">
        <v>1424685</v>
      </c>
      <c r="N3" s="139">
        <v>43933438</v>
      </c>
      <c r="O3" s="213" t="s">
        <v>311</v>
      </c>
      <c r="P3" s="213"/>
      <c r="Q3" s="1" t="s">
        <v>553</v>
      </c>
      <c r="R3" s="213"/>
    </row>
    <row r="4" spans="1:18" s="1" customFormat="1" ht="12" customHeight="1" x14ac:dyDescent="0.25">
      <c r="A4" s="11" t="s">
        <v>3029</v>
      </c>
      <c r="B4" s="52">
        <v>41567</v>
      </c>
      <c r="C4" s="69">
        <v>41569</v>
      </c>
      <c r="D4" s="60">
        <v>41567.99659722222</v>
      </c>
      <c r="E4" s="41" t="s">
        <v>2932</v>
      </c>
      <c r="F4" s="1">
        <v>111</v>
      </c>
      <c r="G4" s="64" t="s">
        <v>13</v>
      </c>
      <c r="H4" s="64">
        <v>-2147483646</v>
      </c>
      <c r="I4" s="11" t="s">
        <v>58</v>
      </c>
      <c r="J4" s="211" t="s">
        <v>2933</v>
      </c>
      <c r="K4" s="11" t="s">
        <v>16</v>
      </c>
      <c r="L4" s="11" t="s">
        <v>409</v>
      </c>
      <c r="M4" s="41">
        <v>1636159</v>
      </c>
      <c r="N4" s="10">
        <v>52791033</v>
      </c>
      <c r="O4" s="11" t="s">
        <v>517</v>
      </c>
      <c r="P4" s="11"/>
      <c r="R4" s="11"/>
    </row>
    <row r="5" spans="1:18" s="1" customFormat="1" ht="12" customHeight="1" x14ac:dyDescent="0.25">
      <c r="A5" s="11" t="s">
        <v>3029</v>
      </c>
      <c r="B5" s="52">
        <v>41581</v>
      </c>
      <c r="C5" s="69">
        <v>41583</v>
      </c>
      <c r="D5" s="60">
        <v>41581.853738425925</v>
      </c>
      <c r="E5" s="41" t="s">
        <v>2934</v>
      </c>
      <c r="F5" s="1">
        <v>73</v>
      </c>
      <c r="G5" s="64" t="s">
        <v>13</v>
      </c>
      <c r="H5" s="64">
        <v>0</v>
      </c>
      <c r="I5" s="11" t="s">
        <v>24</v>
      </c>
      <c r="J5" s="211" t="s">
        <v>2936</v>
      </c>
      <c r="K5" s="11" t="s">
        <v>16</v>
      </c>
      <c r="L5" s="11" t="s">
        <v>2935</v>
      </c>
      <c r="M5" s="41">
        <v>2064670</v>
      </c>
      <c r="N5" s="10">
        <v>70126607</v>
      </c>
      <c r="O5" s="11" t="s">
        <v>311</v>
      </c>
      <c r="P5" s="11"/>
      <c r="Q5" s="10" t="s">
        <v>553</v>
      </c>
      <c r="R5" s="11"/>
    </row>
    <row r="6" spans="1:18" ht="12" customHeight="1" x14ac:dyDescent="0.25">
      <c r="A6" s="11" t="s">
        <v>3029</v>
      </c>
      <c r="B6" s="52">
        <v>41593</v>
      </c>
      <c r="C6" s="69">
        <v>41595</v>
      </c>
      <c r="D6" s="60">
        <v>41594.690312500003</v>
      </c>
      <c r="E6" s="41" t="s">
        <v>2937</v>
      </c>
      <c r="F6" s="1">
        <v>199</v>
      </c>
      <c r="G6" s="64" t="s">
        <v>13</v>
      </c>
      <c r="H6" s="64">
        <v>8</v>
      </c>
      <c r="I6" s="11" t="s">
        <v>14</v>
      </c>
      <c r="J6" s="211" t="s">
        <v>2939</v>
      </c>
      <c r="K6" s="11" t="s">
        <v>16</v>
      </c>
      <c r="L6" s="11" t="s">
        <v>2938</v>
      </c>
      <c r="M6" s="41">
        <v>2503742</v>
      </c>
      <c r="N6" s="10">
        <v>87410392</v>
      </c>
      <c r="O6" s="11" t="s">
        <v>804</v>
      </c>
      <c r="P6" s="11"/>
      <c r="Q6" s="10"/>
      <c r="R6" s="11"/>
    </row>
    <row r="7" spans="1:18" s="1" customFormat="1" ht="12" customHeight="1" x14ac:dyDescent="0.25">
      <c r="A7" s="11" t="s">
        <v>3029</v>
      </c>
      <c r="B7" s="52">
        <v>41597</v>
      </c>
      <c r="C7" s="69">
        <v>41599</v>
      </c>
      <c r="D7" s="60">
        <v>41598.017546296294</v>
      </c>
      <c r="E7" s="41" t="s">
        <v>2940</v>
      </c>
      <c r="F7" s="1">
        <v>75</v>
      </c>
      <c r="G7" s="64" t="s">
        <v>13</v>
      </c>
      <c r="H7" s="64">
        <v>5</v>
      </c>
      <c r="I7" s="11" t="s">
        <v>14</v>
      </c>
      <c r="J7" s="211" t="s">
        <v>2942</v>
      </c>
      <c r="K7" s="11" t="s">
        <v>16</v>
      </c>
      <c r="L7" s="11" t="s">
        <v>2941</v>
      </c>
      <c r="M7" s="41">
        <v>2084131</v>
      </c>
      <c r="N7" s="10">
        <v>91740416</v>
      </c>
      <c r="O7" s="11" t="s">
        <v>804</v>
      </c>
      <c r="P7" s="11" t="s">
        <v>1083</v>
      </c>
      <c r="Q7" s="10" t="s">
        <v>1971</v>
      </c>
      <c r="R7" s="11" t="s">
        <v>2170</v>
      </c>
    </row>
    <row r="8" spans="1:18" ht="12" customHeight="1" x14ac:dyDescent="0.25">
      <c r="A8" s="11" t="s">
        <v>3029</v>
      </c>
      <c r="B8" s="52">
        <v>41609</v>
      </c>
      <c r="C8" s="69">
        <v>41611</v>
      </c>
      <c r="D8" s="60">
        <v>41609.611122685186</v>
      </c>
      <c r="E8" s="41" t="s">
        <v>2943</v>
      </c>
      <c r="F8" s="1">
        <v>21</v>
      </c>
      <c r="G8" s="64" t="s">
        <v>13</v>
      </c>
      <c r="H8" s="64">
        <v>1</v>
      </c>
      <c r="I8" s="11" t="s">
        <v>14</v>
      </c>
      <c r="J8" s="211" t="s">
        <v>2944</v>
      </c>
      <c r="K8" s="11" t="s">
        <v>16</v>
      </c>
      <c r="L8" s="11" t="s">
        <v>2392</v>
      </c>
      <c r="M8" s="41">
        <v>2972291</v>
      </c>
      <c r="N8" s="1">
        <v>104487409</v>
      </c>
      <c r="O8" s="11" t="s">
        <v>517</v>
      </c>
      <c r="P8" s="11"/>
      <c r="Q8" s="10"/>
      <c r="R8" s="11"/>
    </row>
    <row r="9" spans="1:18" ht="12" customHeight="1" x14ac:dyDescent="0.25">
      <c r="A9" s="11" t="s">
        <v>3029</v>
      </c>
      <c r="B9" s="52">
        <v>41615</v>
      </c>
      <c r="C9" s="69">
        <v>41617</v>
      </c>
      <c r="D9" s="60">
        <v>41616.935520833336</v>
      </c>
      <c r="E9" s="41" t="s">
        <v>2945</v>
      </c>
      <c r="F9" s="1">
        <v>34</v>
      </c>
      <c r="G9" s="64" t="s">
        <v>13</v>
      </c>
      <c r="H9" s="64">
        <v>-1</v>
      </c>
      <c r="I9" s="11" t="s">
        <v>58</v>
      </c>
      <c r="J9" s="211" t="s">
        <v>2946</v>
      </c>
      <c r="K9" s="11" t="s">
        <v>16</v>
      </c>
      <c r="L9" s="11" t="s">
        <v>1455</v>
      </c>
      <c r="M9" s="41">
        <v>3226322</v>
      </c>
      <c r="N9" s="1">
        <v>113631126</v>
      </c>
      <c r="O9" s="106" t="s">
        <v>804</v>
      </c>
      <c r="P9" s="11"/>
      <c r="Q9" s="10"/>
      <c r="R9" s="11" t="s">
        <v>2170</v>
      </c>
    </row>
    <row r="10" spans="1:18" ht="12" customHeight="1" x14ac:dyDescent="0.25">
      <c r="A10" s="11" t="s">
        <v>3029</v>
      </c>
      <c r="B10" s="52">
        <v>41623</v>
      </c>
      <c r="C10" s="69">
        <v>41625</v>
      </c>
      <c r="D10" s="60">
        <v>41624.112881944442</v>
      </c>
      <c r="E10" s="41" t="s">
        <v>2947</v>
      </c>
      <c r="F10" s="1">
        <v>54</v>
      </c>
      <c r="G10" s="64" t="s">
        <v>13</v>
      </c>
      <c r="H10" s="64">
        <v>2</v>
      </c>
      <c r="I10" s="11" t="s">
        <v>14</v>
      </c>
      <c r="J10" s="211" t="s">
        <v>2949</v>
      </c>
      <c r="K10" s="11" t="s">
        <v>16</v>
      </c>
      <c r="L10" s="11" t="s">
        <v>2948</v>
      </c>
      <c r="M10" s="41">
        <v>2705412</v>
      </c>
      <c r="N10" s="1">
        <v>122215013</v>
      </c>
      <c r="O10" s="11" t="s">
        <v>517</v>
      </c>
      <c r="P10" s="11" t="s">
        <v>1083</v>
      </c>
      <c r="Q10" s="10" t="s">
        <v>2417</v>
      </c>
      <c r="R10" s="11"/>
    </row>
    <row r="11" spans="1:18" ht="12" customHeight="1" x14ac:dyDescent="0.25">
      <c r="A11" s="11" t="s">
        <v>3029</v>
      </c>
      <c r="B11" s="52">
        <v>41660</v>
      </c>
      <c r="C11" s="69">
        <v>41662</v>
      </c>
      <c r="D11" s="60">
        <v>41660.016944444447</v>
      </c>
      <c r="E11" s="41" t="s">
        <v>2701</v>
      </c>
      <c r="F11" s="1">
        <v>151</v>
      </c>
      <c r="G11" s="64" t="s">
        <v>13</v>
      </c>
      <c r="H11" s="64">
        <v>-22</v>
      </c>
      <c r="I11" s="11" t="s">
        <v>58</v>
      </c>
      <c r="J11" s="211" t="s">
        <v>2951</v>
      </c>
      <c r="K11" s="11" t="s">
        <v>16</v>
      </c>
      <c r="L11" s="11" t="s">
        <v>2950</v>
      </c>
      <c r="M11" s="41">
        <v>4194674</v>
      </c>
      <c r="N11" s="10">
        <v>144686238</v>
      </c>
      <c r="O11" s="11" t="s">
        <v>311</v>
      </c>
      <c r="P11" s="11"/>
      <c r="Q11" s="10"/>
      <c r="R11" s="11"/>
    </row>
    <row r="12" spans="1:18" ht="12" customHeight="1" x14ac:dyDescent="0.25">
      <c r="A12" s="11" t="s">
        <v>3029</v>
      </c>
      <c r="B12" s="52">
        <v>41695</v>
      </c>
      <c r="C12" s="69">
        <v>41697</v>
      </c>
      <c r="D12" s="60">
        <v>41696.285578703704</v>
      </c>
      <c r="E12" s="41" t="s">
        <v>2952</v>
      </c>
      <c r="F12" s="1">
        <v>192</v>
      </c>
      <c r="G12" s="64" t="s">
        <v>13</v>
      </c>
      <c r="H12" s="64">
        <v>10</v>
      </c>
      <c r="I12" s="11" t="s">
        <v>14</v>
      </c>
      <c r="J12" s="211" t="s">
        <v>2953</v>
      </c>
      <c r="K12" s="11" t="s">
        <v>16</v>
      </c>
      <c r="L12" s="11" t="s">
        <v>2707</v>
      </c>
      <c r="M12" s="41">
        <v>5175132</v>
      </c>
      <c r="N12" s="10">
        <v>181241843</v>
      </c>
      <c r="O12" s="11" t="s">
        <v>804</v>
      </c>
      <c r="P12" s="11"/>
      <c r="Q12" s="1"/>
      <c r="R12" s="11"/>
    </row>
    <row r="13" spans="1:18" s="1" customFormat="1" ht="12" customHeight="1" x14ac:dyDescent="0.25">
      <c r="A13" s="11" t="s">
        <v>3029</v>
      </c>
      <c r="B13" s="52">
        <v>41705</v>
      </c>
      <c r="C13" s="69">
        <v>41707</v>
      </c>
      <c r="D13" s="60">
        <v>41705.62940972222</v>
      </c>
      <c r="E13" s="41" t="s">
        <v>2954</v>
      </c>
      <c r="F13" s="1">
        <v>125</v>
      </c>
      <c r="G13" s="64" t="s">
        <v>13</v>
      </c>
      <c r="H13" s="64">
        <v>10</v>
      </c>
      <c r="I13" s="11" t="s">
        <v>14</v>
      </c>
      <c r="J13" s="211" t="s">
        <v>2956</v>
      </c>
      <c r="K13" s="11" t="s">
        <v>16</v>
      </c>
      <c r="L13" s="11" t="s">
        <v>2955</v>
      </c>
      <c r="M13" s="41">
        <v>5527745</v>
      </c>
      <c r="N13" s="10">
        <v>192304028</v>
      </c>
      <c r="O13" s="11" t="s">
        <v>18</v>
      </c>
      <c r="P13" s="11"/>
      <c r="R13" s="11"/>
    </row>
    <row r="14" spans="1:18" ht="12" customHeight="1" x14ac:dyDescent="0.25">
      <c r="A14" s="11" t="s">
        <v>3029</v>
      </c>
      <c r="B14" s="52">
        <v>41731</v>
      </c>
      <c r="C14" s="69">
        <v>41733</v>
      </c>
      <c r="D14" s="60">
        <v>41732.508900462963</v>
      </c>
      <c r="E14" s="41" t="s">
        <v>2957</v>
      </c>
      <c r="F14" s="1">
        <v>60</v>
      </c>
      <c r="G14" s="64" t="s">
        <v>13</v>
      </c>
      <c r="H14" s="64">
        <v>-1</v>
      </c>
      <c r="I14" s="11" t="s">
        <v>58</v>
      </c>
      <c r="J14" s="211" t="s">
        <v>2959</v>
      </c>
      <c r="K14" s="11" t="s">
        <v>16</v>
      </c>
      <c r="L14" s="11" t="s">
        <v>2958</v>
      </c>
      <c r="M14" s="41">
        <v>6377641</v>
      </c>
      <c r="N14" s="10">
        <v>223991741</v>
      </c>
      <c r="O14" s="11" t="s">
        <v>311</v>
      </c>
      <c r="P14" s="11"/>
      <c r="Q14" s="10" t="s">
        <v>553</v>
      </c>
      <c r="R14" s="11"/>
    </row>
    <row r="15" spans="1:18" s="1" customFormat="1" ht="12" customHeight="1" x14ac:dyDescent="0.25">
      <c r="A15" s="11" t="s">
        <v>3029</v>
      </c>
      <c r="B15" s="52">
        <v>41739</v>
      </c>
      <c r="C15" s="69">
        <v>41741</v>
      </c>
      <c r="D15" s="60">
        <v>41739.607303240744</v>
      </c>
      <c r="E15" s="41" t="s">
        <v>2960</v>
      </c>
      <c r="F15" s="1">
        <v>69</v>
      </c>
      <c r="G15" s="64" t="s">
        <v>13</v>
      </c>
      <c r="H15" s="64">
        <v>2</v>
      </c>
      <c r="I15" s="11" t="s">
        <v>14</v>
      </c>
      <c r="J15" s="211" t="s">
        <v>2962</v>
      </c>
      <c r="K15" s="11" t="s">
        <v>16</v>
      </c>
      <c r="L15" s="11" t="s">
        <v>2961</v>
      </c>
      <c r="M15" s="41">
        <v>6606808</v>
      </c>
      <c r="N15" s="10">
        <v>232722123</v>
      </c>
      <c r="O15" s="11" t="s">
        <v>804</v>
      </c>
      <c r="P15" s="11"/>
      <c r="Q15" s="10" t="s">
        <v>553</v>
      </c>
      <c r="R15" s="11"/>
    </row>
    <row r="16" spans="1:18" s="1" customFormat="1" ht="12" customHeight="1" x14ac:dyDescent="0.25">
      <c r="A16" s="11" t="s">
        <v>3029</v>
      </c>
      <c r="B16" s="52">
        <v>41905</v>
      </c>
      <c r="C16" s="69">
        <v>41907</v>
      </c>
      <c r="D16" s="60">
        <v>41905.568032407406</v>
      </c>
      <c r="E16" s="41" t="s">
        <v>2963</v>
      </c>
      <c r="F16" s="1">
        <v>110</v>
      </c>
      <c r="G16" s="64" t="s">
        <v>13</v>
      </c>
      <c r="H16" s="64">
        <v>4</v>
      </c>
      <c r="I16" s="11" t="s">
        <v>14</v>
      </c>
      <c r="J16" s="211" t="s">
        <v>2965</v>
      </c>
      <c r="K16" s="11" t="s">
        <v>16</v>
      </c>
      <c r="L16" s="11" t="s">
        <v>2964</v>
      </c>
      <c r="M16" s="41">
        <v>10111301</v>
      </c>
      <c r="N16" s="10">
        <v>355658623</v>
      </c>
      <c r="O16" s="11" t="s">
        <v>1083</v>
      </c>
      <c r="P16" s="11" t="s">
        <v>1083</v>
      </c>
      <c r="Q16" s="10" t="s">
        <v>553</v>
      </c>
      <c r="R16" s="11"/>
    </row>
    <row r="17" spans="1:19" ht="12" customHeight="1" x14ac:dyDescent="0.25">
      <c r="A17" s="11" t="s">
        <v>3029</v>
      </c>
      <c r="B17" s="52">
        <v>41922</v>
      </c>
      <c r="C17" s="69">
        <v>41923</v>
      </c>
      <c r="D17" s="60">
        <v>41922.28197916667</v>
      </c>
      <c r="E17" s="41" t="s">
        <v>2883</v>
      </c>
      <c r="F17" s="1">
        <v>136</v>
      </c>
      <c r="G17" s="64" t="s">
        <v>13</v>
      </c>
      <c r="H17" s="64">
        <v>16800</v>
      </c>
      <c r="I17" s="11" t="s">
        <v>14</v>
      </c>
      <c r="J17" s="211" t="s">
        <v>2967</v>
      </c>
      <c r="K17" s="11" t="s">
        <v>16</v>
      </c>
      <c r="L17" s="11" t="s">
        <v>2575</v>
      </c>
      <c r="M17" s="41">
        <v>10724961</v>
      </c>
      <c r="N17" s="1">
        <v>386671401</v>
      </c>
      <c r="O17" s="121" t="s">
        <v>1566</v>
      </c>
      <c r="P17" s="11"/>
      <c r="Q17" s="10"/>
      <c r="R17" s="11"/>
    </row>
    <row r="18" spans="1:19" ht="12" customHeight="1" x14ac:dyDescent="0.25">
      <c r="A18" s="11" t="s">
        <v>3029</v>
      </c>
      <c r="B18" s="52">
        <v>41922</v>
      </c>
      <c r="C18" s="69">
        <v>41923</v>
      </c>
      <c r="D18" s="60">
        <v>41922.874861111108</v>
      </c>
      <c r="E18" s="41" t="s">
        <v>2885</v>
      </c>
      <c r="F18" s="1">
        <v>332</v>
      </c>
      <c r="G18" s="64" t="s">
        <v>13</v>
      </c>
      <c r="H18" s="64">
        <v>-2</v>
      </c>
      <c r="I18" s="11" t="s">
        <v>58</v>
      </c>
      <c r="J18" s="211" t="s">
        <v>2968</v>
      </c>
      <c r="K18" s="11" t="s">
        <v>16</v>
      </c>
      <c r="L18" s="11" t="s">
        <v>2966</v>
      </c>
      <c r="M18" s="41">
        <v>10875110</v>
      </c>
      <c r="N18" s="1">
        <v>387983026</v>
      </c>
      <c r="O18" s="18" t="s">
        <v>803</v>
      </c>
      <c r="P18" s="11"/>
      <c r="Q18" s="1"/>
      <c r="R18" s="11"/>
    </row>
    <row r="19" spans="1:19" s="1" customFormat="1" ht="12" customHeight="1" x14ac:dyDescent="0.25">
      <c r="A19" s="11" t="s">
        <v>3029</v>
      </c>
      <c r="B19" s="52">
        <v>41924</v>
      </c>
      <c r="C19" s="69">
        <v>41925</v>
      </c>
      <c r="D19" s="60">
        <v>41924.247569444444</v>
      </c>
      <c r="E19" s="41" t="s">
        <v>2577</v>
      </c>
      <c r="F19" s="1">
        <v>313</v>
      </c>
      <c r="G19" s="64" t="s">
        <v>13</v>
      </c>
      <c r="H19" s="64">
        <v>324000</v>
      </c>
      <c r="I19" s="11" t="s">
        <v>14</v>
      </c>
      <c r="J19" s="211" t="s">
        <v>2970</v>
      </c>
      <c r="K19" s="11" t="s">
        <v>16</v>
      </c>
      <c r="L19" s="11" t="s">
        <v>784</v>
      </c>
      <c r="M19" s="41">
        <v>10901471</v>
      </c>
      <c r="N19" s="10">
        <v>389207204</v>
      </c>
      <c r="O19" s="112" t="s">
        <v>1566</v>
      </c>
      <c r="P19" s="11"/>
      <c r="R19" s="11"/>
    </row>
    <row r="20" spans="1:19" ht="12" customHeight="1" x14ac:dyDescent="0.25">
      <c r="A20" s="11" t="s">
        <v>3029</v>
      </c>
      <c r="B20" s="52">
        <v>41928</v>
      </c>
      <c r="C20" s="69">
        <v>41929</v>
      </c>
      <c r="D20" s="60">
        <v>41928.255104166667</v>
      </c>
      <c r="E20" s="41" t="s">
        <v>2969</v>
      </c>
      <c r="F20" s="1">
        <v>50</v>
      </c>
      <c r="G20" s="64" t="s">
        <v>13</v>
      </c>
      <c r="H20" s="64">
        <v>60416</v>
      </c>
      <c r="I20" s="11" t="s">
        <v>14</v>
      </c>
      <c r="J20" s="211" t="s">
        <v>2971</v>
      </c>
      <c r="K20" s="11" t="s">
        <v>16</v>
      </c>
      <c r="L20" s="11" t="s">
        <v>1664</v>
      </c>
      <c r="M20" s="41">
        <v>11033593</v>
      </c>
      <c r="N20" s="10">
        <v>397007616</v>
      </c>
      <c r="O20" s="121" t="s">
        <v>1566</v>
      </c>
      <c r="P20" s="11"/>
      <c r="Q20" s="1"/>
      <c r="R20" s="11"/>
    </row>
    <row r="21" spans="1:19" ht="12" customHeight="1" x14ac:dyDescent="0.25">
      <c r="A21" s="11" t="s">
        <v>3029</v>
      </c>
      <c r="B21" s="52">
        <v>41935</v>
      </c>
      <c r="C21" s="69">
        <v>41936</v>
      </c>
      <c r="D21" s="60">
        <v>41935.044872685183</v>
      </c>
      <c r="E21" s="41" t="s">
        <v>1495</v>
      </c>
      <c r="F21" s="1">
        <v>49</v>
      </c>
      <c r="G21" s="64" t="s">
        <v>13</v>
      </c>
      <c r="H21" s="64">
        <v>3</v>
      </c>
      <c r="I21" s="11" t="s">
        <v>14</v>
      </c>
      <c r="J21" s="211" t="s">
        <v>2973</v>
      </c>
      <c r="K21" s="11" t="s">
        <v>16</v>
      </c>
      <c r="L21" s="11" t="s">
        <v>2972</v>
      </c>
      <c r="M21" s="41">
        <v>11408518</v>
      </c>
      <c r="N21" s="10">
        <v>410660527</v>
      </c>
      <c r="O21" s="11" t="s">
        <v>316</v>
      </c>
      <c r="P21" s="11"/>
      <c r="Q21" s="1"/>
      <c r="R21" s="11"/>
    </row>
    <row r="22" spans="1:19" ht="12" customHeight="1" x14ac:dyDescent="0.25">
      <c r="A22" s="11" t="s">
        <v>3029</v>
      </c>
      <c r="B22" s="52">
        <v>41976</v>
      </c>
      <c r="C22" s="69">
        <v>41977</v>
      </c>
      <c r="D22" s="60">
        <v>41976.805995370371</v>
      </c>
      <c r="E22" s="41" t="s">
        <v>2974</v>
      </c>
      <c r="F22" s="1">
        <v>5</v>
      </c>
      <c r="G22" s="64" t="s">
        <v>13</v>
      </c>
      <c r="H22" s="64">
        <v>3</v>
      </c>
      <c r="I22" s="11" t="s">
        <v>14</v>
      </c>
      <c r="J22" s="211" t="s">
        <v>2975</v>
      </c>
      <c r="K22" s="11" t="s">
        <v>16</v>
      </c>
      <c r="L22" s="11" t="s">
        <v>1045</v>
      </c>
      <c r="M22" s="41">
        <v>13382814</v>
      </c>
      <c r="N22" s="1">
        <v>490278130</v>
      </c>
      <c r="O22" s="11" t="s">
        <v>804</v>
      </c>
      <c r="P22" s="11"/>
      <c r="Q22" s="1"/>
      <c r="R22" s="11"/>
    </row>
    <row r="23" spans="1:19" ht="12" customHeight="1" x14ac:dyDescent="0.25">
      <c r="A23" s="11" t="s">
        <v>3029</v>
      </c>
      <c r="B23" s="52">
        <v>41989</v>
      </c>
      <c r="C23" s="69">
        <v>41990</v>
      </c>
      <c r="D23" s="60">
        <v>41989.46601851852</v>
      </c>
      <c r="E23" s="41" t="s">
        <v>2976</v>
      </c>
      <c r="F23" s="1">
        <v>41</v>
      </c>
      <c r="G23" s="64" t="s">
        <v>13</v>
      </c>
      <c r="H23" s="64">
        <v>12</v>
      </c>
      <c r="I23" s="11" t="s">
        <v>14</v>
      </c>
      <c r="J23" s="211" t="s">
        <v>2979</v>
      </c>
      <c r="K23" s="11" t="s">
        <v>16</v>
      </c>
      <c r="L23" s="11" t="s">
        <v>2977</v>
      </c>
      <c r="M23" s="41">
        <v>13959550</v>
      </c>
      <c r="N23" s="1">
        <v>511453657</v>
      </c>
      <c r="O23" s="106" t="s">
        <v>311</v>
      </c>
      <c r="P23" s="11"/>
      <c r="Q23" s="10" t="s">
        <v>1893</v>
      </c>
      <c r="R23" s="11"/>
      <c r="S23" s="145"/>
    </row>
    <row r="24" spans="1:19" ht="12" customHeight="1" x14ac:dyDescent="0.25">
      <c r="A24" s="11" t="s">
        <v>3029</v>
      </c>
      <c r="B24" s="52">
        <v>41989</v>
      </c>
      <c r="C24" s="69">
        <v>41990</v>
      </c>
      <c r="D24" s="60">
        <v>41989.735300925924</v>
      </c>
      <c r="E24" s="41" t="s">
        <v>2978</v>
      </c>
      <c r="F24" s="1">
        <v>158</v>
      </c>
      <c r="G24" s="64" t="s">
        <v>13</v>
      </c>
      <c r="H24" s="64">
        <v>3</v>
      </c>
      <c r="I24" s="11" t="s">
        <v>14</v>
      </c>
      <c r="J24" s="211" t="s">
        <v>2980</v>
      </c>
      <c r="K24" s="11" t="s">
        <v>16</v>
      </c>
      <c r="L24" s="11" t="s">
        <v>2392</v>
      </c>
      <c r="M24" s="41">
        <v>13878627</v>
      </c>
      <c r="N24" s="1">
        <v>512186502</v>
      </c>
      <c r="O24" s="106" t="s">
        <v>804</v>
      </c>
      <c r="P24" s="11"/>
      <c r="Q24" s="10"/>
      <c r="R24" s="186" t="s">
        <v>1677</v>
      </c>
      <c r="S24" s="145"/>
    </row>
    <row r="25" spans="1:19" s="1" customFormat="1" ht="12" customHeight="1" x14ac:dyDescent="0.25">
      <c r="A25" s="11" t="s">
        <v>3029</v>
      </c>
      <c r="B25" s="52">
        <v>42000</v>
      </c>
      <c r="C25" s="69">
        <v>42001</v>
      </c>
      <c r="D25" s="60">
        <v>42000.031261574077</v>
      </c>
      <c r="E25" s="41" t="s">
        <v>2981</v>
      </c>
      <c r="F25" s="1">
        <v>91</v>
      </c>
      <c r="G25" s="64" t="s">
        <v>13</v>
      </c>
      <c r="H25" s="64">
        <v>2</v>
      </c>
      <c r="I25" s="11" t="s">
        <v>14</v>
      </c>
      <c r="J25" s="211" t="s">
        <v>2982</v>
      </c>
      <c r="K25" s="11" t="s">
        <v>16</v>
      </c>
      <c r="L25" s="11" t="s">
        <v>409</v>
      </c>
      <c r="M25" s="41">
        <v>14203122</v>
      </c>
      <c r="N25" s="1">
        <v>519817059</v>
      </c>
      <c r="O25" s="11" t="s">
        <v>311</v>
      </c>
      <c r="P25" s="11"/>
      <c r="R25" s="11"/>
    </row>
    <row r="26" spans="1:19" ht="12" customHeight="1" x14ac:dyDescent="0.25">
      <c r="A26" s="11" t="s">
        <v>3029</v>
      </c>
      <c r="B26" s="52">
        <v>42002</v>
      </c>
      <c r="C26" s="69">
        <v>42003</v>
      </c>
      <c r="D26" s="60">
        <v>42002.031712962962</v>
      </c>
      <c r="E26" s="41" t="s">
        <v>2983</v>
      </c>
      <c r="F26" s="1">
        <v>30</v>
      </c>
      <c r="G26" s="64" t="s">
        <v>13</v>
      </c>
      <c r="H26" s="64">
        <v>2</v>
      </c>
      <c r="I26" s="11" t="s">
        <v>14</v>
      </c>
      <c r="J26" s="211" t="s">
        <v>2986</v>
      </c>
      <c r="K26" s="11" t="s">
        <v>16</v>
      </c>
      <c r="L26" s="11" t="s">
        <v>2984</v>
      </c>
      <c r="M26" s="41">
        <v>14225762</v>
      </c>
      <c r="N26" s="1">
        <v>520588436</v>
      </c>
      <c r="O26" s="11" t="s">
        <v>804</v>
      </c>
      <c r="P26" s="11"/>
      <c r="Q26" s="1"/>
      <c r="R26" s="11"/>
    </row>
    <row r="27" spans="1:19" ht="12" customHeight="1" x14ac:dyDescent="0.25">
      <c r="A27" s="11" t="s">
        <v>3029</v>
      </c>
      <c r="B27" s="52">
        <v>42002</v>
      </c>
      <c r="C27" s="69">
        <v>42003</v>
      </c>
      <c r="D27" s="60">
        <v>42002.658483796295</v>
      </c>
      <c r="E27" s="41" t="s">
        <v>2983</v>
      </c>
      <c r="F27" s="1">
        <v>30</v>
      </c>
      <c r="G27" s="64" t="s">
        <v>13</v>
      </c>
      <c r="H27" s="64">
        <v>11</v>
      </c>
      <c r="I27" s="11" t="s">
        <v>14</v>
      </c>
      <c r="J27" s="211" t="s">
        <v>2987</v>
      </c>
      <c r="K27" s="11" t="s">
        <v>16</v>
      </c>
      <c r="L27" s="11" t="s">
        <v>2985</v>
      </c>
      <c r="M27" s="41">
        <v>14233165</v>
      </c>
      <c r="N27" s="1">
        <v>520818101</v>
      </c>
      <c r="O27" s="11" t="s">
        <v>1083</v>
      </c>
      <c r="P27" s="11"/>
      <c r="Q27" s="1"/>
      <c r="R27" s="11"/>
    </row>
    <row r="28" spans="1:19" s="1" customFormat="1" ht="12" customHeight="1" x14ac:dyDescent="0.25">
      <c r="A28" s="11" t="s">
        <v>3029</v>
      </c>
      <c r="B28" s="52">
        <v>42012</v>
      </c>
      <c r="C28" s="69">
        <v>42013</v>
      </c>
      <c r="D28" s="60">
        <v>42012.220231481479</v>
      </c>
      <c r="E28" s="41" t="s">
        <v>2988</v>
      </c>
      <c r="F28" s="1">
        <v>64</v>
      </c>
      <c r="G28" s="64" t="s">
        <v>13</v>
      </c>
      <c r="H28" s="64">
        <v>0</v>
      </c>
      <c r="I28" s="11" t="s">
        <v>24</v>
      </c>
      <c r="J28" s="211" t="s">
        <v>2990</v>
      </c>
      <c r="K28" s="11" t="s">
        <v>16</v>
      </c>
      <c r="L28" s="11" t="s">
        <v>2989</v>
      </c>
      <c r="M28" s="41">
        <v>14439931</v>
      </c>
      <c r="N28" s="10">
        <v>527622006</v>
      </c>
      <c r="O28" s="11" t="s">
        <v>316</v>
      </c>
      <c r="P28" s="11"/>
      <c r="R28" s="11"/>
    </row>
    <row r="29" spans="1:19" ht="12" customHeight="1" x14ac:dyDescent="0.25">
      <c r="A29" s="11" t="s">
        <v>3029</v>
      </c>
      <c r="B29" s="52">
        <v>42053</v>
      </c>
      <c r="C29" s="69">
        <v>42054</v>
      </c>
      <c r="D29" s="60">
        <v>42053.727523148147</v>
      </c>
      <c r="E29" s="41" t="s">
        <v>2991</v>
      </c>
      <c r="F29" s="1">
        <v>50</v>
      </c>
      <c r="G29" s="64" t="s">
        <v>13</v>
      </c>
      <c r="H29" s="64">
        <v>13</v>
      </c>
      <c r="I29" s="11" t="s">
        <v>14</v>
      </c>
      <c r="J29" s="211" t="s">
        <v>2993</v>
      </c>
      <c r="K29" s="11" t="s">
        <v>16</v>
      </c>
      <c r="L29" s="11" t="s">
        <v>2992</v>
      </c>
      <c r="M29" s="41">
        <v>16008472</v>
      </c>
      <c r="N29" s="10">
        <v>583526004</v>
      </c>
      <c r="O29" s="11" t="s">
        <v>18</v>
      </c>
      <c r="P29" s="11"/>
      <c r="Q29" s="1"/>
      <c r="R29" s="11"/>
    </row>
    <row r="30" spans="1:19" ht="12" customHeight="1" x14ac:dyDescent="0.25">
      <c r="A30" s="11" t="s">
        <v>3029</v>
      </c>
      <c r="B30" s="52">
        <v>42068</v>
      </c>
      <c r="C30" s="69">
        <v>42069</v>
      </c>
      <c r="D30" s="60">
        <v>42068.650439814817</v>
      </c>
      <c r="E30" s="41" t="s">
        <v>2994</v>
      </c>
      <c r="F30" s="1">
        <v>84</v>
      </c>
      <c r="G30" s="64" t="s">
        <v>13</v>
      </c>
      <c r="H30" s="64">
        <v>5</v>
      </c>
      <c r="I30" s="11" t="s">
        <v>14</v>
      </c>
      <c r="J30" s="211" t="s">
        <v>2997</v>
      </c>
      <c r="K30" s="11" t="s">
        <v>16</v>
      </c>
      <c r="L30" s="11" t="s">
        <v>1015</v>
      </c>
      <c r="M30" s="41">
        <v>16625888</v>
      </c>
      <c r="N30" s="1">
        <v>606029640</v>
      </c>
      <c r="O30" s="11" t="s">
        <v>1083</v>
      </c>
      <c r="P30" s="11" t="s">
        <v>1083</v>
      </c>
      <c r="Q30" s="1" t="s">
        <v>2459</v>
      </c>
      <c r="R30" s="11"/>
    </row>
    <row r="31" spans="1:19" ht="12" customHeight="1" x14ac:dyDescent="0.25">
      <c r="A31" s="11" t="s">
        <v>3029</v>
      </c>
      <c r="B31" s="52">
        <v>42068</v>
      </c>
      <c r="C31" s="69">
        <v>42069</v>
      </c>
      <c r="D31" s="60">
        <v>42068.657939814817</v>
      </c>
      <c r="E31" s="41" t="s">
        <v>2995</v>
      </c>
      <c r="F31" s="1">
        <v>139</v>
      </c>
      <c r="G31" s="64" t="s">
        <v>13</v>
      </c>
      <c r="H31" s="64">
        <v>3</v>
      </c>
      <c r="I31" s="11" t="s">
        <v>14</v>
      </c>
      <c r="J31" s="211" t="s">
        <v>2998</v>
      </c>
      <c r="K31" s="11" t="s">
        <v>16</v>
      </c>
      <c r="L31" s="11" t="s">
        <v>1015</v>
      </c>
      <c r="M31" s="41">
        <v>16624720</v>
      </c>
      <c r="N31" s="1">
        <v>606051223</v>
      </c>
      <c r="O31" s="11" t="s">
        <v>1083</v>
      </c>
      <c r="P31" s="11" t="s">
        <v>1083</v>
      </c>
      <c r="Q31" s="1" t="s">
        <v>2459</v>
      </c>
      <c r="R31" s="11"/>
    </row>
    <row r="32" spans="1:19" ht="12" customHeight="1" x14ac:dyDescent="0.25">
      <c r="A32" s="11" t="s">
        <v>3029</v>
      </c>
      <c r="B32" s="52">
        <v>42068</v>
      </c>
      <c r="C32" s="69">
        <v>42069</v>
      </c>
      <c r="D32" s="60">
        <v>42068.884189814817</v>
      </c>
      <c r="E32" s="41" t="s">
        <v>2996</v>
      </c>
      <c r="F32" s="1">
        <v>111</v>
      </c>
      <c r="G32" s="64" t="s">
        <v>13</v>
      </c>
      <c r="H32" s="64">
        <v>4</v>
      </c>
      <c r="I32" s="11" t="s">
        <v>14</v>
      </c>
      <c r="J32" s="211" t="s">
        <v>2999</v>
      </c>
      <c r="K32" s="11" t="s">
        <v>16</v>
      </c>
      <c r="L32" s="11" t="s">
        <v>1015</v>
      </c>
      <c r="M32" s="41">
        <v>16643522</v>
      </c>
      <c r="N32" s="1">
        <v>606656870</v>
      </c>
      <c r="O32" s="11" t="s">
        <v>1083</v>
      </c>
      <c r="P32" s="11" t="s">
        <v>1083</v>
      </c>
      <c r="Q32" s="1" t="s">
        <v>2459</v>
      </c>
      <c r="R32" s="11"/>
    </row>
    <row r="33" spans="1:18" ht="12" customHeight="1" x14ac:dyDescent="0.25">
      <c r="A33" s="11" t="s">
        <v>3029</v>
      </c>
      <c r="B33" s="52">
        <v>42069</v>
      </c>
      <c r="C33" s="69">
        <v>42070</v>
      </c>
      <c r="D33" s="60">
        <v>42069.602939814817</v>
      </c>
      <c r="E33" s="41" t="s">
        <v>2910</v>
      </c>
      <c r="F33" s="1">
        <v>81</v>
      </c>
      <c r="G33" s="64" t="s">
        <v>13</v>
      </c>
      <c r="H33" s="64">
        <v>52</v>
      </c>
      <c r="I33" s="11" t="s">
        <v>14</v>
      </c>
      <c r="J33" s="211" t="s">
        <v>3000</v>
      </c>
      <c r="K33" s="11" t="s">
        <v>16</v>
      </c>
      <c r="L33" s="11" t="s">
        <v>1015</v>
      </c>
      <c r="M33" s="41">
        <v>16622304</v>
      </c>
      <c r="N33" s="1">
        <v>607600311</v>
      </c>
      <c r="O33" s="11" t="s">
        <v>1083</v>
      </c>
      <c r="P33" s="11" t="s">
        <v>1083</v>
      </c>
      <c r="Q33" s="1" t="s">
        <v>2459</v>
      </c>
      <c r="R33" s="11"/>
    </row>
    <row r="34" spans="1:18" s="1" customFormat="1" ht="12" customHeight="1" x14ac:dyDescent="0.25">
      <c r="A34" s="11" t="s">
        <v>3029</v>
      </c>
      <c r="B34" s="52">
        <v>42103</v>
      </c>
      <c r="C34" s="69">
        <v>42104</v>
      </c>
      <c r="D34" s="60">
        <v>42103.404108796298</v>
      </c>
      <c r="E34" s="41" t="s">
        <v>3001</v>
      </c>
      <c r="F34" s="1">
        <v>57</v>
      </c>
      <c r="G34" s="64" t="s">
        <v>13</v>
      </c>
      <c r="H34" s="64">
        <v>0</v>
      </c>
      <c r="I34" s="11" t="s">
        <v>24</v>
      </c>
      <c r="J34" s="211" t="s">
        <v>3003</v>
      </c>
      <c r="K34" s="11" t="s">
        <v>16</v>
      </c>
      <c r="L34" s="11" t="s">
        <v>3002</v>
      </c>
      <c r="M34" s="41">
        <v>17926515</v>
      </c>
      <c r="N34" s="1">
        <v>654274198</v>
      </c>
      <c r="O34" s="11" t="s">
        <v>316</v>
      </c>
      <c r="P34" s="11"/>
      <c r="R34" s="11"/>
    </row>
    <row r="35" spans="1:18" ht="12" customHeight="1" x14ac:dyDescent="0.25">
      <c r="A35" s="11" t="s">
        <v>3029</v>
      </c>
      <c r="B35" s="52">
        <v>42116</v>
      </c>
      <c r="C35" s="69">
        <v>42117</v>
      </c>
      <c r="D35" s="60">
        <v>42116.205601851849</v>
      </c>
      <c r="E35" s="41" t="s">
        <v>3004</v>
      </c>
      <c r="F35" s="1">
        <v>80</v>
      </c>
      <c r="G35" s="64" t="s">
        <v>13</v>
      </c>
      <c r="H35" s="64">
        <v>2</v>
      </c>
      <c r="I35" s="11" t="s">
        <v>14</v>
      </c>
      <c r="J35" s="211" t="s">
        <v>3006</v>
      </c>
      <c r="K35" s="11" t="s">
        <v>16</v>
      </c>
      <c r="L35" s="11" t="s">
        <v>3005</v>
      </c>
      <c r="M35" s="41">
        <v>18407454</v>
      </c>
      <c r="N35" s="1">
        <v>672969858</v>
      </c>
      <c r="O35" s="11" t="s">
        <v>804</v>
      </c>
      <c r="P35" s="11"/>
      <c r="Q35" s="1" t="s">
        <v>1975</v>
      </c>
      <c r="R35" s="11"/>
    </row>
    <row r="36" spans="1:18" ht="12" customHeight="1" x14ac:dyDescent="0.25">
      <c r="A36" s="11" t="s">
        <v>3029</v>
      </c>
      <c r="B36" s="52">
        <v>42130</v>
      </c>
      <c r="C36" s="69">
        <v>42131</v>
      </c>
      <c r="D36" s="60">
        <v>42130.653148148151</v>
      </c>
      <c r="E36" s="41" t="s">
        <v>3007</v>
      </c>
      <c r="F36" s="1">
        <v>81</v>
      </c>
      <c r="G36" s="64" t="s">
        <v>13</v>
      </c>
      <c r="H36" s="64">
        <v>4</v>
      </c>
      <c r="I36" s="11" t="s">
        <v>14</v>
      </c>
      <c r="J36" s="211" t="s">
        <v>3010</v>
      </c>
      <c r="K36" s="11" t="s">
        <v>16</v>
      </c>
      <c r="L36" s="11" t="s">
        <v>3008</v>
      </c>
      <c r="M36" s="41">
        <v>18944911</v>
      </c>
      <c r="N36" s="1">
        <v>692798125</v>
      </c>
      <c r="O36" s="11" t="s">
        <v>18</v>
      </c>
      <c r="P36" s="11"/>
      <c r="Q36" s="1"/>
      <c r="R36" s="11"/>
    </row>
    <row r="37" spans="1:18" ht="12" customHeight="1" x14ac:dyDescent="0.25">
      <c r="A37" s="11" t="s">
        <v>3029</v>
      </c>
      <c r="B37" s="52">
        <v>42130</v>
      </c>
      <c r="C37" s="69">
        <v>42131</v>
      </c>
      <c r="D37" s="60">
        <v>42130.665902777779</v>
      </c>
      <c r="E37" s="41" t="s">
        <v>3009</v>
      </c>
      <c r="F37" s="1">
        <v>27</v>
      </c>
      <c r="G37" s="64" t="s">
        <v>13</v>
      </c>
      <c r="H37" s="64">
        <v>11</v>
      </c>
      <c r="I37" s="11" t="s">
        <v>14</v>
      </c>
      <c r="J37" s="211" t="s">
        <v>3011</v>
      </c>
      <c r="K37" s="11" t="s">
        <v>16</v>
      </c>
      <c r="L37" s="11" t="s">
        <v>37</v>
      </c>
      <c r="M37" s="41">
        <v>18944752</v>
      </c>
      <c r="N37" s="1">
        <v>692829785</v>
      </c>
      <c r="O37" s="11" t="s">
        <v>18</v>
      </c>
      <c r="P37" s="11"/>
      <c r="Q37" s="1"/>
      <c r="R37" s="11"/>
    </row>
    <row r="38" spans="1:18" ht="12" customHeight="1" x14ac:dyDescent="0.25">
      <c r="A38" s="11" t="s">
        <v>3029</v>
      </c>
      <c r="B38" s="52">
        <v>42144</v>
      </c>
      <c r="C38" s="69">
        <v>42145</v>
      </c>
      <c r="D38" s="60">
        <v>42144.955104166664</v>
      </c>
      <c r="E38" s="41" t="s">
        <v>3012</v>
      </c>
      <c r="F38" s="1">
        <v>16</v>
      </c>
      <c r="G38" s="64" t="s">
        <v>13</v>
      </c>
      <c r="H38" s="64">
        <v>2</v>
      </c>
      <c r="I38" s="11" t="s">
        <v>14</v>
      </c>
      <c r="J38" s="211" t="s">
        <v>3014</v>
      </c>
      <c r="K38" s="11" t="s">
        <v>16</v>
      </c>
      <c r="L38" s="11" t="s">
        <v>3013</v>
      </c>
      <c r="M38" s="41">
        <v>19404760</v>
      </c>
      <c r="N38" s="1">
        <v>710994069</v>
      </c>
      <c r="O38" s="11" t="s">
        <v>517</v>
      </c>
      <c r="P38" s="11"/>
      <c r="Q38" s="1"/>
      <c r="R38" s="11"/>
    </row>
    <row r="39" spans="1:18" ht="12" customHeight="1" x14ac:dyDescent="0.25">
      <c r="A39" s="11" t="s">
        <v>3029</v>
      </c>
      <c r="B39" s="52">
        <v>42151</v>
      </c>
      <c r="C39" s="69">
        <v>42152</v>
      </c>
      <c r="D39" s="60">
        <v>42151.741620370369</v>
      </c>
      <c r="E39" s="41" t="s">
        <v>3015</v>
      </c>
      <c r="F39" s="1">
        <v>45</v>
      </c>
      <c r="G39" s="64" t="s">
        <v>13</v>
      </c>
      <c r="H39" s="64">
        <v>11</v>
      </c>
      <c r="I39" s="11" t="s">
        <v>14</v>
      </c>
      <c r="J39" s="211" t="s">
        <v>3017</v>
      </c>
      <c r="K39" s="11" t="s">
        <v>16</v>
      </c>
      <c r="L39" s="11" t="s">
        <v>3016</v>
      </c>
      <c r="M39" s="41">
        <v>19663926</v>
      </c>
      <c r="N39" s="1">
        <v>718843216</v>
      </c>
      <c r="O39" s="11" t="s">
        <v>311</v>
      </c>
      <c r="P39" s="11"/>
      <c r="Q39" s="10" t="s">
        <v>553</v>
      </c>
      <c r="R39" s="11"/>
    </row>
    <row r="40" spans="1:18" s="1" customFormat="1" ht="12" customHeight="1" x14ac:dyDescent="0.25">
      <c r="A40" s="11" t="s">
        <v>3029</v>
      </c>
      <c r="B40" s="52">
        <v>42158</v>
      </c>
      <c r="C40" s="69">
        <v>42159</v>
      </c>
      <c r="D40" s="60">
        <v>42158.899016203701</v>
      </c>
      <c r="E40" s="41" t="s">
        <v>3018</v>
      </c>
      <c r="F40" s="1">
        <v>35</v>
      </c>
      <c r="G40" s="64" t="s">
        <v>13</v>
      </c>
      <c r="H40" s="64" t="s">
        <v>3019</v>
      </c>
      <c r="I40" s="11" t="s">
        <v>3020</v>
      </c>
      <c r="J40" s="211" t="s">
        <v>3022</v>
      </c>
      <c r="K40" s="11" t="s">
        <v>16</v>
      </c>
      <c r="L40" s="11" t="s">
        <v>3021</v>
      </c>
      <c r="M40" s="41">
        <v>19635827</v>
      </c>
      <c r="N40" s="1">
        <v>726654517</v>
      </c>
      <c r="O40" s="106" t="s">
        <v>804</v>
      </c>
      <c r="P40" s="11"/>
      <c r="R40" s="186" t="s">
        <v>1677</v>
      </c>
    </row>
    <row r="41" spans="1:18" ht="12" customHeight="1" x14ac:dyDescent="0.25">
      <c r="A41" s="11" t="s">
        <v>3029</v>
      </c>
      <c r="B41" s="52">
        <v>42159</v>
      </c>
      <c r="C41" s="69">
        <v>42161</v>
      </c>
      <c r="D41" s="60">
        <v>42159.846261574072</v>
      </c>
      <c r="E41" s="41" t="s">
        <v>3023</v>
      </c>
      <c r="F41" s="1">
        <v>23</v>
      </c>
      <c r="G41" s="64" t="s">
        <v>13</v>
      </c>
      <c r="H41" s="64">
        <v>-1</v>
      </c>
      <c r="I41" s="11" t="s">
        <v>58</v>
      </c>
      <c r="J41" s="211" t="s">
        <v>3025</v>
      </c>
      <c r="K41" s="11" t="s">
        <v>16</v>
      </c>
      <c r="L41" s="11" t="s">
        <v>3024</v>
      </c>
      <c r="M41" s="41">
        <v>19847046</v>
      </c>
      <c r="N41" s="1">
        <v>727651089</v>
      </c>
      <c r="O41" s="11" t="s">
        <v>804</v>
      </c>
      <c r="P41" s="11"/>
      <c r="Q41" s="1"/>
      <c r="R41" s="11"/>
    </row>
    <row r="42" spans="1:18" ht="12" customHeight="1" x14ac:dyDescent="0.25">
      <c r="A42" s="11" t="s">
        <v>3029</v>
      </c>
      <c r="B42" s="52">
        <v>42213</v>
      </c>
      <c r="C42" s="69">
        <v>42215</v>
      </c>
      <c r="D42" s="60">
        <v>42214.274108796293</v>
      </c>
      <c r="E42" s="41" t="s">
        <v>3026</v>
      </c>
      <c r="F42" s="1">
        <v>68</v>
      </c>
      <c r="G42" s="64" t="s">
        <v>13</v>
      </c>
      <c r="H42" s="64">
        <v>4</v>
      </c>
      <c r="I42" s="11" t="s">
        <v>14</v>
      </c>
      <c r="J42" s="211" t="s">
        <v>3028</v>
      </c>
      <c r="K42" s="11" t="s">
        <v>16</v>
      </c>
      <c r="L42" s="11" t="s">
        <v>3027</v>
      </c>
      <c r="M42" s="41">
        <v>20897024</v>
      </c>
      <c r="N42" s="1">
        <v>760659967</v>
      </c>
      <c r="O42" s="11" t="s">
        <v>1083</v>
      </c>
      <c r="P42" s="11" t="s">
        <v>1083</v>
      </c>
      <c r="Q42" s="10" t="s">
        <v>553</v>
      </c>
      <c r="R42" s="11"/>
    </row>
    <row r="43" spans="1:18" ht="12" customHeight="1" x14ac:dyDescent="0.25"/>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80" zoomScaleNormal="80" workbookViewId="0">
      <selection activeCell="A3" sqref="A3:XFD37"/>
    </sheetView>
  </sheetViews>
  <sheetFormatPr defaultRowHeight="15" x14ac:dyDescent="0.25"/>
  <cols>
    <col min="1" max="1" width="7.7109375" bestFit="1" customWidth="1"/>
    <col min="2" max="4" width="22" bestFit="1" customWidth="1"/>
    <col min="5" max="5" width="41" bestFit="1" customWidth="1"/>
    <col min="6" max="6" width="9.85546875" bestFit="1" customWidth="1"/>
    <col min="7" max="7" width="45.5703125" bestFit="1" customWidth="1"/>
    <col min="8" max="8" width="19.85546875" bestFit="1" customWidth="1"/>
    <col min="9" max="9" width="37.7109375" bestFit="1" customWidth="1"/>
    <col min="10" max="10" width="31" bestFit="1" customWidth="1"/>
    <col min="11" max="11" width="22" bestFit="1" customWidth="1"/>
    <col min="12" max="12" width="29.85546875" bestFit="1" customWidth="1"/>
    <col min="13" max="13" width="17.42578125" customWidth="1"/>
    <col min="14" max="14" width="10.85546875" bestFit="1" customWidth="1"/>
    <col min="15" max="15" width="39.85546875" bestFit="1" customWidth="1"/>
    <col min="16" max="16" width="57.7109375" bestFit="1" customWidth="1"/>
    <col min="17" max="17" width="36.5703125" bestFit="1" customWidth="1"/>
    <col min="18" max="18" width="34.28515625" bestFit="1" customWidth="1"/>
  </cols>
  <sheetData>
    <row r="1" spans="1:18" ht="10.5" customHeight="1" x14ac:dyDescent="0.25"/>
    <row r="2" spans="1:18" ht="12.75" customHeight="1" x14ac:dyDescent="0.25">
      <c r="A2" s="242" t="s">
        <v>1734</v>
      </c>
      <c r="B2" s="243" t="s">
        <v>1328</v>
      </c>
      <c r="C2" s="243" t="s">
        <v>1329</v>
      </c>
      <c r="D2" s="243" t="s">
        <v>0</v>
      </c>
      <c r="E2" s="244" t="s">
        <v>1</v>
      </c>
      <c r="F2" s="244" t="s">
        <v>252</v>
      </c>
      <c r="G2" s="244" t="s">
        <v>2</v>
      </c>
      <c r="H2" s="244" t="s">
        <v>3</v>
      </c>
      <c r="I2" s="244" t="s">
        <v>4</v>
      </c>
      <c r="J2" s="244" t="s">
        <v>5</v>
      </c>
      <c r="K2" s="244" t="s">
        <v>6</v>
      </c>
      <c r="L2" s="244" t="s">
        <v>7</v>
      </c>
      <c r="M2" s="210" t="s">
        <v>8</v>
      </c>
      <c r="N2" s="244" t="s">
        <v>9</v>
      </c>
      <c r="O2" s="244" t="s">
        <v>10</v>
      </c>
      <c r="P2" s="244" t="s">
        <v>1940</v>
      </c>
      <c r="Q2" s="244" t="s">
        <v>578</v>
      </c>
      <c r="R2" s="244" t="s">
        <v>1787</v>
      </c>
    </row>
    <row r="3" spans="1:18" ht="12" customHeight="1" x14ac:dyDescent="0.25">
      <c r="A3" s="213" t="s">
        <v>3128</v>
      </c>
      <c r="B3" s="251">
        <v>41567</v>
      </c>
      <c r="C3" s="246">
        <v>41569</v>
      </c>
      <c r="D3" s="252">
        <v>41567.13385416667</v>
      </c>
      <c r="E3" s="1" t="s">
        <v>3030</v>
      </c>
      <c r="F3" s="248">
        <v>63</v>
      </c>
      <c r="G3" s="248" t="s">
        <v>13</v>
      </c>
      <c r="H3" s="248">
        <v>-1</v>
      </c>
      <c r="I3" s="213" t="s">
        <v>58</v>
      </c>
      <c r="J3" s="253" t="s">
        <v>3034</v>
      </c>
      <c r="K3" s="135" t="s">
        <v>16</v>
      </c>
      <c r="L3" s="1" t="s">
        <v>3031</v>
      </c>
      <c r="M3" s="248">
        <v>1564235</v>
      </c>
      <c r="N3" s="213">
        <v>51964991</v>
      </c>
      <c r="O3" s="213" t="s">
        <v>1083</v>
      </c>
      <c r="P3" s="213" t="s">
        <v>1083</v>
      </c>
      <c r="Q3" s="135" t="s">
        <v>3035</v>
      </c>
      <c r="R3" s="11"/>
    </row>
    <row r="4" spans="1:18" ht="12" customHeight="1" x14ac:dyDescent="0.25">
      <c r="A4" s="11" t="s">
        <v>3128</v>
      </c>
      <c r="B4" s="69">
        <v>41567</v>
      </c>
      <c r="C4" s="60">
        <v>41569</v>
      </c>
      <c r="D4" s="68">
        <v>41568.771516203706</v>
      </c>
      <c r="E4" s="1" t="s">
        <v>3032</v>
      </c>
      <c r="F4" s="64">
        <v>94</v>
      </c>
      <c r="G4" s="64" t="s">
        <v>13</v>
      </c>
      <c r="H4" s="64">
        <v>2</v>
      </c>
      <c r="I4" s="11" t="s">
        <v>14</v>
      </c>
      <c r="J4" s="42" t="s">
        <v>3036</v>
      </c>
      <c r="K4" s="41" t="s">
        <v>16</v>
      </c>
      <c r="L4" s="1" t="s">
        <v>3033</v>
      </c>
      <c r="M4" s="64">
        <v>1664923</v>
      </c>
      <c r="N4" s="11">
        <v>54004265</v>
      </c>
      <c r="O4" s="11" t="s">
        <v>804</v>
      </c>
      <c r="P4" s="11"/>
      <c r="Q4" s="41"/>
      <c r="R4" s="11"/>
    </row>
    <row r="5" spans="1:18" ht="12" customHeight="1" x14ac:dyDescent="0.25">
      <c r="A5" s="11" t="s">
        <v>3128</v>
      </c>
      <c r="B5" s="69">
        <v>41571</v>
      </c>
      <c r="C5" s="60">
        <v>41573</v>
      </c>
      <c r="D5" s="68">
        <v>41571.887604166666</v>
      </c>
      <c r="E5" s="1" t="s">
        <v>3037</v>
      </c>
      <c r="F5" s="64">
        <v>496</v>
      </c>
      <c r="G5" s="64" t="s">
        <v>13</v>
      </c>
      <c r="H5" s="64">
        <v>65</v>
      </c>
      <c r="I5" s="11" t="s">
        <v>14</v>
      </c>
      <c r="J5" s="42" t="s">
        <v>3038</v>
      </c>
      <c r="K5" s="41" t="s">
        <v>16</v>
      </c>
      <c r="L5" s="1" t="s">
        <v>425</v>
      </c>
      <c r="M5" s="64">
        <v>1787709</v>
      </c>
      <c r="N5" s="11">
        <v>58985985</v>
      </c>
      <c r="O5" s="11" t="s">
        <v>311</v>
      </c>
      <c r="P5" s="11"/>
      <c r="Q5" s="41"/>
      <c r="R5" s="11"/>
    </row>
    <row r="6" spans="1:18" ht="12" customHeight="1" x14ac:dyDescent="0.25">
      <c r="A6" s="11" t="s">
        <v>3128</v>
      </c>
      <c r="B6" s="69">
        <v>41583</v>
      </c>
      <c r="C6" s="60">
        <v>41585</v>
      </c>
      <c r="D6" s="68">
        <v>41583.456365740742</v>
      </c>
      <c r="E6" s="1" t="s">
        <v>3039</v>
      </c>
      <c r="F6" s="64">
        <v>25</v>
      </c>
      <c r="G6" s="64" t="s">
        <v>13</v>
      </c>
      <c r="H6" s="64">
        <v>5</v>
      </c>
      <c r="I6" s="11" t="s">
        <v>14</v>
      </c>
      <c r="J6" s="42" t="s">
        <v>3043</v>
      </c>
      <c r="K6" s="41" t="s">
        <v>16</v>
      </c>
      <c r="L6" s="1" t="s">
        <v>3040</v>
      </c>
      <c r="M6" s="64">
        <v>2122781</v>
      </c>
      <c r="N6" s="11">
        <v>72413908</v>
      </c>
      <c r="O6" s="11" t="s">
        <v>311</v>
      </c>
      <c r="P6" s="11"/>
      <c r="Q6" s="41"/>
      <c r="R6" s="11"/>
    </row>
    <row r="7" spans="1:18" ht="12" customHeight="1" x14ac:dyDescent="0.25">
      <c r="A7" s="11" t="s">
        <v>3128</v>
      </c>
      <c r="B7" s="69">
        <v>41583</v>
      </c>
      <c r="C7" s="60">
        <v>41585</v>
      </c>
      <c r="D7" s="68">
        <v>41584.979212962964</v>
      </c>
      <c r="E7" s="1" t="s">
        <v>3041</v>
      </c>
      <c r="F7" s="64">
        <v>52</v>
      </c>
      <c r="G7" s="64" t="s">
        <v>13</v>
      </c>
      <c r="H7" s="64">
        <v>5</v>
      </c>
      <c r="I7" s="11" t="s">
        <v>14</v>
      </c>
      <c r="J7" s="42" t="s">
        <v>3200</v>
      </c>
      <c r="K7" s="41" t="s">
        <v>16</v>
      </c>
      <c r="L7" s="1" t="s">
        <v>3042</v>
      </c>
      <c r="M7" s="64">
        <v>2134838</v>
      </c>
      <c r="N7" s="11">
        <v>75126627</v>
      </c>
      <c r="O7" s="11" t="s">
        <v>1083</v>
      </c>
      <c r="P7" s="11" t="s">
        <v>1083</v>
      </c>
      <c r="Q7" s="41" t="s">
        <v>1893</v>
      </c>
      <c r="R7" s="11"/>
    </row>
    <row r="8" spans="1:18" s="1" customFormat="1" ht="12" customHeight="1" x14ac:dyDescent="0.25">
      <c r="A8" s="11" t="s">
        <v>3128</v>
      </c>
      <c r="B8" s="69">
        <v>41587</v>
      </c>
      <c r="C8" s="60">
        <v>41588</v>
      </c>
      <c r="D8" s="68">
        <v>41587.504537037035</v>
      </c>
      <c r="E8" s="1" t="s">
        <v>3044</v>
      </c>
      <c r="F8" s="64">
        <v>149</v>
      </c>
      <c r="G8" s="64" t="s">
        <v>13</v>
      </c>
      <c r="H8" s="64">
        <v>0</v>
      </c>
      <c r="I8" s="11" t="s">
        <v>24</v>
      </c>
      <c r="J8" s="42" t="s">
        <v>3046</v>
      </c>
      <c r="K8" s="41" t="s">
        <v>16</v>
      </c>
      <c r="L8" s="1" t="s">
        <v>3045</v>
      </c>
      <c r="M8" s="64">
        <v>2259605</v>
      </c>
      <c r="N8" s="11">
        <v>78286091</v>
      </c>
      <c r="O8" s="11" t="s">
        <v>1083</v>
      </c>
      <c r="P8" s="11"/>
      <c r="Q8" s="41"/>
      <c r="R8" s="11"/>
    </row>
    <row r="9" spans="1:18" ht="12" customHeight="1" x14ac:dyDescent="0.25">
      <c r="A9" s="11" t="s">
        <v>3128</v>
      </c>
      <c r="B9" s="69">
        <v>41594</v>
      </c>
      <c r="C9" s="60">
        <v>41595</v>
      </c>
      <c r="D9" s="68">
        <v>41594.44458333333</v>
      </c>
      <c r="E9" s="1" t="s">
        <v>3047</v>
      </c>
      <c r="F9" s="64">
        <v>143</v>
      </c>
      <c r="G9" s="64" t="s">
        <v>13</v>
      </c>
      <c r="H9" s="64">
        <v>10</v>
      </c>
      <c r="I9" s="11" t="s">
        <v>14</v>
      </c>
      <c r="J9" s="42" t="s">
        <v>3049</v>
      </c>
      <c r="K9" s="41" t="s">
        <v>16</v>
      </c>
      <c r="L9" s="1" t="s">
        <v>3048</v>
      </c>
      <c r="M9" s="64">
        <v>2490990</v>
      </c>
      <c r="N9" s="11">
        <v>87214645</v>
      </c>
      <c r="O9" s="11" t="s">
        <v>804</v>
      </c>
      <c r="P9" s="11"/>
      <c r="Q9" s="41"/>
      <c r="R9" s="11"/>
    </row>
    <row r="10" spans="1:18" ht="12" customHeight="1" x14ac:dyDescent="0.25">
      <c r="A10" s="11" t="s">
        <v>3128</v>
      </c>
      <c r="B10" s="69">
        <v>41595</v>
      </c>
      <c r="C10" s="60">
        <v>41596</v>
      </c>
      <c r="D10" s="68">
        <v>41595.722199074073</v>
      </c>
      <c r="E10" s="1" t="s">
        <v>3050</v>
      </c>
      <c r="F10" s="64">
        <v>62</v>
      </c>
      <c r="G10" s="64" t="s">
        <v>13</v>
      </c>
      <c r="H10" s="64">
        <v>7</v>
      </c>
      <c r="I10" s="11" t="s">
        <v>14</v>
      </c>
      <c r="J10" s="42" t="s">
        <v>3052</v>
      </c>
      <c r="K10" s="41" t="s">
        <v>16</v>
      </c>
      <c r="L10" s="1" t="s">
        <v>3051</v>
      </c>
      <c r="M10" s="64">
        <v>2496322</v>
      </c>
      <c r="N10" s="11">
        <v>88185732</v>
      </c>
      <c r="O10" s="11" t="s">
        <v>1083</v>
      </c>
      <c r="P10" s="11" t="s">
        <v>1083</v>
      </c>
      <c r="Q10" s="41" t="s">
        <v>553</v>
      </c>
      <c r="R10" s="11"/>
    </row>
    <row r="11" spans="1:18" ht="12" customHeight="1" x14ac:dyDescent="0.25">
      <c r="A11" s="11" t="s">
        <v>3128</v>
      </c>
      <c r="B11" s="69">
        <v>41600</v>
      </c>
      <c r="C11" s="60">
        <v>41601</v>
      </c>
      <c r="D11" s="68">
        <v>41600.555879629632</v>
      </c>
      <c r="E11" s="1" t="s">
        <v>3053</v>
      </c>
      <c r="F11" s="64">
        <v>106</v>
      </c>
      <c r="G11" s="64" t="s">
        <v>13</v>
      </c>
      <c r="H11" s="64">
        <v>412</v>
      </c>
      <c r="I11" s="11" t="s">
        <v>14</v>
      </c>
      <c r="J11" s="42" t="s">
        <v>3056</v>
      </c>
      <c r="K11" s="41" t="s">
        <v>16</v>
      </c>
      <c r="L11" s="1" t="s">
        <v>3054</v>
      </c>
      <c r="M11" s="64">
        <v>2717170</v>
      </c>
      <c r="N11" s="11">
        <v>95456545</v>
      </c>
      <c r="O11" s="11" t="s">
        <v>1083</v>
      </c>
      <c r="P11" s="11" t="s">
        <v>1083</v>
      </c>
      <c r="Q11" s="41" t="s">
        <v>1324</v>
      </c>
      <c r="R11" s="11"/>
    </row>
    <row r="12" spans="1:18" ht="12" customHeight="1" x14ac:dyDescent="0.25">
      <c r="A12" s="11" t="s">
        <v>3128</v>
      </c>
      <c r="B12" s="69">
        <v>41600</v>
      </c>
      <c r="C12" s="60">
        <v>41601</v>
      </c>
      <c r="D12" s="68">
        <v>41600.570185185185</v>
      </c>
      <c r="E12" s="1" t="s">
        <v>3055</v>
      </c>
      <c r="F12" s="64">
        <v>204</v>
      </c>
      <c r="G12" s="64" t="s">
        <v>13</v>
      </c>
      <c r="H12" s="64">
        <v>410</v>
      </c>
      <c r="I12" s="11" t="s">
        <v>14</v>
      </c>
      <c r="J12" s="42" t="s">
        <v>3057</v>
      </c>
      <c r="K12" s="41" t="s">
        <v>16</v>
      </c>
      <c r="L12" s="1" t="s">
        <v>1917</v>
      </c>
      <c r="M12" s="64">
        <v>2717950</v>
      </c>
      <c r="N12" s="11">
        <v>95482934</v>
      </c>
      <c r="O12" s="11" t="s">
        <v>311</v>
      </c>
      <c r="P12" s="11"/>
      <c r="Q12" s="41"/>
      <c r="R12" s="11"/>
    </row>
    <row r="13" spans="1:18" s="1" customFormat="1" ht="12" customHeight="1" x14ac:dyDescent="0.25">
      <c r="A13" s="11" t="s">
        <v>3128</v>
      </c>
      <c r="B13" s="69">
        <v>41602</v>
      </c>
      <c r="C13" s="60">
        <v>41603</v>
      </c>
      <c r="D13" s="68">
        <v>41602.004247685189</v>
      </c>
      <c r="E13" s="1" t="s">
        <v>3058</v>
      </c>
      <c r="F13" s="64">
        <v>11</v>
      </c>
      <c r="G13" s="64" t="s">
        <v>13</v>
      </c>
      <c r="H13" s="64">
        <v>160</v>
      </c>
      <c r="I13" s="11" t="s">
        <v>14</v>
      </c>
      <c r="J13" s="42" t="s">
        <v>3059</v>
      </c>
      <c r="K13" s="41" t="s">
        <v>16</v>
      </c>
      <c r="L13" s="203" t="s">
        <v>3129</v>
      </c>
      <c r="M13" s="64">
        <v>2753672</v>
      </c>
      <c r="N13" s="11">
        <v>96870984</v>
      </c>
      <c r="O13" s="11" t="s">
        <v>311</v>
      </c>
      <c r="P13" s="11"/>
      <c r="Q13" s="41" t="s">
        <v>1324</v>
      </c>
      <c r="R13" s="11"/>
    </row>
    <row r="14" spans="1:18" s="1" customFormat="1" ht="12" customHeight="1" x14ac:dyDescent="0.25">
      <c r="A14" s="11" t="s">
        <v>3128</v>
      </c>
      <c r="B14" s="69">
        <v>41612</v>
      </c>
      <c r="C14" s="60">
        <v>41613</v>
      </c>
      <c r="D14" s="68">
        <v>41612.032743055555</v>
      </c>
      <c r="E14" s="1" t="s">
        <v>3060</v>
      </c>
      <c r="F14" s="64">
        <v>112</v>
      </c>
      <c r="G14" s="64" t="s">
        <v>13</v>
      </c>
      <c r="H14" s="64">
        <v>2</v>
      </c>
      <c r="I14" s="11" t="s">
        <v>14</v>
      </c>
      <c r="J14" s="42" t="s">
        <v>3062</v>
      </c>
      <c r="K14" s="41" t="s">
        <v>16</v>
      </c>
      <c r="L14" s="1" t="s">
        <v>3061</v>
      </c>
      <c r="M14" s="64">
        <v>3067034</v>
      </c>
      <c r="N14" s="11">
        <v>107849452</v>
      </c>
      <c r="O14" s="11" t="s">
        <v>804</v>
      </c>
      <c r="P14" s="11"/>
      <c r="Q14" s="41" t="s">
        <v>3063</v>
      </c>
      <c r="R14" s="11"/>
    </row>
    <row r="15" spans="1:18" s="1" customFormat="1" ht="12" customHeight="1" x14ac:dyDescent="0.25">
      <c r="A15" s="11" t="s">
        <v>3128</v>
      </c>
      <c r="B15" s="69">
        <v>41660</v>
      </c>
      <c r="C15" s="60">
        <v>41661</v>
      </c>
      <c r="D15" s="68">
        <v>41660.832303240742</v>
      </c>
      <c r="E15" s="1" t="s">
        <v>3064</v>
      </c>
      <c r="F15" s="64">
        <v>52</v>
      </c>
      <c r="G15" s="64" t="s">
        <v>13</v>
      </c>
      <c r="H15" s="64">
        <v>30</v>
      </c>
      <c r="I15" s="11" t="s">
        <v>14</v>
      </c>
      <c r="J15" s="42" t="s">
        <v>3066</v>
      </c>
      <c r="K15" s="41" t="s">
        <v>16</v>
      </c>
      <c r="L15" s="1" t="s">
        <v>3065</v>
      </c>
      <c r="M15" s="64">
        <v>4189196</v>
      </c>
      <c r="N15" s="11">
        <v>145460647</v>
      </c>
      <c r="O15" s="11" t="s">
        <v>18</v>
      </c>
      <c r="P15" s="11"/>
      <c r="Q15" s="41" t="s">
        <v>552</v>
      </c>
      <c r="R15" s="11"/>
    </row>
    <row r="16" spans="1:18" ht="12" customHeight="1" x14ac:dyDescent="0.25">
      <c r="A16" s="11" t="s">
        <v>3128</v>
      </c>
      <c r="B16" s="69">
        <v>41712</v>
      </c>
      <c r="C16" s="60">
        <v>41713</v>
      </c>
      <c r="D16" s="68">
        <v>41712.929699074077</v>
      </c>
      <c r="E16" s="1" t="s">
        <v>3067</v>
      </c>
      <c r="F16" s="64">
        <v>80</v>
      </c>
      <c r="G16" s="64" t="s">
        <v>13</v>
      </c>
      <c r="H16" s="64">
        <v>0</v>
      </c>
      <c r="I16" s="11" t="s">
        <v>24</v>
      </c>
      <c r="J16" s="42" t="s">
        <v>3069</v>
      </c>
      <c r="K16" s="41" t="s">
        <v>16</v>
      </c>
      <c r="L16" s="1" t="s">
        <v>3068</v>
      </c>
      <c r="M16" s="64">
        <v>5775917</v>
      </c>
      <c r="N16" s="11">
        <v>201279055</v>
      </c>
      <c r="O16" s="11" t="s">
        <v>1083</v>
      </c>
      <c r="P16" s="11" t="s">
        <v>1083</v>
      </c>
      <c r="Q16" s="41" t="s">
        <v>2732</v>
      </c>
      <c r="R16" s="11"/>
    </row>
    <row r="17" spans="1:18" ht="12" customHeight="1" x14ac:dyDescent="0.25">
      <c r="A17" s="11" t="s">
        <v>3128</v>
      </c>
      <c r="B17" s="69">
        <v>41738</v>
      </c>
      <c r="C17" s="60">
        <v>41739</v>
      </c>
      <c r="D17" s="68">
        <v>41738.690879629627</v>
      </c>
      <c r="E17" s="1" t="s">
        <v>3070</v>
      </c>
      <c r="F17" s="64">
        <v>12</v>
      </c>
      <c r="G17" s="64" t="s">
        <v>13</v>
      </c>
      <c r="H17" s="64">
        <v>-1</v>
      </c>
      <c r="I17" s="11" t="s">
        <v>58</v>
      </c>
      <c r="J17" s="42" t="s">
        <v>3072</v>
      </c>
      <c r="K17" s="41" t="s">
        <v>16</v>
      </c>
      <c r="L17" s="1" t="s">
        <v>3071</v>
      </c>
      <c r="M17" s="64">
        <v>6511294</v>
      </c>
      <c r="N17" s="11">
        <v>231481053</v>
      </c>
      <c r="O17" s="11" t="s">
        <v>517</v>
      </c>
      <c r="P17" s="11"/>
      <c r="Q17" s="41"/>
      <c r="R17" s="11"/>
    </row>
    <row r="18" spans="1:18" s="1" customFormat="1" ht="12" customHeight="1" x14ac:dyDescent="0.25">
      <c r="A18" s="11" t="s">
        <v>3128</v>
      </c>
      <c r="B18" s="69">
        <v>41771</v>
      </c>
      <c r="C18" s="60">
        <v>41772</v>
      </c>
      <c r="D18" s="68">
        <v>41771.625497685185</v>
      </c>
      <c r="E18" s="1" t="s">
        <v>3073</v>
      </c>
      <c r="F18" s="64">
        <v>61</v>
      </c>
      <c r="G18" s="64" t="s">
        <v>13</v>
      </c>
      <c r="H18" s="64">
        <v>-11</v>
      </c>
      <c r="I18" s="11" t="s">
        <v>58</v>
      </c>
      <c r="J18" s="42" t="s">
        <v>3075</v>
      </c>
      <c r="K18" s="41" t="s">
        <v>16</v>
      </c>
      <c r="L18" s="1" t="s">
        <v>3074</v>
      </c>
      <c r="M18" s="64">
        <v>6422993</v>
      </c>
      <c r="N18" s="11">
        <v>263302544</v>
      </c>
      <c r="O18" s="11" t="s">
        <v>311</v>
      </c>
      <c r="P18" s="11"/>
      <c r="Q18" s="41" t="s">
        <v>3076</v>
      </c>
      <c r="R18" s="11"/>
    </row>
    <row r="19" spans="1:18" s="1" customFormat="1" ht="12" customHeight="1" x14ac:dyDescent="0.25">
      <c r="A19" s="11" t="s">
        <v>3128</v>
      </c>
      <c r="B19" s="69">
        <v>41775</v>
      </c>
      <c r="C19" s="60">
        <v>41776</v>
      </c>
      <c r="D19" s="68">
        <v>41775.873900462961</v>
      </c>
      <c r="E19" s="1" t="s">
        <v>3077</v>
      </c>
      <c r="F19" s="64">
        <v>206</v>
      </c>
      <c r="G19" s="64" t="s">
        <v>13</v>
      </c>
      <c r="H19" s="64">
        <v>6</v>
      </c>
      <c r="I19" s="11" t="s">
        <v>14</v>
      </c>
      <c r="J19" s="42" t="s">
        <v>3078</v>
      </c>
      <c r="K19" s="41" t="s">
        <v>16</v>
      </c>
      <c r="L19" s="1" t="s">
        <v>396</v>
      </c>
      <c r="M19" s="64">
        <v>7568251</v>
      </c>
      <c r="N19" s="11">
        <v>267479237</v>
      </c>
      <c r="O19" s="11" t="s">
        <v>1083</v>
      </c>
      <c r="P19" s="11"/>
      <c r="Q19" s="41"/>
      <c r="R19" s="11"/>
    </row>
    <row r="20" spans="1:18" s="1" customFormat="1" ht="12" customHeight="1" x14ac:dyDescent="0.25">
      <c r="A20" s="11" t="s">
        <v>3128</v>
      </c>
      <c r="B20" s="69">
        <v>41776</v>
      </c>
      <c r="C20" s="60">
        <v>41777</v>
      </c>
      <c r="D20" s="68">
        <v>41776.632881944446</v>
      </c>
      <c r="E20" s="1" t="s">
        <v>3079</v>
      </c>
      <c r="F20" s="64">
        <v>83</v>
      </c>
      <c r="G20" s="64" t="s">
        <v>13</v>
      </c>
      <c r="H20" s="64">
        <v>6</v>
      </c>
      <c r="I20" s="11" t="s">
        <v>14</v>
      </c>
      <c r="J20" s="42" t="s">
        <v>3080</v>
      </c>
      <c r="K20" s="41" t="s">
        <v>16</v>
      </c>
      <c r="L20" s="1" t="s">
        <v>396</v>
      </c>
      <c r="M20" s="64">
        <v>7573451</v>
      </c>
      <c r="N20" s="11">
        <v>267861250</v>
      </c>
      <c r="O20" s="11" t="s">
        <v>1083</v>
      </c>
      <c r="P20" s="11"/>
      <c r="Q20" s="41"/>
      <c r="R20" s="11"/>
    </row>
    <row r="21" spans="1:18" ht="12" customHeight="1" x14ac:dyDescent="0.25">
      <c r="A21" s="11" t="s">
        <v>3128</v>
      </c>
      <c r="B21" s="69">
        <v>41795</v>
      </c>
      <c r="C21" s="60">
        <v>41796</v>
      </c>
      <c r="D21" s="68">
        <v>41795.36310185185</v>
      </c>
      <c r="E21" s="1" t="s">
        <v>3081</v>
      </c>
      <c r="F21" s="64">
        <v>101</v>
      </c>
      <c r="G21" s="64" t="s">
        <v>13</v>
      </c>
      <c r="H21" s="64">
        <v>4</v>
      </c>
      <c r="I21" s="11" t="s">
        <v>14</v>
      </c>
      <c r="J21" s="42" t="s">
        <v>3083</v>
      </c>
      <c r="K21" s="41" t="s">
        <v>16</v>
      </c>
      <c r="L21" s="1" t="s">
        <v>3082</v>
      </c>
      <c r="M21" s="64">
        <v>8027392</v>
      </c>
      <c r="N21" s="11">
        <v>282718798</v>
      </c>
      <c r="O21" s="106" t="s">
        <v>1083</v>
      </c>
      <c r="P21" s="11" t="s">
        <v>1083</v>
      </c>
      <c r="Q21" s="41" t="s">
        <v>356</v>
      </c>
      <c r="R21" s="11"/>
    </row>
    <row r="22" spans="1:18" s="1" customFormat="1" ht="12" customHeight="1" x14ac:dyDescent="0.25">
      <c r="A22" s="11" t="s">
        <v>3128</v>
      </c>
      <c r="B22" s="69">
        <v>41856</v>
      </c>
      <c r="C22" s="60">
        <v>41857</v>
      </c>
      <c r="D22" s="68">
        <v>41856.156701388885</v>
      </c>
      <c r="E22" s="1" t="s">
        <v>3084</v>
      </c>
      <c r="F22" s="64">
        <v>17</v>
      </c>
      <c r="G22" s="64" t="s">
        <v>13</v>
      </c>
      <c r="H22" s="64">
        <v>0</v>
      </c>
      <c r="I22" s="11" t="s">
        <v>24</v>
      </c>
      <c r="J22" s="42" t="s">
        <v>3085</v>
      </c>
      <c r="K22" s="41" t="s">
        <v>16</v>
      </c>
      <c r="L22" s="1" t="s">
        <v>21</v>
      </c>
      <c r="M22" s="64">
        <v>8902879</v>
      </c>
      <c r="N22" s="11">
        <v>310236740</v>
      </c>
      <c r="O22" s="11" t="s">
        <v>316</v>
      </c>
      <c r="P22" s="11"/>
      <c r="Q22" s="41"/>
      <c r="R22" s="11"/>
    </row>
    <row r="23" spans="1:18" ht="12" customHeight="1" x14ac:dyDescent="0.25">
      <c r="A23" s="11" t="s">
        <v>3128</v>
      </c>
      <c r="B23" s="69">
        <v>41903</v>
      </c>
      <c r="C23" s="60">
        <v>41904</v>
      </c>
      <c r="D23" s="68">
        <v>41903.181250000001</v>
      </c>
      <c r="E23" s="1" t="s">
        <v>3086</v>
      </c>
      <c r="F23" s="64">
        <v>13</v>
      </c>
      <c r="G23" s="64" t="s">
        <v>13</v>
      </c>
      <c r="H23" s="64">
        <v>5</v>
      </c>
      <c r="I23" s="11" t="s">
        <v>14</v>
      </c>
      <c r="J23" s="42" t="s">
        <v>3087</v>
      </c>
      <c r="K23" s="41" t="s">
        <v>16</v>
      </c>
      <c r="L23" s="1" t="s">
        <v>1917</v>
      </c>
      <c r="M23" s="64">
        <v>10027459</v>
      </c>
      <c r="N23" s="19">
        <v>352202158</v>
      </c>
      <c r="O23" s="19" t="s">
        <v>18</v>
      </c>
      <c r="P23" s="19"/>
      <c r="Q23" s="41"/>
      <c r="R23" s="11"/>
    </row>
    <row r="24" spans="1:18" ht="12" customHeight="1" x14ac:dyDescent="0.25">
      <c r="A24" s="11" t="s">
        <v>3128</v>
      </c>
      <c r="B24" s="69">
        <v>41932</v>
      </c>
      <c r="C24" s="60">
        <v>41933</v>
      </c>
      <c r="D24" s="68">
        <v>41932.06795138889</v>
      </c>
      <c r="E24" s="1" t="s">
        <v>3088</v>
      </c>
      <c r="F24" s="64">
        <v>78</v>
      </c>
      <c r="G24" s="64" t="s">
        <v>13</v>
      </c>
      <c r="H24" s="64">
        <v>2</v>
      </c>
      <c r="I24" s="11" t="s">
        <v>14</v>
      </c>
      <c r="J24" s="42" t="s">
        <v>3090</v>
      </c>
      <c r="K24" s="41" t="s">
        <v>16</v>
      </c>
      <c r="L24" s="1" t="s">
        <v>3089</v>
      </c>
      <c r="M24" s="64">
        <v>11227383</v>
      </c>
      <c r="N24" s="19">
        <v>403097996</v>
      </c>
      <c r="O24" s="19" t="s">
        <v>311</v>
      </c>
      <c r="P24" s="19"/>
      <c r="Q24" s="41" t="s">
        <v>475</v>
      </c>
      <c r="R24" s="11"/>
    </row>
    <row r="25" spans="1:18" s="1" customFormat="1" ht="12" customHeight="1" x14ac:dyDescent="0.25">
      <c r="A25" s="11" t="s">
        <v>3128</v>
      </c>
      <c r="B25" s="69">
        <v>41940</v>
      </c>
      <c r="C25" s="60">
        <v>41941</v>
      </c>
      <c r="D25" s="68">
        <v>41940.754687499997</v>
      </c>
      <c r="E25" s="1" t="s">
        <v>3091</v>
      </c>
      <c r="F25" s="64">
        <v>167</v>
      </c>
      <c r="G25" s="64" t="s">
        <v>13</v>
      </c>
      <c r="H25" s="64">
        <v>-1</v>
      </c>
      <c r="I25" s="11" t="s">
        <v>58</v>
      </c>
      <c r="J25" s="42" t="s">
        <v>3093</v>
      </c>
      <c r="K25" s="41" t="s">
        <v>16</v>
      </c>
      <c r="L25" s="1" t="s">
        <v>3092</v>
      </c>
      <c r="M25" s="64">
        <v>11542026</v>
      </c>
      <c r="N25" s="19">
        <v>420973446</v>
      </c>
      <c r="O25" s="19" t="s">
        <v>1083</v>
      </c>
      <c r="P25" s="19" t="s">
        <v>1083</v>
      </c>
      <c r="Q25" s="41" t="s">
        <v>553</v>
      </c>
      <c r="R25" s="11"/>
    </row>
    <row r="26" spans="1:18" s="1" customFormat="1" ht="12" customHeight="1" x14ac:dyDescent="0.25">
      <c r="A26" s="11" t="s">
        <v>3128</v>
      </c>
      <c r="B26" s="69">
        <v>41942</v>
      </c>
      <c r="C26" s="60">
        <v>41943</v>
      </c>
      <c r="D26" s="68">
        <v>41942.593275462961</v>
      </c>
      <c r="E26" s="1" t="s">
        <v>3094</v>
      </c>
      <c r="F26" s="64">
        <v>38</v>
      </c>
      <c r="G26" s="64" t="s">
        <v>13</v>
      </c>
      <c r="H26" s="64">
        <v>4</v>
      </c>
      <c r="I26" s="11" t="s">
        <v>14</v>
      </c>
      <c r="J26" s="42" t="s">
        <v>3096</v>
      </c>
      <c r="K26" s="41" t="s">
        <v>16</v>
      </c>
      <c r="L26" s="1" t="s">
        <v>3095</v>
      </c>
      <c r="M26" s="64">
        <v>11100153</v>
      </c>
      <c r="N26" s="19">
        <v>425081409</v>
      </c>
      <c r="O26" s="19" t="s">
        <v>804</v>
      </c>
      <c r="P26" s="19"/>
      <c r="Q26" s="41"/>
      <c r="R26" s="11"/>
    </row>
    <row r="27" spans="1:18" ht="12" customHeight="1" x14ac:dyDescent="0.25">
      <c r="A27" s="11" t="s">
        <v>3128</v>
      </c>
      <c r="B27" s="69">
        <v>41950</v>
      </c>
      <c r="C27" s="60">
        <v>41951</v>
      </c>
      <c r="D27" s="68">
        <v>41950.558483796296</v>
      </c>
      <c r="E27" s="1" t="s">
        <v>3097</v>
      </c>
      <c r="F27" s="64">
        <v>66</v>
      </c>
      <c r="G27" s="64" t="s">
        <v>13</v>
      </c>
      <c r="H27" s="64">
        <v>5</v>
      </c>
      <c r="I27" s="11" t="s">
        <v>14</v>
      </c>
      <c r="J27" s="42" t="s">
        <v>3099</v>
      </c>
      <c r="K27" s="41" t="s">
        <v>16</v>
      </c>
      <c r="L27" s="1" t="s">
        <v>3098</v>
      </c>
      <c r="M27" s="64">
        <v>12151765</v>
      </c>
      <c r="N27" s="19">
        <v>441547211</v>
      </c>
      <c r="O27" s="18" t="s">
        <v>803</v>
      </c>
      <c r="P27" s="19"/>
      <c r="Q27" s="41"/>
      <c r="R27" s="11"/>
    </row>
    <row r="28" spans="1:18" ht="12" customHeight="1" x14ac:dyDescent="0.25">
      <c r="A28" s="11" t="s">
        <v>3128</v>
      </c>
      <c r="B28" s="69">
        <v>41982</v>
      </c>
      <c r="C28" s="60">
        <v>41983</v>
      </c>
      <c r="D28" s="68">
        <v>41982.831631944442</v>
      </c>
      <c r="E28" s="1" t="s">
        <v>3100</v>
      </c>
      <c r="F28" s="64">
        <v>47</v>
      </c>
      <c r="G28" s="64" t="s">
        <v>13</v>
      </c>
      <c r="H28" s="64">
        <v>6</v>
      </c>
      <c r="I28" s="11" t="s">
        <v>14</v>
      </c>
      <c r="J28" s="42" t="s">
        <v>3102</v>
      </c>
      <c r="K28" s="41" t="s">
        <v>16</v>
      </c>
      <c r="L28" s="1" t="s">
        <v>3101</v>
      </c>
      <c r="M28" s="64">
        <v>13556233</v>
      </c>
      <c r="N28" s="19">
        <v>501044509</v>
      </c>
      <c r="O28" s="19" t="s">
        <v>311</v>
      </c>
      <c r="P28" s="19"/>
      <c r="Q28" s="41"/>
      <c r="R28" s="11"/>
    </row>
    <row r="29" spans="1:18" s="1" customFormat="1" ht="12" customHeight="1" x14ac:dyDescent="0.25">
      <c r="A29" s="11" t="s">
        <v>3128</v>
      </c>
      <c r="B29" s="69">
        <v>41989</v>
      </c>
      <c r="C29" s="60">
        <v>41990</v>
      </c>
      <c r="D29" s="68">
        <v>41989.941874999997</v>
      </c>
      <c r="E29" s="1" t="s">
        <v>3103</v>
      </c>
      <c r="F29" s="64">
        <v>124</v>
      </c>
      <c r="G29" s="64" t="s">
        <v>13</v>
      </c>
      <c r="H29" s="64">
        <v>3</v>
      </c>
      <c r="I29" s="11" t="s">
        <v>14</v>
      </c>
      <c r="J29" s="42" t="s">
        <v>3104</v>
      </c>
      <c r="K29" s="41" t="s">
        <v>16</v>
      </c>
      <c r="L29" s="1" t="s">
        <v>2392</v>
      </c>
      <c r="M29" s="64">
        <v>13943586</v>
      </c>
      <c r="N29" s="11">
        <v>512675622</v>
      </c>
      <c r="O29" s="19" t="s">
        <v>804</v>
      </c>
      <c r="P29" s="11"/>
      <c r="Q29" s="41"/>
      <c r="R29" s="186" t="s">
        <v>1677</v>
      </c>
    </row>
    <row r="30" spans="1:18" ht="12" customHeight="1" x14ac:dyDescent="0.25">
      <c r="A30" s="11" t="s">
        <v>3128</v>
      </c>
      <c r="B30" s="69">
        <v>41998</v>
      </c>
      <c r="C30" s="60">
        <v>41999</v>
      </c>
      <c r="D30" s="68">
        <v>41998.278668981482</v>
      </c>
      <c r="E30" s="1" t="s">
        <v>3105</v>
      </c>
      <c r="F30" s="64">
        <v>6</v>
      </c>
      <c r="G30" s="64" t="s">
        <v>13</v>
      </c>
      <c r="H30" s="64">
        <v>1000</v>
      </c>
      <c r="I30" s="11" t="s">
        <v>14</v>
      </c>
      <c r="J30" s="42" t="s">
        <v>3107</v>
      </c>
      <c r="K30" s="41" t="s">
        <v>16</v>
      </c>
      <c r="L30" s="1" t="s">
        <v>3106</v>
      </c>
      <c r="M30" s="64">
        <v>14184721</v>
      </c>
      <c r="N30" s="11">
        <v>519214386</v>
      </c>
      <c r="O30" s="19" t="s">
        <v>311</v>
      </c>
      <c r="P30" s="11"/>
      <c r="Q30" s="41" t="s">
        <v>475</v>
      </c>
      <c r="R30" s="11"/>
    </row>
    <row r="31" spans="1:18" ht="12" customHeight="1" x14ac:dyDescent="0.25">
      <c r="A31" s="11" t="s">
        <v>3128</v>
      </c>
      <c r="B31" s="69">
        <v>42008</v>
      </c>
      <c r="C31" s="60">
        <v>42009</v>
      </c>
      <c r="D31" s="68">
        <v>42008.039131944446</v>
      </c>
      <c r="E31" s="1" t="s">
        <v>3108</v>
      </c>
      <c r="F31" s="64">
        <v>6</v>
      </c>
      <c r="G31" s="64" t="s">
        <v>13</v>
      </c>
      <c r="H31" s="64">
        <v>8</v>
      </c>
      <c r="I31" s="11" t="s">
        <v>14</v>
      </c>
      <c r="J31" s="42" t="s">
        <v>3110</v>
      </c>
      <c r="K31" s="41" t="s">
        <v>16</v>
      </c>
      <c r="L31" s="1" t="s">
        <v>3109</v>
      </c>
      <c r="M31" s="64">
        <v>14297427</v>
      </c>
      <c r="N31" s="11">
        <v>523116747</v>
      </c>
      <c r="O31" s="19" t="s">
        <v>18</v>
      </c>
      <c r="P31" s="11"/>
      <c r="Q31" s="41"/>
      <c r="R31" s="11"/>
    </row>
    <row r="32" spans="1:18" ht="12" customHeight="1" x14ac:dyDescent="0.25">
      <c r="A32" s="11" t="s">
        <v>3128</v>
      </c>
      <c r="B32" s="69">
        <v>42064</v>
      </c>
      <c r="C32" s="60">
        <v>42065</v>
      </c>
      <c r="D32" s="68">
        <v>42064.842870370368</v>
      </c>
      <c r="E32" s="1" t="s">
        <v>3111</v>
      </c>
      <c r="F32" s="64">
        <v>24</v>
      </c>
      <c r="G32" s="64" t="s">
        <v>13</v>
      </c>
      <c r="H32" s="64">
        <v>6</v>
      </c>
      <c r="I32" s="11" t="s">
        <v>14</v>
      </c>
      <c r="J32" s="42" t="s">
        <v>3113</v>
      </c>
      <c r="K32" s="41" t="s">
        <v>16</v>
      </c>
      <c r="L32" s="1" t="s">
        <v>3112</v>
      </c>
      <c r="M32" s="64">
        <v>16433662</v>
      </c>
      <c r="N32" s="11">
        <v>599430338</v>
      </c>
      <c r="O32" s="19" t="s">
        <v>1083</v>
      </c>
      <c r="P32" s="19"/>
      <c r="Q32" s="41"/>
      <c r="R32" s="11"/>
    </row>
    <row r="33" spans="1:18" ht="12" customHeight="1" x14ac:dyDescent="0.25">
      <c r="A33" s="11" t="s">
        <v>3128</v>
      </c>
      <c r="B33" s="69">
        <v>42069</v>
      </c>
      <c r="C33" s="60">
        <v>42070</v>
      </c>
      <c r="D33" s="68">
        <v>42069.617835648147</v>
      </c>
      <c r="E33" s="1" t="s">
        <v>3114</v>
      </c>
      <c r="F33" s="64">
        <v>89</v>
      </c>
      <c r="G33" s="64" t="s">
        <v>13</v>
      </c>
      <c r="H33" s="64">
        <v>4</v>
      </c>
      <c r="I33" s="11" t="s">
        <v>14</v>
      </c>
      <c r="J33" s="42" t="s">
        <v>3115</v>
      </c>
      <c r="K33" s="41" t="s">
        <v>16</v>
      </c>
      <c r="L33" s="1" t="s">
        <v>1015</v>
      </c>
      <c r="M33" s="64">
        <v>16622173</v>
      </c>
      <c r="N33" s="11">
        <v>607632119</v>
      </c>
      <c r="O33" s="19" t="s">
        <v>1083</v>
      </c>
      <c r="P33" s="19" t="s">
        <v>1083</v>
      </c>
      <c r="Q33" s="41" t="s">
        <v>2459</v>
      </c>
      <c r="R33" s="11"/>
    </row>
    <row r="34" spans="1:18" s="1" customFormat="1" ht="12" customHeight="1" x14ac:dyDescent="0.25">
      <c r="A34" s="11" t="s">
        <v>3128</v>
      </c>
      <c r="B34" s="69">
        <v>42075</v>
      </c>
      <c r="C34" s="60">
        <v>42076</v>
      </c>
      <c r="D34" s="68">
        <v>42075.062638888892</v>
      </c>
      <c r="E34" s="1" t="s">
        <v>3116</v>
      </c>
      <c r="F34" s="64">
        <v>42</v>
      </c>
      <c r="G34" s="64" t="s">
        <v>13</v>
      </c>
      <c r="H34" s="64">
        <v>6</v>
      </c>
      <c r="I34" s="11" t="s">
        <v>14</v>
      </c>
      <c r="J34" s="42" t="s">
        <v>3118</v>
      </c>
      <c r="K34" s="41" t="s">
        <v>16</v>
      </c>
      <c r="L34" s="1" t="s">
        <v>3117</v>
      </c>
      <c r="M34" s="64">
        <v>16884908</v>
      </c>
      <c r="N34" s="11">
        <v>615692466</v>
      </c>
      <c r="O34" s="19" t="s">
        <v>1083</v>
      </c>
      <c r="P34" s="19" t="s">
        <v>1083</v>
      </c>
      <c r="Q34" s="41" t="s">
        <v>3119</v>
      </c>
      <c r="R34" s="11"/>
    </row>
    <row r="35" spans="1:18" ht="12" customHeight="1" x14ac:dyDescent="0.25">
      <c r="A35" s="11" t="s">
        <v>3128</v>
      </c>
      <c r="B35" s="69">
        <v>42112</v>
      </c>
      <c r="C35" s="60">
        <v>42113</v>
      </c>
      <c r="D35" s="68">
        <v>42112.629062499997</v>
      </c>
      <c r="E35" s="1" t="s">
        <v>3120</v>
      </c>
      <c r="F35" s="64">
        <v>57</v>
      </c>
      <c r="G35" s="64" t="s">
        <v>13</v>
      </c>
      <c r="H35" s="64">
        <v>3</v>
      </c>
      <c r="I35" s="11" t="s">
        <v>14</v>
      </c>
      <c r="J35" s="42" t="s">
        <v>3122</v>
      </c>
      <c r="K35" s="41" t="s">
        <v>16</v>
      </c>
      <c r="L35" s="1" t="s">
        <v>3121</v>
      </c>
      <c r="M35" s="64">
        <v>18246609</v>
      </c>
      <c r="N35" s="11">
        <v>667766352</v>
      </c>
      <c r="O35" s="19" t="s">
        <v>18</v>
      </c>
      <c r="P35" s="11"/>
      <c r="Q35" s="41"/>
      <c r="R35" s="11"/>
    </row>
    <row r="36" spans="1:18" s="1" customFormat="1" ht="12" customHeight="1" x14ac:dyDescent="0.25">
      <c r="A36" s="11" t="s">
        <v>3128</v>
      </c>
      <c r="B36" s="69">
        <v>42121</v>
      </c>
      <c r="C36" s="60">
        <v>42122</v>
      </c>
      <c r="D36" s="68">
        <v>42121.09574074074</v>
      </c>
      <c r="E36" s="1" t="s">
        <v>3123</v>
      </c>
      <c r="F36" s="64">
        <v>67</v>
      </c>
      <c r="G36" s="64" t="s">
        <v>13</v>
      </c>
      <c r="H36" s="64">
        <v>0</v>
      </c>
      <c r="I36" s="11" t="s">
        <v>24</v>
      </c>
      <c r="J36" s="42" t="s">
        <v>3126</v>
      </c>
      <c r="K36" s="41" t="s">
        <v>16</v>
      </c>
      <c r="L36" s="1" t="s">
        <v>3124</v>
      </c>
      <c r="M36" s="64">
        <v>18555187</v>
      </c>
      <c r="N36" s="11">
        <v>679672224</v>
      </c>
      <c r="O36" s="11" t="s">
        <v>316</v>
      </c>
      <c r="P36" s="11"/>
      <c r="Q36" s="41"/>
      <c r="R36" s="11"/>
    </row>
    <row r="37" spans="1:18" s="1" customFormat="1" ht="12" customHeight="1" x14ac:dyDescent="0.25">
      <c r="A37" s="11" t="s">
        <v>3128</v>
      </c>
      <c r="B37" s="69">
        <v>42135</v>
      </c>
      <c r="C37" s="60">
        <v>42136</v>
      </c>
      <c r="D37" s="68">
        <v>42135.786493055559</v>
      </c>
      <c r="E37" s="1" t="s">
        <v>3125</v>
      </c>
      <c r="F37" s="64">
        <v>34</v>
      </c>
      <c r="G37" s="64" t="s">
        <v>13</v>
      </c>
      <c r="H37" s="64">
        <v>4</v>
      </c>
      <c r="I37" s="11" t="s">
        <v>14</v>
      </c>
      <c r="J37" s="42" t="s">
        <v>3127</v>
      </c>
      <c r="K37" s="41" t="s">
        <v>16</v>
      </c>
      <c r="L37" s="1" t="s">
        <v>1015</v>
      </c>
      <c r="M37" s="64">
        <v>18996243</v>
      </c>
      <c r="N37" s="11">
        <v>699049031</v>
      </c>
      <c r="O37" s="19" t="s">
        <v>1083</v>
      </c>
      <c r="P37" s="19" t="s">
        <v>1083</v>
      </c>
      <c r="Q37" s="41" t="s">
        <v>2459</v>
      </c>
      <c r="R37" s="1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zoomScale="80" zoomScaleNormal="80" workbookViewId="0">
      <selection activeCell="A3" sqref="A3:XFD30"/>
    </sheetView>
  </sheetViews>
  <sheetFormatPr defaultRowHeight="15" x14ac:dyDescent="0.25"/>
  <cols>
    <col min="2" max="4" width="22" style="254" bestFit="1" customWidth="1"/>
    <col min="5" max="5" width="41" bestFit="1" customWidth="1"/>
    <col min="6" max="6" width="9.85546875" bestFit="1" customWidth="1"/>
    <col min="7" max="7" width="45.5703125" bestFit="1" customWidth="1"/>
    <col min="8" max="8" width="19.85546875" bestFit="1" customWidth="1"/>
    <col min="9" max="9" width="37.7109375" bestFit="1" customWidth="1"/>
    <col min="10" max="10" width="19" customWidth="1"/>
    <col min="11" max="11" width="22" bestFit="1" customWidth="1"/>
    <col min="12" max="12" width="30.85546875" bestFit="1" customWidth="1"/>
    <col min="13" max="13" width="17.42578125" bestFit="1" customWidth="1"/>
    <col min="14" max="14" width="10.85546875" bestFit="1" customWidth="1"/>
    <col min="15" max="15" width="39.85546875" bestFit="1" customWidth="1"/>
    <col min="16" max="16" width="57.7109375" bestFit="1" customWidth="1"/>
    <col min="17" max="18" width="34.28515625" bestFit="1" customWidth="1"/>
  </cols>
  <sheetData>
    <row r="1" spans="1:18" ht="10.5" customHeight="1" x14ac:dyDescent="0.25">
      <c r="B1"/>
      <c r="C1"/>
      <c r="D1"/>
    </row>
    <row r="2" spans="1:18" ht="12.75" customHeight="1" x14ac:dyDescent="0.25">
      <c r="A2" s="242" t="s">
        <v>1734</v>
      </c>
      <c r="B2" s="243" t="s">
        <v>1328</v>
      </c>
      <c r="C2" s="243" t="s">
        <v>1329</v>
      </c>
      <c r="D2" s="243" t="s">
        <v>0</v>
      </c>
      <c r="E2" s="244" t="s">
        <v>1</v>
      </c>
      <c r="F2" s="244" t="s">
        <v>252</v>
      </c>
      <c r="G2" s="244" t="s">
        <v>2</v>
      </c>
      <c r="H2" s="244" t="s">
        <v>3</v>
      </c>
      <c r="I2" s="244" t="s">
        <v>4</v>
      </c>
      <c r="J2" s="244" t="s">
        <v>5</v>
      </c>
      <c r="K2" s="210" t="s">
        <v>6</v>
      </c>
      <c r="L2" s="244" t="s">
        <v>7</v>
      </c>
      <c r="M2" s="244" t="s">
        <v>8</v>
      </c>
      <c r="N2" s="255" t="s">
        <v>9</v>
      </c>
      <c r="O2" s="249" t="s">
        <v>10</v>
      </c>
      <c r="P2" s="214" t="s">
        <v>1940</v>
      </c>
      <c r="Q2" s="214" t="s">
        <v>578</v>
      </c>
      <c r="R2" s="208" t="s">
        <v>1787</v>
      </c>
    </row>
    <row r="3" spans="1:18" ht="12" customHeight="1" x14ac:dyDescent="0.25">
      <c r="A3" s="213" t="s">
        <v>3210</v>
      </c>
      <c r="B3" s="257">
        <v>41546</v>
      </c>
      <c r="C3" s="251">
        <v>41548</v>
      </c>
      <c r="D3" s="246">
        <v>41547.504976851851</v>
      </c>
      <c r="E3" s="213" t="s">
        <v>3130</v>
      </c>
      <c r="F3" s="135">
        <v>34</v>
      </c>
      <c r="G3" s="135" t="s">
        <v>13</v>
      </c>
      <c r="H3" s="1">
        <v>0</v>
      </c>
      <c r="I3" s="248" t="s">
        <v>24</v>
      </c>
      <c r="J3" s="256" t="s">
        <v>3133</v>
      </c>
      <c r="K3" s="139" t="s">
        <v>16</v>
      </c>
      <c r="L3" s="213" t="s">
        <v>3131</v>
      </c>
      <c r="M3" s="41">
        <v>1009218</v>
      </c>
      <c r="N3" s="139">
        <v>28303454</v>
      </c>
      <c r="O3" s="248" t="s">
        <v>1083</v>
      </c>
      <c r="P3" s="213" t="s">
        <v>1083</v>
      </c>
      <c r="Q3" s="135" t="s">
        <v>553</v>
      </c>
      <c r="R3" s="41"/>
    </row>
    <row r="4" spans="1:18" ht="12" customHeight="1" x14ac:dyDescent="0.25">
      <c r="A4" s="11" t="s">
        <v>3210</v>
      </c>
      <c r="B4" s="74">
        <v>41546</v>
      </c>
      <c r="C4" s="69">
        <v>41548</v>
      </c>
      <c r="D4" s="60">
        <v>41547.527662037035</v>
      </c>
      <c r="E4" s="11" t="s">
        <v>3130</v>
      </c>
      <c r="F4" s="41">
        <v>34</v>
      </c>
      <c r="G4" s="41" t="s">
        <v>13</v>
      </c>
      <c r="H4" s="1">
        <v>3</v>
      </c>
      <c r="I4" s="64" t="s">
        <v>14</v>
      </c>
      <c r="J4" s="29" t="s">
        <v>3134</v>
      </c>
      <c r="K4" s="10" t="s">
        <v>16</v>
      </c>
      <c r="L4" s="11" t="s">
        <v>3132</v>
      </c>
      <c r="M4" s="41">
        <v>1035899</v>
      </c>
      <c r="N4" s="10">
        <v>28336136</v>
      </c>
      <c r="O4" s="64" t="s">
        <v>1083</v>
      </c>
      <c r="P4" s="11" t="s">
        <v>1083</v>
      </c>
      <c r="Q4" s="41" t="s">
        <v>553</v>
      </c>
      <c r="R4" s="41"/>
    </row>
    <row r="5" spans="1:18" s="1" customFormat="1" ht="12" customHeight="1" x14ac:dyDescent="0.25">
      <c r="A5" s="11" t="s">
        <v>3210</v>
      </c>
      <c r="B5" s="74">
        <v>41580</v>
      </c>
      <c r="C5" s="69">
        <v>41582</v>
      </c>
      <c r="D5" s="60">
        <v>41581.793981481482</v>
      </c>
      <c r="E5" s="11" t="s">
        <v>3135</v>
      </c>
      <c r="F5" s="41">
        <v>149</v>
      </c>
      <c r="G5" s="41" t="s">
        <v>13</v>
      </c>
      <c r="H5" s="1">
        <v>0</v>
      </c>
      <c r="I5" s="64" t="s">
        <v>24</v>
      </c>
      <c r="J5" s="29" t="s">
        <v>3137</v>
      </c>
      <c r="K5" s="10" t="s">
        <v>16</v>
      </c>
      <c r="L5" s="11" t="s">
        <v>3136</v>
      </c>
      <c r="M5" s="41">
        <v>2062135</v>
      </c>
      <c r="N5" s="10">
        <v>70024541</v>
      </c>
      <c r="O5" s="64" t="s">
        <v>311</v>
      </c>
      <c r="P5" s="11"/>
      <c r="Q5" s="41"/>
      <c r="R5" s="41"/>
    </row>
    <row r="6" spans="1:18" ht="12" customHeight="1" x14ac:dyDescent="0.25">
      <c r="A6" s="11" t="s">
        <v>3210</v>
      </c>
      <c r="B6" s="74">
        <v>41586</v>
      </c>
      <c r="C6" s="69">
        <v>41588</v>
      </c>
      <c r="D6" s="60">
        <v>41587.790914351855</v>
      </c>
      <c r="E6" s="11" t="s">
        <v>3138</v>
      </c>
      <c r="F6" s="41">
        <v>30</v>
      </c>
      <c r="G6" s="41" t="s">
        <v>13</v>
      </c>
      <c r="H6" s="1">
        <v>5</v>
      </c>
      <c r="I6" s="64" t="s">
        <v>14</v>
      </c>
      <c r="J6" s="29" t="s">
        <v>3140</v>
      </c>
      <c r="K6" s="10" t="s">
        <v>16</v>
      </c>
      <c r="L6" s="11" t="s">
        <v>3139</v>
      </c>
      <c r="M6" s="41">
        <v>2277011</v>
      </c>
      <c r="N6" s="10">
        <v>78604768</v>
      </c>
      <c r="O6" s="64" t="s">
        <v>18</v>
      </c>
      <c r="P6" s="11"/>
      <c r="Q6" s="41"/>
      <c r="R6" s="41"/>
    </row>
    <row r="7" spans="1:18" ht="12" customHeight="1" x14ac:dyDescent="0.25">
      <c r="A7" s="11" t="s">
        <v>3210</v>
      </c>
      <c r="B7" s="74">
        <v>41598</v>
      </c>
      <c r="C7" s="69">
        <v>41600</v>
      </c>
      <c r="D7" s="60">
        <v>41598.726493055554</v>
      </c>
      <c r="E7" s="11" t="s">
        <v>3141</v>
      </c>
      <c r="F7" s="41">
        <v>134</v>
      </c>
      <c r="G7" s="41" t="s">
        <v>13</v>
      </c>
      <c r="H7" s="1">
        <v>0</v>
      </c>
      <c r="I7" s="64" t="s">
        <v>24</v>
      </c>
      <c r="J7" s="29" t="s">
        <v>3143</v>
      </c>
      <c r="K7" s="10" t="s">
        <v>16</v>
      </c>
      <c r="L7" s="11" t="s">
        <v>3142</v>
      </c>
      <c r="M7" s="41">
        <v>2094865</v>
      </c>
      <c r="N7" s="10">
        <v>92781757</v>
      </c>
      <c r="O7" s="64" t="s">
        <v>316</v>
      </c>
      <c r="P7" s="11"/>
      <c r="Q7" s="41"/>
      <c r="R7" s="41"/>
    </row>
    <row r="8" spans="1:18" ht="12" customHeight="1" x14ac:dyDescent="0.25">
      <c r="A8" s="11" t="s">
        <v>3210</v>
      </c>
      <c r="B8" s="74">
        <v>41722</v>
      </c>
      <c r="C8" s="69">
        <v>41724</v>
      </c>
      <c r="D8" s="60">
        <v>41722.768611111111</v>
      </c>
      <c r="E8" s="11" t="s">
        <v>3144</v>
      </c>
      <c r="F8" s="41">
        <v>143</v>
      </c>
      <c r="G8" s="41" t="s">
        <v>13</v>
      </c>
      <c r="H8" s="1">
        <v>11</v>
      </c>
      <c r="I8" s="64" t="s">
        <v>14</v>
      </c>
      <c r="J8" s="29" t="s">
        <v>3146</v>
      </c>
      <c r="K8" s="10" t="s">
        <v>16</v>
      </c>
      <c r="L8" s="11" t="s">
        <v>3145</v>
      </c>
      <c r="M8" s="41">
        <v>6011970</v>
      </c>
      <c r="N8" s="10">
        <v>211962217</v>
      </c>
      <c r="O8" s="182" t="s">
        <v>1083</v>
      </c>
      <c r="P8" s="11"/>
      <c r="Q8" s="41"/>
      <c r="R8" s="41"/>
    </row>
    <row r="9" spans="1:18" ht="12" customHeight="1" x14ac:dyDescent="0.25">
      <c r="A9" s="11" t="s">
        <v>3210</v>
      </c>
      <c r="B9" s="74">
        <v>41738</v>
      </c>
      <c r="C9" s="69">
        <v>41740</v>
      </c>
      <c r="D9" s="60">
        <v>41739.103750000002</v>
      </c>
      <c r="E9" s="11" t="s">
        <v>3147</v>
      </c>
      <c r="F9" s="41">
        <v>25</v>
      </c>
      <c r="G9" s="41" t="s">
        <v>13</v>
      </c>
      <c r="H9" s="1">
        <v>21</v>
      </c>
      <c r="I9" s="64" t="s">
        <v>14</v>
      </c>
      <c r="J9" s="29" t="s">
        <v>3149</v>
      </c>
      <c r="K9" s="10" t="s">
        <v>16</v>
      </c>
      <c r="L9" s="11" t="s">
        <v>3148</v>
      </c>
      <c r="M9" s="41">
        <v>6584532</v>
      </c>
      <c r="N9" s="10">
        <v>232130238</v>
      </c>
      <c r="O9" s="64" t="s">
        <v>311</v>
      </c>
      <c r="P9" s="11"/>
      <c r="Q9" s="41" t="s">
        <v>2619</v>
      </c>
      <c r="R9" s="41"/>
    </row>
    <row r="10" spans="1:18" ht="12" customHeight="1" x14ac:dyDescent="0.25">
      <c r="A10" s="11" t="s">
        <v>3210</v>
      </c>
      <c r="B10" s="74">
        <v>41740</v>
      </c>
      <c r="C10" s="69">
        <v>41742</v>
      </c>
      <c r="D10" s="60">
        <v>41740.542488425926</v>
      </c>
      <c r="E10" s="11" t="s">
        <v>3150</v>
      </c>
      <c r="F10" s="41">
        <v>67</v>
      </c>
      <c r="G10" s="41" t="s">
        <v>13</v>
      </c>
      <c r="H10" s="1">
        <v>0</v>
      </c>
      <c r="I10" s="64" t="s">
        <v>24</v>
      </c>
      <c r="J10" s="29" t="s">
        <v>3152</v>
      </c>
      <c r="K10" s="10" t="s">
        <v>16</v>
      </c>
      <c r="L10" s="11" t="s">
        <v>3151</v>
      </c>
      <c r="M10" s="41">
        <v>6637081</v>
      </c>
      <c r="N10" s="1">
        <v>233873942</v>
      </c>
      <c r="O10" s="64" t="s">
        <v>804</v>
      </c>
      <c r="P10" s="11"/>
      <c r="Q10" s="41"/>
      <c r="R10" s="79" t="s">
        <v>1634</v>
      </c>
    </row>
    <row r="11" spans="1:18" ht="12" customHeight="1" x14ac:dyDescent="0.25">
      <c r="A11" s="11" t="s">
        <v>3210</v>
      </c>
      <c r="B11" s="74">
        <v>41744</v>
      </c>
      <c r="C11" s="69">
        <v>41746</v>
      </c>
      <c r="D11" s="60">
        <v>41744.169687499998</v>
      </c>
      <c r="E11" s="11" t="s">
        <v>3153</v>
      </c>
      <c r="F11" s="41">
        <v>28</v>
      </c>
      <c r="G11" s="41" t="s">
        <v>13</v>
      </c>
      <c r="H11" s="1">
        <v>32</v>
      </c>
      <c r="I11" s="64" t="s">
        <v>14</v>
      </c>
      <c r="J11" s="29" t="s">
        <v>3155</v>
      </c>
      <c r="K11" s="10" t="s">
        <v>16</v>
      </c>
      <c r="L11" s="11" t="s">
        <v>3154</v>
      </c>
      <c r="M11" s="41">
        <v>6720012</v>
      </c>
      <c r="N11" s="1">
        <v>237234208</v>
      </c>
      <c r="O11" s="64" t="s">
        <v>1083</v>
      </c>
      <c r="P11" s="11"/>
      <c r="Q11" s="41"/>
      <c r="R11" s="41"/>
    </row>
    <row r="12" spans="1:18" s="1" customFormat="1" ht="12" customHeight="1" x14ac:dyDescent="0.25">
      <c r="A12" s="11" t="s">
        <v>3210</v>
      </c>
      <c r="B12" s="74">
        <v>41750</v>
      </c>
      <c r="C12" s="69">
        <v>41752</v>
      </c>
      <c r="D12" s="60">
        <v>41750.077708333331</v>
      </c>
      <c r="E12" s="11" t="s">
        <v>3156</v>
      </c>
      <c r="F12" s="41">
        <v>30</v>
      </c>
      <c r="G12" s="41" t="s">
        <v>13</v>
      </c>
      <c r="H12" s="1">
        <v>12</v>
      </c>
      <c r="I12" s="64" t="s">
        <v>14</v>
      </c>
      <c r="J12" s="29" t="s">
        <v>3158</v>
      </c>
      <c r="K12" s="10" t="s">
        <v>16</v>
      </c>
      <c r="L12" s="11" t="s">
        <v>3157</v>
      </c>
      <c r="M12" s="41">
        <v>6806940</v>
      </c>
      <c r="N12" s="1">
        <v>242281388</v>
      </c>
      <c r="O12" s="64" t="s">
        <v>517</v>
      </c>
      <c r="P12" s="11"/>
      <c r="Q12" s="41" t="s">
        <v>1973</v>
      </c>
      <c r="R12" s="41"/>
    </row>
    <row r="13" spans="1:18" ht="12" customHeight="1" x14ac:dyDescent="0.25">
      <c r="A13" s="11" t="s">
        <v>3210</v>
      </c>
      <c r="B13" s="74">
        <v>41801</v>
      </c>
      <c r="C13" s="69">
        <v>41802</v>
      </c>
      <c r="D13" s="60">
        <v>41801.521898148145</v>
      </c>
      <c r="E13" s="11" t="s">
        <v>3159</v>
      </c>
      <c r="F13" s="41">
        <v>12</v>
      </c>
      <c r="G13" s="41" t="s">
        <v>13</v>
      </c>
      <c r="H13" s="1">
        <v>4</v>
      </c>
      <c r="I13" s="64" t="s">
        <v>14</v>
      </c>
      <c r="J13" s="29" t="s">
        <v>3161</v>
      </c>
      <c r="K13" s="10" t="s">
        <v>16</v>
      </c>
      <c r="L13" s="11" t="s">
        <v>3160</v>
      </c>
      <c r="M13" s="41">
        <v>8164565</v>
      </c>
      <c r="N13" s="1">
        <v>286568749</v>
      </c>
      <c r="O13" s="182" t="s">
        <v>804</v>
      </c>
      <c r="P13" s="11"/>
      <c r="Q13" s="41"/>
      <c r="R13" s="41" t="s">
        <v>2170</v>
      </c>
    </row>
    <row r="14" spans="1:18" s="1" customFormat="1" ht="12" customHeight="1" x14ac:dyDescent="0.25">
      <c r="A14" s="11" t="s">
        <v>3210</v>
      </c>
      <c r="B14" s="74">
        <v>41808</v>
      </c>
      <c r="C14" s="69">
        <v>41809</v>
      </c>
      <c r="D14" s="60">
        <v>41808.708020833335</v>
      </c>
      <c r="E14" s="11" t="s">
        <v>3162</v>
      </c>
      <c r="F14" s="41">
        <v>62</v>
      </c>
      <c r="G14" s="41" t="s">
        <v>13</v>
      </c>
      <c r="H14" s="1">
        <v>-2</v>
      </c>
      <c r="I14" s="64" t="s">
        <v>58</v>
      </c>
      <c r="J14" s="29" t="s">
        <v>3163</v>
      </c>
      <c r="K14" s="10" t="s">
        <v>16</v>
      </c>
      <c r="L14" s="11" t="s">
        <v>975</v>
      </c>
      <c r="M14" s="41">
        <v>8288419</v>
      </c>
      <c r="N14" s="1">
        <v>290580300</v>
      </c>
      <c r="O14" s="64" t="s">
        <v>1083</v>
      </c>
      <c r="P14" s="11" t="s">
        <v>1083</v>
      </c>
      <c r="Q14" s="142" t="s">
        <v>3165</v>
      </c>
      <c r="R14" s="41"/>
    </row>
    <row r="15" spans="1:18" s="1" customFormat="1" ht="12" customHeight="1" x14ac:dyDescent="0.25">
      <c r="A15" s="11" t="s">
        <v>3210</v>
      </c>
      <c r="B15" s="74">
        <v>41893</v>
      </c>
      <c r="C15" s="69">
        <v>41895</v>
      </c>
      <c r="D15" s="60">
        <v>41894.523576388892</v>
      </c>
      <c r="E15" s="11" t="s">
        <v>3164</v>
      </c>
      <c r="F15" s="41">
        <v>134</v>
      </c>
      <c r="G15" s="41" t="s">
        <v>13</v>
      </c>
      <c r="H15" s="1">
        <v>8</v>
      </c>
      <c r="I15" s="64" t="s">
        <v>14</v>
      </c>
      <c r="J15" s="29" t="s">
        <v>3166</v>
      </c>
      <c r="K15" s="10" t="s">
        <v>16</v>
      </c>
      <c r="L15" s="11" t="s">
        <v>2875</v>
      </c>
      <c r="M15" s="41">
        <v>9731592</v>
      </c>
      <c r="N15" s="1">
        <v>339785983</v>
      </c>
      <c r="O15" s="64" t="s">
        <v>1083</v>
      </c>
      <c r="P15" s="39" t="s">
        <v>1083</v>
      </c>
      <c r="Q15" s="99" t="s">
        <v>357</v>
      </c>
      <c r="R15" s="41"/>
    </row>
    <row r="16" spans="1:18" s="1" customFormat="1" ht="12" customHeight="1" x14ac:dyDescent="0.25">
      <c r="A16" s="11" t="s">
        <v>3210</v>
      </c>
      <c r="B16" s="74">
        <v>41918</v>
      </c>
      <c r="C16" s="69">
        <v>41919</v>
      </c>
      <c r="D16" s="60">
        <v>41918.116481481484</v>
      </c>
      <c r="E16" s="11" t="s">
        <v>3167</v>
      </c>
      <c r="F16" s="41">
        <v>47</v>
      </c>
      <c r="G16" s="41" t="s">
        <v>13</v>
      </c>
      <c r="H16" s="1">
        <v>1</v>
      </c>
      <c r="I16" s="64" t="s">
        <v>14</v>
      </c>
      <c r="J16" s="29" t="s">
        <v>3169</v>
      </c>
      <c r="K16" s="10" t="s">
        <v>16</v>
      </c>
      <c r="L16" s="11" t="s">
        <v>3168</v>
      </c>
      <c r="M16" s="41">
        <v>10618496</v>
      </c>
      <c r="N16" s="1">
        <v>377033435</v>
      </c>
      <c r="O16" s="64" t="s">
        <v>311</v>
      </c>
      <c r="P16" s="11"/>
      <c r="Q16" s="41"/>
      <c r="R16" s="41"/>
    </row>
    <row r="17" spans="1:18" s="1" customFormat="1" ht="12" customHeight="1" x14ac:dyDescent="0.25">
      <c r="A17" s="11" t="s">
        <v>3210</v>
      </c>
      <c r="B17" s="74">
        <v>41926</v>
      </c>
      <c r="C17" s="69">
        <v>41927</v>
      </c>
      <c r="D17" s="60">
        <v>41926.687719907408</v>
      </c>
      <c r="E17" s="11" t="s">
        <v>3170</v>
      </c>
      <c r="F17" s="41">
        <v>102</v>
      </c>
      <c r="G17" s="41" t="s">
        <v>13</v>
      </c>
      <c r="H17" s="1">
        <v>-1</v>
      </c>
      <c r="I17" s="64" t="s">
        <v>58</v>
      </c>
      <c r="J17" s="29" t="s">
        <v>3172</v>
      </c>
      <c r="K17" s="10" t="s">
        <v>16</v>
      </c>
      <c r="L17" s="11" t="s">
        <v>3171</v>
      </c>
      <c r="M17" s="41">
        <v>10996728</v>
      </c>
      <c r="N17" s="1">
        <v>393605305</v>
      </c>
      <c r="O17" s="64" t="s">
        <v>311</v>
      </c>
      <c r="P17" s="11"/>
      <c r="Q17" s="41" t="s">
        <v>1085</v>
      </c>
      <c r="R17" s="41"/>
    </row>
    <row r="18" spans="1:18" ht="12" customHeight="1" x14ac:dyDescent="0.25">
      <c r="A18" s="11" t="s">
        <v>3210</v>
      </c>
      <c r="B18" s="74">
        <v>41935</v>
      </c>
      <c r="C18" s="69">
        <v>41936</v>
      </c>
      <c r="D18" s="60">
        <v>41935.882905092592</v>
      </c>
      <c r="E18" s="11" t="s">
        <v>3173</v>
      </c>
      <c r="F18" s="41">
        <v>135</v>
      </c>
      <c r="G18" s="41" t="s">
        <v>13</v>
      </c>
      <c r="H18" s="1">
        <v>2</v>
      </c>
      <c r="I18" s="64" t="s">
        <v>14</v>
      </c>
      <c r="J18" s="29" t="s">
        <v>3175</v>
      </c>
      <c r="K18" s="10" t="s">
        <v>16</v>
      </c>
      <c r="L18" s="11" t="s">
        <v>3174</v>
      </c>
      <c r="M18" s="41">
        <v>11459010</v>
      </c>
      <c r="N18" s="1">
        <v>412890491</v>
      </c>
      <c r="O18" s="64" t="s">
        <v>804</v>
      </c>
      <c r="P18" s="11"/>
      <c r="Q18" s="41"/>
      <c r="R18" s="41"/>
    </row>
    <row r="19" spans="1:18" s="1" customFormat="1" ht="12" customHeight="1" x14ac:dyDescent="0.25">
      <c r="A19" s="11" t="s">
        <v>3210</v>
      </c>
      <c r="B19" s="74">
        <v>41961</v>
      </c>
      <c r="C19" s="69">
        <v>41962</v>
      </c>
      <c r="D19" s="60">
        <v>41961.860659722224</v>
      </c>
      <c r="E19" s="11" t="s">
        <v>3176</v>
      </c>
      <c r="F19" s="41">
        <v>436</v>
      </c>
      <c r="G19" s="41" t="s">
        <v>13</v>
      </c>
      <c r="H19" s="1">
        <v>4</v>
      </c>
      <c r="I19" s="64" t="s">
        <v>14</v>
      </c>
      <c r="J19" s="29" t="s">
        <v>3178</v>
      </c>
      <c r="K19" s="10" t="s">
        <v>16</v>
      </c>
      <c r="L19" s="11" t="s">
        <v>3177</v>
      </c>
      <c r="M19" s="41">
        <v>12630923</v>
      </c>
      <c r="N19" s="1">
        <v>463469804</v>
      </c>
      <c r="O19" s="182" t="s">
        <v>1083</v>
      </c>
      <c r="P19" s="11"/>
      <c r="Q19" s="41"/>
      <c r="R19" s="41"/>
    </row>
    <row r="20" spans="1:18" ht="12" customHeight="1" x14ac:dyDescent="0.25">
      <c r="A20" s="11" t="s">
        <v>3210</v>
      </c>
      <c r="B20" s="74">
        <v>41975</v>
      </c>
      <c r="C20" s="69">
        <v>41976</v>
      </c>
      <c r="D20" s="60">
        <v>41975.02275462963</v>
      </c>
      <c r="E20" s="11" t="s">
        <v>3179</v>
      </c>
      <c r="F20" s="41">
        <v>168</v>
      </c>
      <c r="G20" s="41" t="s">
        <v>13</v>
      </c>
      <c r="H20" s="1">
        <v>10</v>
      </c>
      <c r="I20" s="64" t="s">
        <v>14</v>
      </c>
      <c r="J20" s="29" t="s">
        <v>3181</v>
      </c>
      <c r="K20" s="10" t="s">
        <v>16</v>
      </c>
      <c r="L20" s="11" t="s">
        <v>3180</v>
      </c>
      <c r="M20" s="41">
        <v>12400091</v>
      </c>
      <c r="N20" s="1">
        <v>485809791</v>
      </c>
      <c r="O20" s="64" t="s">
        <v>18</v>
      </c>
      <c r="P20" s="11"/>
      <c r="Q20" s="41"/>
      <c r="R20" s="41"/>
    </row>
    <row r="21" spans="1:18" ht="12" customHeight="1" x14ac:dyDescent="0.25">
      <c r="A21" s="11" t="s">
        <v>3210</v>
      </c>
      <c r="B21" s="74">
        <v>41991</v>
      </c>
      <c r="C21" s="69">
        <v>41992</v>
      </c>
      <c r="D21" s="60">
        <v>41991.55568287037</v>
      </c>
      <c r="E21" s="245" t="s">
        <v>3182</v>
      </c>
      <c r="F21" s="41">
        <v>283</v>
      </c>
      <c r="G21" s="41" t="s">
        <v>13</v>
      </c>
      <c r="H21" s="1">
        <v>3</v>
      </c>
      <c r="I21" s="64" t="s">
        <v>14</v>
      </c>
      <c r="J21" s="29" t="s">
        <v>3183</v>
      </c>
      <c r="K21" s="10" t="s">
        <v>16</v>
      </c>
      <c r="L21" s="11" t="s">
        <v>2392</v>
      </c>
      <c r="M21" s="41">
        <v>14056492</v>
      </c>
      <c r="N21" s="1">
        <v>514854386</v>
      </c>
      <c r="O21" s="182" t="s">
        <v>804</v>
      </c>
      <c r="P21" s="11"/>
      <c r="Q21" s="41"/>
      <c r="R21" s="84" t="s">
        <v>1677</v>
      </c>
    </row>
    <row r="22" spans="1:18" s="1" customFormat="1" ht="12" customHeight="1" x14ac:dyDescent="0.25">
      <c r="A22" s="11" t="s">
        <v>3210</v>
      </c>
      <c r="B22" s="74">
        <v>41994</v>
      </c>
      <c r="C22" s="69">
        <v>41995</v>
      </c>
      <c r="D22" s="60">
        <v>41994.673506944448</v>
      </c>
      <c r="E22" s="11" t="s">
        <v>3184</v>
      </c>
      <c r="F22" s="41">
        <v>50</v>
      </c>
      <c r="G22" s="41" t="s">
        <v>13</v>
      </c>
      <c r="H22" s="1">
        <v>4</v>
      </c>
      <c r="I22" s="64" t="s">
        <v>14</v>
      </c>
      <c r="J22" s="29" t="s">
        <v>3185</v>
      </c>
      <c r="K22" s="10" t="s">
        <v>16</v>
      </c>
      <c r="L22" s="11" t="s">
        <v>425</v>
      </c>
      <c r="M22" s="41">
        <v>14126929</v>
      </c>
      <c r="N22" s="1">
        <v>517544137</v>
      </c>
      <c r="O22" s="182" t="s">
        <v>804</v>
      </c>
      <c r="P22" s="11"/>
      <c r="Q22" s="41"/>
      <c r="R22" s="84" t="s">
        <v>1677</v>
      </c>
    </row>
    <row r="23" spans="1:18" s="1" customFormat="1" ht="12" customHeight="1" x14ac:dyDescent="0.25">
      <c r="A23" s="11" t="s">
        <v>3210</v>
      </c>
      <c r="B23" s="74">
        <v>42008</v>
      </c>
      <c r="C23" s="69">
        <v>42009</v>
      </c>
      <c r="D23" s="60">
        <v>42008.476076388892</v>
      </c>
      <c r="E23" s="11" t="s">
        <v>3186</v>
      </c>
      <c r="F23" s="41">
        <v>65</v>
      </c>
      <c r="G23" s="41" t="s">
        <v>13</v>
      </c>
      <c r="H23" s="1">
        <v>24</v>
      </c>
      <c r="I23" s="64" t="s">
        <v>14</v>
      </c>
      <c r="J23" s="29" t="s">
        <v>3188</v>
      </c>
      <c r="K23" s="10" t="s">
        <v>16</v>
      </c>
      <c r="L23" s="11" t="s">
        <v>3187</v>
      </c>
      <c r="M23" s="41">
        <v>14303034</v>
      </c>
      <c r="N23" s="1">
        <v>523292927</v>
      </c>
      <c r="O23" s="64" t="s">
        <v>311</v>
      </c>
      <c r="P23" s="11"/>
      <c r="Q23" s="41"/>
      <c r="R23" s="41"/>
    </row>
    <row r="24" spans="1:18" ht="12" customHeight="1" x14ac:dyDescent="0.25">
      <c r="A24" s="11" t="s">
        <v>3210</v>
      </c>
      <c r="B24" s="74">
        <v>42079</v>
      </c>
      <c r="C24" s="69">
        <v>42080</v>
      </c>
      <c r="D24" s="60">
        <v>42079.668668981481</v>
      </c>
      <c r="E24" s="11" t="s">
        <v>3189</v>
      </c>
      <c r="F24" s="41">
        <v>44</v>
      </c>
      <c r="G24" s="41" t="s">
        <v>13</v>
      </c>
      <c r="H24" s="1">
        <v>5</v>
      </c>
      <c r="I24" s="64" t="s">
        <v>14</v>
      </c>
      <c r="J24" s="29" t="s">
        <v>3191</v>
      </c>
      <c r="K24" s="10" t="s">
        <v>16</v>
      </c>
      <c r="L24" s="11" t="s">
        <v>3190</v>
      </c>
      <c r="M24" s="41">
        <v>17045260</v>
      </c>
      <c r="N24" s="1">
        <v>621448494</v>
      </c>
      <c r="O24" s="64" t="s">
        <v>18</v>
      </c>
      <c r="P24" s="11"/>
      <c r="Q24" s="41"/>
      <c r="R24" s="41"/>
    </row>
    <row r="25" spans="1:18" s="1" customFormat="1" ht="12" customHeight="1" x14ac:dyDescent="0.25">
      <c r="A25" s="11" t="s">
        <v>3210</v>
      </c>
      <c r="B25" s="74">
        <v>42084</v>
      </c>
      <c r="C25" s="69">
        <v>42085</v>
      </c>
      <c r="D25" s="60">
        <v>42084.75953703704</v>
      </c>
      <c r="E25" s="11" t="s">
        <v>3192</v>
      </c>
      <c r="F25" s="41">
        <v>74</v>
      </c>
      <c r="G25" s="41" t="s">
        <v>13</v>
      </c>
      <c r="H25" s="1">
        <v>4</v>
      </c>
      <c r="I25" s="64" t="s">
        <v>14</v>
      </c>
      <c r="J25" s="29" t="s">
        <v>3194</v>
      </c>
      <c r="K25" s="10" t="s">
        <v>16</v>
      </c>
      <c r="L25" s="11" t="s">
        <v>3193</v>
      </c>
      <c r="M25" s="41">
        <v>16883080</v>
      </c>
      <c r="N25" s="1">
        <v>629951226</v>
      </c>
      <c r="O25" s="182" t="s">
        <v>804</v>
      </c>
      <c r="P25" s="11"/>
      <c r="Q25" s="41"/>
      <c r="R25" s="41" t="s">
        <v>2854</v>
      </c>
    </row>
    <row r="26" spans="1:18" s="1" customFormat="1" ht="12" customHeight="1" x14ac:dyDescent="0.25">
      <c r="A26" s="11" t="s">
        <v>3210</v>
      </c>
      <c r="B26" s="74">
        <v>42089</v>
      </c>
      <c r="C26" s="69">
        <v>42090</v>
      </c>
      <c r="D26" s="60">
        <v>42089.556319444448</v>
      </c>
      <c r="E26" s="11" t="s">
        <v>3195</v>
      </c>
      <c r="F26" s="41">
        <v>97</v>
      </c>
      <c r="G26" s="41" t="s">
        <v>13</v>
      </c>
      <c r="H26" s="1">
        <v>999</v>
      </c>
      <c r="I26" s="64" t="s">
        <v>14</v>
      </c>
      <c r="J26" s="29" t="s">
        <v>3197</v>
      </c>
      <c r="K26" s="10" t="s">
        <v>16</v>
      </c>
      <c r="L26" s="11" t="s">
        <v>3196</v>
      </c>
      <c r="M26" s="41">
        <v>16997574</v>
      </c>
      <c r="N26" s="1">
        <v>637104074</v>
      </c>
      <c r="O26" s="64" t="s">
        <v>18</v>
      </c>
      <c r="P26" s="11"/>
      <c r="Q26" s="41"/>
      <c r="R26" s="41"/>
    </row>
    <row r="27" spans="1:18" ht="12" customHeight="1" x14ac:dyDescent="0.25">
      <c r="A27" s="11" t="s">
        <v>3210</v>
      </c>
      <c r="B27" s="74">
        <v>42111</v>
      </c>
      <c r="C27" s="69">
        <v>42112</v>
      </c>
      <c r="D27" s="60">
        <v>42111.562627314815</v>
      </c>
      <c r="E27" s="11" t="s">
        <v>3198</v>
      </c>
      <c r="F27" s="41">
        <v>106</v>
      </c>
      <c r="G27" s="41" t="s">
        <v>13</v>
      </c>
      <c r="H27" s="1">
        <v>2</v>
      </c>
      <c r="I27" s="64" t="s">
        <v>14</v>
      </c>
      <c r="J27" s="29" t="s">
        <v>3199</v>
      </c>
      <c r="K27" s="10" t="s">
        <v>16</v>
      </c>
      <c r="L27" s="11" t="s">
        <v>1859</v>
      </c>
      <c r="M27" s="41">
        <v>18142873</v>
      </c>
      <c r="N27" s="1">
        <v>666476624</v>
      </c>
      <c r="O27" s="64" t="s">
        <v>311</v>
      </c>
      <c r="P27" s="39"/>
      <c r="Q27" s="99" t="s">
        <v>475</v>
      </c>
      <c r="R27" s="41"/>
    </row>
    <row r="28" spans="1:18" s="1" customFormat="1" ht="12" customHeight="1" x14ac:dyDescent="0.25">
      <c r="A28" s="11" t="s">
        <v>3210</v>
      </c>
      <c r="B28" s="74">
        <v>42115</v>
      </c>
      <c r="C28" s="69">
        <v>42116</v>
      </c>
      <c r="D28" s="60">
        <v>42115.119837962964</v>
      </c>
      <c r="E28" s="11" t="s">
        <v>3201</v>
      </c>
      <c r="F28" s="41">
        <v>69</v>
      </c>
      <c r="G28" s="41" t="s">
        <v>13</v>
      </c>
      <c r="H28" s="1">
        <v>1</v>
      </c>
      <c r="I28" s="64" t="s">
        <v>14</v>
      </c>
      <c r="J28" s="29" t="s">
        <v>3203</v>
      </c>
      <c r="K28" s="10" t="s">
        <v>16</v>
      </c>
      <c r="L28" s="11" t="s">
        <v>3202</v>
      </c>
      <c r="M28" s="41">
        <v>18355607</v>
      </c>
      <c r="N28" s="1">
        <v>670934631</v>
      </c>
      <c r="O28" s="64" t="s">
        <v>804</v>
      </c>
      <c r="P28" s="11"/>
      <c r="Q28" s="41"/>
      <c r="R28" s="41"/>
    </row>
    <row r="29" spans="1:18" s="1" customFormat="1" ht="12" customHeight="1" x14ac:dyDescent="0.25">
      <c r="A29" s="11" t="s">
        <v>3210</v>
      </c>
      <c r="B29" s="74">
        <v>42158</v>
      </c>
      <c r="C29" s="69">
        <v>42159</v>
      </c>
      <c r="D29" s="60">
        <v>42158.168136574073</v>
      </c>
      <c r="E29" s="11" t="s">
        <v>3204</v>
      </c>
      <c r="F29" s="41">
        <v>30</v>
      </c>
      <c r="G29" s="41" t="s">
        <v>13</v>
      </c>
      <c r="H29" s="1">
        <v>11</v>
      </c>
      <c r="I29" s="64" t="s">
        <v>14</v>
      </c>
      <c r="J29" s="29" t="s">
        <v>3206</v>
      </c>
      <c r="K29" s="10" t="s">
        <v>16</v>
      </c>
      <c r="L29" s="11" t="s">
        <v>3205</v>
      </c>
      <c r="M29" s="41">
        <v>19853655</v>
      </c>
      <c r="N29" s="1">
        <v>725785961</v>
      </c>
      <c r="O29" s="182" t="s">
        <v>804</v>
      </c>
      <c r="P29" s="11"/>
      <c r="Q29" s="41"/>
      <c r="R29" s="41"/>
    </row>
    <row r="30" spans="1:18" ht="12" customHeight="1" x14ac:dyDescent="0.25">
      <c r="A30" s="11" t="s">
        <v>3210</v>
      </c>
      <c r="B30" s="74">
        <v>42190</v>
      </c>
      <c r="C30" s="69">
        <v>42191</v>
      </c>
      <c r="D30" s="60">
        <v>42190.543194444443</v>
      </c>
      <c r="E30" s="11" t="s">
        <v>3207</v>
      </c>
      <c r="F30" s="41">
        <v>9</v>
      </c>
      <c r="G30" s="41" t="s">
        <v>13</v>
      </c>
      <c r="H30" s="1">
        <v>1000</v>
      </c>
      <c r="I30" s="64" t="s">
        <v>14</v>
      </c>
      <c r="J30" s="29" t="s">
        <v>3209</v>
      </c>
      <c r="K30" s="10" t="s">
        <v>16</v>
      </c>
      <c r="L30" s="11" t="s">
        <v>3208</v>
      </c>
      <c r="M30" s="41">
        <v>20565158</v>
      </c>
      <c r="N30" s="1">
        <v>749171539</v>
      </c>
      <c r="O30" s="64" t="s">
        <v>18</v>
      </c>
      <c r="P30" s="11"/>
      <c r="Q30" s="41"/>
      <c r="R30" s="41"/>
    </row>
    <row r="31" spans="1:18" ht="12" customHeight="1" x14ac:dyDescent="0.25"/>
    <row r="32" spans="1:18"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L1" zoomScale="80" zoomScaleNormal="80" workbookViewId="0">
      <selection activeCell="R2" sqref="R2"/>
    </sheetView>
  </sheetViews>
  <sheetFormatPr defaultRowHeight="15" x14ac:dyDescent="0.25"/>
  <cols>
    <col min="2" max="4" width="22" bestFit="1" customWidth="1"/>
    <col min="5" max="5" width="41" bestFit="1" customWidth="1"/>
    <col min="6" max="6" width="9.85546875" bestFit="1" customWidth="1"/>
    <col min="7" max="7" width="45.5703125" bestFit="1" customWidth="1"/>
    <col min="8" max="8" width="19.85546875" bestFit="1" customWidth="1"/>
    <col min="9" max="9" width="37.7109375" bestFit="1" customWidth="1"/>
    <col min="10" max="10" width="21.42578125" customWidth="1"/>
    <col min="11" max="11" width="22" bestFit="1" customWidth="1"/>
    <col min="12" max="12" width="35.28515625" bestFit="1" customWidth="1"/>
    <col min="13" max="13" width="17.42578125" bestFit="1" customWidth="1"/>
    <col min="14" max="14" width="10.85546875" bestFit="1" customWidth="1"/>
    <col min="15" max="15" width="39.85546875" bestFit="1" customWidth="1"/>
    <col min="16" max="16" width="57.7109375" bestFit="1" customWidth="1"/>
    <col min="17" max="17" width="36.5703125" bestFit="1" customWidth="1"/>
    <col min="18" max="18" width="34.28515625" bestFit="1" customWidth="1"/>
  </cols>
  <sheetData>
    <row r="1" spans="1:18" ht="10.5" customHeight="1" x14ac:dyDescent="0.25"/>
    <row r="2" spans="1:18" ht="12.75" customHeight="1" x14ac:dyDescent="0.25">
      <c r="A2" s="242" t="s">
        <v>1734</v>
      </c>
      <c r="B2" s="207" t="s">
        <v>1328</v>
      </c>
      <c r="C2" s="243" t="s">
        <v>1329</v>
      </c>
      <c r="D2" s="258" t="s">
        <v>0</v>
      </c>
      <c r="E2" s="244" t="s">
        <v>1</v>
      </c>
      <c r="F2" s="88" t="s">
        <v>252</v>
      </c>
      <c r="G2" s="244" t="s">
        <v>2</v>
      </c>
      <c r="H2" s="88" t="s">
        <v>3</v>
      </c>
      <c r="I2" s="244" t="s">
        <v>4</v>
      </c>
      <c r="J2" s="88" t="s">
        <v>5</v>
      </c>
      <c r="K2" s="244" t="s">
        <v>6</v>
      </c>
      <c r="L2" s="88" t="s">
        <v>7</v>
      </c>
      <c r="M2" s="244" t="s">
        <v>8</v>
      </c>
      <c r="N2" s="88" t="s">
        <v>9</v>
      </c>
      <c r="O2" s="214" t="s">
        <v>10</v>
      </c>
      <c r="P2" s="88" t="s">
        <v>1940</v>
      </c>
      <c r="Q2" s="244" t="s">
        <v>578</v>
      </c>
      <c r="R2" s="244" t="s">
        <v>1787</v>
      </c>
    </row>
    <row r="3" spans="1:18" s="1" customFormat="1" ht="12" customHeight="1" x14ac:dyDescent="0.25">
      <c r="A3" s="213" t="s">
        <v>3266</v>
      </c>
      <c r="B3" s="52">
        <v>41561</v>
      </c>
      <c r="C3" s="60">
        <v>41563</v>
      </c>
      <c r="D3" s="52">
        <v>41562.092141203706</v>
      </c>
      <c r="E3" s="11" t="s">
        <v>3211</v>
      </c>
      <c r="F3" s="1">
        <v>86</v>
      </c>
      <c r="G3" s="11" t="s">
        <v>13</v>
      </c>
      <c r="H3" s="1">
        <v>5</v>
      </c>
      <c r="I3" s="11" t="s">
        <v>14</v>
      </c>
      <c r="J3" s="203" t="s">
        <v>3213</v>
      </c>
      <c r="K3" s="11" t="s">
        <v>16</v>
      </c>
      <c r="L3" s="1" t="s">
        <v>3212</v>
      </c>
      <c r="M3" s="11">
        <v>1368299</v>
      </c>
      <c r="N3" s="1">
        <v>45388431</v>
      </c>
      <c r="O3" s="213" t="s">
        <v>311</v>
      </c>
      <c r="Q3" s="11"/>
      <c r="R3" s="11"/>
    </row>
    <row r="4" spans="1:18" s="1" customFormat="1" ht="12" customHeight="1" x14ac:dyDescent="0.25">
      <c r="A4" s="11" t="s">
        <v>3266</v>
      </c>
      <c r="B4" s="52">
        <v>41565</v>
      </c>
      <c r="C4" s="60">
        <v>41567</v>
      </c>
      <c r="D4" s="52">
        <v>41565.352592592593</v>
      </c>
      <c r="E4" s="11" t="s">
        <v>3214</v>
      </c>
      <c r="F4" s="1">
        <v>153</v>
      </c>
      <c r="G4" s="11" t="s">
        <v>13</v>
      </c>
      <c r="H4" s="1">
        <v>6</v>
      </c>
      <c r="I4" s="11" t="s">
        <v>14</v>
      </c>
      <c r="J4" s="203" t="s">
        <v>3216</v>
      </c>
      <c r="K4" s="11" t="s">
        <v>16</v>
      </c>
      <c r="L4" s="1" t="s">
        <v>3215</v>
      </c>
      <c r="M4" s="11">
        <v>1083327</v>
      </c>
      <c r="N4" s="10">
        <v>50185872</v>
      </c>
      <c r="O4" s="11" t="s">
        <v>311</v>
      </c>
      <c r="P4" s="10"/>
      <c r="Q4" s="11"/>
      <c r="R4" s="11"/>
    </row>
    <row r="5" spans="1:18" s="1" customFormat="1" ht="12" customHeight="1" x14ac:dyDescent="0.25">
      <c r="A5" s="11" t="s">
        <v>3266</v>
      </c>
      <c r="B5" s="52">
        <v>41567</v>
      </c>
      <c r="C5" s="60">
        <v>41569</v>
      </c>
      <c r="D5" s="52">
        <v>41567.693553240744</v>
      </c>
      <c r="E5" s="11" t="s">
        <v>3217</v>
      </c>
      <c r="F5" s="1">
        <v>129</v>
      </c>
      <c r="G5" s="11" t="s">
        <v>13</v>
      </c>
      <c r="H5" s="1">
        <v>10</v>
      </c>
      <c r="I5" s="11" t="s">
        <v>14</v>
      </c>
      <c r="J5" s="203" t="s">
        <v>3218</v>
      </c>
      <c r="K5" s="11" t="s">
        <v>16</v>
      </c>
      <c r="L5" s="1" t="s">
        <v>21</v>
      </c>
      <c r="M5" s="11">
        <v>1628021</v>
      </c>
      <c r="N5" s="10">
        <v>52398831</v>
      </c>
      <c r="O5" s="11" t="s">
        <v>311</v>
      </c>
      <c r="P5" s="10"/>
      <c r="Q5" s="11"/>
      <c r="R5" s="11"/>
    </row>
    <row r="6" spans="1:18" s="1" customFormat="1" ht="12" customHeight="1" x14ac:dyDescent="0.25">
      <c r="A6" s="11" t="s">
        <v>3266</v>
      </c>
      <c r="B6" s="52">
        <v>41597</v>
      </c>
      <c r="C6" s="60">
        <v>41598</v>
      </c>
      <c r="D6" s="52">
        <v>41597.442789351851</v>
      </c>
      <c r="E6" s="11" t="s">
        <v>3219</v>
      </c>
      <c r="F6" s="1">
        <v>157</v>
      </c>
      <c r="G6" s="11" t="s">
        <v>13</v>
      </c>
      <c r="H6" s="1">
        <v>6</v>
      </c>
      <c r="I6" s="11" t="s">
        <v>14</v>
      </c>
      <c r="J6" s="203" t="s">
        <v>3221</v>
      </c>
      <c r="K6" s="11" t="s">
        <v>16</v>
      </c>
      <c r="L6" s="1" t="s">
        <v>3220</v>
      </c>
      <c r="M6" s="11">
        <v>2205223</v>
      </c>
      <c r="N6" s="10">
        <v>90544585</v>
      </c>
      <c r="O6" s="11" t="s">
        <v>1083</v>
      </c>
      <c r="P6" s="156" t="s">
        <v>1083</v>
      </c>
      <c r="Q6" s="39" t="s">
        <v>356</v>
      </c>
      <c r="R6" s="11"/>
    </row>
    <row r="7" spans="1:18" ht="12" customHeight="1" x14ac:dyDescent="0.25">
      <c r="A7" s="11" t="s">
        <v>3266</v>
      </c>
      <c r="B7" s="52">
        <v>41653</v>
      </c>
      <c r="C7" s="60">
        <v>41654</v>
      </c>
      <c r="D7" s="52">
        <v>41653.653935185182</v>
      </c>
      <c r="E7" s="11" t="s">
        <v>3222</v>
      </c>
      <c r="F7" s="1">
        <v>18</v>
      </c>
      <c r="G7" s="11" t="s">
        <v>13</v>
      </c>
      <c r="H7" s="1">
        <v>8</v>
      </c>
      <c r="I7" s="11" t="s">
        <v>14</v>
      </c>
      <c r="J7" s="203" t="s">
        <v>3224</v>
      </c>
      <c r="K7" s="11" t="s">
        <v>16</v>
      </c>
      <c r="L7" s="1" t="s">
        <v>3223</v>
      </c>
      <c r="M7" s="11">
        <v>3306592</v>
      </c>
      <c r="N7" s="1">
        <v>139118115</v>
      </c>
      <c r="O7" s="11" t="s">
        <v>804</v>
      </c>
      <c r="P7" s="1"/>
      <c r="Q7" s="11"/>
      <c r="R7" s="11"/>
    </row>
    <row r="8" spans="1:18" s="1" customFormat="1" ht="12" customHeight="1" x14ac:dyDescent="0.25">
      <c r="A8" s="11" t="s">
        <v>3266</v>
      </c>
      <c r="B8" s="52">
        <v>41697</v>
      </c>
      <c r="C8" s="60">
        <v>41698</v>
      </c>
      <c r="D8" s="52">
        <v>41697.097488425927</v>
      </c>
      <c r="E8" s="11" t="s">
        <v>3225</v>
      </c>
      <c r="F8" s="1">
        <v>81</v>
      </c>
      <c r="G8" s="11" t="s">
        <v>13</v>
      </c>
      <c r="H8" s="1">
        <v>-1</v>
      </c>
      <c r="I8" s="11" t="s">
        <v>58</v>
      </c>
      <c r="J8" s="203" t="s">
        <v>3227</v>
      </c>
      <c r="K8" s="11" t="s">
        <v>16</v>
      </c>
      <c r="L8" s="1" t="s">
        <v>3226</v>
      </c>
      <c r="M8" s="11">
        <v>5265198</v>
      </c>
      <c r="N8" s="1">
        <v>182484711</v>
      </c>
      <c r="O8" s="12" t="s">
        <v>283</v>
      </c>
      <c r="Q8" s="11"/>
      <c r="R8" s="11"/>
    </row>
    <row r="9" spans="1:18" ht="12" customHeight="1" x14ac:dyDescent="0.25">
      <c r="A9" s="11" t="s">
        <v>3266</v>
      </c>
      <c r="B9" s="52">
        <v>41714</v>
      </c>
      <c r="C9" s="60">
        <v>41715</v>
      </c>
      <c r="D9" s="52">
        <v>41714.798564814817</v>
      </c>
      <c r="E9" s="11" t="s">
        <v>3228</v>
      </c>
      <c r="F9" s="1">
        <v>18</v>
      </c>
      <c r="G9" s="11" t="s">
        <v>13</v>
      </c>
      <c r="H9" s="1">
        <v>8</v>
      </c>
      <c r="I9" s="11" t="s">
        <v>14</v>
      </c>
      <c r="J9" s="203" t="s">
        <v>3230</v>
      </c>
      <c r="K9" s="11" t="s">
        <v>16</v>
      </c>
      <c r="L9" s="1" t="s">
        <v>3229</v>
      </c>
      <c r="M9" s="11">
        <v>5808385</v>
      </c>
      <c r="N9" s="1">
        <v>202548787</v>
      </c>
      <c r="O9" s="106" t="s">
        <v>1083</v>
      </c>
      <c r="P9" s="10" t="s">
        <v>1083</v>
      </c>
      <c r="Q9" s="11" t="s">
        <v>553</v>
      </c>
      <c r="R9" s="11"/>
    </row>
    <row r="10" spans="1:18" s="1" customFormat="1" ht="12" customHeight="1" x14ac:dyDescent="0.25">
      <c r="A10" s="11" t="s">
        <v>3266</v>
      </c>
      <c r="B10" s="52">
        <v>41720</v>
      </c>
      <c r="C10" s="60">
        <v>41721</v>
      </c>
      <c r="D10" s="52">
        <v>41720.318981481483</v>
      </c>
      <c r="E10" s="11" t="s">
        <v>3231</v>
      </c>
      <c r="F10" s="1">
        <v>172</v>
      </c>
      <c r="G10" s="11" t="s">
        <v>13</v>
      </c>
      <c r="H10" s="1">
        <v>2</v>
      </c>
      <c r="I10" s="11" t="s">
        <v>14</v>
      </c>
      <c r="J10" s="203" t="s">
        <v>3233</v>
      </c>
      <c r="K10" s="11" t="s">
        <v>16</v>
      </c>
      <c r="L10" s="1" t="s">
        <v>3232</v>
      </c>
      <c r="M10" s="11">
        <v>6003257</v>
      </c>
      <c r="N10" s="1">
        <v>209733898</v>
      </c>
      <c r="O10" s="11" t="s">
        <v>311</v>
      </c>
      <c r="Q10" s="11" t="s">
        <v>3234</v>
      </c>
      <c r="R10" s="11"/>
    </row>
    <row r="11" spans="1:18" ht="12" customHeight="1" x14ac:dyDescent="0.25">
      <c r="A11" s="11" t="s">
        <v>3266</v>
      </c>
      <c r="B11" s="52">
        <v>41914</v>
      </c>
      <c r="C11" s="60">
        <v>41915</v>
      </c>
      <c r="D11" s="52">
        <v>41914.14603009259</v>
      </c>
      <c r="E11" s="11" t="s">
        <v>3235</v>
      </c>
      <c r="F11" s="1">
        <v>83</v>
      </c>
      <c r="G11" s="11" t="s">
        <v>13</v>
      </c>
      <c r="H11" s="1">
        <v>9</v>
      </c>
      <c r="I11" s="11" t="s">
        <v>14</v>
      </c>
      <c r="J11" s="203" t="s">
        <v>3237</v>
      </c>
      <c r="K11" s="11" t="s">
        <v>16</v>
      </c>
      <c r="L11" s="1" t="s">
        <v>3236</v>
      </c>
      <c r="M11" s="11">
        <v>10495076</v>
      </c>
      <c r="N11" s="1">
        <v>371501994</v>
      </c>
      <c r="O11" s="11" t="s">
        <v>311</v>
      </c>
      <c r="P11" s="1"/>
      <c r="Q11" s="11" t="s">
        <v>553</v>
      </c>
      <c r="R11" s="11"/>
    </row>
    <row r="12" spans="1:18" ht="12" customHeight="1" x14ac:dyDescent="0.25">
      <c r="A12" s="11" t="s">
        <v>3266</v>
      </c>
      <c r="B12" s="52">
        <v>41933</v>
      </c>
      <c r="C12" s="60">
        <v>41934</v>
      </c>
      <c r="D12" s="52">
        <v>41933.053263888891</v>
      </c>
      <c r="E12" s="11" t="s">
        <v>3238</v>
      </c>
      <c r="F12" s="1">
        <v>44</v>
      </c>
      <c r="G12" s="11" t="s">
        <v>13</v>
      </c>
      <c r="H12" s="1">
        <v>0</v>
      </c>
      <c r="I12" s="11" t="s">
        <v>24</v>
      </c>
      <c r="J12" s="203" t="s">
        <v>3241</v>
      </c>
      <c r="K12" s="11" t="s">
        <v>16</v>
      </c>
      <c r="L12" s="1" t="s">
        <v>1088</v>
      </c>
      <c r="M12" s="11">
        <v>11284319</v>
      </c>
      <c r="N12" s="1">
        <v>405402240</v>
      </c>
      <c r="O12" s="11" t="s">
        <v>316</v>
      </c>
      <c r="P12" s="1"/>
      <c r="Q12" s="11"/>
      <c r="R12" s="11"/>
    </row>
    <row r="13" spans="1:18" ht="12" customHeight="1" x14ac:dyDescent="0.25">
      <c r="A13" s="11" t="s">
        <v>3266</v>
      </c>
      <c r="B13" s="52">
        <v>41933</v>
      </c>
      <c r="C13" s="60">
        <v>41934</v>
      </c>
      <c r="D13" s="52">
        <v>41933.683761574073</v>
      </c>
      <c r="E13" s="11" t="s">
        <v>3239</v>
      </c>
      <c r="F13" s="1">
        <v>361</v>
      </c>
      <c r="G13" s="11" t="s">
        <v>13</v>
      </c>
      <c r="H13" s="1">
        <v>4</v>
      </c>
      <c r="I13" s="11" t="s">
        <v>14</v>
      </c>
      <c r="J13" s="203" t="s">
        <v>3242</v>
      </c>
      <c r="K13" s="11" t="s">
        <v>16</v>
      </c>
      <c r="L13" s="1" t="s">
        <v>1015</v>
      </c>
      <c r="M13" s="11">
        <v>11322444</v>
      </c>
      <c r="N13" s="1">
        <v>406997192</v>
      </c>
      <c r="O13" s="11" t="s">
        <v>1083</v>
      </c>
      <c r="P13" s="10" t="s">
        <v>1083</v>
      </c>
      <c r="Q13" s="11" t="s">
        <v>2459</v>
      </c>
      <c r="R13" s="11"/>
    </row>
    <row r="14" spans="1:18" ht="12" customHeight="1" x14ac:dyDescent="0.25">
      <c r="A14" s="11" t="s">
        <v>3266</v>
      </c>
      <c r="B14" s="52">
        <v>41933</v>
      </c>
      <c r="C14" s="60">
        <v>41934</v>
      </c>
      <c r="D14" s="52">
        <v>41933.681018518517</v>
      </c>
      <c r="E14" s="11" t="s">
        <v>3240</v>
      </c>
      <c r="F14" s="1">
        <v>248</v>
      </c>
      <c r="G14" s="11" t="s">
        <v>13</v>
      </c>
      <c r="H14" s="1">
        <v>5</v>
      </c>
      <c r="I14" s="11" t="s">
        <v>14</v>
      </c>
      <c r="J14" s="203" t="s">
        <v>3243</v>
      </c>
      <c r="K14" s="11" t="s">
        <v>16</v>
      </c>
      <c r="L14" s="1" t="s">
        <v>1015</v>
      </c>
      <c r="M14" s="11">
        <v>11322601</v>
      </c>
      <c r="N14" s="1">
        <v>406984846</v>
      </c>
      <c r="O14" s="11" t="s">
        <v>1083</v>
      </c>
      <c r="P14" s="10" t="s">
        <v>1083</v>
      </c>
      <c r="Q14" s="11" t="s">
        <v>2459</v>
      </c>
      <c r="R14" s="11"/>
    </row>
    <row r="15" spans="1:18" ht="12" customHeight="1" x14ac:dyDescent="0.25">
      <c r="A15" s="11" t="s">
        <v>3266</v>
      </c>
      <c r="B15" s="52">
        <v>42012</v>
      </c>
      <c r="C15" s="60">
        <v>42013</v>
      </c>
      <c r="D15" s="52">
        <v>42012.805162037039</v>
      </c>
      <c r="E15" s="11" t="s">
        <v>3244</v>
      </c>
      <c r="F15" s="1">
        <v>31</v>
      </c>
      <c r="G15" s="11" t="s">
        <v>13</v>
      </c>
      <c r="H15" s="1">
        <v>-1</v>
      </c>
      <c r="I15" s="11" t="s">
        <v>58</v>
      </c>
      <c r="J15" s="203" t="s">
        <v>3248</v>
      </c>
      <c r="K15" s="11" t="s">
        <v>16</v>
      </c>
      <c r="L15" s="1" t="s">
        <v>3245</v>
      </c>
      <c r="M15" s="11">
        <v>14340598</v>
      </c>
      <c r="N15" s="1">
        <v>528589934</v>
      </c>
      <c r="O15" s="11" t="s">
        <v>1083</v>
      </c>
      <c r="P15" s="156" t="s">
        <v>1083</v>
      </c>
      <c r="Q15" s="259" t="s">
        <v>3246</v>
      </c>
      <c r="R15" s="11"/>
    </row>
    <row r="16" spans="1:18" ht="12" customHeight="1" x14ac:dyDescent="0.25">
      <c r="A16" s="11" t="s">
        <v>3266</v>
      </c>
      <c r="B16" s="52">
        <v>42017</v>
      </c>
      <c r="C16" s="60">
        <v>42018</v>
      </c>
      <c r="D16" s="52">
        <v>42017.65729166667</v>
      </c>
      <c r="E16" s="11" t="s">
        <v>2613</v>
      </c>
      <c r="F16" s="1">
        <v>94</v>
      </c>
      <c r="G16" s="11" t="s">
        <v>13</v>
      </c>
      <c r="H16" s="1">
        <v>6</v>
      </c>
      <c r="I16" s="11" t="s">
        <v>14</v>
      </c>
      <c r="J16" s="203" t="s">
        <v>3267</v>
      </c>
      <c r="K16" s="11" t="s">
        <v>16</v>
      </c>
      <c r="L16" s="1" t="s">
        <v>3247</v>
      </c>
      <c r="M16" s="11">
        <v>14025565</v>
      </c>
      <c r="N16" s="1">
        <v>534077410</v>
      </c>
      <c r="O16" s="106" t="s">
        <v>1083</v>
      </c>
      <c r="P16" s="156" t="s">
        <v>1083</v>
      </c>
      <c r="Q16" s="39" t="s">
        <v>3249</v>
      </c>
      <c r="R16" s="11"/>
    </row>
    <row r="17" spans="1:18" ht="12" customHeight="1" x14ac:dyDescent="0.25">
      <c r="A17" s="11" t="s">
        <v>3266</v>
      </c>
      <c r="B17" s="52">
        <v>42066</v>
      </c>
      <c r="C17" s="60">
        <v>42067</v>
      </c>
      <c r="D17" s="52">
        <v>42066.722928240742</v>
      </c>
      <c r="E17" s="11" t="s">
        <v>3250</v>
      </c>
      <c r="F17" s="1">
        <v>75</v>
      </c>
      <c r="G17" s="11" t="s">
        <v>13</v>
      </c>
      <c r="H17" s="1">
        <v>2</v>
      </c>
      <c r="I17" s="11" t="s">
        <v>14</v>
      </c>
      <c r="J17" s="203" t="s">
        <v>3252</v>
      </c>
      <c r="K17" s="11" t="s">
        <v>16</v>
      </c>
      <c r="L17" s="1" t="s">
        <v>3251</v>
      </c>
      <c r="M17" s="11">
        <v>16522368</v>
      </c>
      <c r="N17" s="1">
        <v>602645548</v>
      </c>
      <c r="O17" s="11" t="s">
        <v>517</v>
      </c>
      <c r="P17" s="156" t="s">
        <v>1083</v>
      </c>
      <c r="Q17" s="39" t="s">
        <v>2729</v>
      </c>
      <c r="R17" s="11"/>
    </row>
    <row r="18" spans="1:18" s="1" customFormat="1" ht="12" customHeight="1" x14ac:dyDescent="0.25">
      <c r="A18" s="11" t="s">
        <v>3266</v>
      </c>
      <c r="B18" s="52">
        <v>42072</v>
      </c>
      <c r="C18" s="60">
        <v>42073</v>
      </c>
      <c r="D18" s="52">
        <v>42072.228449074071</v>
      </c>
      <c r="E18" s="11" t="s">
        <v>3253</v>
      </c>
      <c r="F18" s="1">
        <v>42</v>
      </c>
      <c r="G18" s="11" t="s">
        <v>13</v>
      </c>
      <c r="H18" s="1">
        <v>2</v>
      </c>
      <c r="I18" s="11" t="s">
        <v>14</v>
      </c>
      <c r="J18" s="203" t="s">
        <v>3255</v>
      </c>
      <c r="K18" s="11" t="s">
        <v>16</v>
      </c>
      <c r="L18" s="1" t="s">
        <v>3254</v>
      </c>
      <c r="M18" s="11">
        <v>16738601</v>
      </c>
      <c r="N18" s="1">
        <v>610303229</v>
      </c>
      <c r="O18" s="11" t="s">
        <v>18</v>
      </c>
      <c r="Q18" s="11"/>
      <c r="R18" s="11"/>
    </row>
    <row r="19" spans="1:18" ht="12" customHeight="1" x14ac:dyDescent="0.25">
      <c r="A19" s="11" t="s">
        <v>3266</v>
      </c>
      <c r="B19" s="52">
        <v>42116</v>
      </c>
      <c r="C19" s="60">
        <v>42117</v>
      </c>
      <c r="D19" s="52">
        <v>42116.195127314815</v>
      </c>
      <c r="E19" s="11" t="s">
        <v>3256</v>
      </c>
      <c r="F19" s="1">
        <v>62</v>
      </c>
      <c r="G19" s="11" t="s">
        <v>13</v>
      </c>
      <c r="H19" s="1">
        <v>4</v>
      </c>
      <c r="I19" s="11" t="s">
        <v>14</v>
      </c>
      <c r="J19" s="203" t="s">
        <v>3258</v>
      </c>
      <c r="K19" s="11" t="s">
        <v>16</v>
      </c>
      <c r="L19" s="1" t="s">
        <v>3202</v>
      </c>
      <c r="M19" s="11">
        <v>18407507</v>
      </c>
      <c r="N19" s="1">
        <v>672957511</v>
      </c>
      <c r="O19" s="11" t="s">
        <v>804</v>
      </c>
      <c r="P19" s="1"/>
      <c r="Q19" s="11" t="s">
        <v>1975</v>
      </c>
      <c r="R19" s="11"/>
    </row>
    <row r="20" spans="1:18" ht="12" customHeight="1" x14ac:dyDescent="0.25">
      <c r="A20" s="11" t="s">
        <v>3266</v>
      </c>
      <c r="B20" s="52">
        <v>42116</v>
      </c>
      <c r="C20" s="60">
        <v>42117</v>
      </c>
      <c r="D20" s="52">
        <v>42116.202199074076</v>
      </c>
      <c r="E20" s="11" t="s">
        <v>3256</v>
      </c>
      <c r="F20" s="1">
        <v>62</v>
      </c>
      <c r="G20" s="11" t="s">
        <v>13</v>
      </c>
      <c r="H20" s="1">
        <v>2</v>
      </c>
      <c r="I20" s="11" t="s">
        <v>14</v>
      </c>
      <c r="J20" s="203" t="s">
        <v>3259</v>
      </c>
      <c r="K20" s="11" t="s">
        <v>16</v>
      </c>
      <c r="L20" s="1" t="s">
        <v>3202</v>
      </c>
      <c r="M20" s="11">
        <v>18407507</v>
      </c>
      <c r="N20" s="1">
        <v>672965631</v>
      </c>
      <c r="O20" s="11" t="s">
        <v>804</v>
      </c>
      <c r="P20" s="1"/>
      <c r="Q20" s="11" t="s">
        <v>1975</v>
      </c>
      <c r="R20" s="11"/>
    </row>
    <row r="21" spans="1:18" ht="12" customHeight="1" x14ac:dyDescent="0.25">
      <c r="A21" s="11" t="s">
        <v>3266</v>
      </c>
      <c r="B21" s="52">
        <v>42116</v>
      </c>
      <c r="C21" s="60">
        <v>42117</v>
      </c>
      <c r="D21" s="52">
        <v>42116.20652777778</v>
      </c>
      <c r="E21" s="11" t="s">
        <v>3257</v>
      </c>
      <c r="F21" s="1">
        <v>52</v>
      </c>
      <c r="G21" s="11" t="s">
        <v>13</v>
      </c>
      <c r="H21" s="1">
        <v>4</v>
      </c>
      <c r="I21" s="11" t="s">
        <v>14</v>
      </c>
      <c r="J21" s="203" t="s">
        <v>3260</v>
      </c>
      <c r="K21" s="11" t="s">
        <v>16</v>
      </c>
      <c r="L21" s="1" t="s">
        <v>3202</v>
      </c>
      <c r="M21" s="11">
        <v>18407498</v>
      </c>
      <c r="N21" s="1">
        <v>672971099</v>
      </c>
      <c r="O21" s="11" t="s">
        <v>804</v>
      </c>
      <c r="P21" s="1"/>
      <c r="Q21" s="11" t="s">
        <v>1975</v>
      </c>
      <c r="R21" s="11"/>
    </row>
    <row r="22" spans="1:18" ht="12" customHeight="1" x14ac:dyDescent="0.25">
      <c r="A22" s="11" t="s">
        <v>3266</v>
      </c>
      <c r="B22" s="52">
        <v>42148</v>
      </c>
      <c r="C22" s="60">
        <v>42149</v>
      </c>
      <c r="D22" s="52">
        <v>42148.045902777776</v>
      </c>
      <c r="E22" s="11" t="s">
        <v>3261</v>
      </c>
      <c r="F22" s="1">
        <v>30</v>
      </c>
      <c r="G22" s="11" t="s">
        <v>13</v>
      </c>
      <c r="H22" s="1">
        <v>2</v>
      </c>
      <c r="I22" s="11" t="s">
        <v>14</v>
      </c>
      <c r="J22" s="203" t="s">
        <v>3262</v>
      </c>
      <c r="K22" s="11" t="s">
        <v>16</v>
      </c>
      <c r="L22" s="1" t="s">
        <v>3013</v>
      </c>
      <c r="M22" s="11">
        <v>19524663</v>
      </c>
      <c r="N22" s="1">
        <v>714508319</v>
      </c>
      <c r="O22" s="11" t="s">
        <v>517</v>
      </c>
      <c r="P22" s="156" t="s">
        <v>1083</v>
      </c>
      <c r="Q22" s="39" t="s">
        <v>356</v>
      </c>
      <c r="R22" s="11"/>
    </row>
    <row r="23" spans="1:18" s="1" customFormat="1" ht="12" customHeight="1" x14ac:dyDescent="0.25">
      <c r="A23" s="11" t="s">
        <v>3266</v>
      </c>
      <c r="B23" s="52">
        <v>42212</v>
      </c>
      <c r="C23" s="60">
        <v>42214</v>
      </c>
      <c r="D23" s="52">
        <v>42212.28497685185</v>
      </c>
      <c r="E23" s="245" t="s">
        <v>3263</v>
      </c>
      <c r="F23" s="1">
        <v>33</v>
      </c>
      <c r="G23" s="11" t="s">
        <v>13</v>
      </c>
      <c r="H23" s="1">
        <v>3</v>
      </c>
      <c r="I23" s="11" t="s">
        <v>14</v>
      </c>
      <c r="J23" s="203" t="s">
        <v>3265</v>
      </c>
      <c r="K23" s="11" t="s">
        <v>16</v>
      </c>
      <c r="L23" s="1" t="s">
        <v>3264</v>
      </c>
      <c r="M23" s="11">
        <v>20519783</v>
      </c>
      <c r="N23" s="1">
        <v>759702250</v>
      </c>
      <c r="O23" s="11" t="s">
        <v>804</v>
      </c>
      <c r="P23" s="10" t="s">
        <v>1821</v>
      </c>
      <c r="Q23" s="11" t="s">
        <v>553</v>
      </c>
      <c r="R23" s="11"/>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4"/>
  <sheetViews>
    <sheetView topLeftCell="J1" zoomScale="80" zoomScaleNormal="80" workbookViewId="0">
      <selection activeCell="S18" sqref="S18"/>
    </sheetView>
  </sheetViews>
  <sheetFormatPr defaultRowHeight="15" x14ac:dyDescent="0.25"/>
  <cols>
    <col min="1" max="1" width="6.5703125" bestFit="1" customWidth="1"/>
    <col min="2" max="4" width="22" bestFit="1" customWidth="1"/>
    <col min="5" max="5" width="41" customWidth="1"/>
    <col min="6" max="6" width="7.85546875" bestFit="1" customWidth="1"/>
    <col min="7" max="7" width="45.5703125" bestFit="1" customWidth="1"/>
    <col min="8" max="8" width="17.7109375" bestFit="1" customWidth="1"/>
    <col min="9" max="9" width="37.7109375" bestFit="1" customWidth="1"/>
    <col min="10" max="10" width="14.28515625" customWidth="1"/>
    <col min="11" max="11" width="18.140625" customWidth="1"/>
    <col min="12" max="12" width="59.7109375" bestFit="1" customWidth="1"/>
    <col min="13" max="13" width="13.140625" customWidth="1"/>
    <col min="14" max="14" width="10.85546875" bestFit="1" customWidth="1"/>
    <col min="15" max="15" width="39.85546875" bestFit="1" customWidth="1"/>
    <col min="16" max="16" width="34.28515625" style="165" customWidth="1"/>
    <col min="17" max="17" width="42.85546875" customWidth="1"/>
    <col min="18" max="18" width="31.5703125" bestFit="1" customWidth="1"/>
    <col min="19" max="19" width="27.140625" style="165" bestFit="1" customWidth="1"/>
    <col min="20" max="20" width="40.5703125" style="165" bestFit="1" customWidth="1"/>
    <col min="21" max="21" width="30.140625" style="165" bestFit="1" customWidth="1"/>
    <col min="22" max="22" width="24.42578125" style="165" bestFit="1" customWidth="1"/>
    <col min="23" max="23" width="31.140625" bestFit="1" customWidth="1"/>
    <col min="24" max="24" width="31.5703125" style="49" bestFit="1" customWidth="1"/>
    <col min="25" max="25" width="25" style="48" bestFit="1" customWidth="1"/>
    <col min="26" max="26" width="34.28515625" bestFit="1" customWidth="1"/>
    <col min="27" max="27" width="27.42578125" bestFit="1" customWidth="1"/>
    <col min="28" max="28" width="30.85546875" bestFit="1" customWidth="1"/>
    <col min="29" max="29" width="44.5703125" bestFit="1" customWidth="1"/>
    <col min="30" max="30" width="28.28515625" bestFit="1" customWidth="1"/>
    <col min="31" max="31" width="34.28515625" bestFit="1" customWidth="1"/>
    <col min="32" max="32" width="40.5703125" customWidth="1"/>
    <col min="33" max="33" width="17.7109375" bestFit="1" customWidth="1"/>
    <col min="34" max="34" width="18.28515625" bestFit="1" customWidth="1"/>
    <col min="35" max="35" width="10.28515625" bestFit="1" customWidth="1"/>
    <col min="36" max="36" width="20.7109375" bestFit="1" customWidth="1"/>
    <col min="37" max="37" width="14.28515625" bestFit="1" customWidth="1"/>
    <col min="38" max="38" width="17.42578125" bestFit="1" customWidth="1"/>
    <col min="39" max="39" width="31.42578125" bestFit="1" customWidth="1"/>
    <col min="40" max="40" width="15" bestFit="1" customWidth="1"/>
    <col min="41" max="41" width="20.7109375" bestFit="1" customWidth="1"/>
  </cols>
  <sheetData>
    <row r="1" spans="1:31" ht="10.5" customHeight="1" x14ac:dyDescent="0.25"/>
    <row r="2" spans="1:31" s="2" customFormat="1" ht="12.75" customHeight="1" x14ac:dyDescent="0.25">
      <c r="A2" s="54" t="s">
        <v>1734</v>
      </c>
      <c r="B2" s="54" t="s">
        <v>1328</v>
      </c>
      <c r="C2" s="54" t="s">
        <v>1329</v>
      </c>
      <c r="D2" s="9" t="s">
        <v>0</v>
      </c>
      <c r="E2" s="9" t="s">
        <v>1</v>
      </c>
      <c r="F2" s="7" t="s">
        <v>252</v>
      </c>
      <c r="G2" s="3" t="s">
        <v>2</v>
      </c>
      <c r="H2" s="9" t="s">
        <v>3</v>
      </c>
      <c r="I2" s="3" t="s">
        <v>4</v>
      </c>
      <c r="J2" s="3" t="s">
        <v>5</v>
      </c>
      <c r="K2" s="3" t="s">
        <v>6</v>
      </c>
      <c r="L2" s="3" t="s">
        <v>7</v>
      </c>
      <c r="M2" s="3" t="s">
        <v>8</v>
      </c>
      <c r="N2" s="3" t="s">
        <v>9</v>
      </c>
      <c r="O2" s="3" t="s">
        <v>10</v>
      </c>
      <c r="P2" s="166" t="s">
        <v>1787</v>
      </c>
      <c r="Q2" s="119" t="s">
        <v>1940</v>
      </c>
      <c r="R2" s="190" t="s">
        <v>578</v>
      </c>
      <c r="S2" s="163" t="s">
        <v>2507</v>
      </c>
      <c r="T2" s="163" t="s">
        <v>2508</v>
      </c>
      <c r="U2" s="163" t="s">
        <v>2498</v>
      </c>
      <c r="V2" s="163" t="s">
        <v>2497</v>
      </c>
      <c r="W2" s="164" t="s">
        <v>2490</v>
      </c>
      <c r="X2" s="3" t="s">
        <v>1188</v>
      </c>
      <c r="Y2" s="3" t="s">
        <v>1189</v>
      </c>
      <c r="Z2" s="3" t="s">
        <v>2492</v>
      </c>
      <c r="AA2" s="3" t="s">
        <v>2494</v>
      </c>
      <c r="AB2" s="3" t="s">
        <v>2496</v>
      </c>
      <c r="AC2" s="3" t="s">
        <v>2491</v>
      </c>
      <c r="AD2" s="3" t="s">
        <v>2495</v>
      </c>
      <c r="AE2" s="163" t="s">
        <v>2493</v>
      </c>
    </row>
    <row r="3" spans="1:31" s="1" customFormat="1" ht="12" customHeight="1" x14ac:dyDescent="0.25">
      <c r="A3" s="26" t="s">
        <v>1733</v>
      </c>
      <c r="B3" s="60">
        <v>41436</v>
      </c>
      <c r="C3" s="60">
        <v>41455</v>
      </c>
      <c r="D3" s="26" t="s">
        <v>11</v>
      </c>
      <c r="E3" s="16" t="s">
        <v>12</v>
      </c>
      <c r="F3" s="16">
        <v>2</v>
      </c>
      <c r="G3" s="20" t="s">
        <v>13</v>
      </c>
      <c r="H3" s="22">
        <v>5</v>
      </c>
      <c r="I3" s="26" t="s">
        <v>14</v>
      </c>
      <c r="J3" s="28" t="s">
        <v>15</v>
      </c>
      <c r="K3" s="26" t="s">
        <v>16</v>
      </c>
      <c r="L3" s="26" t="s">
        <v>17</v>
      </c>
      <c r="M3" s="33">
        <v>2858</v>
      </c>
      <c r="N3" s="33">
        <v>41080</v>
      </c>
      <c r="O3" s="170" t="s">
        <v>311</v>
      </c>
      <c r="P3" s="185"/>
      <c r="Q3" s="111"/>
      <c r="R3" s="179"/>
      <c r="S3" s="191" t="s">
        <v>2506</v>
      </c>
      <c r="T3" s="191"/>
      <c r="U3" s="191"/>
      <c r="V3" s="191"/>
      <c r="W3" s="10" t="b">
        <f t="shared" ref="W3:W66" si="0">MID(O3,1,22)="uninitialized variable"</f>
        <v>0</v>
      </c>
      <c r="X3" s="1" t="b">
        <f t="shared" ref="X3:X66" si="1">MID(O3,1,19)="Miscalculated Bound"</f>
        <v>1</v>
      </c>
      <c r="Y3" s="1" t="b">
        <f t="shared" ref="Y3:Y66" si="2">MID(O3,1,9)="FENCEPOST"</f>
        <v>0</v>
      </c>
      <c r="Z3" s="1" t="b">
        <f t="shared" ref="Z3:Z66" si="3">MID(O3,1,22)="Enhanced for Statement"</f>
        <v>0</v>
      </c>
      <c r="AA3" s="1" t="b">
        <f t="shared" ref="AA3:AA66" si="4">MID(O3,1,14)="command args[]"</f>
        <v>0</v>
      </c>
      <c r="AB3" s="1" t="b">
        <f t="shared" ref="AB3:AB66" si="5">MID(O3,1,22)="Java.util.Arrays Class"</f>
        <v>0</v>
      </c>
      <c r="AC3" s="1" t="b">
        <f t="shared" ref="AC3:AC66" si="6">MID(O3,1,35)="Passing/Returning Arrays in Methods"</f>
        <v>0</v>
      </c>
      <c r="AD3" s="1" t="b">
        <f t="shared" ref="AD3:AD66" si="7">MID(O3,1,17)="Arrays of Objects"</f>
        <v>0</v>
      </c>
      <c r="AE3" s="1" t="b">
        <f t="shared" ref="AE3:AE66" si="8">MID(O3,1,23)="Multidimensional Arrays"</f>
        <v>0</v>
      </c>
    </row>
    <row r="4" spans="1:31" s="1" customFormat="1" ht="12" customHeight="1" x14ac:dyDescent="0.25">
      <c r="A4" s="11" t="s">
        <v>1733</v>
      </c>
      <c r="B4" s="60">
        <v>41437</v>
      </c>
      <c r="C4" s="60">
        <v>41455</v>
      </c>
      <c r="D4" s="11" t="s">
        <v>507</v>
      </c>
      <c r="E4" s="21" t="s">
        <v>508</v>
      </c>
      <c r="F4" s="17">
        <v>24</v>
      </c>
      <c r="G4" s="21" t="s">
        <v>13</v>
      </c>
      <c r="H4" s="11" t="s">
        <v>493</v>
      </c>
      <c r="I4" s="27" t="s">
        <v>14</v>
      </c>
      <c r="J4" s="29" t="s">
        <v>516</v>
      </c>
      <c r="K4" s="29" t="s">
        <v>16</v>
      </c>
      <c r="L4" s="11" t="s">
        <v>509</v>
      </c>
      <c r="M4" s="11" t="s">
        <v>510</v>
      </c>
      <c r="N4" s="34" t="s">
        <v>511</v>
      </c>
      <c r="O4" s="171" t="s">
        <v>517</v>
      </c>
      <c r="P4" s="13"/>
      <c r="Q4" s="46"/>
      <c r="R4" s="172"/>
      <c r="S4" s="192" t="s">
        <v>2506</v>
      </c>
      <c r="T4" s="192"/>
      <c r="U4" s="192"/>
      <c r="V4" s="192"/>
      <c r="W4" s="10" t="b">
        <f t="shared" si="0"/>
        <v>0</v>
      </c>
      <c r="X4" s="1" t="b">
        <f t="shared" si="1"/>
        <v>0</v>
      </c>
      <c r="Y4" s="1" t="b">
        <f t="shared" si="2"/>
        <v>0</v>
      </c>
      <c r="Z4" s="1" t="b">
        <f t="shared" si="3"/>
        <v>0</v>
      </c>
      <c r="AA4" s="1" t="b">
        <f t="shared" si="4"/>
        <v>0</v>
      </c>
      <c r="AB4" s="1" t="b">
        <f t="shared" si="5"/>
        <v>0</v>
      </c>
      <c r="AC4" s="1" t="b">
        <f t="shared" si="6"/>
        <v>0</v>
      </c>
      <c r="AD4" s="1" t="b">
        <f t="shared" si="7"/>
        <v>1</v>
      </c>
      <c r="AE4" s="1" t="b">
        <f t="shared" si="8"/>
        <v>0</v>
      </c>
    </row>
    <row r="5" spans="1:31" s="1" customFormat="1" ht="12" customHeight="1" x14ac:dyDescent="0.25">
      <c r="A5" s="11" t="s">
        <v>1733</v>
      </c>
      <c r="B5" s="60">
        <v>41438</v>
      </c>
      <c r="C5" s="60">
        <v>41455</v>
      </c>
      <c r="D5" s="11" t="s">
        <v>19</v>
      </c>
      <c r="E5" s="18" t="s">
        <v>20</v>
      </c>
      <c r="F5" s="18">
        <v>10</v>
      </c>
      <c r="G5" s="11" t="s">
        <v>13</v>
      </c>
      <c r="H5" s="23">
        <v>1</v>
      </c>
      <c r="I5" s="11" t="s">
        <v>14</v>
      </c>
      <c r="J5" s="29" t="s">
        <v>512</v>
      </c>
      <c r="K5" s="11" t="s">
        <v>16</v>
      </c>
      <c r="L5" s="11" t="s">
        <v>21</v>
      </c>
      <c r="M5" s="34">
        <v>10882</v>
      </c>
      <c r="N5" s="34">
        <v>175912</v>
      </c>
      <c r="O5" s="172" t="s">
        <v>311</v>
      </c>
      <c r="P5" s="13"/>
      <c r="Q5" s="43"/>
      <c r="R5" s="173"/>
      <c r="S5" s="192" t="s">
        <v>2506</v>
      </c>
      <c r="T5" s="192"/>
      <c r="U5" s="192"/>
      <c r="V5" s="192"/>
      <c r="W5" s="10" t="b">
        <f t="shared" si="0"/>
        <v>0</v>
      </c>
      <c r="X5" s="1" t="b">
        <f t="shared" si="1"/>
        <v>1</v>
      </c>
      <c r="Y5" s="1" t="b">
        <f t="shared" si="2"/>
        <v>0</v>
      </c>
      <c r="Z5" s="1" t="b">
        <f t="shared" si="3"/>
        <v>0</v>
      </c>
      <c r="AA5" s="1" t="b">
        <f t="shared" si="4"/>
        <v>0</v>
      </c>
      <c r="AB5" s="1" t="b">
        <f t="shared" si="5"/>
        <v>0</v>
      </c>
      <c r="AC5" s="1" t="b">
        <f t="shared" si="6"/>
        <v>0</v>
      </c>
      <c r="AD5" s="1" t="b">
        <f t="shared" si="7"/>
        <v>0</v>
      </c>
      <c r="AE5" s="1" t="b">
        <f t="shared" si="8"/>
        <v>0</v>
      </c>
    </row>
    <row r="6" spans="1:31" s="1" customFormat="1" ht="12" customHeight="1" x14ac:dyDescent="0.25">
      <c r="A6" s="11" t="s">
        <v>1733</v>
      </c>
      <c r="B6" s="60">
        <v>41439</v>
      </c>
      <c r="C6" s="60">
        <v>41455</v>
      </c>
      <c r="D6" s="11" t="s">
        <v>22</v>
      </c>
      <c r="E6" s="18" t="s">
        <v>23</v>
      </c>
      <c r="F6" s="18">
        <v>8</v>
      </c>
      <c r="G6" s="11" t="s">
        <v>13</v>
      </c>
      <c r="H6" s="23">
        <v>0</v>
      </c>
      <c r="I6" s="11" t="s">
        <v>24</v>
      </c>
      <c r="J6" s="29" t="s">
        <v>513</v>
      </c>
      <c r="K6" s="11" t="s">
        <v>16</v>
      </c>
      <c r="L6" s="11" t="s">
        <v>25</v>
      </c>
      <c r="M6" s="34">
        <v>17399</v>
      </c>
      <c r="N6" s="34">
        <v>310202</v>
      </c>
      <c r="O6" s="173" t="s">
        <v>316</v>
      </c>
      <c r="P6" s="13"/>
      <c r="Q6" s="45"/>
      <c r="R6" s="173"/>
      <c r="S6" s="192" t="s">
        <v>2506</v>
      </c>
      <c r="T6" s="192"/>
      <c r="U6" s="192"/>
      <c r="V6" s="192"/>
      <c r="W6" s="10" t="b">
        <f t="shared" si="0"/>
        <v>0</v>
      </c>
      <c r="X6" s="1" t="b">
        <f t="shared" si="1"/>
        <v>0</v>
      </c>
      <c r="Y6" s="1" t="b">
        <f t="shared" si="2"/>
        <v>0</v>
      </c>
      <c r="Z6" s="1" t="b">
        <f t="shared" si="3"/>
        <v>0</v>
      </c>
      <c r="AA6" s="1" t="b">
        <f t="shared" si="4"/>
        <v>1</v>
      </c>
      <c r="AB6" s="1" t="b">
        <f t="shared" si="5"/>
        <v>0</v>
      </c>
      <c r="AC6" s="1" t="b">
        <f t="shared" si="6"/>
        <v>0</v>
      </c>
      <c r="AD6" s="1" t="b">
        <f t="shared" si="7"/>
        <v>0</v>
      </c>
      <c r="AE6" s="1" t="b">
        <f t="shared" si="8"/>
        <v>0</v>
      </c>
    </row>
    <row r="7" spans="1:31" s="1" customFormat="1" ht="12" customHeight="1" x14ac:dyDescent="0.25">
      <c r="A7" s="11" t="s">
        <v>1733</v>
      </c>
      <c r="B7" s="60">
        <v>41456</v>
      </c>
      <c r="C7" s="60">
        <v>41486.671296296299</v>
      </c>
      <c r="D7" s="11" t="s">
        <v>26</v>
      </c>
      <c r="E7" s="18" t="s">
        <v>27</v>
      </c>
      <c r="F7" s="18">
        <v>13</v>
      </c>
      <c r="G7" s="11" t="s">
        <v>13</v>
      </c>
      <c r="H7" s="23">
        <v>0</v>
      </c>
      <c r="I7" s="11" t="s">
        <v>24</v>
      </c>
      <c r="J7" s="29" t="s">
        <v>514</v>
      </c>
      <c r="K7" s="11" t="s">
        <v>16</v>
      </c>
      <c r="L7" s="11" t="s">
        <v>28</v>
      </c>
      <c r="M7" s="34">
        <v>93914</v>
      </c>
      <c r="N7" s="34">
        <v>1984274</v>
      </c>
      <c r="O7" s="173" t="s">
        <v>316</v>
      </c>
      <c r="P7" s="13"/>
      <c r="Q7" s="45"/>
      <c r="R7" s="173"/>
      <c r="S7" s="192" t="s">
        <v>2506</v>
      </c>
      <c r="T7" s="192"/>
      <c r="U7" s="192"/>
      <c r="V7" s="192"/>
      <c r="W7" s="10" t="b">
        <f t="shared" si="0"/>
        <v>0</v>
      </c>
      <c r="X7" s="1" t="b">
        <f t="shared" si="1"/>
        <v>0</v>
      </c>
      <c r="Y7" s="1" t="b">
        <f t="shared" si="2"/>
        <v>0</v>
      </c>
      <c r="Z7" s="1" t="b">
        <f t="shared" si="3"/>
        <v>0</v>
      </c>
      <c r="AA7" s="1" t="b">
        <f t="shared" si="4"/>
        <v>1</v>
      </c>
      <c r="AB7" s="1" t="b">
        <f t="shared" si="5"/>
        <v>0</v>
      </c>
      <c r="AC7" s="1" t="b">
        <f t="shared" si="6"/>
        <v>0</v>
      </c>
      <c r="AD7" s="1" t="b">
        <f t="shared" si="7"/>
        <v>0</v>
      </c>
      <c r="AE7" s="1" t="b">
        <f t="shared" si="8"/>
        <v>0</v>
      </c>
    </row>
    <row r="8" spans="1:31" s="1" customFormat="1" ht="12" customHeight="1" x14ac:dyDescent="0.25">
      <c r="A8" s="11" t="s">
        <v>1733</v>
      </c>
      <c r="B8" s="60">
        <v>41456</v>
      </c>
      <c r="C8" s="60">
        <v>41486.671296296299</v>
      </c>
      <c r="D8" s="11" t="s">
        <v>29</v>
      </c>
      <c r="E8" s="18" t="s">
        <v>30</v>
      </c>
      <c r="F8" s="18">
        <v>53</v>
      </c>
      <c r="G8" s="11" t="s">
        <v>13</v>
      </c>
      <c r="H8" s="23">
        <v>5</v>
      </c>
      <c r="I8" s="11" t="s">
        <v>14</v>
      </c>
      <c r="J8" s="29" t="s">
        <v>515</v>
      </c>
      <c r="K8" s="11" t="s">
        <v>16</v>
      </c>
      <c r="L8" s="11" t="s">
        <v>31</v>
      </c>
      <c r="M8" s="34">
        <v>132960</v>
      </c>
      <c r="N8" s="34">
        <v>2926695</v>
      </c>
      <c r="O8" s="172" t="s">
        <v>311</v>
      </c>
      <c r="P8" s="13"/>
      <c r="Q8" s="43"/>
      <c r="R8" s="173"/>
      <c r="S8" s="192" t="s">
        <v>2506</v>
      </c>
      <c r="T8" s="192"/>
      <c r="U8" s="192"/>
      <c r="V8" s="192"/>
      <c r="W8" s="10" t="b">
        <f t="shared" si="0"/>
        <v>0</v>
      </c>
      <c r="X8" s="1" t="b">
        <f t="shared" si="1"/>
        <v>1</v>
      </c>
      <c r="Y8" s="1" t="b">
        <f t="shared" si="2"/>
        <v>0</v>
      </c>
      <c r="Z8" s="1" t="b">
        <f t="shared" si="3"/>
        <v>0</v>
      </c>
      <c r="AA8" s="1" t="b">
        <f t="shared" si="4"/>
        <v>0</v>
      </c>
      <c r="AB8" s="1" t="b">
        <f t="shared" si="5"/>
        <v>0</v>
      </c>
      <c r="AC8" s="1" t="b">
        <f t="shared" si="6"/>
        <v>0</v>
      </c>
      <c r="AD8" s="1" t="b">
        <f t="shared" si="7"/>
        <v>0</v>
      </c>
      <c r="AE8" s="1" t="b">
        <f t="shared" si="8"/>
        <v>0</v>
      </c>
    </row>
    <row r="9" spans="1:31" s="1" customFormat="1" ht="12" customHeight="1" x14ac:dyDescent="0.25">
      <c r="A9" s="11" t="s">
        <v>1733</v>
      </c>
      <c r="B9" s="60">
        <v>41456</v>
      </c>
      <c r="C9" s="60">
        <v>41486.671296296299</v>
      </c>
      <c r="D9" s="11" t="s">
        <v>518</v>
      </c>
      <c r="E9" s="18" t="s">
        <v>519</v>
      </c>
      <c r="F9" s="13">
        <v>5</v>
      </c>
      <c r="G9" s="18" t="s">
        <v>13</v>
      </c>
      <c r="H9" s="11" t="s">
        <v>480</v>
      </c>
      <c r="I9" s="23" t="s">
        <v>24</v>
      </c>
      <c r="J9" s="29" t="s">
        <v>523</v>
      </c>
      <c r="K9" s="29" t="s">
        <v>16</v>
      </c>
      <c r="L9" s="11" t="s">
        <v>520</v>
      </c>
      <c r="M9" s="11" t="s">
        <v>521</v>
      </c>
      <c r="N9" s="34" t="s">
        <v>522</v>
      </c>
      <c r="O9" s="171" t="s">
        <v>517</v>
      </c>
      <c r="P9" s="13"/>
      <c r="Q9" s="46"/>
      <c r="R9" s="172"/>
      <c r="S9" s="192" t="s">
        <v>2506</v>
      </c>
      <c r="T9" s="192"/>
      <c r="U9" s="192"/>
      <c r="V9" s="192"/>
      <c r="W9" s="10" t="b">
        <f t="shared" si="0"/>
        <v>0</v>
      </c>
      <c r="X9" s="1" t="b">
        <f t="shared" si="1"/>
        <v>0</v>
      </c>
      <c r="Y9" s="1" t="b">
        <f t="shared" si="2"/>
        <v>0</v>
      </c>
      <c r="Z9" s="1" t="b">
        <f t="shared" si="3"/>
        <v>0</v>
      </c>
      <c r="AA9" s="1" t="b">
        <f t="shared" si="4"/>
        <v>0</v>
      </c>
      <c r="AB9" s="1" t="b">
        <f t="shared" si="5"/>
        <v>0</v>
      </c>
      <c r="AC9" s="1" t="b">
        <f t="shared" si="6"/>
        <v>0</v>
      </c>
      <c r="AD9" s="1" t="b">
        <f t="shared" si="7"/>
        <v>1</v>
      </c>
      <c r="AE9" s="1" t="b">
        <f t="shared" si="8"/>
        <v>0</v>
      </c>
    </row>
    <row r="10" spans="1:31" s="1" customFormat="1" ht="12" customHeight="1" x14ac:dyDescent="0.25">
      <c r="A10" s="11" t="s">
        <v>1733</v>
      </c>
      <c r="B10" s="60">
        <v>41487</v>
      </c>
      <c r="C10" s="60">
        <v>41517</v>
      </c>
      <c r="D10" s="11" t="s">
        <v>32</v>
      </c>
      <c r="E10" s="18" t="s">
        <v>33</v>
      </c>
      <c r="F10" s="18">
        <v>123</v>
      </c>
      <c r="G10" s="11" t="s">
        <v>13</v>
      </c>
      <c r="H10" s="23">
        <v>0</v>
      </c>
      <c r="I10" s="11" t="s">
        <v>24</v>
      </c>
      <c r="J10" s="29" t="s">
        <v>41</v>
      </c>
      <c r="K10" s="11" t="s">
        <v>16</v>
      </c>
      <c r="L10" s="11" t="s">
        <v>34</v>
      </c>
      <c r="M10" s="34">
        <v>250186</v>
      </c>
      <c r="N10" s="34">
        <v>5741206</v>
      </c>
      <c r="O10" s="173" t="s">
        <v>316</v>
      </c>
      <c r="P10" s="13"/>
      <c r="Q10" s="45"/>
      <c r="R10" s="173"/>
      <c r="S10" s="192" t="s">
        <v>2506</v>
      </c>
      <c r="T10" s="192"/>
      <c r="U10" s="192"/>
      <c r="V10" s="192"/>
      <c r="W10" s="10" t="b">
        <f t="shared" si="0"/>
        <v>0</v>
      </c>
      <c r="X10" s="1" t="b">
        <f t="shared" si="1"/>
        <v>0</v>
      </c>
      <c r="Y10" s="1" t="b">
        <f t="shared" si="2"/>
        <v>0</v>
      </c>
      <c r="Z10" s="1" t="b">
        <f t="shared" si="3"/>
        <v>0</v>
      </c>
      <c r="AA10" s="1" t="b">
        <f t="shared" si="4"/>
        <v>1</v>
      </c>
      <c r="AB10" s="1" t="b">
        <f t="shared" si="5"/>
        <v>0</v>
      </c>
      <c r="AC10" s="1" t="b">
        <f t="shared" si="6"/>
        <v>0</v>
      </c>
      <c r="AD10" s="1" t="b">
        <f t="shared" si="7"/>
        <v>0</v>
      </c>
      <c r="AE10" s="1" t="b">
        <f t="shared" si="8"/>
        <v>0</v>
      </c>
    </row>
    <row r="11" spans="1:31" s="1" customFormat="1" ht="12" customHeight="1" x14ac:dyDescent="0.25">
      <c r="A11" s="11" t="s">
        <v>1733</v>
      </c>
      <c r="B11" s="60">
        <v>41487</v>
      </c>
      <c r="C11" s="60">
        <v>41517</v>
      </c>
      <c r="D11" s="11" t="s">
        <v>35</v>
      </c>
      <c r="E11" s="18" t="s">
        <v>36</v>
      </c>
      <c r="F11" s="18">
        <v>9</v>
      </c>
      <c r="G11" s="11" t="s">
        <v>13</v>
      </c>
      <c r="H11" s="23">
        <v>2</v>
      </c>
      <c r="I11" s="11" t="s">
        <v>14</v>
      </c>
      <c r="J11" s="29" t="s">
        <v>42</v>
      </c>
      <c r="K11" s="11" t="s">
        <v>16</v>
      </c>
      <c r="L11" s="11" t="s">
        <v>37</v>
      </c>
      <c r="M11" s="34">
        <v>296878</v>
      </c>
      <c r="N11" s="34">
        <v>6985653</v>
      </c>
      <c r="O11" s="173" t="s">
        <v>804</v>
      </c>
      <c r="P11" s="13"/>
      <c r="Q11" s="41" t="s">
        <v>1083</v>
      </c>
      <c r="R11" s="173" t="s">
        <v>1085</v>
      </c>
      <c r="S11" s="192" t="s">
        <v>2506</v>
      </c>
      <c r="T11" s="192" t="str">
        <f>IF(ISNUMBER(SEARCH("main({",L11)),"main({}) method - algorithm cases","non main({}) method - algorithm cases")</f>
        <v>main({}) method - algorithm cases</v>
      </c>
      <c r="U11" s="192" t="s">
        <v>2499</v>
      </c>
      <c r="V11" s="192" t="s">
        <v>2505</v>
      </c>
      <c r="W11" s="10" t="b">
        <f t="shared" si="0"/>
        <v>0</v>
      </c>
      <c r="X11" s="1" t="b">
        <f t="shared" si="1"/>
        <v>0</v>
      </c>
      <c r="Y11" s="1" t="b">
        <f t="shared" si="2"/>
        <v>0</v>
      </c>
      <c r="Z11" s="1" t="b">
        <f t="shared" si="3"/>
        <v>0</v>
      </c>
      <c r="AA11" s="1" t="b">
        <f t="shared" si="4"/>
        <v>0</v>
      </c>
      <c r="AB11" s="1" t="b">
        <f t="shared" si="5"/>
        <v>0</v>
      </c>
      <c r="AC11" s="1" t="b">
        <f t="shared" si="6"/>
        <v>0</v>
      </c>
      <c r="AD11" s="1" t="b">
        <f t="shared" si="7"/>
        <v>0</v>
      </c>
      <c r="AE11" s="1" t="b">
        <f t="shared" si="8"/>
        <v>1</v>
      </c>
    </row>
    <row r="12" spans="1:31" s="1" customFormat="1" ht="12" customHeight="1" x14ac:dyDescent="0.25">
      <c r="A12" s="11" t="s">
        <v>1733</v>
      </c>
      <c r="B12" s="60">
        <v>41487</v>
      </c>
      <c r="C12" s="60">
        <v>41517</v>
      </c>
      <c r="D12" s="11" t="s">
        <v>38</v>
      </c>
      <c r="E12" s="18" t="s">
        <v>39</v>
      </c>
      <c r="F12" s="18">
        <v>41</v>
      </c>
      <c r="G12" s="11" t="s">
        <v>13</v>
      </c>
      <c r="H12" s="23">
        <v>3</v>
      </c>
      <c r="I12" s="11" t="s">
        <v>14</v>
      </c>
      <c r="J12" s="29" t="s">
        <v>43</v>
      </c>
      <c r="K12" s="11" t="s">
        <v>16</v>
      </c>
      <c r="L12" s="11" t="s">
        <v>40</v>
      </c>
      <c r="M12" s="34">
        <v>372237</v>
      </c>
      <c r="N12" s="34">
        <v>8812201</v>
      </c>
      <c r="O12" s="173" t="s">
        <v>18</v>
      </c>
      <c r="P12" s="13"/>
      <c r="Q12" s="66"/>
      <c r="R12" s="173"/>
      <c r="S12" s="192" t="s">
        <v>2506</v>
      </c>
      <c r="T12" s="192"/>
      <c r="U12" s="192"/>
      <c r="V12" s="192"/>
      <c r="W12" s="10" t="b">
        <f t="shared" si="0"/>
        <v>0</v>
      </c>
      <c r="X12" s="1" t="b">
        <f t="shared" si="1"/>
        <v>0</v>
      </c>
      <c r="Y12" s="1" t="b">
        <f t="shared" si="2"/>
        <v>1</v>
      </c>
      <c r="Z12" s="1" t="b">
        <f t="shared" si="3"/>
        <v>0</v>
      </c>
      <c r="AA12" s="1" t="b">
        <f t="shared" si="4"/>
        <v>0</v>
      </c>
      <c r="AB12" s="1" t="b">
        <f t="shared" si="5"/>
        <v>0</v>
      </c>
      <c r="AC12" s="1" t="b">
        <f t="shared" si="6"/>
        <v>0</v>
      </c>
      <c r="AD12" s="1" t="b">
        <f t="shared" si="7"/>
        <v>0</v>
      </c>
      <c r="AE12" s="1" t="b">
        <f t="shared" si="8"/>
        <v>0</v>
      </c>
    </row>
    <row r="13" spans="1:31" s="1" customFormat="1" ht="12" customHeight="1" x14ac:dyDescent="0.25">
      <c r="A13" s="11" t="s">
        <v>1733</v>
      </c>
      <c r="B13" s="60">
        <v>41518</v>
      </c>
      <c r="C13" s="60">
        <v>41532</v>
      </c>
      <c r="D13" s="11" t="s">
        <v>44</v>
      </c>
      <c r="E13" s="18" t="s">
        <v>45</v>
      </c>
      <c r="F13" s="18">
        <v>3</v>
      </c>
      <c r="G13" s="11" t="s">
        <v>13</v>
      </c>
      <c r="H13" s="23">
        <v>3</v>
      </c>
      <c r="I13" s="11" t="s">
        <v>14</v>
      </c>
      <c r="J13" s="29" t="s">
        <v>524</v>
      </c>
      <c r="K13" s="11" t="s">
        <v>16</v>
      </c>
      <c r="L13" s="11" t="s">
        <v>46</v>
      </c>
      <c r="M13" s="34">
        <v>502159</v>
      </c>
      <c r="N13" s="34">
        <v>11639697</v>
      </c>
      <c r="O13" s="173" t="s">
        <v>804</v>
      </c>
      <c r="P13" s="13"/>
      <c r="Q13" s="66"/>
      <c r="R13" s="173"/>
      <c r="S13" s="192" t="s">
        <v>2506</v>
      </c>
      <c r="T13" s="192"/>
      <c r="U13" s="192"/>
      <c r="V13" s="192"/>
      <c r="W13" s="10" t="b">
        <f t="shared" si="0"/>
        <v>0</v>
      </c>
      <c r="X13" s="1" t="b">
        <f t="shared" si="1"/>
        <v>0</v>
      </c>
      <c r="Y13" s="1" t="b">
        <f t="shared" si="2"/>
        <v>0</v>
      </c>
      <c r="Z13" s="1" t="b">
        <f t="shared" si="3"/>
        <v>0</v>
      </c>
      <c r="AA13" s="1" t="b">
        <f t="shared" si="4"/>
        <v>0</v>
      </c>
      <c r="AB13" s="1" t="b">
        <f t="shared" si="5"/>
        <v>0</v>
      </c>
      <c r="AC13" s="1" t="b">
        <f t="shared" si="6"/>
        <v>0</v>
      </c>
      <c r="AD13" s="1" t="b">
        <f t="shared" si="7"/>
        <v>0</v>
      </c>
      <c r="AE13" s="1" t="b">
        <f t="shared" si="8"/>
        <v>1</v>
      </c>
    </row>
    <row r="14" spans="1:31" s="1" customFormat="1" ht="12" customHeight="1" x14ac:dyDescent="0.25">
      <c r="A14" s="11" t="s">
        <v>1733</v>
      </c>
      <c r="B14" s="60">
        <v>41518</v>
      </c>
      <c r="C14" s="60">
        <v>41532</v>
      </c>
      <c r="D14" s="11" t="s">
        <v>47</v>
      </c>
      <c r="E14" s="18" t="s">
        <v>48</v>
      </c>
      <c r="F14" s="18">
        <v>10</v>
      </c>
      <c r="G14" s="11" t="s">
        <v>13</v>
      </c>
      <c r="H14" s="23">
        <v>0</v>
      </c>
      <c r="I14" s="11" t="s">
        <v>24</v>
      </c>
      <c r="J14" s="29" t="s">
        <v>53</v>
      </c>
      <c r="K14" s="11" t="s">
        <v>16</v>
      </c>
      <c r="L14" s="11" t="s">
        <v>49</v>
      </c>
      <c r="M14" s="34">
        <v>526730</v>
      </c>
      <c r="N14" s="34">
        <v>12174377</v>
      </c>
      <c r="O14" s="64" t="s">
        <v>316</v>
      </c>
      <c r="P14" s="13"/>
      <c r="Q14" s="51"/>
      <c r="R14" s="64"/>
      <c r="S14" s="192" t="s">
        <v>2506</v>
      </c>
      <c r="T14" s="192"/>
      <c r="U14" s="192"/>
      <c r="V14" s="192"/>
      <c r="W14" s="10" t="b">
        <f t="shared" si="0"/>
        <v>0</v>
      </c>
      <c r="X14" s="1" t="b">
        <f t="shared" si="1"/>
        <v>0</v>
      </c>
      <c r="Y14" s="1" t="b">
        <f t="shared" si="2"/>
        <v>0</v>
      </c>
      <c r="Z14" s="1" t="b">
        <f t="shared" si="3"/>
        <v>0</v>
      </c>
      <c r="AA14" s="1" t="b">
        <f t="shared" si="4"/>
        <v>1</v>
      </c>
      <c r="AB14" s="1" t="b">
        <f t="shared" si="5"/>
        <v>0</v>
      </c>
      <c r="AC14" s="1" t="b">
        <f t="shared" si="6"/>
        <v>0</v>
      </c>
      <c r="AD14" s="1" t="b">
        <f t="shared" si="7"/>
        <v>0</v>
      </c>
      <c r="AE14" s="1" t="b">
        <f t="shared" si="8"/>
        <v>0</v>
      </c>
    </row>
    <row r="15" spans="1:31" s="1" customFormat="1" ht="12" customHeight="1" x14ac:dyDescent="0.25">
      <c r="A15" s="11" t="s">
        <v>1733</v>
      </c>
      <c r="B15" s="60">
        <v>41518</v>
      </c>
      <c r="C15" s="60">
        <v>41532</v>
      </c>
      <c r="D15" s="11" t="s">
        <v>50</v>
      </c>
      <c r="E15" s="18" t="s">
        <v>51</v>
      </c>
      <c r="F15" s="18">
        <v>2</v>
      </c>
      <c r="G15" s="11" t="s">
        <v>13</v>
      </c>
      <c r="H15" s="23">
        <v>108</v>
      </c>
      <c r="I15" s="11" t="s">
        <v>14</v>
      </c>
      <c r="J15" s="29" t="s">
        <v>54</v>
      </c>
      <c r="K15" s="11" t="s">
        <v>16</v>
      </c>
      <c r="L15" s="11" t="s">
        <v>52</v>
      </c>
      <c r="M15" s="34">
        <v>581096</v>
      </c>
      <c r="N15" s="34">
        <v>13464873</v>
      </c>
      <c r="O15" s="64" t="s">
        <v>311</v>
      </c>
      <c r="P15" s="13"/>
      <c r="Q15" s="51"/>
      <c r="R15" s="64"/>
      <c r="S15" s="192" t="s">
        <v>2506</v>
      </c>
      <c r="T15" s="192"/>
      <c r="U15" s="192"/>
      <c r="V15" s="192"/>
      <c r="W15" s="10" t="b">
        <f t="shared" si="0"/>
        <v>0</v>
      </c>
      <c r="X15" s="1" t="b">
        <f t="shared" si="1"/>
        <v>1</v>
      </c>
      <c r="Y15" s="1" t="b">
        <f t="shared" si="2"/>
        <v>0</v>
      </c>
      <c r="Z15" s="1" t="b">
        <f t="shared" si="3"/>
        <v>0</v>
      </c>
      <c r="AA15" s="1" t="b">
        <f t="shared" si="4"/>
        <v>0</v>
      </c>
      <c r="AB15" s="1" t="b">
        <f t="shared" si="5"/>
        <v>0</v>
      </c>
      <c r="AC15" s="1" t="b">
        <f t="shared" si="6"/>
        <v>0</v>
      </c>
      <c r="AD15" s="1" t="b">
        <f t="shared" si="7"/>
        <v>0</v>
      </c>
      <c r="AE15" s="1" t="b">
        <f t="shared" si="8"/>
        <v>0</v>
      </c>
    </row>
    <row r="16" spans="1:31" s="1" customFormat="1" ht="12" customHeight="1" x14ac:dyDescent="0.25">
      <c r="A16" s="11" t="s">
        <v>1733</v>
      </c>
      <c r="B16" s="60">
        <v>41532</v>
      </c>
      <c r="C16" s="60">
        <v>41542</v>
      </c>
      <c r="D16" s="11" t="s">
        <v>55</v>
      </c>
      <c r="E16" s="18" t="s">
        <v>56</v>
      </c>
      <c r="F16" s="18">
        <v>10</v>
      </c>
      <c r="G16" s="11" t="s">
        <v>13</v>
      </c>
      <c r="H16" s="23">
        <v>4</v>
      </c>
      <c r="I16" s="11" t="s">
        <v>14</v>
      </c>
      <c r="J16" s="29" t="s">
        <v>525</v>
      </c>
      <c r="K16" s="11" t="s">
        <v>16</v>
      </c>
      <c r="L16" s="11" t="s">
        <v>57</v>
      </c>
      <c r="M16" s="34">
        <v>767907</v>
      </c>
      <c r="N16" s="34">
        <v>17944215</v>
      </c>
      <c r="O16" s="64" t="s">
        <v>311</v>
      </c>
      <c r="P16" s="13"/>
      <c r="Q16" s="51"/>
      <c r="R16" s="64"/>
      <c r="S16" s="192" t="s">
        <v>2506</v>
      </c>
      <c r="T16" s="192"/>
      <c r="U16" s="192"/>
      <c r="V16" s="192"/>
      <c r="W16" s="10" t="b">
        <f t="shared" si="0"/>
        <v>0</v>
      </c>
      <c r="X16" s="1" t="b">
        <f t="shared" si="1"/>
        <v>1</v>
      </c>
      <c r="Y16" s="1" t="b">
        <f t="shared" si="2"/>
        <v>0</v>
      </c>
      <c r="Z16" s="1" t="b">
        <f t="shared" si="3"/>
        <v>0</v>
      </c>
      <c r="AA16" s="1" t="b">
        <f t="shared" si="4"/>
        <v>0</v>
      </c>
      <c r="AB16" s="1" t="b">
        <f t="shared" si="5"/>
        <v>0</v>
      </c>
      <c r="AC16" s="1" t="b">
        <f t="shared" si="6"/>
        <v>0</v>
      </c>
      <c r="AD16" s="1" t="b">
        <f t="shared" si="7"/>
        <v>0</v>
      </c>
      <c r="AE16" s="1" t="b">
        <f t="shared" si="8"/>
        <v>0</v>
      </c>
    </row>
    <row r="17" spans="1:31" s="1" customFormat="1" ht="12" customHeight="1" x14ac:dyDescent="0.25">
      <c r="A17" s="11" t="s">
        <v>1733</v>
      </c>
      <c r="B17" s="60">
        <v>41532</v>
      </c>
      <c r="C17" s="60">
        <v>41542</v>
      </c>
      <c r="D17" s="60">
        <v>41537.877500000002</v>
      </c>
      <c r="E17" s="18" t="s">
        <v>1554</v>
      </c>
      <c r="F17" s="18">
        <v>5</v>
      </c>
      <c r="G17" s="11" t="s">
        <v>13</v>
      </c>
      <c r="H17" s="23">
        <v>90000</v>
      </c>
      <c r="I17" s="11" t="s">
        <v>14</v>
      </c>
      <c r="J17" s="29" t="s">
        <v>1560</v>
      </c>
      <c r="K17" s="11" t="s">
        <v>16</v>
      </c>
      <c r="L17" s="11" t="s">
        <v>1555</v>
      </c>
      <c r="M17" s="34">
        <v>807218</v>
      </c>
      <c r="N17" s="34">
        <v>19517029</v>
      </c>
      <c r="O17" s="174" t="s">
        <v>1566</v>
      </c>
      <c r="P17" s="12"/>
      <c r="Q17" s="51"/>
      <c r="R17" s="64"/>
      <c r="S17" s="192" t="s">
        <v>2506</v>
      </c>
      <c r="T17" s="192"/>
      <c r="U17" s="192"/>
      <c r="V17" s="192"/>
      <c r="W17" s="10" t="b">
        <f t="shared" si="0"/>
        <v>0</v>
      </c>
      <c r="X17" s="1" t="b">
        <f t="shared" si="1"/>
        <v>0</v>
      </c>
      <c r="Y17" s="1" t="b">
        <f t="shared" si="2"/>
        <v>0</v>
      </c>
      <c r="Z17" s="1" t="b">
        <f t="shared" si="3"/>
        <v>0</v>
      </c>
      <c r="AA17" s="1" t="b">
        <f t="shared" si="4"/>
        <v>0</v>
      </c>
      <c r="AB17" s="1" t="b">
        <f t="shared" si="5"/>
        <v>0</v>
      </c>
      <c r="AC17" s="1" t="b">
        <f t="shared" si="6"/>
        <v>0</v>
      </c>
      <c r="AD17" s="1" t="b">
        <f t="shared" si="7"/>
        <v>0</v>
      </c>
      <c r="AE17" s="1" t="b">
        <f t="shared" si="8"/>
        <v>0</v>
      </c>
    </row>
    <row r="18" spans="1:31" s="1" customFormat="1" ht="12" customHeight="1" x14ac:dyDescent="0.25">
      <c r="A18" s="11" t="s">
        <v>1733</v>
      </c>
      <c r="B18" s="60">
        <v>41532</v>
      </c>
      <c r="C18" s="60">
        <v>41542</v>
      </c>
      <c r="D18" s="60">
        <v>41540.886793981481</v>
      </c>
      <c r="E18" s="18" t="s">
        <v>1556</v>
      </c>
      <c r="F18" s="18">
        <v>2</v>
      </c>
      <c r="G18" s="11" t="s">
        <v>13</v>
      </c>
      <c r="H18" s="23">
        <v>50504</v>
      </c>
      <c r="I18" s="11" t="s">
        <v>14</v>
      </c>
      <c r="J18" s="29" t="s">
        <v>1559</v>
      </c>
      <c r="K18" s="11" t="s">
        <v>16</v>
      </c>
      <c r="L18" s="11" t="s">
        <v>1557</v>
      </c>
      <c r="M18" s="34">
        <v>860380</v>
      </c>
      <c r="N18" s="34">
        <v>21636249</v>
      </c>
      <c r="O18" s="174" t="s">
        <v>1566</v>
      </c>
      <c r="P18" s="12"/>
      <c r="Q18" s="51"/>
      <c r="R18" s="64"/>
      <c r="S18" s="192" t="s">
        <v>2506</v>
      </c>
      <c r="T18" s="192"/>
      <c r="U18" s="192"/>
      <c r="V18" s="192"/>
      <c r="W18" s="10" t="b">
        <f t="shared" si="0"/>
        <v>0</v>
      </c>
      <c r="X18" s="1" t="b">
        <f t="shared" si="1"/>
        <v>0</v>
      </c>
      <c r="Y18" s="1" t="b">
        <f t="shared" si="2"/>
        <v>0</v>
      </c>
      <c r="Z18" s="1" t="b">
        <f t="shared" si="3"/>
        <v>0</v>
      </c>
      <c r="AA18" s="1" t="b">
        <f t="shared" si="4"/>
        <v>0</v>
      </c>
      <c r="AB18" s="1" t="b">
        <f t="shared" si="5"/>
        <v>0</v>
      </c>
      <c r="AC18" s="1" t="b">
        <f t="shared" si="6"/>
        <v>0</v>
      </c>
      <c r="AD18" s="1" t="b">
        <f t="shared" si="7"/>
        <v>0</v>
      </c>
      <c r="AE18" s="1" t="b">
        <f t="shared" si="8"/>
        <v>0</v>
      </c>
    </row>
    <row r="19" spans="1:31" s="1" customFormat="1" ht="12" customHeight="1" x14ac:dyDescent="0.25">
      <c r="A19" s="11" t="s">
        <v>1733</v>
      </c>
      <c r="B19" s="60">
        <v>41532</v>
      </c>
      <c r="C19" s="60">
        <v>41542</v>
      </c>
      <c r="D19" s="60">
        <v>41540.915219907409</v>
      </c>
      <c r="E19" s="18" t="s">
        <v>1558</v>
      </c>
      <c r="F19" s="18">
        <v>3</v>
      </c>
      <c r="G19" s="11" t="s">
        <v>13</v>
      </c>
      <c r="H19" s="23">
        <v>307200</v>
      </c>
      <c r="I19" s="11" t="s">
        <v>14</v>
      </c>
      <c r="J19" s="29" t="s">
        <v>1561</v>
      </c>
      <c r="K19" s="11" t="s">
        <v>16</v>
      </c>
      <c r="L19" s="11" t="s">
        <v>1557</v>
      </c>
      <c r="M19" s="34">
        <v>861561</v>
      </c>
      <c r="N19" s="34">
        <v>21665947</v>
      </c>
      <c r="O19" s="174" t="s">
        <v>1566</v>
      </c>
      <c r="P19" s="12"/>
      <c r="Q19" s="51"/>
      <c r="R19" s="64"/>
      <c r="S19" s="192" t="s">
        <v>2506</v>
      </c>
      <c r="T19" s="192"/>
      <c r="U19" s="192"/>
      <c r="V19" s="192"/>
      <c r="W19" s="10" t="b">
        <f t="shared" si="0"/>
        <v>0</v>
      </c>
      <c r="X19" s="1" t="b">
        <f t="shared" si="1"/>
        <v>0</v>
      </c>
      <c r="Y19" s="1" t="b">
        <f t="shared" si="2"/>
        <v>0</v>
      </c>
      <c r="Z19" s="1" t="b">
        <f t="shared" si="3"/>
        <v>0</v>
      </c>
      <c r="AA19" s="1" t="b">
        <f t="shared" si="4"/>
        <v>0</v>
      </c>
      <c r="AB19" s="1" t="b">
        <f t="shared" si="5"/>
        <v>0</v>
      </c>
      <c r="AC19" s="1" t="b">
        <f t="shared" si="6"/>
        <v>0</v>
      </c>
      <c r="AD19" s="1" t="b">
        <f t="shared" si="7"/>
        <v>0</v>
      </c>
      <c r="AE19" s="1" t="b">
        <f t="shared" si="8"/>
        <v>0</v>
      </c>
    </row>
    <row r="20" spans="1:31" s="1" customFormat="1" ht="12" customHeight="1" x14ac:dyDescent="0.25">
      <c r="A20" s="11" t="s">
        <v>1733</v>
      </c>
      <c r="B20" s="60">
        <v>41542</v>
      </c>
      <c r="C20" s="60">
        <v>41547</v>
      </c>
      <c r="D20" s="60">
        <v>41542.843981481485</v>
      </c>
      <c r="E20" s="18" t="s">
        <v>1562</v>
      </c>
      <c r="F20" s="18">
        <v>2</v>
      </c>
      <c r="G20" s="11" t="s">
        <v>13</v>
      </c>
      <c r="H20" s="23">
        <v>307200</v>
      </c>
      <c r="I20" s="11" t="s">
        <v>14</v>
      </c>
      <c r="J20" s="29" t="s">
        <v>1567</v>
      </c>
      <c r="K20" s="11" t="s">
        <v>16</v>
      </c>
      <c r="L20" s="11" t="s">
        <v>1557</v>
      </c>
      <c r="M20" s="34">
        <v>929209</v>
      </c>
      <c r="N20" s="34">
        <v>24148217</v>
      </c>
      <c r="O20" s="175" t="s">
        <v>1566</v>
      </c>
      <c r="P20" s="12"/>
      <c r="Q20" s="51"/>
      <c r="R20" s="64"/>
      <c r="S20" s="192" t="s">
        <v>2506</v>
      </c>
      <c r="T20" s="192"/>
      <c r="U20" s="192"/>
      <c r="V20" s="192"/>
      <c r="W20" s="10" t="b">
        <f t="shared" si="0"/>
        <v>0</v>
      </c>
      <c r="X20" s="1" t="b">
        <f t="shared" si="1"/>
        <v>0</v>
      </c>
      <c r="Y20" s="1" t="b">
        <f t="shared" si="2"/>
        <v>0</v>
      </c>
      <c r="Z20" s="1" t="b">
        <f t="shared" si="3"/>
        <v>0</v>
      </c>
      <c r="AA20" s="1" t="b">
        <f t="shared" si="4"/>
        <v>0</v>
      </c>
      <c r="AB20" s="1" t="b">
        <f t="shared" si="5"/>
        <v>0</v>
      </c>
      <c r="AC20" s="1" t="b">
        <f t="shared" si="6"/>
        <v>0</v>
      </c>
      <c r="AD20" s="1" t="b">
        <f t="shared" si="7"/>
        <v>0</v>
      </c>
      <c r="AE20" s="1" t="b">
        <f t="shared" si="8"/>
        <v>0</v>
      </c>
    </row>
    <row r="21" spans="1:31" s="1" customFormat="1" ht="12" customHeight="1" x14ac:dyDescent="0.25">
      <c r="A21" s="11" t="s">
        <v>1733</v>
      </c>
      <c r="B21" s="60">
        <v>41542</v>
      </c>
      <c r="C21" s="60">
        <v>41547</v>
      </c>
      <c r="D21" s="60">
        <v>41542.87358796296</v>
      </c>
      <c r="E21" s="18" t="s">
        <v>1563</v>
      </c>
      <c r="F21" s="18">
        <v>3</v>
      </c>
      <c r="G21" s="11" t="s">
        <v>13</v>
      </c>
      <c r="H21" s="23">
        <v>16800</v>
      </c>
      <c r="I21" s="11" t="s">
        <v>14</v>
      </c>
      <c r="J21" s="29" t="s">
        <v>1568</v>
      </c>
      <c r="K21" s="11" t="s">
        <v>16</v>
      </c>
      <c r="L21" s="11" t="s">
        <v>1564</v>
      </c>
      <c r="M21" s="34">
        <v>930014</v>
      </c>
      <c r="N21" s="109">
        <v>24187694</v>
      </c>
      <c r="O21" s="176" t="s">
        <v>1566</v>
      </c>
      <c r="P21" s="12"/>
      <c r="Q21" s="51"/>
      <c r="R21" s="64"/>
      <c r="S21" s="192" t="s">
        <v>2506</v>
      </c>
      <c r="T21" s="192"/>
      <c r="U21" s="192"/>
      <c r="V21" s="192"/>
      <c r="W21" s="10" t="b">
        <f t="shared" si="0"/>
        <v>0</v>
      </c>
      <c r="X21" s="1" t="b">
        <f t="shared" si="1"/>
        <v>0</v>
      </c>
      <c r="Y21" s="1" t="b">
        <f t="shared" si="2"/>
        <v>0</v>
      </c>
      <c r="Z21" s="1" t="b">
        <f t="shared" si="3"/>
        <v>0</v>
      </c>
      <c r="AA21" s="1" t="b">
        <f t="shared" si="4"/>
        <v>0</v>
      </c>
      <c r="AB21" s="1" t="b">
        <f t="shared" si="5"/>
        <v>0</v>
      </c>
      <c r="AC21" s="1" t="b">
        <f t="shared" si="6"/>
        <v>0</v>
      </c>
      <c r="AD21" s="1" t="b">
        <f t="shared" si="7"/>
        <v>0</v>
      </c>
      <c r="AE21" s="1" t="b">
        <f t="shared" si="8"/>
        <v>0</v>
      </c>
    </row>
    <row r="22" spans="1:31" s="1" customFormat="1" ht="12" customHeight="1" x14ac:dyDescent="0.25">
      <c r="A22" s="11" t="s">
        <v>1733</v>
      </c>
      <c r="B22" s="60">
        <v>41542</v>
      </c>
      <c r="C22" s="60">
        <v>41547</v>
      </c>
      <c r="D22" s="60">
        <v>41543.865624999999</v>
      </c>
      <c r="E22" s="18" t="s">
        <v>1565</v>
      </c>
      <c r="F22" s="18">
        <v>2</v>
      </c>
      <c r="G22" s="11" t="s">
        <v>13</v>
      </c>
      <c r="H22" s="23">
        <v>67725</v>
      </c>
      <c r="I22" s="11" t="s">
        <v>14</v>
      </c>
      <c r="J22" s="29" t="s">
        <v>1569</v>
      </c>
      <c r="K22" s="11" t="s">
        <v>16</v>
      </c>
      <c r="L22" s="11" t="s">
        <v>1557</v>
      </c>
      <c r="M22" s="34">
        <v>961776</v>
      </c>
      <c r="N22" s="109">
        <v>25423975</v>
      </c>
      <c r="O22" s="176" t="s">
        <v>1566</v>
      </c>
      <c r="P22" s="12"/>
      <c r="Q22" s="51"/>
      <c r="R22" s="64"/>
      <c r="S22" s="192" t="s">
        <v>2506</v>
      </c>
      <c r="T22" s="192"/>
      <c r="U22" s="192"/>
      <c r="V22" s="192"/>
      <c r="W22" s="10" t="b">
        <f t="shared" si="0"/>
        <v>0</v>
      </c>
      <c r="X22" s="1" t="b">
        <f t="shared" si="1"/>
        <v>0</v>
      </c>
      <c r="Y22" s="1" t="b">
        <f t="shared" si="2"/>
        <v>0</v>
      </c>
      <c r="Z22" s="1" t="b">
        <f t="shared" si="3"/>
        <v>0</v>
      </c>
      <c r="AA22" s="1" t="b">
        <f t="shared" si="4"/>
        <v>0</v>
      </c>
      <c r="AB22" s="1" t="b">
        <f t="shared" si="5"/>
        <v>0</v>
      </c>
      <c r="AC22" s="1" t="b">
        <f t="shared" si="6"/>
        <v>0</v>
      </c>
      <c r="AD22" s="1" t="b">
        <f t="shared" si="7"/>
        <v>0</v>
      </c>
      <c r="AE22" s="1" t="b">
        <f t="shared" si="8"/>
        <v>0</v>
      </c>
    </row>
    <row r="23" spans="1:31" s="1" customFormat="1" ht="12.75" customHeight="1" x14ac:dyDescent="0.25">
      <c r="A23" s="11" t="s">
        <v>1733</v>
      </c>
      <c r="B23" s="60">
        <v>41542</v>
      </c>
      <c r="C23" s="60">
        <v>41547</v>
      </c>
      <c r="D23" s="11" t="s">
        <v>59</v>
      </c>
      <c r="E23" s="18" t="s">
        <v>60</v>
      </c>
      <c r="F23" s="18">
        <v>7</v>
      </c>
      <c r="G23" s="11" t="s">
        <v>13</v>
      </c>
      <c r="H23" s="23">
        <v>-9</v>
      </c>
      <c r="I23" s="11" t="s">
        <v>58</v>
      </c>
      <c r="J23" s="29" t="s">
        <v>526</v>
      </c>
      <c r="K23" s="11" t="s">
        <v>16</v>
      </c>
      <c r="L23" s="11" t="s">
        <v>61</v>
      </c>
      <c r="M23" s="34">
        <v>1011769</v>
      </c>
      <c r="N23" s="109">
        <v>27387869</v>
      </c>
      <c r="O23" s="131" t="s">
        <v>311</v>
      </c>
      <c r="P23" s="13"/>
      <c r="Q23" s="51"/>
      <c r="R23" s="64"/>
      <c r="S23" s="192" t="s">
        <v>2506</v>
      </c>
      <c r="T23" s="192"/>
      <c r="U23" s="192"/>
      <c r="V23" s="192"/>
      <c r="W23" s="10" t="b">
        <f t="shared" si="0"/>
        <v>0</v>
      </c>
      <c r="X23" s="1" t="b">
        <f t="shared" si="1"/>
        <v>1</v>
      </c>
      <c r="Y23" s="1" t="b">
        <f t="shared" si="2"/>
        <v>0</v>
      </c>
      <c r="Z23" s="1" t="b">
        <f t="shared" si="3"/>
        <v>0</v>
      </c>
      <c r="AA23" s="1" t="b">
        <f t="shared" si="4"/>
        <v>0</v>
      </c>
      <c r="AB23" s="1" t="b">
        <f t="shared" si="5"/>
        <v>0</v>
      </c>
      <c r="AC23" s="1" t="b">
        <f t="shared" si="6"/>
        <v>0</v>
      </c>
      <c r="AD23" s="1" t="b">
        <f t="shared" si="7"/>
        <v>0</v>
      </c>
      <c r="AE23" s="1" t="b">
        <f t="shared" si="8"/>
        <v>0</v>
      </c>
    </row>
    <row r="24" spans="1:31" s="1" customFormat="1" ht="12" customHeight="1" x14ac:dyDescent="0.25">
      <c r="A24" s="11" t="s">
        <v>1733</v>
      </c>
      <c r="B24" s="60">
        <v>41542</v>
      </c>
      <c r="C24" s="60">
        <v>41547</v>
      </c>
      <c r="D24" s="11" t="s">
        <v>62</v>
      </c>
      <c r="E24" s="18" t="s">
        <v>63</v>
      </c>
      <c r="F24" s="18">
        <v>3</v>
      </c>
      <c r="G24" s="11" t="s">
        <v>13</v>
      </c>
      <c r="H24" s="23">
        <v>4</v>
      </c>
      <c r="I24" s="11" t="s">
        <v>14</v>
      </c>
      <c r="J24" s="29" t="s">
        <v>527</v>
      </c>
      <c r="K24" s="11" t="s">
        <v>16</v>
      </c>
      <c r="L24" s="11" t="s">
        <v>64</v>
      </c>
      <c r="M24" s="34">
        <v>1039141</v>
      </c>
      <c r="N24" s="109">
        <v>28474388</v>
      </c>
      <c r="O24" s="131" t="s">
        <v>18</v>
      </c>
      <c r="P24" s="13"/>
      <c r="Q24" s="51"/>
      <c r="R24" s="64"/>
      <c r="S24" s="192" t="s">
        <v>2506</v>
      </c>
      <c r="T24" s="192"/>
      <c r="U24" s="192"/>
      <c r="V24" s="192"/>
      <c r="W24" s="10" t="b">
        <f t="shared" si="0"/>
        <v>0</v>
      </c>
      <c r="X24" s="1" t="b">
        <f t="shared" si="1"/>
        <v>0</v>
      </c>
      <c r="Y24" s="1" t="b">
        <f t="shared" si="2"/>
        <v>1</v>
      </c>
      <c r="Z24" s="1" t="b">
        <f t="shared" si="3"/>
        <v>0</v>
      </c>
      <c r="AA24" s="1" t="b">
        <f t="shared" si="4"/>
        <v>0</v>
      </c>
      <c r="AB24" s="1" t="b">
        <f t="shared" si="5"/>
        <v>0</v>
      </c>
      <c r="AC24" s="1" t="b">
        <f t="shared" si="6"/>
        <v>0</v>
      </c>
      <c r="AD24" s="1" t="b">
        <f t="shared" si="7"/>
        <v>0</v>
      </c>
      <c r="AE24" s="1" t="b">
        <f t="shared" si="8"/>
        <v>0</v>
      </c>
    </row>
    <row r="25" spans="1:31" s="1" customFormat="1" ht="12" customHeight="1" x14ac:dyDescent="0.25">
      <c r="A25" s="11" t="s">
        <v>1733</v>
      </c>
      <c r="B25" s="60">
        <v>41548</v>
      </c>
      <c r="C25" s="60">
        <v>41552</v>
      </c>
      <c r="D25" s="60">
        <v>41548.875127314815</v>
      </c>
      <c r="E25" s="18" t="s">
        <v>1571</v>
      </c>
      <c r="F25" s="18">
        <v>3</v>
      </c>
      <c r="G25" s="11" t="s">
        <v>13</v>
      </c>
      <c r="H25" s="23">
        <v>67795</v>
      </c>
      <c r="I25" s="11" t="s">
        <v>14</v>
      </c>
      <c r="J25" s="29" t="s">
        <v>1572</v>
      </c>
      <c r="K25" s="11" t="s">
        <v>16</v>
      </c>
      <c r="L25" s="11" t="s">
        <v>1557</v>
      </c>
      <c r="M25" s="34">
        <v>1084823</v>
      </c>
      <c r="N25" s="109">
        <v>30334568</v>
      </c>
      <c r="O25" s="176" t="s">
        <v>1566</v>
      </c>
      <c r="P25" s="12"/>
      <c r="Q25" s="51"/>
      <c r="R25" s="64"/>
      <c r="S25" s="192" t="s">
        <v>2506</v>
      </c>
      <c r="T25" s="192"/>
      <c r="U25" s="192"/>
      <c r="V25" s="192"/>
      <c r="W25" s="10" t="b">
        <f t="shared" si="0"/>
        <v>0</v>
      </c>
      <c r="X25" s="1" t="b">
        <f t="shared" si="1"/>
        <v>0</v>
      </c>
      <c r="Y25" s="1" t="b">
        <f t="shared" si="2"/>
        <v>0</v>
      </c>
      <c r="Z25" s="1" t="b">
        <f t="shared" si="3"/>
        <v>0</v>
      </c>
      <c r="AA25" s="1" t="b">
        <f t="shared" si="4"/>
        <v>0</v>
      </c>
      <c r="AB25" s="1" t="b">
        <f t="shared" si="5"/>
        <v>0</v>
      </c>
      <c r="AC25" s="1" t="b">
        <f t="shared" si="6"/>
        <v>0</v>
      </c>
      <c r="AD25" s="1" t="b">
        <f t="shared" si="7"/>
        <v>0</v>
      </c>
      <c r="AE25" s="1" t="b">
        <f t="shared" si="8"/>
        <v>0</v>
      </c>
    </row>
    <row r="26" spans="1:31" s="1" customFormat="1" ht="12" customHeight="1" x14ac:dyDescent="0.25">
      <c r="A26" s="11" t="s">
        <v>1733</v>
      </c>
      <c r="B26" s="60">
        <v>41548</v>
      </c>
      <c r="C26" s="60">
        <v>41552</v>
      </c>
      <c r="D26" s="11" t="s">
        <v>263</v>
      </c>
      <c r="E26" s="18" t="s">
        <v>264</v>
      </c>
      <c r="F26" s="18">
        <v>3</v>
      </c>
      <c r="G26" s="18" t="s">
        <v>13</v>
      </c>
      <c r="H26" s="23">
        <v>10</v>
      </c>
      <c r="I26" s="11" t="s">
        <v>14</v>
      </c>
      <c r="J26" s="29" t="s">
        <v>528</v>
      </c>
      <c r="K26" s="29" t="s">
        <v>16</v>
      </c>
      <c r="L26" s="11" t="s">
        <v>265</v>
      </c>
      <c r="M26" s="34">
        <v>1118916</v>
      </c>
      <c r="N26" s="109">
        <v>31656298</v>
      </c>
      <c r="O26" s="131" t="s">
        <v>18</v>
      </c>
      <c r="P26" s="13"/>
      <c r="Q26" s="51"/>
      <c r="R26" s="64"/>
      <c r="S26" s="192" t="s">
        <v>2509</v>
      </c>
      <c r="T26" s="192"/>
      <c r="U26" s="192"/>
      <c r="V26" s="192"/>
      <c r="W26" s="10" t="b">
        <f t="shared" si="0"/>
        <v>0</v>
      </c>
      <c r="X26" s="1" t="b">
        <f t="shared" si="1"/>
        <v>0</v>
      </c>
      <c r="Y26" s="1" t="b">
        <f t="shared" si="2"/>
        <v>1</v>
      </c>
      <c r="Z26" s="1" t="b">
        <f t="shared" si="3"/>
        <v>0</v>
      </c>
      <c r="AA26" s="1" t="b">
        <f t="shared" si="4"/>
        <v>0</v>
      </c>
      <c r="AB26" s="1" t="b">
        <f t="shared" si="5"/>
        <v>0</v>
      </c>
      <c r="AC26" s="1" t="b">
        <f t="shared" si="6"/>
        <v>0</v>
      </c>
      <c r="AD26" s="1" t="b">
        <f t="shared" si="7"/>
        <v>0</v>
      </c>
      <c r="AE26" s="1" t="b">
        <f t="shared" si="8"/>
        <v>0</v>
      </c>
    </row>
    <row r="27" spans="1:31" s="1" customFormat="1" ht="12" customHeight="1" x14ac:dyDescent="0.25">
      <c r="A27" s="11" t="s">
        <v>1733</v>
      </c>
      <c r="B27" s="60">
        <v>41548</v>
      </c>
      <c r="C27" s="60">
        <v>41552</v>
      </c>
      <c r="D27" s="60">
        <v>41549.98809027778</v>
      </c>
      <c r="E27" s="18" t="s">
        <v>1361</v>
      </c>
      <c r="F27" s="18">
        <v>11</v>
      </c>
      <c r="G27" s="63" t="s">
        <v>13</v>
      </c>
      <c r="H27" s="23">
        <v>4</v>
      </c>
      <c r="I27" s="11" t="s">
        <v>14</v>
      </c>
      <c r="J27" s="29" t="s">
        <v>1573</v>
      </c>
      <c r="K27" s="29" t="s">
        <v>16</v>
      </c>
      <c r="L27" s="11" t="s">
        <v>1362</v>
      </c>
      <c r="M27" s="34">
        <v>1121653</v>
      </c>
      <c r="N27" s="109">
        <v>31808626</v>
      </c>
      <c r="O27" s="131" t="s">
        <v>18</v>
      </c>
      <c r="P27" s="13"/>
      <c r="Q27" s="51"/>
      <c r="R27" s="64"/>
      <c r="S27" s="192" t="s">
        <v>2509</v>
      </c>
      <c r="T27" s="192"/>
      <c r="U27" s="192"/>
      <c r="V27" s="192"/>
      <c r="W27" s="10" t="b">
        <f t="shared" si="0"/>
        <v>0</v>
      </c>
      <c r="X27" s="1" t="b">
        <f t="shared" si="1"/>
        <v>0</v>
      </c>
      <c r="Y27" s="1" t="b">
        <f t="shared" si="2"/>
        <v>1</v>
      </c>
      <c r="Z27" s="1" t="b">
        <f t="shared" si="3"/>
        <v>0</v>
      </c>
      <c r="AA27" s="1" t="b">
        <f t="shared" si="4"/>
        <v>0</v>
      </c>
      <c r="AB27" s="1" t="b">
        <f t="shared" si="5"/>
        <v>0</v>
      </c>
      <c r="AC27" s="1" t="b">
        <f t="shared" si="6"/>
        <v>0</v>
      </c>
      <c r="AD27" s="1" t="b">
        <f t="shared" si="7"/>
        <v>0</v>
      </c>
      <c r="AE27" s="1" t="b">
        <f t="shared" si="8"/>
        <v>0</v>
      </c>
    </row>
    <row r="28" spans="1:31" s="1" customFormat="1" ht="12" customHeight="1" x14ac:dyDescent="0.25">
      <c r="A28" s="11" t="s">
        <v>1733</v>
      </c>
      <c r="B28" s="60">
        <v>41552</v>
      </c>
      <c r="C28" s="60">
        <v>41557</v>
      </c>
      <c r="D28" s="60">
        <v>41553.827696759261</v>
      </c>
      <c r="E28" s="18" t="s">
        <v>1574</v>
      </c>
      <c r="F28" s="18">
        <v>20</v>
      </c>
      <c r="G28" s="63" t="s">
        <v>13</v>
      </c>
      <c r="H28" s="23">
        <v>-194</v>
      </c>
      <c r="I28" s="11" t="s">
        <v>58</v>
      </c>
      <c r="J28" s="29" t="s">
        <v>1576</v>
      </c>
      <c r="K28" s="29" t="s">
        <v>16</v>
      </c>
      <c r="L28" s="11" t="s">
        <v>1575</v>
      </c>
      <c r="M28" s="34">
        <v>1208616</v>
      </c>
      <c r="N28" s="109">
        <v>35337837</v>
      </c>
      <c r="O28" s="176" t="s">
        <v>1566</v>
      </c>
      <c r="P28" s="12"/>
      <c r="Q28" s="51"/>
      <c r="R28" s="64"/>
      <c r="S28" s="192" t="s">
        <v>2506</v>
      </c>
      <c r="T28" s="192"/>
      <c r="U28" s="192"/>
      <c r="V28" s="192"/>
      <c r="W28" s="10" t="b">
        <f t="shared" si="0"/>
        <v>0</v>
      </c>
      <c r="X28" s="1" t="b">
        <f t="shared" si="1"/>
        <v>0</v>
      </c>
      <c r="Y28" s="1" t="b">
        <f t="shared" si="2"/>
        <v>0</v>
      </c>
      <c r="Z28" s="1" t="b">
        <f t="shared" si="3"/>
        <v>0</v>
      </c>
      <c r="AA28" s="1" t="b">
        <f t="shared" si="4"/>
        <v>0</v>
      </c>
      <c r="AB28" s="1" t="b">
        <f t="shared" si="5"/>
        <v>0</v>
      </c>
      <c r="AC28" s="1" t="b">
        <f t="shared" si="6"/>
        <v>0</v>
      </c>
      <c r="AD28" s="1" t="b">
        <f t="shared" si="7"/>
        <v>0</v>
      </c>
      <c r="AE28" s="1" t="b">
        <f t="shared" si="8"/>
        <v>0</v>
      </c>
    </row>
    <row r="29" spans="1:31" s="1" customFormat="1" ht="12" customHeight="1" x14ac:dyDescent="0.25">
      <c r="A29" s="11" t="s">
        <v>1733</v>
      </c>
      <c r="B29" s="60">
        <v>41553</v>
      </c>
      <c r="C29" s="60">
        <v>41557</v>
      </c>
      <c r="D29" s="11" t="s">
        <v>65</v>
      </c>
      <c r="E29" s="18" t="s">
        <v>66</v>
      </c>
      <c r="F29" s="18">
        <v>41</v>
      </c>
      <c r="G29" s="11" t="s">
        <v>13</v>
      </c>
      <c r="H29" s="23">
        <v>0</v>
      </c>
      <c r="I29" s="11" t="s">
        <v>24</v>
      </c>
      <c r="J29" s="29" t="s">
        <v>529</v>
      </c>
      <c r="K29" s="11" t="s">
        <v>16</v>
      </c>
      <c r="L29" s="11" t="s">
        <v>67</v>
      </c>
      <c r="M29" s="34">
        <v>1341984</v>
      </c>
      <c r="N29" s="109">
        <v>40543715</v>
      </c>
      <c r="O29" s="131" t="s">
        <v>316</v>
      </c>
      <c r="P29" s="13"/>
      <c r="Q29" s="51"/>
      <c r="R29" s="64" t="s">
        <v>357</v>
      </c>
      <c r="S29" s="192" t="s">
        <v>2506</v>
      </c>
      <c r="T29" s="192" t="str">
        <f>IF(ISNUMBER(SEARCH("main({",L29)),"main({}) method - algorithm cases","non main({}) method - algorithm cases")</f>
        <v>main({}) method - algorithm cases</v>
      </c>
      <c r="U29" s="192" t="s">
        <v>2499</v>
      </c>
      <c r="V29" s="192" t="s">
        <v>2504</v>
      </c>
      <c r="W29" s="10" t="b">
        <f t="shared" si="0"/>
        <v>0</v>
      </c>
      <c r="X29" s="1" t="b">
        <f t="shared" si="1"/>
        <v>0</v>
      </c>
      <c r="Y29" s="1" t="b">
        <f t="shared" si="2"/>
        <v>0</v>
      </c>
      <c r="Z29" s="1" t="b">
        <f t="shared" si="3"/>
        <v>0</v>
      </c>
      <c r="AA29" s="1" t="b">
        <f t="shared" si="4"/>
        <v>1</v>
      </c>
      <c r="AB29" s="1" t="b">
        <f t="shared" si="5"/>
        <v>0</v>
      </c>
      <c r="AC29" s="1" t="b">
        <f t="shared" si="6"/>
        <v>0</v>
      </c>
      <c r="AD29" s="1" t="b">
        <f t="shared" si="7"/>
        <v>0</v>
      </c>
      <c r="AE29" s="1" t="b">
        <f t="shared" si="8"/>
        <v>0</v>
      </c>
    </row>
    <row r="30" spans="1:31" s="1" customFormat="1" ht="12" customHeight="1" x14ac:dyDescent="0.25">
      <c r="A30" s="11" t="s">
        <v>1733</v>
      </c>
      <c r="B30" s="60">
        <v>41558</v>
      </c>
      <c r="C30" s="60">
        <v>41562</v>
      </c>
      <c r="D30" s="11" t="s">
        <v>257</v>
      </c>
      <c r="E30" s="18" t="s">
        <v>258</v>
      </c>
      <c r="F30" s="18">
        <v>3</v>
      </c>
      <c r="G30" s="18" t="s">
        <v>13</v>
      </c>
      <c r="H30" s="23">
        <v>-1</v>
      </c>
      <c r="I30" s="11" t="s">
        <v>58</v>
      </c>
      <c r="J30" s="29" t="s">
        <v>530</v>
      </c>
      <c r="K30" s="29" t="s">
        <v>16</v>
      </c>
      <c r="L30" s="11" t="s">
        <v>259</v>
      </c>
      <c r="M30" s="34">
        <v>1453812</v>
      </c>
      <c r="N30" s="109">
        <v>45128662</v>
      </c>
      <c r="O30" s="131" t="s">
        <v>1083</v>
      </c>
      <c r="P30" s="13"/>
      <c r="Q30" s="41" t="s">
        <v>1083</v>
      </c>
      <c r="R30" s="64" t="s">
        <v>552</v>
      </c>
      <c r="S30" s="192" t="s">
        <v>2509</v>
      </c>
      <c r="T30" s="192" t="str">
        <f>IF(ISNUMBER(SEARCH("main({",L30)),"main({}) method - algorithm cases","non main({}) method - algorithm cases")</f>
        <v>non main({}) method - algorithm cases</v>
      </c>
      <c r="U30" s="192" t="s">
        <v>2499</v>
      </c>
      <c r="V30" s="192" t="s">
        <v>2505</v>
      </c>
      <c r="W30" s="10" t="b">
        <f t="shared" si="0"/>
        <v>0</v>
      </c>
      <c r="X30" s="1" t="b">
        <f t="shared" si="1"/>
        <v>0</v>
      </c>
      <c r="Y30" s="1" t="b">
        <f t="shared" si="2"/>
        <v>0</v>
      </c>
      <c r="Z30" s="1" t="b">
        <f t="shared" si="3"/>
        <v>0</v>
      </c>
      <c r="AA30" s="1" t="b">
        <f t="shared" si="4"/>
        <v>0</v>
      </c>
      <c r="AB30" s="1" t="b">
        <f t="shared" si="5"/>
        <v>0</v>
      </c>
      <c r="AC30" s="1" t="b">
        <f t="shared" si="6"/>
        <v>1</v>
      </c>
      <c r="AD30" s="1" t="b">
        <f t="shared" si="7"/>
        <v>0</v>
      </c>
      <c r="AE30" s="1" t="b">
        <f t="shared" si="8"/>
        <v>0</v>
      </c>
    </row>
    <row r="31" spans="1:31" s="1" customFormat="1" ht="12" customHeight="1" x14ac:dyDescent="0.25">
      <c r="A31" s="11" t="s">
        <v>1733</v>
      </c>
      <c r="B31" s="60">
        <v>41558</v>
      </c>
      <c r="C31" s="60">
        <v>41562</v>
      </c>
      <c r="D31" s="11" t="s">
        <v>260</v>
      </c>
      <c r="E31" s="18" t="s">
        <v>261</v>
      </c>
      <c r="F31" s="18">
        <v>4</v>
      </c>
      <c r="G31" s="18" t="s">
        <v>13</v>
      </c>
      <c r="H31" s="23">
        <v>-1</v>
      </c>
      <c r="I31" s="11" t="s">
        <v>58</v>
      </c>
      <c r="J31" s="29" t="s">
        <v>531</v>
      </c>
      <c r="K31" s="29" t="s">
        <v>16</v>
      </c>
      <c r="L31" s="29" t="s">
        <v>262</v>
      </c>
      <c r="M31" s="34">
        <v>1453717</v>
      </c>
      <c r="N31" s="109">
        <v>45142194</v>
      </c>
      <c r="O31" s="131" t="s">
        <v>1083</v>
      </c>
      <c r="P31" s="13"/>
      <c r="Q31" s="41" t="s">
        <v>1083</v>
      </c>
      <c r="R31" s="64" t="s">
        <v>552</v>
      </c>
      <c r="S31" s="192" t="s">
        <v>2509</v>
      </c>
      <c r="T31" s="192" t="str">
        <f>IF(ISNUMBER(SEARCH("main({",L31)),"main({}) method - algorithm cases","non main({}) method - algorithm cases")</f>
        <v>non main({}) method - algorithm cases</v>
      </c>
      <c r="U31" s="192" t="s">
        <v>2499</v>
      </c>
      <c r="V31" s="192" t="s">
        <v>2505</v>
      </c>
      <c r="W31" s="10" t="b">
        <f t="shared" si="0"/>
        <v>0</v>
      </c>
      <c r="X31" s="1" t="b">
        <f t="shared" si="1"/>
        <v>0</v>
      </c>
      <c r="Y31" s="1" t="b">
        <f t="shared" si="2"/>
        <v>0</v>
      </c>
      <c r="Z31" s="1" t="b">
        <f t="shared" si="3"/>
        <v>0</v>
      </c>
      <c r="AA31" s="1" t="b">
        <f t="shared" si="4"/>
        <v>0</v>
      </c>
      <c r="AB31" s="1" t="b">
        <f t="shared" si="5"/>
        <v>0</v>
      </c>
      <c r="AC31" s="1" t="b">
        <f t="shared" si="6"/>
        <v>1</v>
      </c>
      <c r="AD31" s="1" t="b">
        <f t="shared" si="7"/>
        <v>0</v>
      </c>
      <c r="AE31" s="1" t="b">
        <f t="shared" si="8"/>
        <v>0</v>
      </c>
    </row>
    <row r="32" spans="1:31" s="1" customFormat="1" ht="12" customHeight="1" x14ac:dyDescent="0.25">
      <c r="A32" s="11" t="s">
        <v>1733</v>
      </c>
      <c r="B32" s="60">
        <v>41558</v>
      </c>
      <c r="C32" s="60">
        <v>41562</v>
      </c>
      <c r="D32" s="11" t="s">
        <v>68</v>
      </c>
      <c r="E32" s="18" t="s">
        <v>69</v>
      </c>
      <c r="F32" s="18">
        <v>32</v>
      </c>
      <c r="G32" s="11" t="s">
        <v>13</v>
      </c>
      <c r="H32" s="23">
        <v>1</v>
      </c>
      <c r="I32" s="11" t="s">
        <v>14</v>
      </c>
      <c r="J32" s="29" t="s">
        <v>532</v>
      </c>
      <c r="K32" s="11" t="s">
        <v>16</v>
      </c>
      <c r="L32" s="11" t="s">
        <v>70</v>
      </c>
      <c r="M32" s="34">
        <v>1461508</v>
      </c>
      <c r="N32" s="109">
        <v>45494676</v>
      </c>
      <c r="O32" s="131" t="s">
        <v>311</v>
      </c>
      <c r="P32" s="13"/>
      <c r="Q32" s="51"/>
      <c r="R32" s="64" t="s">
        <v>553</v>
      </c>
      <c r="S32" s="192" t="s">
        <v>2506</v>
      </c>
      <c r="T32" s="192" t="str">
        <f>IF(ISNUMBER(SEARCH("main({",L32)),"main({}) method - algorithm cases","non main({}) method - algorithm cases")</f>
        <v>main({}) method - algorithm cases</v>
      </c>
      <c r="U32" s="192" t="s">
        <v>2499</v>
      </c>
      <c r="V32" s="192" t="s">
        <v>2504</v>
      </c>
      <c r="W32" s="10" t="b">
        <f t="shared" si="0"/>
        <v>0</v>
      </c>
      <c r="X32" s="1" t="b">
        <f t="shared" si="1"/>
        <v>1</v>
      </c>
      <c r="Y32" s="1" t="b">
        <f t="shared" si="2"/>
        <v>0</v>
      </c>
      <c r="Z32" s="1" t="b">
        <f t="shared" si="3"/>
        <v>0</v>
      </c>
      <c r="AA32" s="1" t="b">
        <f t="shared" si="4"/>
        <v>0</v>
      </c>
      <c r="AB32" s="1" t="b">
        <f t="shared" si="5"/>
        <v>0</v>
      </c>
      <c r="AC32" s="1" t="b">
        <f t="shared" si="6"/>
        <v>0</v>
      </c>
      <c r="AD32" s="1" t="b">
        <f t="shared" si="7"/>
        <v>0</v>
      </c>
      <c r="AE32" s="1" t="b">
        <f t="shared" si="8"/>
        <v>0</v>
      </c>
    </row>
    <row r="33" spans="1:31" s="1" customFormat="1" ht="12" customHeight="1" x14ac:dyDescent="0.25">
      <c r="A33" s="11" t="s">
        <v>1733</v>
      </c>
      <c r="B33" s="60">
        <v>41563</v>
      </c>
      <c r="C33" s="60">
        <v>41567</v>
      </c>
      <c r="D33" s="60">
        <v>41563.887627314813</v>
      </c>
      <c r="E33" s="18" t="s">
        <v>1577</v>
      </c>
      <c r="F33" s="18">
        <v>4</v>
      </c>
      <c r="G33" s="11" t="s">
        <v>13</v>
      </c>
      <c r="H33" s="23">
        <v>67500</v>
      </c>
      <c r="I33" s="11" t="s">
        <v>14</v>
      </c>
      <c r="J33" s="29" t="s">
        <v>1581</v>
      </c>
      <c r="K33" s="11" t="s">
        <v>16</v>
      </c>
      <c r="L33" s="11" t="s">
        <v>1578</v>
      </c>
      <c r="M33" s="34">
        <v>1529439</v>
      </c>
      <c r="N33" s="109">
        <v>48137952</v>
      </c>
      <c r="O33" s="131" t="s">
        <v>1566</v>
      </c>
      <c r="P33" s="13"/>
      <c r="Q33" s="51"/>
      <c r="R33" s="64"/>
      <c r="S33" s="192" t="s">
        <v>2506</v>
      </c>
      <c r="T33" s="192"/>
      <c r="U33" s="192"/>
      <c r="V33" s="192"/>
      <c r="W33" s="10" t="b">
        <f t="shared" si="0"/>
        <v>0</v>
      </c>
      <c r="X33" s="1" t="b">
        <f t="shared" si="1"/>
        <v>0</v>
      </c>
      <c r="Y33" s="1" t="b">
        <f t="shared" si="2"/>
        <v>0</v>
      </c>
      <c r="Z33" s="1" t="b">
        <f t="shared" si="3"/>
        <v>0</v>
      </c>
      <c r="AA33" s="1" t="b">
        <f t="shared" si="4"/>
        <v>0</v>
      </c>
      <c r="AB33" s="1" t="b">
        <f t="shared" si="5"/>
        <v>0</v>
      </c>
      <c r="AC33" s="1" t="b">
        <f t="shared" si="6"/>
        <v>0</v>
      </c>
      <c r="AD33" s="1" t="b">
        <f t="shared" si="7"/>
        <v>0</v>
      </c>
      <c r="AE33" s="1" t="b">
        <f t="shared" si="8"/>
        <v>0</v>
      </c>
    </row>
    <row r="34" spans="1:31" s="1" customFormat="1" ht="12" customHeight="1" x14ac:dyDescent="0.25">
      <c r="A34" s="11" t="s">
        <v>1733</v>
      </c>
      <c r="B34" s="60">
        <v>41563</v>
      </c>
      <c r="C34" s="60">
        <v>41567</v>
      </c>
      <c r="D34" s="60">
        <v>41564.150138888886</v>
      </c>
      <c r="E34" s="18" t="s">
        <v>1579</v>
      </c>
      <c r="F34" s="18">
        <v>102</v>
      </c>
      <c r="G34" s="11" t="s">
        <v>13</v>
      </c>
      <c r="H34" s="23">
        <v>10</v>
      </c>
      <c r="I34" s="11" t="s">
        <v>14</v>
      </c>
      <c r="J34" s="29" t="s">
        <v>1582</v>
      </c>
      <c r="K34" s="11" t="s">
        <v>16</v>
      </c>
      <c r="L34" s="11" t="s">
        <v>1580</v>
      </c>
      <c r="M34" s="34">
        <v>1535441</v>
      </c>
      <c r="N34" s="109">
        <v>48477693</v>
      </c>
      <c r="O34" s="131" t="s">
        <v>804</v>
      </c>
      <c r="P34" s="13" t="s">
        <v>1894</v>
      </c>
      <c r="Q34" s="41" t="s">
        <v>1083</v>
      </c>
      <c r="R34" s="64" t="s">
        <v>555</v>
      </c>
      <c r="S34" s="192" t="s">
        <v>2506</v>
      </c>
      <c r="T34" s="192" t="str">
        <f>IF(ISNUMBER(SEARCH("main({",L34)),"main({}) method - algorithm cases","non main({}) method - algorithm cases")</f>
        <v>main({}) method - algorithm cases</v>
      </c>
      <c r="U34" s="192" t="s">
        <v>2499</v>
      </c>
      <c r="V34" s="192" t="s">
        <v>2505</v>
      </c>
      <c r="W34" s="10" t="b">
        <f t="shared" si="0"/>
        <v>0</v>
      </c>
      <c r="X34" s="1" t="b">
        <f t="shared" si="1"/>
        <v>0</v>
      </c>
      <c r="Y34" s="1" t="b">
        <f t="shared" si="2"/>
        <v>0</v>
      </c>
      <c r="Z34" s="1" t="b">
        <f t="shared" si="3"/>
        <v>0</v>
      </c>
      <c r="AA34" s="1" t="b">
        <f t="shared" si="4"/>
        <v>0</v>
      </c>
      <c r="AB34" s="1" t="b">
        <f t="shared" si="5"/>
        <v>0</v>
      </c>
      <c r="AC34" s="1" t="b">
        <f t="shared" si="6"/>
        <v>0</v>
      </c>
      <c r="AD34" s="1" t="b">
        <f t="shared" si="7"/>
        <v>0</v>
      </c>
      <c r="AE34" s="1" t="b">
        <f t="shared" si="8"/>
        <v>1</v>
      </c>
    </row>
    <row r="35" spans="1:31" s="1" customFormat="1" ht="12" customHeight="1" x14ac:dyDescent="0.25">
      <c r="A35" s="11" t="s">
        <v>1733</v>
      </c>
      <c r="B35" s="60">
        <v>41563</v>
      </c>
      <c r="C35" s="60">
        <v>41567</v>
      </c>
      <c r="D35" s="11" t="s">
        <v>71</v>
      </c>
      <c r="E35" s="18" t="s">
        <v>72</v>
      </c>
      <c r="F35" s="18">
        <v>46</v>
      </c>
      <c r="G35" s="11" t="s">
        <v>13</v>
      </c>
      <c r="H35" s="23">
        <v>2</v>
      </c>
      <c r="I35" s="11" t="s">
        <v>14</v>
      </c>
      <c r="J35" s="29" t="s">
        <v>533</v>
      </c>
      <c r="K35" s="11" t="s">
        <v>16</v>
      </c>
      <c r="L35" s="11" t="s">
        <v>73</v>
      </c>
      <c r="M35" s="34">
        <v>1538176</v>
      </c>
      <c r="N35" s="109">
        <v>48612544</v>
      </c>
      <c r="O35" s="131" t="s">
        <v>804</v>
      </c>
      <c r="P35" s="13"/>
      <c r="Q35" s="51"/>
      <c r="R35" s="64"/>
      <c r="S35" s="192" t="s">
        <v>2506</v>
      </c>
      <c r="T35" s="192"/>
      <c r="U35" s="192"/>
      <c r="V35" s="192"/>
      <c r="W35" s="10" t="b">
        <f t="shared" si="0"/>
        <v>0</v>
      </c>
      <c r="X35" s="1" t="b">
        <f t="shared" si="1"/>
        <v>0</v>
      </c>
      <c r="Y35" s="1" t="b">
        <f t="shared" si="2"/>
        <v>0</v>
      </c>
      <c r="Z35" s="1" t="b">
        <f t="shared" si="3"/>
        <v>0</v>
      </c>
      <c r="AA35" s="1" t="b">
        <f t="shared" si="4"/>
        <v>0</v>
      </c>
      <c r="AB35" s="1" t="b">
        <f t="shared" si="5"/>
        <v>0</v>
      </c>
      <c r="AC35" s="1" t="b">
        <f t="shared" si="6"/>
        <v>0</v>
      </c>
      <c r="AD35" s="1" t="b">
        <f t="shared" si="7"/>
        <v>0</v>
      </c>
      <c r="AE35" s="1" t="b">
        <f t="shared" si="8"/>
        <v>1</v>
      </c>
    </row>
    <row r="36" spans="1:31" s="1" customFormat="1" ht="12" customHeight="1" x14ac:dyDescent="0.25">
      <c r="A36" s="11" t="s">
        <v>1733</v>
      </c>
      <c r="B36" s="60">
        <v>41568</v>
      </c>
      <c r="C36" s="60">
        <v>41572</v>
      </c>
      <c r="D36" s="60">
        <v>41568.742627314816</v>
      </c>
      <c r="E36" s="18" t="s">
        <v>1583</v>
      </c>
      <c r="F36" s="18">
        <v>9</v>
      </c>
      <c r="G36" s="11" t="s">
        <v>13</v>
      </c>
      <c r="H36" s="23">
        <v>0</v>
      </c>
      <c r="I36" s="11" t="s">
        <v>24</v>
      </c>
      <c r="J36" s="29" t="s">
        <v>1590</v>
      </c>
      <c r="K36" s="11" t="s">
        <v>16</v>
      </c>
      <c r="L36" s="11" t="s">
        <v>1584</v>
      </c>
      <c r="M36" s="34">
        <v>1662370</v>
      </c>
      <c r="N36" s="109">
        <v>53929582</v>
      </c>
      <c r="O36" s="205" t="s">
        <v>311</v>
      </c>
      <c r="P36" s="13"/>
      <c r="Q36" s="51"/>
      <c r="R36" s="64" t="s">
        <v>1978</v>
      </c>
      <c r="S36" s="192" t="s">
        <v>2506</v>
      </c>
      <c r="T36" s="192" t="str">
        <f>IF(ISNUMBER(SEARCH("main({",L36)),"main({}) method - algorithm cases","non main({}) method - algorithm cases")</f>
        <v>main({}) method - algorithm cases</v>
      </c>
      <c r="U36" s="192" t="s">
        <v>2499</v>
      </c>
      <c r="V36" s="192" t="s">
        <v>2504</v>
      </c>
      <c r="W36" s="10" t="b">
        <f t="shared" si="0"/>
        <v>0</v>
      </c>
      <c r="X36" s="1" t="b">
        <f t="shared" si="1"/>
        <v>1</v>
      </c>
      <c r="Y36" s="1" t="b">
        <f t="shared" si="2"/>
        <v>0</v>
      </c>
      <c r="Z36" s="1" t="b">
        <f t="shared" si="3"/>
        <v>0</v>
      </c>
      <c r="AA36" s="1" t="b">
        <f t="shared" si="4"/>
        <v>0</v>
      </c>
      <c r="AB36" s="1" t="b">
        <f t="shared" si="5"/>
        <v>0</v>
      </c>
      <c r="AC36" s="1" t="b">
        <f t="shared" si="6"/>
        <v>0</v>
      </c>
      <c r="AD36" s="1" t="b">
        <f t="shared" si="7"/>
        <v>0</v>
      </c>
      <c r="AE36" s="1" t="b">
        <f t="shared" si="8"/>
        <v>0</v>
      </c>
    </row>
    <row r="37" spans="1:31" s="1" customFormat="1" ht="12" customHeight="1" x14ac:dyDescent="0.25">
      <c r="A37" s="11" t="s">
        <v>1733</v>
      </c>
      <c r="B37" s="60">
        <v>41568</v>
      </c>
      <c r="C37" s="60">
        <v>41572</v>
      </c>
      <c r="D37" s="60">
        <v>41568.872939814813</v>
      </c>
      <c r="E37" s="18" t="s">
        <v>1585</v>
      </c>
      <c r="F37" s="18">
        <v>7</v>
      </c>
      <c r="G37" s="11" t="s">
        <v>13</v>
      </c>
      <c r="H37" s="23">
        <v>332176</v>
      </c>
      <c r="I37" s="11" t="s">
        <v>14</v>
      </c>
      <c r="J37" s="29" t="s">
        <v>1591</v>
      </c>
      <c r="K37" s="11" t="s">
        <v>16</v>
      </c>
      <c r="L37" s="11" t="s">
        <v>1564</v>
      </c>
      <c r="M37" s="34">
        <v>1670413</v>
      </c>
      <c r="N37" s="109">
        <v>54218320</v>
      </c>
      <c r="O37" s="176" t="s">
        <v>1566</v>
      </c>
      <c r="P37" s="12"/>
      <c r="Q37" s="51"/>
      <c r="R37" s="64"/>
      <c r="S37" s="192" t="s">
        <v>2506</v>
      </c>
      <c r="T37" s="192"/>
      <c r="U37" s="192"/>
      <c r="V37" s="192"/>
      <c r="W37" s="10" t="b">
        <f t="shared" si="0"/>
        <v>0</v>
      </c>
      <c r="X37" s="1" t="b">
        <f t="shared" si="1"/>
        <v>0</v>
      </c>
      <c r="Y37" s="1" t="b">
        <f t="shared" si="2"/>
        <v>0</v>
      </c>
      <c r="Z37" s="1" t="b">
        <f t="shared" si="3"/>
        <v>0</v>
      </c>
      <c r="AA37" s="1" t="b">
        <f t="shared" si="4"/>
        <v>0</v>
      </c>
      <c r="AB37" s="1" t="b">
        <f t="shared" si="5"/>
        <v>0</v>
      </c>
      <c r="AC37" s="1" t="b">
        <f t="shared" si="6"/>
        <v>0</v>
      </c>
      <c r="AD37" s="1" t="b">
        <f t="shared" si="7"/>
        <v>0</v>
      </c>
      <c r="AE37" s="1" t="b">
        <f t="shared" si="8"/>
        <v>0</v>
      </c>
    </row>
    <row r="38" spans="1:31" s="1" customFormat="1" ht="12" customHeight="1" x14ac:dyDescent="0.25">
      <c r="A38" s="11" t="s">
        <v>1733</v>
      </c>
      <c r="B38" s="60">
        <v>41568</v>
      </c>
      <c r="C38" s="60">
        <v>41572</v>
      </c>
      <c r="D38" s="60">
        <v>41568.867256944446</v>
      </c>
      <c r="E38" s="18" t="s">
        <v>1586</v>
      </c>
      <c r="F38" s="18">
        <v>3</v>
      </c>
      <c r="G38" s="11" t="s">
        <v>13</v>
      </c>
      <c r="H38" s="23">
        <v>2700</v>
      </c>
      <c r="I38" s="11" t="s">
        <v>14</v>
      </c>
      <c r="J38" s="29" t="s">
        <v>1592</v>
      </c>
      <c r="K38" s="11" t="s">
        <v>16</v>
      </c>
      <c r="L38" s="11" t="s">
        <v>1587</v>
      </c>
      <c r="M38" s="34">
        <v>1671140</v>
      </c>
      <c r="N38" s="109">
        <v>54206909</v>
      </c>
      <c r="O38" s="176" t="s">
        <v>1566</v>
      </c>
      <c r="P38" s="12"/>
      <c r="Q38" s="51"/>
      <c r="R38" s="64"/>
      <c r="S38" s="192" t="s">
        <v>2506</v>
      </c>
      <c r="T38" s="192"/>
      <c r="U38" s="192"/>
      <c r="V38" s="192"/>
      <c r="W38" s="10" t="b">
        <f t="shared" si="0"/>
        <v>0</v>
      </c>
      <c r="X38" s="1" t="b">
        <f t="shared" si="1"/>
        <v>0</v>
      </c>
      <c r="Y38" s="1" t="b">
        <f t="shared" si="2"/>
        <v>0</v>
      </c>
      <c r="Z38" s="1" t="b">
        <f t="shared" si="3"/>
        <v>0</v>
      </c>
      <c r="AA38" s="1" t="b">
        <f t="shared" si="4"/>
        <v>0</v>
      </c>
      <c r="AB38" s="1" t="b">
        <f t="shared" si="5"/>
        <v>0</v>
      </c>
      <c r="AC38" s="1" t="b">
        <f t="shared" si="6"/>
        <v>0</v>
      </c>
      <c r="AD38" s="1" t="b">
        <f t="shared" si="7"/>
        <v>0</v>
      </c>
      <c r="AE38" s="1" t="b">
        <f t="shared" si="8"/>
        <v>0</v>
      </c>
    </row>
    <row r="39" spans="1:31" s="1" customFormat="1" ht="12" customHeight="1" x14ac:dyDescent="0.25">
      <c r="A39" s="11" t="s">
        <v>1733</v>
      </c>
      <c r="B39" s="60">
        <v>41568</v>
      </c>
      <c r="C39" s="60">
        <v>41572</v>
      </c>
      <c r="D39" s="60">
        <v>41568.885844907411</v>
      </c>
      <c r="E39" s="18" t="s">
        <v>1588</v>
      </c>
      <c r="F39" s="18">
        <v>2</v>
      </c>
      <c r="G39" s="11" t="s">
        <v>13</v>
      </c>
      <c r="H39" s="23">
        <v>-641</v>
      </c>
      <c r="I39" s="11" t="s">
        <v>58</v>
      </c>
      <c r="J39" s="29" t="s">
        <v>1593</v>
      </c>
      <c r="K39" s="11" t="s">
        <v>16</v>
      </c>
      <c r="L39" s="11" t="s">
        <v>1589</v>
      </c>
      <c r="M39" s="34">
        <v>1671340</v>
      </c>
      <c r="N39" s="109">
        <v>54244859</v>
      </c>
      <c r="O39" s="176" t="s">
        <v>1566</v>
      </c>
      <c r="P39" s="12"/>
      <c r="Q39" s="51"/>
      <c r="R39" s="10"/>
      <c r="S39" s="192" t="s">
        <v>2506</v>
      </c>
      <c r="T39" s="192"/>
      <c r="U39" s="192"/>
      <c r="V39" s="192"/>
      <c r="W39" s="10" t="b">
        <f t="shared" si="0"/>
        <v>0</v>
      </c>
      <c r="X39" s="1" t="b">
        <f t="shared" si="1"/>
        <v>0</v>
      </c>
      <c r="Y39" s="1" t="b">
        <f t="shared" si="2"/>
        <v>0</v>
      </c>
      <c r="Z39" s="1" t="b">
        <f t="shared" si="3"/>
        <v>0</v>
      </c>
      <c r="AA39" s="1" t="b">
        <f t="shared" si="4"/>
        <v>0</v>
      </c>
      <c r="AB39" s="1" t="b">
        <f t="shared" si="5"/>
        <v>0</v>
      </c>
      <c r="AC39" s="1" t="b">
        <f t="shared" si="6"/>
        <v>0</v>
      </c>
      <c r="AD39" s="1" t="b">
        <f t="shared" si="7"/>
        <v>0</v>
      </c>
      <c r="AE39" s="1" t="b">
        <f t="shared" si="8"/>
        <v>0</v>
      </c>
    </row>
    <row r="40" spans="1:31" s="1" customFormat="1" ht="12" customHeight="1" x14ac:dyDescent="0.25">
      <c r="A40" s="11" t="s">
        <v>1733</v>
      </c>
      <c r="B40" s="60">
        <v>41568</v>
      </c>
      <c r="C40" s="60">
        <v>41572</v>
      </c>
      <c r="D40" s="11" t="s">
        <v>74</v>
      </c>
      <c r="E40" s="18" t="s">
        <v>75</v>
      </c>
      <c r="F40" s="18">
        <v>2</v>
      </c>
      <c r="G40" s="11" t="s">
        <v>13</v>
      </c>
      <c r="H40" s="23">
        <v>10</v>
      </c>
      <c r="I40" s="11" t="s">
        <v>14</v>
      </c>
      <c r="J40" s="29" t="s">
        <v>534</v>
      </c>
      <c r="K40" s="11" t="s">
        <v>16</v>
      </c>
      <c r="L40" s="11" t="s">
        <v>76</v>
      </c>
      <c r="M40" s="34">
        <v>1718822</v>
      </c>
      <c r="N40" s="109">
        <v>56204234</v>
      </c>
      <c r="O40" s="131" t="s">
        <v>18</v>
      </c>
      <c r="P40" s="13"/>
      <c r="Q40" s="51"/>
      <c r="R40" s="10"/>
      <c r="S40" s="192" t="s">
        <v>2506</v>
      </c>
      <c r="T40" s="192"/>
      <c r="U40" s="192"/>
      <c r="V40" s="192"/>
      <c r="W40" s="10" t="b">
        <f t="shared" si="0"/>
        <v>0</v>
      </c>
      <c r="X40" s="1" t="b">
        <f t="shared" si="1"/>
        <v>0</v>
      </c>
      <c r="Y40" s="1" t="b">
        <f t="shared" si="2"/>
        <v>1</v>
      </c>
      <c r="Z40" s="1" t="b">
        <f t="shared" si="3"/>
        <v>0</v>
      </c>
      <c r="AA40" s="1" t="b">
        <f t="shared" si="4"/>
        <v>0</v>
      </c>
      <c r="AB40" s="1" t="b">
        <f t="shared" si="5"/>
        <v>0</v>
      </c>
      <c r="AC40" s="1" t="b">
        <f t="shared" si="6"/>
        <v>0</v>
      </c>
      <c r="AD40" s="1" t="b">
        <f t="shared" si="7"/>
        <v>0</v>
      </c>
      <c r="AE40" s="1" t="b">
        <f t="shared" si="8"/>
        <v>0</v>
      </c>
    </row>
    <row r="41" spans="1:31" s="1" customFormat="1" ht="12" customHeight="1" x14ac:dyDescent="0.25">
      <c r="A41" s="11" t="s">
        <v>1733</v>
      </c>
      <c r="B41" s="60">
        <v>41573</v>
      </c>
      <c r="C41" s="60">
        <v>41578</v>
      </c>
      <c r="D41" s="11" t="s">
        <v>77</v>
      </c>
      <c r="E41" s="18" t="s">
        <v>78</v>
      </c>
      <c r="F41" s="18">
        <v>10</v>
      </c>
      <c r="G41" s="11" t="s">
        <v>13</v>
      </c>
      <c r="H41" s="23">
        <v>3</v>
      </c>
      <c r="I41" s="11" t="s">
        <v>14</v>
      </c>
      <c r="J41" s="29" t="s">
        <v>80</v>
      </c>
      <c r="K41" s="11" t="s">
        <v>16</v>
      </c>
      <c r="L41" s="11" t="s">
        <v>79</v>
      </c>
      <c r="M41" s="34">
        <v>1842936</v>
      </c>
      <c r="N41" s="109">
        <v>61253305</v>
      </c>
      <c r="O41" s="131" t="s">
        <v>804</v>
      </c>
      <c r="P41" s="13" t="s">
        <v>1570</v>
      </c>
      <c r="Q41" s="41"/>
      <c r="R41" s="4" t="s">
        <v>557</v>
      </c>
      <c r="S41" s="192" t="s">
        <v>2506</v>
      </c>
      <c r="T41" s="192" t="str">
        <f>IF(ISNUMBER(SEARCH("main({",L41)),"main({}) method - algorithm cases","non main({}) method - algorithm cases")</f>
        <v>main({}) method - algorithm cases</v>
      </c>
      <c r="U41" s="192" t="s">
        <v>2499</v>
      </c>
      <c r="V41" s="192" t="s">
        <v>2504</v>
      </c>
      <c r="W41" s="10" t="b">
        <f t="shared" si="0"/>
        <v>0</v>
      </c>
      <c r="X41" s="1" t="b">
        <f t="shared" si="1"/>
        <v>0</v>
      </c>
      <c r="Y41" s="1" t="b">
        <f t="shared" si="2"/>
        <v>0</v>
      </c>
      <c r="Z41" s="1" t="b">
        <f t="shared" si="3"/>
        <v>0</v>
      </c>
      <c r="AA41" s="1" t="b">
        <f t="shared" si="4"/>
        <v>0</v>
      </c>
      <c r="AB41" s="1" t="b">
        <f t="shared" si="5"/>
        <v>0</v>
      </c>
      <c r="AC41" s="1" t="b">
        <f t="shared" si="6"/>
        <v>0</v>
      </c>
      <c r="AD41" s="1" t="b">
        <f t="shared" si="7"/>
        <v>0</v>
      </c>
      <c r="AE41" s="1" t="b">
        <f t="shared" si="8"/>
        <v>1</v>
      </c>
    </row>
    <row r="42" spans="1:31" s="1" customFormat="1" ht="12" customHeight="1" x14ac:dyDescent="0.25">
      <c r="A42" s="11" t="s">
        <v>1733</v>
      </c>
      <c r="B42" s="60">
        <v>41573</v>
      </c>
      <c r="C42" s="60">
        <v>41578</v>
      </c>
      <c r="D42" s="60">
        <v>41577.713495370372</v>
      </c>
      <c r="E42" s="18" t="s">
        <v>1594</v>
      </c>
      <c r="F42" s="18">
        <v>86</v>
      </c>
      <c r="G42" s="11" t="s">
        <v>13</v>
      </c>
      <c r="H42" s="23">
        <v>7</v>
      </c>
      <c r="I42" s="11" t="s">
        <v>14</v>
      </c>
      <c r="J42" s="29" t="s">
        <v>1598</v>
      </c>
      <c r="K42" s="11" t="s">
        <v>16</v>
      </c>
      <c r="L42" s="11" t="s">
        <v>1595</v>
      </c>
      <c r="M42" s="34">
        <v>1955136</v>
      </c>
      <c r="N42" s="109">
        <v>65805193</v>
      </c>
      <c r="O42" s="131" t="s">
        <v>1083</v>
      </c>
      <c r="P42" s="13"/>
      <c r="Q42" s="99" t="s">
        <v>1083</v>
      </c>
      <c r="R42" s="156" t="s">
        <v>357</v>
      </c>
      <c r="S42" s="192" t="s">
        <v>2506</v>
      </c>
      <c r="T42" s="192" t="str">
        <f>IF(ISNUMBER(SEARCH("main({",L42)),"main({}) method - algorithm cases","non main({}) method - algorithm cases")</f>
        <v>main({}) method - algorithm cases</v>
      </c>
      <c r="U42" s="193" t="s">
        <v>2500</v>
      </c>
      <c r="V42" s="192" t="s">
        <v>2505</v>
      </c>
      <c r="W42" s="10" t="b">
        <f t="shared" si="0"/>
        <v>0</v>
      </c>
      <c r="X42" s="1" t="b">
        <f t="shared" si="1"/>
        <v>0</v>
      </c>
      <c r="Y42" s="1" t="b">
        <f t="shared" si="2"/>
        <v>0</v>
      </c>
      <c r="Z42" s="1" t="b">
        <f t="shared" si="3"/>
        <v>0</v>
      </c>
      <c r="AA42" s="1" t="b">
        <f t="shared" si="4"/>
        <v>0</v>
      </c>
      <c r="AB42" s="1" t="b">
        <f t="shared" si="5"/>
        <v>0</v>
      </c>
      <c r="AC42" s="1" t="b">
        <f t="shared" si="6"/>
        <v>1</v>
      </c>
      <c r="AD42" s="1" t="b">
        <f t="shared" si="7"/>
        <v>0</v>
      </c>
      <c r="AE42" s="1" t="b">
        <f t="shared" si="8"/>
        <v>0</v>
      </c>
    </row>
    <row r="43" spans="1:31" s="1" customFormat="1" ht="12" customHeight="1" x14ac:dyDescent="0.25">
      <c r="A43" s="11" t="s">
        <v>1733</v>
      </c>
      <c r="B43" s="60">
        <v>41579</v>
      </c>
      <c r="C43" s="60">
        <v>41583</v>
      </c>
      <c r="D43" s="60">
        <v>41579.934502314813</v>
      </c>
      <c r="E43" s="18" t="s">
        <v>1596</v>
      </c>
      <c r="F43" s="18">
        <v>6</v>
      </c>
      <c r="G43" s="11" t="s">
        <v>13</v>
      </c>
      <c r="H43" s="23">
        <v>-51150</v>
      </c>
      <c r="I43" s="11" t="s">
        <v>58</v>
      </c>
      <c r="J43" s="29" t="s">
        <v>1599</v>
      </c>
      <c r="K43" s="11" t="s">
        <v>16</v>
      </c>
      <c r="L43" s="11" t="s">
        <v>1597</v>
      </c>
      <c r="M43" s="34">
        <v>2028523</v>
      </c>
      <c r="N43" s="109">
        <v>68707230</v>
      </c>
      <c r="O43" s="176" t="s">
        <v>1566</v>
      </c>
      <c r="P43" s="12"/>
      <c r="Q43" s="5"/>
      <c r="R43" s="64"/>
      <c r="S43" s="192" t="s">
        <v>2506</v>
      </c>
      <c r="T43" s="192"/>
      <c r="U43" s="192"/>
      <c r="V43" s="192"/>
      <c r="W43" s="10" t="b">
        <f t="shared" si="0"/>
        <v>0</v>
      </c>
      <c r="X43" s="1" t="b">
        <f t="shared" si="1"/>
        <v>0</v>
      </c>
      <c r="Y43" s="1" t="b">
        <f t="shared" si="2"/>
        <v>0</v>
      </c>
      <c r="Z43" s="1" t="b">
        <f t="shared" si="3"/>
        <v>0</v>
      </c>
      <c r="AA43" s="1" t="b">
        <f t="shared" si="4"/>
        <v>0</v>
      </c>
      <c r="AB43" s="1" t="b">
        <f t="shared" si="5"/>
        <v>0</v>
      </c>
      <c r="AC43" s="1" t="b">
        <f t="shared" si="6"/>
        <v>0</v>
      </c>
      <c r="AD43" s="1" t="b">
        <f t="shared" si="7"/>
        <v>0</v>
      </c>
      <c r="AE43" s="1" t="b">
        <f t="shared" si="8"/>
        <v>0</v>
      </c>
    </row>
    <row r="44" spans="1:31" s="1" customFormat="1" ht="12" customHeight="1" x14ac:dyDescent="0.25">
      <c r="A44" s="11" t="s">
        <v>1733</v>
      </c>
      <c r="B44" s="60">
        <v>41579</v>
      </c>
      <c r="C44" s="60">
        <v>41583</v>
      </c>
      <c r="D44" s="11" t="s">
        <v>81</v>
      </c>
      <c r="E44" s="18" t="s">
        <v>82</v>
      </c>
      <c r="F44" s="18">
        <v>27</v>
      </c>
      <c r="G44" s="11" t="s">
        <v>13</v>
      </c>
      <c r="H44" s="67">
        <v>0</v>
      </c>
      <c r="I44" s="11" t="s">
        <v>24</v>
      </c>
      <c r="J44" s="29" t="s">
        <v>87</v>
      </c>
      <c r="K44" s="11" t="s">
        <v>16</v>
      </c>
      <c r="L44" s="11" t="s">
        <v>83</v>
      </c>
      <c r="M44" s="34">
        <v>2042694</v>
      </c>
      <c r="N44" s="109">
        <v>69266516</v>
      </c>
      <c r="O44" s="131" t="s">
        <v>316</v>
      </c>
      <c r="P44" s="61"/>
      <c r="Q44" s="99" t="s">
        <v>1083</v>
      </c>
      <c r="R44" s="144" t="s">
        <v>357</v>
      </c>
      <c r="S44" s="192" t="s">
        <v>2506</v>
      </c>
      <c r="T44" s="192" t="str">
        <f>IF(ISNUMBER(SEARCH("main({",L44)),"main({}) method - algorithm cases","non main({}) method - algorithm cases")</f>
        <v>main({}) method - algorithm cases</v>
      </c>
      <c r="U44" s="193" t="s">
        <v>2500</v>
      </c>
      <c r="V44" s="192" t="s">
        <v>2505</v>
      </c>
      <c r="W44" s="10" t="b">
        <f t="shared" si="0"/>
        <v>0</v>
      </c>
      <c r="X44" s="1" t="b">
        <f t="shared" si="1"/>
        <v>0</v>
      </c>
      <c r="Y44" s="1" t="b">
        <f t="shared" si="2"/>
        <v>0</v>
      </c>
      <c r="Z44" s="1" t="b">
        <f t="shared" si="3"/>
        <v>0</v>
      </c>
      <c r="AA44" s="1" t="b">
        <f t="shared" si="4"/>
        <v>1</v>
      </c>
      <c r="AB44" s="1" t="b">
        <f t="shared" si="5"/>
        <v>0</v>
      </c>
      <c r="AC44" s="1" t="b">
        <f t="shared" si="6"/>
        <v>0</v>
      </c>
      <c r="AD44" s="1" t="b">
        <f t="shared" si="7"/>
        <v>0</v>
      </c>
      <c r="AE44" s="1" t="b">
        <f t="shared" si="8"/>
        <v>0</v>
      </c>
    </row>
    <row r="45" spans="1:31" s="1" customFormat="1" ht="12" customHeight="1" x14ac:dyDescent="0.25">
      <c r="A45" s="11" t="s">
        <v>1733</v>
      </c>
      <c r="B45" s="60">
        <v>41579</v>
      </c>
      <c r="C45" s="60">
        <v>41583</v>
      </c>
      <c r="D45" s="11" t="s">
        <v>84</v>
      </c>
      <c r="E45" s="18" t="s">
        <v>85</v>
      </c>
      <c r="F45" s="18">
        <v>7</v>
      </c>
      <c r="G45" s="11" t="s">
        <v>13</v>
      </c>
      <c r="H45" s="67">
        <v>0</v>
      </c>
      <c r="I45" s="11" t="s">
        <v>24</v>
      </c>
      <c r="J45" s="29" t="s">
        <v>535</v>
      </c>
      <c r="K45" s="41" t="s">
        <v>16</v>
      </c>
      <c r="L45" s="11" t="s">
        <v>86</v>
      </c>
      <c r="M45" s="34">
        <v>2132855</v>
      </c>
      <c r="N45" s="109">
        <v>72753359</v>
      </c>
      <c r="O45" s="131" t="s">
        <v>316</v>
      </c>
      <c r="P45" s="13"/>
      <c r="Q45" s="51"/>
      <c r="R45" s="64"/>
      <c r="S45" s="192" t="s">
        <v>2506</v>
      </c>
      <c r="T45" s="192"/>
      <c r="U45" s="192"/>
      <c r="V45" s="192"/>
      <c r="W45" s="10" t="b">
        <f t="shared" si="0"/>
        <v>0</v>
      </c>
      <c r="X45" s="1" t="b">
        <f t="shared" si="1"/>
        <v>0</v>
      </c>
      <c r="Y45" s="1" t="b">
        <f t="shared" si="2"/>
        <v>0</v>
      </c>
      <c r="Z45" s="1" t="b">
        <f t="shared" si="3"/>
        <v>0</v>
      </c>
      <c r="AA45" s="1" t="b">
        <f t="shared" si="4"/>
        <v>1</v>
      </c>
      <c r="AB45" s="1" t="b">
        <f t="shared" si="5"/>
        <v>0</v>
      </c>
      <c r="AC45" s="1" t="b">
        <f t="shared" si="6"/>
        <v>0</v>
      </c>
      <c r="AD45" s="1" t="b">
        <f t="shared" si="7"/>
        <v>0</v>
      </c>
      <c r="AE45" s="1" t="b">
        <f t="shared" si="8"/>
        <v>0</v>
      </c>
    </row>
    <row r="46" spans="1:31" s="1" customFormat="1" ht="12" customHeight="1" x14ac:dyDescent="0.25">
      <c r="A46" s="11" t="s">
        <v>1733</v>
      </c>
      <c r="B46" s="60">
        <v>41584</v>
      </c>
      <c r="C46" s="60">
        <v>41589</v>
      </c>
      <c r="D46" s="41" t="s">
        <v>88</v>
      </c>
      <c r="E46" s="18" t="s">
        <v>89</v>
      </c>
      <c r="F46" s="18">
        <v>3</v>
      </c>
      <c r="G46" s="11" t="s">
        <v>13</v>
      </c>
      <c r="H46" s="67">
        <v>-1</v>
      </c>
      <c r="I46" s="41" t="s">
        <v>58</v>
      </c>
      <c r="J46" s="42" t="s">
        <v>536</v>
      </c>
      <c r="K46" s="41" t="s">
        <v>16</v>
      </c>
      <c r="L46" s="10" t="s">
        <v>90</v>
      </c>
      <c r="M46" s="34">
        <v>2195790</v>
      </c>
      <c r="N46" s="97">
        <v>75300582</v>
      </c>
      <c r="O46" s="131" t="s">
        <v>1083</v>
      </c>
      <c r="P46" s="13"/>
      <c r="Q46" s="41" t="s">
        <v>1083</v>
      </c>
      <c r="R46" s="173" t="s">
        <v>1893</v>
      </c>
      <c r="S46" s="192" t="s">
        <v>2506</v>
      </c>
      <c r="T46" s="192" t="str">
        <f>IF(ISNUMBER(SEARCH("main({",L46)),"main({}) method - algorithm cases","non main({}) method - algorithm cases")</f>
        <v>main({}) method - algorithm cases</v>
      </c>
      <c r="U46" s="192" t="s">
        <v>2499</v>
      </c>
      <c r="V46" s="192" t="s">
        <v>2505</v>
      </c>
      <c r="W46" s="10" t="b">
        <f t="shared" si="0"/>
        <v>0</v>
      </c>
      <c r="X46" s="1" t="b">
        <f t="shared" si="1"/>
        <v>0</v>
      </c>
      <c r="Y46" s="1" t="b">
        <f t="shared" si="2"/>
        <v>0</v>
      </c>
      <c r="Z46" s="1" t="b">
        <f t="shared" si="3"/>
        <v>0</v>
      </c>
      <c r="AA46" s="1" t="b">
        <f t="shared" si="4"/>
        <v>0</v>
      </c>
      <c r="AB46" s="1" t="b">
        <f t="shared" si="5"/>
        <v>0</v>
      </c>
      <c r="AC46" s="1" t="b">
        <f t="shared" si="6"/>
        <v>1</v>
      </c>
      <c r="AD46" s="1" t="b">
        <f t="shared" si="7"/>
        <v>0</v>
      </c>
      <c r="AE46" s="1" t="b">
        <f t="shared" si="8"/>
        <v>0</v>
      </c>
    </row>
    <row r="47" spans="1:31" s="1" customFormat="1" ht="12" customHeight="1" x14ac:dyDescent="0.25">
      <c r="A47" s="11" t="s">
        <v>1733</v>
      </c>
      <c r="B47" s="60">
        <v>41584</v>
      </c>
      <c r="C47" s="60">
        <v>41589</v>
      </c>
      <c r="D47" s="10" t="s">
        <v>91</v>
      </c>
      <c r="E47" s="18" t="s">
        <v>92</v>
      </c>
      <c r="F47" s="43">
        <v>2</v>
      </c>
      <c r="G47" s="41" t="s">
        <v>13</v>
      </c>
      <c r="H47" s="67">
        <v>-1</v>
      </c>
      <c r="I47" s="41" t="s">
        <v>58</v>
      </c>
      <c r="J47" s="42" t="s">
        <v>537</v>
      </c>
      <c r="K47" s="41" t="s">
        <v>16</v>
      </c>
      <c r="L47" s="10" t="s">
        <v>93</v>
      </c>
      <c r="M47" s="34">
        <v>2208440</v>
      </c>
      <c r="N47" s="97">
        <v>75769374</v>
      </c>
      <c r="O47" s="131" t="s">
        <v>18</v>
      </c>
      <c r="P47" s="13"/>
      <c r="Q47" s="51"/>
      <c r="R47" s="173"/>
      <c r="S47" s="192" t="s">
        <v>2506</v>
      </c>
      <c r="T47" s="192"/>
      <c r="U47" s="192"/>
      <c r="V47" s="192"/>
      <c r="W47" s="10" t="b">
        <f t="shared" si="0"/>
        <v>0</v>
      </c>
      <c r="X47" s="1" t="b">
        <f t="shared" si="1"/>
        <v>0</v>
      </c>
      <c r="Y47" s="1" t="b">
        <f t="shared" si="2"/>
        <v>1</v>
      </c>
      <c r="Z47" s="1" t="b">
        <f t="shared" si="3"/>
        <v>0</v>
      </c>
      <c r="AA47" s="1" t="b">
        <f t="shared" si="4"/>
        <v>0</v>
      </c>
      <c r="AB47" s="1" t="b">
        <f t="shared" si="5"/>
        <v>0</v>
      </c>
      <c r="AC47" s="1" t="b">
        <f t="shared" si="6"/>
        <v>0</v>
      </c>
      <c r="AD47" s="1" t="b">
        <f t="shared" si="7"/>
        <v>0</v>
      </c>
      <c r="AE47" s="1" t="b">
        <f t="shared" si="8"/>
        <v>0</v>
      </c>
    </row>
    <row r="48" spans="1:31" s="1" customFormat="1" ht="12" customHeight="1" x14ac:dyDescent="0.25">
      <c r="A48" s="11" t="s">
        <v>1733</v>
      </c>
      <c r="B48" s="60">
        <v>41584</v>
      </c>
      <c r="C48" s="60">
        <v>41589</v>
      </c>
      <c r="D48" s="10" t="s">
        <v>94</v>
      </c>
      <c r="E48" s="18" t="s">
        <v>95</v>
      </c>
      <c r="F48" s="43">
        <v>2</v>
      </c>
      <c r="G48" s="41" t="s">
        <v>13</v>
      </c>
      <c r="H48" s="67">
        <v>0</v>
      </c>
      <c r="I48" s="41" t="s">
        <v>24</v>
      </c>
      <c r="J48" s="42" t="s">
        <v>100</v>
      </c>
      <c r="K48" s="41" t="s">
        <v>16</v>
      </c>
      <c r="L48" s="10" t="s">
        <v>96</v>
      </c>
      <c r="M48" s="34">
        <v>2259830</v>
      </c>
      <c r="N48" s="97">
        <v>77829832</v>
      </c>
      <c r="O48" s="131" t="s">
        <v>316</v>
      </c>
      <c r="P48" s="13"/>
      <c r="Q48" s="51"/>
      <c r="R48" s="114"/>
      <c r="S48" s="192" t="s">
        <v>2506</v>
      </c>
      <c r="T48" s="192"/>
      <c r="U48" s="192"/>
      <c r="V48" s="192"/>
      <c r="W48" s="10" t="b">
        <f t="shared" si="0"/>
        <v>0</v>
      </c>
      <c r="X48" s="1" t="b">
        <f t="shared" si="1"/>
        <v>0</v>
      </c>
      <c r="Y48" s="1" t="b">
        <f t="shared" si="2"/>
        <v>0</v>
      </c>
      <c r="Z48" s="1" t="b">
        <f t="shared" si="3"/>
        <v>0</v>
      </c>
      <c r="AA48" s="1" t="b">
        <f t="shared" si="4"/>
        <v>1</v>
      </c>
      <c r="AB48" s="1" t="b">
        <f t="shared" si="5"/>
        <v>0</v>
      </c>
      <c r="AC48" s="1" t="b">
        <f t="shared" si="6"/>
        <v>0</v>
      </c>
      <c r="AD48" s="1" t="b">
        <f t="shared" si="7"/>
        <v>0</v>
      </c>
      <c r="AE48" s="1" t="b">
        <f t="shared" si="8"/>
        <v>0</v>
      </c>
    </row>
    <row r="49" spans="1:32" s="1" customFormat="1" ht="12" customHeight="1" x14ac:dyDescent="0.25">
      <c r="A49" s="11" t="s">
        <v>1733</v>
      </c>
      <c r="B49" s="60">
        <v>41584</v>
      </c>
      <c r="C49" s="60">
        <v>41589</v>
      </c>
      <c r="D49" s="52">
        <v>41587.963576388887</v>
      </c>
      <c r="E49" s="63" t="s">
        <v>1600</v>
      </c>
      <c r="F49" s="41">
        <v>9</v>
      </c>
      <c r="G49" s="41" t="s">
        <v>13</v>
      </c>
      <c r="H49" s="41">
        <v>4</v>
      </c>
      <c r="I49" s="41" t="s">
        <v>14</v>
      </c>
      <c r="J49" s="42" t="s">
        <v>1602</v>
      </c>
      <c r="K49" s="41" t="s">
        <v>16</v>
      </c>
      <c r="L49" s="41" t="s">
        <v>1601</v>
      </c>
      <c r="M49" s="41">
        <v>2279706</v>
      </c>
      <c r="N49" s="1">
        <v>78793428</v>
      </c>
      <c r="O49" s="131" t="s">
        <v>804</v>
      </c>
      <c r="P49" s="12"/>
      <c r="Q49" s="51"/>
      <c r="R49" s="64"/>
      <c r="S49" s="192" t="s">
        <v>2506</v>
      </c>
      <c r="T49" s="192"/>
      <c r="U49" s="192"/>
      <c r="V49" s="192"/>
      <c r="W49" s="10" t="b">
        <f t="shared" si="0"/>
        <v>0</v>
      </c>
      <c r="X49" s="1" t="b">
        <f t="shared" si="1"/>
        <v>0</v>
      </c>
      <c r="Y49" s="1" t="b">
        <f t="shared" si="2"/>
        <v>0</v>
      </c>
      <c r="Z49" s="1" t="b">
        <f t="shared" si="3"/>
        <v>0</v>
      </c>
      <c r="AA49" s="1" t="b">
        <f t="shared" si="4"/>
        <v>0</v>
      </c>
      <c r="AB49" s="1" t="b">
        <f t="shared" si="5"/>
        <v>0</v>
      </c>
      <c r="AC49" s="1" t="b">
        <f t="shared" si="6"/>
        <v>0</v>
      </c>
      <c r="AD49" s="1" t="b">
        <f t="shared" si="7"/>
        <v>0</v>
      </c>
      <c r="AE49" s="1" t="b">
        <f t="shared" si="8"/>
        <v>1</v>
      </c>
    </row>
    <row r="50" spans="1:32" s="1" customFormat="1" ht="12" customHeight="1" x14ac:dyDescent="0.25">
      <c r="A50" s="11" t="s">
        <v>1733</v>
      </c>
      <c r="B50" s="60">
        <v>41584</v>
      </c>
      <c r="C50" s="60">
        <v>41589</v>
      </c>
      <c r="D50" s="10" t="s">
        <v>97</v>
      </c>
      <c r="E50" s="18" t="s">
        <v>98</v>
      </c>
      <c r="F50" s="43">
        <v>16</v>
      </c>
      <c r="G50" s="10" t="s">
        <v>13</v>
      </c>
      <c r="H50" s="23">
        <v>-1</v>
      </c>
      <c r="I50" s="41" t="s">
        <v>58</v>
      </c>
      <c r="J50" s="42" t="s">
        <v>101</v>
      </c>
      <c r="K50" s="41" t="s">
        <v>16</v>
      </c>
      <c r="L50" s="41" t="s">
        <v>99</v>
      </c>
      <c r="M50" s="65">
        <v>2284969</v>
      </c>
      <c r="N50" s="97">
        <v>79656356</v>
      </c>
      <c r="O50" s="131" t="s">
        <v>311</v>
      </c>
      <c r="P50" s="13"/>
      <c r="Q50" s="51"/>
      <c r="R50" s="64" t="s">
        <v>558</v>
      </c>
      <c r="S50" s="192" t="s">
        <v>2506</v>
      </c>
      <c r="T50" s="192" t="str">
        <f>IF(ISNUMBER(SEARCH("main({",L50)),"main({}) method - algorithm cases","non main({}) method - algorithm cases")</f>
        <v>main({}) method - algorithm cases</v>
      </c>
      <c r="U50" s="192" t="s">
        <v>2499</v>
      </c>
      <c r="V50" s="192" t="s">
        <v>2504</v>
      </c>
      <c r="W50" s="10" t="b">
        <f t="shared" si="0"/>
        <v>0</v>
      </c>
      <c r="X50" s="1" t="b">
        <f t="shared" si="1"/>
        <v>1</v>
      </c>
      <c r="Y50" s="1" t="b">
        <f t="shared" si="2"/>
        <v>0</v>
      </c>
      <c r="Z50" s="1" t="b">
        <f t="shared" si="3"/>
        <v>0</v>
      </c>
      <c r="AA50" s="1" t="b">
        <f t="shared" si="4"/>
        <v>0</v>
      </c>
      <c r="AB50" s="1" t="b">
        <f t="shared" si="5"/>
        <v>0</v>
      </c>
      <c r="AC50" s="1" t="b">
        <f t="shared" si="6"/>
        <v>0</v>
      </c>
      <c r="AD50" s="1" t="b">
        <f t="shared" si="7"/>
        <v>0</v>
      </c>
      <c r="AE50" s="1" t="b">
        <f t="shared" si="8"/>
        <v>0</v>
      </c>
    </row>
    <row r="51" spans="1:32" s="1" customFormat="1" ht="12" customHeight="1" x14ac:dyDescent="0.25">
      <c r="A51" s="11" t="s">
        <v>1733</v>
      </c>
      <c r="B51" s="60">
        <v>41590</v>
      </c>
      <c r="C51" s="60">
        <v>41595</v>
      </c>
      <c r="D51" s="64" t="s">
        <v>253</v>
      </c>
      <c r="E51" s="18" t="s">
        <v>254</v>
      </c>
      <c r="F51" s="43">
        <v>38</v>
      </c>
      <c r="G51" s="70" t="s">
        <v>13</v>
      </c>
      <c r="H51" s="23">
        <v>1</v>
      </c>
      <c r="I51" s="41" t="s">
        <v>14</v>
      </c>
      <c r="J51" s="42" t="s">
        <v>256</v>
      </c>
      <c r="K51" s="42" t="s">
        <v>16</v>
      </c>
      <c r="L51" s="41" t="s">
        <v>255</v>
      </c>
      <c r="M51" s="65">
        <v>2422383</v>
      </c>
      <c r="N51" s="97">
        <v>84249609</v>
      </c>
      <c r="O51" s="131" t="s">
        <v>18</v>
      </c>
      <c r="P51" s="13"/>
      <c r="Q51" s="51"/>
      <c r="R51" s="172"/>
      <c r="S51" s="192" t="s">
        <v>2509</v>
      </c>
      <c r="T51" s="192"/>
      <c r="U51" s="192"/>
      <c r="V51" s="192"/>
      <c r="W51" s="10" t="b">
        <f t="shared" si="0"/>
        <v>0</v>
      </c>
      <c r="X51" s="1" t="b">
        <f t="shared" si="1"/>
        <v>0</v>
      </c>
      <c r="Y51" s="1" t="b">
        <f t="shared" si="2"/>
        <v>1</v>
      </c>
      <c r="Z51" s="1" t="b">
        <f t="shared" si="3"/>
        <v>0</v>
      </c>
      <c r="AA51" s="1" t="b">
        <f t="shared" si="4"/>
        <v>0</v>
      </c>
      <c r="AB51" s="1" t="b">
        <f t="shared" si="5"/>
        <v>0</v>
      </c>
      <c r="AC51" s="1" t="b">
        <f t="shared" si="6"/>
        <v>0</v>
      </c>
      <c r="AD51" s="1" t="b">
        <f t="shared" si="7"/>
        <v>0</v>
      </c>
      <c r="AE51" s="1" t="b">
        <f t="shared" si="8"/>
        <v>0</v>
      </c>
    </row>
    <row r="52" spans="1:32" s="1" customFormat="1" ht="12" customHeight="1" x14ac:dyDescent="0.25">
      <c r="A52" s="11" t="s">
        <v>1733</v>
      </c>
      <c r="B52" s="60">
        <v>41590</v>
      </c>
      <c r="C52" s="60">
        <v>41595</v>
      </c>
      <c r="D52" s="64" t="s">
        <v>102</v>
      </c>
      <c r="E52" s="18" t="s">
        <v>103</v>
      </c>
      <c r="F52" s="70">
        <v>3</v>
      </c>
      <c r="G52" s="11" t="s">
        <v>13</v>
      </c>
      <c r="H52" s="23">
        <v>11</v>
      </c>
      <c r="I52" s="41" t="s">
        <v>14</v>
      </c>
      <c r="J52" s="42" t="s">
        <v>538</v>
      </c>
      <c r="K52" s="41" t="s">
        <v>16</v>
      </c>
      <c r="L52" s="41" t="s">
        <v>104</v>
      </c>
      <c r="M52" s="65">
        <v>2453887</v>
      </c>
      <c r="N52" s="65">
        <v>85452806</v>
      </c>
      <c r="O52" s="64" t="s">
        <v>804</v>
      </c>
      <c r="P52" s="13"/>
      <c r="Q52" s="51"/>
      <c r="R52" s="173" t="s">
        <v>1893</v>
      </c>
      <c r="S52" s="192" t="s">
        <v>2506</v>
      </c>
      <c r="T52" s="192" t="str">
        <f>IF(ISNUMBER(SEARCH("main({",L52)),"main({}) method - algorithm cases","non main({}) method - algorithm cases")</f>
        <v>main({}) method - algorithm cases</v>
      </c>
      <c r="U52" s="192" t="s">
        <v>2499</v>
      </c>
      <c r="V52" s="192" t="s">
        <v>2504</v>
      </c>
      <c r="W52" s="10" t="b">
        <f t="shared" si="0"/>
        <v>0</v>
      </c>
      <c r="X52" s="1" t="b">
        <f t="shared" si="1"/>
        <v>0</v>
      </c>
      <c r="Y52" s="1" t="b">
        <f t="shared" si="2"/>
        <v>0</v>
      </c>
      <c r="Z52" s="1" t="b">
        <f t="shared" si="3"/>
        <v>0</v>
      </c>
      <c r="AA52" s="1" t="b">
        <f t="shared" si="4"/>
        <v>0</v>
      </c>
      <c r="AB52" s="1" t="b">
        <f t="shared" si="5"/>
        <v>0</v>
      </c>
      <c r="AC52" s="1" t="b">
        <f t="shared" si="6"/>
        <v>0</v>
      </c>
      <c r="AD52" s="1" t="b">
        <f t="shared" si="7"/>
        <v>0</v>
      </c>
      <c r="AE52" s="1" t="b">
        <f t="shared" si="8"/>
        <v>1</v>
      </c>
    </row>
    <row r="53" spans="1:32" s="1" customFormat="1" ht="12" customHeight="1" x14ac:dyDescent="0.25">
      <c r="A53" s="11" t="s">
        <v>1733</v>
      </c>
      <c r="B53" s="60">
        <v>41590</v>
      </c>
      <c r="C53" s="60">
        <v>41595</v>
      </c>
      <c r="D53" s="69">
        <v>41593.254872685182</v>
      </c>
      <c r="E53" s="18" t="s">
        <v>1603</v>
      </c>
      <c r="F53" s="18">
        <v>13</v>
      </c>
      <c r="G53" s="11" t="s">
        <v>13</v>
      </c>
      <c r="H53" s="23">
        <v>4</v>
      </c>
      <c r="I53" s="41" t="s">
        <v>14</v>
      </c>
      <c r="J53" s="42" t="s">
        <v>1605</v>
      </c>
      <c r="K53" s="41" t="s">
        <v>16</v>
      </c>
      <c r="L53" s="41" t="s">
        <v>1604</v>
      </c>
      <c r="M53" s="65">
        <v>2466097</v>
      </c>
      <c r="N53" s="65">
        <v>85976808</v>
      </c>
      <c r="O53" s="64" t="s">
        <v>18</v>
      </c>
      <c r="P53" s="13"/>
      <c r="Q53" s="51"/>
      <c r="R53" s="114"/>
      <c r="S53" s="192" t="s">
        <v>2509</v>
      </c>
      <c r="T53" s="192"/>
      <c r="U53" s="192"/>
      <c r="V53" s="192"/>
      <c r="W53" s="10" t="b">
        <f t="shared" si="0"/>
        <v>0</v>
      </c>
      <c r="X53" s="1" t="b">
        <f t="shared" si="1"/>
        <v>0</v>
      </c>
      <c r="Y53" s="1" t="b">
        <f t="shared" si="2"/>
        <v>1</v>
      </c>
      <c r="Z53" s="1" t="b">
        <f t="shared" si="3"/>
        <v>0</v>
      </c>
      <c r="AA53" s="1" t="b">
        <f t="shared" si="4"/>
        <v>0</v>
      </c>
      <c r="AB53" s="1" t="b">
        <f t="shared" si="5"/>
        <v>0</v>
      </c>
      <c r="AC53" s="1" t="b">
        <f t="shared" si="6"/>
        <v>0</v>
      </c>
      <c r="AD53" s="1" t="b">
        <f t="shared" si="7"/>
        <v>0</v>
      </c>
      <c r="AE53" s="1" t="b">
        <f t="shared" si="8"/>
        <v>0</v>
      </c>
    </row>
    <row r="54" spans="1:32" s="1" customFormat="1" ht="12" customHeight="1" x14ac:dyDescent="0.25">
      <c r="A54" s="11" t="s">
        <v>1733</v>
      </c>
      <c r="B54" s="60">
        <v>41596</v>
      </c>
      <c r="C54" s="60">
        <v>41601</v>
      </c>
      <c r="D54" s="64" t="s">
        <v>105</v>
      </c>
      <c r="E54" s="18" t="s">
        <v>106</v>
      </c>
      <c r="F54" s="18">
        <v>16</v>
      </c>
      <c r="G54" s="11" t="s">
        <v>13</v>
      </c>
      <c r="H54" s="23">
        <v>3</v>
      </c>
      <c r="I54" s="41" t="s">
        <v>14</v>
      </c>
      <c r="J54" s="42" t="s">
        <v>539</v>
      </c>
      <c r="K54" s="41" t="s">
        <v>16</v>
      </c>
      <c r="L54" s="41" t="s">
        <v>107</v>
      </c>
      <c r="M54" s="65">
        <v>2604434</v>
      </c>
      <c r="N54" s="65">
        <v>91130112</v>
      </c>
      <c r="O54" s="64" t="s">
        <v>1083</v>
      </c>
      <c r="P54" s="13"/>
      <c r="Q54" s="41" t="s">
        <v>1083</v>
      </c>
      <c r="R54" s="64" t="s">
        <v>554</v>
      </c>
      <c r="S54" s="192" t="s">
        <v>2506</v>
      </c>
      <c r="T54" s="192" t="str">
        <f>IF(ISNUMBER(SEARCH("main({",L54)),"main({}) method - algorithm cases","non main({}) method - algorithm cases")</f>
        <v>main({}) method - algorithm cases</v>
      </c>
      <c r="U54" s="192" t="s">
        <v>2499</v>
      </c>
      <c r="V54" s="192" t="s">
        <v>2505</v>
      </c>
      <c r="W54" s="10" t="b">
        <f t="shared" si="0"/>
        <v>0</v>
      </c>
      <c r="X54" s="1" t="b">
        <f t="shared" si="1"/>
        <v>0</v>
      </c>
      <c r="Y54" s="1" t="b">
        <f t="shared" si="2"/>
        <v>0</v>
      </c>
      <c r="Z54" s="1" t="b">
        <f t="shared" si="3"/>
        <v>0</v>
      </c>
      <c r="AA54" s="1" t="b">
        <f t="shared" si="4"/>
        <v>0</v>
      </c>
      <c r="AB54" s="1" t="b">
        <f t="shared" si="5"/>
        <v>0</v>
      </c>
      <c r="AC54" s="1" t="b">
        <f t="shared" si="6"/>
        <v>1</v>
      </c>
      <c r="AD54" s="1" t="b">
        <f t="shared" si="7"/>
        <v>0</v>
      </c>
      <c r="AE54" s="1" t="b">
        <f t="shared" si="8"/>
        <v>0</v>
      </c>
    </row>
    <row r="55" spans="1:32" ht="12" customHeight="1" x14ac:dyDescent="0.25">
      <c r="A55" s="11" t="s">
        <v>1733</v>
      </c>
      <c r="B55" s="60">
        <v>41602</v>
      </c>
      <c r="C55" s="60">
        <v>41607</v>
      </c>
      <c r="D55" s="69">
        <v>41604.803067129629</v>
      </c>
      <c r="E55" s="18" t="s">
        <v>1606</v>
      </c>
      <c r="F55" s="11">
        <v>12</v>
      </c>
      <c r="G55" s="11" t="s">
        <v>13</v>
      </c>
      <c r="H55" s="11">
        <v>3</v>
      </c>
      <c r="I55" s="41" t="s">
        <v>14</v>
      </c>
      <c r="J55" s="42" t="s">
        <v>1610</v>
      </c>
      <c r="K55" s="41" t="s">
        <v>16</v>
      </c>
      <c r="L55" s="41" t="s">
        <v>1607</v>
      </c>
      <c r="M55" s="41">
        <v>2845829</v>
      </c>
      <c r="N55" s="41">
        <v>100090259</v>
      </c>
      <c r="O55" s="64" t="s">
        <v>311</v>
      </c>
      <c r="P55" s="167"/>
      <c r="Q55" s="51"/>
      <c r="R55" s="187"/>
      <c r="S55" s="192" t="s">
        <v>2509</v>
      </c>
      <c r="T55" s="192"/>
      <c r="U55" s="194"/>
      <c r="V55" s="194"/>
      <c r="W55" s="10" t="b">
        <f t="shared" si="0"/>
        <v>0</v>
      </c>
      <c r="X55" s="1" t="b">
        <f t="shared" si="1"/>
        <v>1</v>
      </c>
      <c r="Y55" s="1" t="b">
        <f t="shared" si="2"/>
        <v>0</v>
      </c>
      <c r="Z55" s="1" t="b">
        <f t="shared" si="3"/>
        <v>0</v>
      </c>
      <c r="AA55" s="1" t="b">
        <f t="shared" si="4"/>
        <v>0</v>
      </c>
      <c r="AB55" s="1" t="b">
        <f t="shared" si="5"/>
        <v>0</v>
      </c>
      <c r="AC55" s="1" t="b">
        <f t="shared" si="6"/>
        <v>0</v>
      </c>
      <c r="AD55" s="1" t="b">
        <f t="shared" si="7"/>
        <v>0</v>
      </c>
      <c r="AE55" s="1" t="b">
        <f t="shared" si="8"/>
        <v>0</v>
      </c>
      <c r="AF55" s="1"/>
    </row>
    <row r="56" spans="1:32" ht="12" customHeight="1" x14ac:dyDescent="0.25">
      <c r="A56" s="11" t="s">
        <v>1733</v>
      </c>
      <c r="B56" s="60">
        <v>41602</v>
      </c>
      <c r="C56" s="60">
        <v>41607</v>
      </c>
      <c r="D56" s="69">
        <v>41605.682974537034</v>
      </c>
      <c r="E56" s="18" t="s">
        <v>1608</v>
      </c>
      <c r="F56" s="11">
        <v>16</v>
      </c>
      <c r="G56" s="11" t="s">
        <v>13</v>
      </c>
      <c r="H56" s="11">
        <v>5</v>
      </c>
      <c r="I56" s="41" t="s">
        <v>14</v>
      </c>
      <c r="J56" s="42" t="s">
        <v>1611</v>
      </c>
      <c r="K56" s="41" t="s">
        <v>16</v>
      </c>
      <c r="L56" s="41" t="s">
        <v>1609</v>
      </c>
      <c r="M56" s="41">
        <v>2879123</v>
      </c>
      <c r="N56" s="41">
        <v>101189388</v>
      </c>
      <c r="O56" s="64" t="s">
        <v>311</v>
      </c>
      <c r="P56" s="167"/>
      <c r="Q56" s="51"/>
      <c r="R56" s="187"/>
      <c r="S56" s="192" t="s">
        <v>2509</v>
      </c>
      <c r="T56" s="192"/>
      <c r="U56" s="194"/>
      <c r="V56" s="194"/>
      <c r="W56" s="10" t="b">
        <f t="shared" si="0"/>
        <v>0</v>
      </c>
      <c r="X56" s="1" t="b">
        <f t="shared" si="1"/>
        <v>1</v>
      </c>
      <c r="Y56" s="1" t="b">
        <f t="shared" si="2"/>
        <v>0</v>
      </c>
      <c r="Z56" s="1" t="b">
        <f t="shared" si="3"/>
        <v>0</v>
      </c>
      <c r="AA56" s="1" t="b">
        <f t="shared" si="4"/>
        <v>0</v>
      </c>
      <c r="AB56" s="1" t="b">
        <f t="shared" si="5"/>
        <v>0</v>
      </c>
      <c r="AC56" s="1" t="b">
        <f t="shared" si="6"/>
        <v>0</v>
      </c>
      <c r="AD56" s="1" t="b">
        <f t="shared" si="7"/>
        <v>0</v>
      </c>
      <c r="AE56" s="1" t="b">
        <f t="shared" si="8"/>
        <v>0</v>
      </c>
      <c r="AF56" s="1"/>
    </row>
    <row r="57" spans="1:32" s="1" customFormat="1" ht="12" customHeight="1" x14ac:dyDescent="0.25">
      <c r="A57" s="11" t="s">
        <v>1733</v>
      </c>
      <c r="B57" s="60">
        <v>41608</v>
      </c>
      <c r="C57" s="60">
        <v>41612</v>
      </c>
      <c r="D57" s="10" t="s">
        <v>545</v>
      </c>
      <c r="E57" s="18" t="s">
        <v>546</v>
      </c>
      <c r="F57" s="66">
        <v>6</v>
      </c>
      <c r="G57" s="18" t="s">
        <v>13</v>
      </c>
      <c r="H57" s="41" t="s">
        <v>547</v>
      </c>
      <c r="I57" s="67" t="s">
        <v>14</v>
      </c>
      <c r="J57" s="42" t="s">
        <v>551</v>
      </c>
      <c r="K57" s="42" t="s">
        <v>16</v>
      </c>
      <c r="L57" s="11" t="s">
        <v>548</v>
      </c>
      <c r="M57" s="41" t="s">
        <v>549</v>
      </c>
      <c r="N57" s="65" t="s">
        <v>550</v>
      </c>
      <c r="O57" s="177" t="s">
        <v>517</v>
      </c>
      <c r="P57" s="13"/>
      <c r="Q57" s="102"/>
      <c r="R57" s="64"/>
      <c r="S57" s="192" t="s">
        <v>2506</v>
      </c>
      <c r="T57" s="192"/>
      <c r="U57" s="192"/>
      <c r="V57" s="192"/>
      <c r="W57" s="10" t="b">
        <f t="shared" si="0"/>
        <v>0</v>
      </c>
      <c r="X57" s="1" t="b">
        <f t="shared" si="1"/>
        <v>0</v>
      </c>
      <c r="Y57" s="1" t="b">
        <f t="shared" si="2"/>
        <v>0</v>
      </c>
      <c r="Z57" s="1" t="b">
        <f t="shared" si="3"/>
        <v>0</v>
      </c>
      <c r="AA57" s="1" t="b">
        <f t="shared" si="4"/>
        <v>0</v>
      </c>
      <c r="AB57" s="1" t="b">
        <f t="shared" si="5"/>
        <v>0</v>
      </c>
      <c r="AC57" s="1" t="b">
        <f t="shared" si="6"/>
        <v>0</v>
      </c>
      <c r="AD57" s="1" t="b">
        <f t="shared" si="7"/>
        <v>1</v>
      </c>
      <c r="AE57" s="1" t="b">
        <f t="shared" si="8"/>
        <v>0</v>
      </c>
    </row>
    <row r="58" spans="1:32" s="1" customFormat="1" ht="12" customHeight="1" x14ac:dyDescent="0.25">
      <c r="A58" s="11" t="s">
        <v>1733</v>
      </c>
      <c r="B58" s="60">
        <v>41608</v>
      </c>
      <c r="C58" s="60">
        <v>41612</v>
      </c>
      <c r="D58" s="41" t="s">
        <v>108</v>
      </c>
      <c r="E58" s="18" t="s">
        <v>109</v>
      </c>
      <c r="F58" s="43">
        <v>2</v>
      </c>
      <c r="G58" s="11" t="s">
        <v>13</v>
      </c>
      <c r="H58" s="23">
        <v>0</v>
      </c>
      <c r="I58" s="11" t="s">
        <v>24</v>
      </c>
      <c r="J58" s="42" t="s">
        <v>540</v>
      </c>
      <c r="K58" s="41" t="s">
        <v>16</v>
      </c>
      <c r="L58" s="11" t="s">
        <v>110</v>
      </c>
      <c r="M58" s="34">
        <v>3017563</v>
      </c>
      <c r="N58" s="34">
        <v>106024382</v>
      </c>
      <c r="O58" s="64" t="s">
        <v>804</v>
      </c>
      <c r="P58" s="13" t="s">
        <v>1570</v>
      </c>
      <c r="Q58" s="51" t="s">
        <v>1821</v>
      </c>
      <c r="R58" s="64" t="s">
        <v>1287</v>
      </c>
      <c r="S58" s="192" t="s">
        <v>2506</v>
      </c>
      <c r="T58" s="192" t="str">
        <f>IF(ISNUMBER(SEARCH("main({",L58)),"main({}) method - algorithm cases","non main({}) method - algorithm cases")</f>
        <v>main({}) method - algorithm cases</v>
      </c>
      <c r="U58" s="192" t="s">
        <v>2499</v>
      </c>
      <c r="V58" s="192" t="s">
        <v>2505</v>
      </c>
      <c r="W58" s="10" t="b">
        <f t="shared" si="0"/>
        <v>0</v>
      </c>
      <c r="X58" s="1" t="b">
        <f t="shared" si="1"/>
        <v>0</v>
      </c>
      <c r="Y58" s="1" t="b">
        <f t="shared" si="2"/>
        <v>0</v>
      </c>
      <c r="Z58" s="1" t="b">
        <f t="shared" si="3"/>
        <v>0</v>
      </c>
      <c r="AA58" s="1" t="b">
        <f t="shared" si="4"/>
        <v>0</v>
      </c>
      <c r="AB58" s="1" t="b">
        <f t="shared" si="5"/>
        <v>0</v>
      </c>
      <c r="AC58" s="1" t="b">
        <f t="shared" si="6"/>
        <v>0</v>
      </c>
      <c r="AD58" s="1" t="b">
        <f t="shared" si="7"/>
        <v>0</v>
      </c>
      <c r="AE58" s="1" t="b">
        <f t="shared" si="8"/>
        <v>1</v>
      </c>
    </row>
    <row r="59" spans="1:32" s="1" customFormat="1" ht="12" customHeight="1" x14ac:dyDescent="0.25">
      <c r="A59" s="11" t="s">
        <v>1733</v>
      </c>
      <c r="B59" s="60">
        <v>41613</v>
      </c>
      <c r="C59" s="60">
        <v>41617</v>
      </c>
      <c r="D59" s="11" t="s">
        <v>111</v>
      </c>
      <c r="E59" s="18" t="s">
        <v>112</v>
      </c>
      <c r="F59" s="43">
        <v>3</v>
      </c>
      <c r="G59" s="11" t="s">
        <v>13</v>
      </c>
      <c r="H59" s="23">
        <v>4</v>
      </c>
      <c r="I59" s="11" t="s">
        <v>14</v>
      </c>
      <c r="J59" s="29" t="s">
        <v>541</v>
      </c>
      <c r="K59" s="41" t="s">
        <v>16</v>
      </c>
      <c r="L59" s="11" t="s">
        <v>113</v>
      </c>
      <c r="M59" s="34">
        <v>3116497</v>
      </c>
      <c r="N59" s="34">
        <v>109598684</v>
      </c>
      <c r="O59" s="64" t="s">
        <v>804</v>
      </c>
      <c r="P59" s="13" t="s">
        <v>1570</v>
      </c>
      <c r="Q59" s="51"/>
      <c r="R59" s="64"/>
      <c r="S59" s="192" t="s">
        <v>2506</v>
      </c>
      <c r="T59" s="192"/>
      <c r="U59" s="192"/>
      <c r="V59" s="192"/>
      <c r="W59" s="10" t="b">
        <f t="shared" si="0"/>
        <v>0</v>
      </c>
      <c r="X59" s="1" t="b">
        <f t="shared" si="1"/>
        <v>0</v>
      </c>
      <c r="Y59" s="1" t="b">
        <f t="shared" si="2"/>
        <v>0</v>
      </c>
      <c r="Z59" s="1" t="b">
        <f t="shared" si="3"/>
        <v>0</v>
      </c>
      <c r="AA59" s="1" t="b">
        <f t="shared" si="4"/>
        <v>0</v>
      </c>
      <c r="AB59" s="1" t="b">
        <f t="shared" si="5"/>
        <v>0</v>
      </c>
      <c r="AC59" s="1" t="b">
        <f t="shared" si="6"/>
        <v>0</v>
      </c>
      <c r="AD59" s="1" t="b">
        <f t="shared" si="7"/>
        <v>0</v>
      </c>
      <c r="AE59" s="1" t="b">
        <f t="shared" si="8"/>
        <v>1</v>
      </c>
    </row>
    <row r="60" spans="1:32" ht="12" customHeight="1" x14ac:dyDescent="0.25">
      <c r="A60" s="11" t="s">
        <v>1733</v>
      </c>
      <c r="B60" s="60">
        <v>41613</v>
      </c>
      <c r="C60" s="60">
        <v>41617</v>
      </c>
      <c r="D60" s="60">
        <v>41617.228229166663</v>
      </c>
      <c r="E60" s="63" t="s">
        <v>1612</v>
      </c>
      <c r="F60" s="47">
        <v>2</v>
      </c>
      <c r="G60" s="11" t="s">
        <v>13</v>
      </c>
      <c r="H60" s="11">
        <v>1</v>
      </c>
      <c r="I60" s="11" t="s">
        <v>14</v>
      </c>
      <c r="J60" s="29" t="s">
        <v>1614</v>
      </c>
      <c r="K60" s="11" t="s">
        <v>16</v>
      </c>
      <c r="L60" s="11" t="s">
        <v>1613</v>
      </c>
      <c r="M60" s="11">
        <v>3229606</v>
      </c>
      <c r="N60" s="64">
        <v>113954132</v>
      </c>
      <c r="O60" s="131" t="s">
        <v>311</v>
      </c>
      <c r="P60" s="167"/>
      <c r="Q60" s="51"/>
      <c r="R60" s="187"/>
      <c r="S60" s="192" t="s">
        <v>2506</v>
      </c>
      <c r="T60" s="192"/>
      <c r="U60" s="194"/>
      <c r="V60" s="194"/>
      <c r="W60" s="10" t="b">
        <f t="shared" si="0"/>
        <v>0</v>
      </c>
      <c r="X60" s="1" t="b">
        <f t="shared" si="1"/>
        <v>1</v>
      </c>
      <c r="Y60" s="1" t="b">
        <f t="shared" si="2"/>
        <v>0</v>
      </c>
      <c r="Z60" s="1" t="b">
        <f t="shared" si="3"/>
        <v>0</v>
      </c>
      <c r="AA60" s="1" t="b">
        <f t="shared" si="4"/>
        <v>0</v>
      </c>
      <c r="AB60" s="1" t="b">
        <f t="shared" si="5"/>
        <v>0</v>
      </c>
      <c r="AC60" s="1" t="b">
        <f t="shared" si="6"/>
        <v>0</v>
      </c>
      <c r="AD60" s="1" t="b">
        <f t="shared" si="7"/>
        <v>0</v>
      </c>
      <c r="AE60" s="1" t="b">
        <f t="shared" si="8"/>
        <v>0</v>
      </c>
      <c r="AF60" s="1"/>
    </row>
    <row r="61" spans="1:32" s="1" customFormat="1" ht="12" customHeight="1" x14ac:dyDescent="0.25">
      <c r="A61" s="11" t="s">
        <v>1733</v>
      </c>
      <c r="B61" s="60">
        <v>41618</v>
      </c>
      <c r="C61" s="60">
        <v>41623</v>
      </c>
      <c r="D61" s="41" t="s">
        <v>114</v>
      </c>
      <c r="E61" s="18" t="s">
        <v>115</v>
      </c>
      <c r="F61" s="43">
        <v>8</v>
      </c>
      <c r="G61" s="11" t="s">
        <v>13</v>
      </c>
      <c r="H61" s="23">
        <v>-1</v>
      </c>
      <c r="I61" s="11" t="s">
        <v>58</v>
      </c>
      <c r="J61" s="29" t="s">
        <v>542</v>
      </c>
      <c r="K61" s="11" t="s">
        <v>16</v>
      </c>
      <c r="L61" s="11" t="s">
        <v>116</v>
      </c>
      <c r="M61" s="34">
        <v>3359312</v>
      </c>
      <c r="N61" s="109">
        <v>118120305</v>
      </c>
      <c r="O61" s="131" t="s">
        <v>1083</v>
      </c>
      <c r="P61" s="13"/>
      <c r="Q61" s="51"/>
      <c r="R61" s="64"/>
      <c r="S61" s="192" t="s">
        <v>2506</v>
      </c>
      <c r="T61" s="192"/>
      <c r="U61" s="192"/>
      <c r="V61" s="192"/>
      <c r="W61" s="10" t="b">
        <f t="shared" si="0"/>
        <v>0</v>
      </c>
      <c r="X61" s="1" t="b">
        <f t="shared" si="1"/>
        <v>0</v>
      </c>
      <c r="Y61" s="1" t="b">
        <f t="shared" si="2"/>
        <v>0</v>
      </c>
      <c r="Z61" s="1" t="b">
        <f t="shared" si="3"/>
        <v>0</v>
      </c>
      <c r="AA61" s="1" t="b">
        <f t="shared" si="4"/>
        <v>0</v>
      </c>
      <c r="AB61" s="1" t="b">
        <f t="shared" si="5"/>
        <v>0</v>
      </c>
      <c r="AC61" s="1" t="b">
        <f t="shared" si="6"/>
        <v>1</v>
      </c>
      <c r="AD61" s="1" t="b">
        <f t="shared" si="7"/>
        <v>0</v>
      </c>
      <c r="AE61" s="1" t="b">
        <f t="shared" si="8"/>
        <v>0</v>
      </c>
    </row>
    <row r="62" spans="1:32" ht="12" customHeight="1" x14ac:dyDescent="0.25">
      <c r="A62" s="11" t="s">
        <v>1733</v>
      </c>
      <c r="B62" s="60">
        <v>41618</v>
      </c>
      <c r="C62" s="60">
        <v>41623</v>
      </c>
      <c r="D62" s="68">
        <v>41620.728368055556</v>
      </c>
      <c r="E62" s="63" t="s">
        <v>1615</v>
      </c>
      <c r="F62" s="41">
        <v>44</v>
      </c>
      <c r="G62" s="11" t="s">
        <v>13</v>
      </c>
      <c r="H62" s="11">
        <v>-1</v>
      </c>
      <c r="I62" s="11" t="s">
        <v>58</v>
      </c>
      <c r="J62" s="29" t="s">
        <v>1619</v>
      </c>
      <c r="K62" s="11" t="s">
        <v>16</v>
      </c>
      <c r="L62" s="11" t="s">
        <v>1616</v>
      </c>
      <c r="M62" s="11">
        <v>3386758</v>
      </c>
      <c r="N62" s="64">
        <v>118961074</v>
      </c>
      <c r="O62" s="131" t="s">
        <v>311</v>
      </c>
      <c r="P62" s="167"/>
      <c r="Q62" s="51"/>
      <c r="R62" s="187"/>
      <c r="S62" s="192" t="s">
        <v>2509</v>
      </c>
      <c r="T62" s="192"/>
      <c r="U62" s="194"/>
      <c r="V62" s="194"/>
      <c r="W62" s="10" t="b">
        <f t="shared" si="0"/>
        <v>0</v>
      </c>
      <c r="X62" s="1" t="b">
        <f t="shared" si="1"/>
        <v>1</v>
      </c>
      <c r="Y62" s="1" t="b">
        <f t="shared" si="2"/>
        <v>0</v>
      </c>
      <c r="Z62" s="1" t="b">
        <f t="shared" si="3"/>
        <v>0</v>
      </c>
      <c r="AA62" s="1" t="b">
        <f t="shared" si="4"/>
        <v>0</v>
      </c>
      <c r="AB62" s="1" t="b">
        <f t="shared" si="5"/>
        <v>0</v>
      </c>
      <c r="AC62" s="1" t="b">
        <f t="shared" si="6"/>
        <v>0</v>
      </c>
      <c r="AD62" s="1" t="b">
        <f t="shared" si="7"/>
        <v>0</v>
      </c>
      <c r="AE62" s="1" t="b">
        <f t="shared" si="8"/>
        <v>0</v>
      </c>
      <c r="AF62" s="1"/>
    </row>
    <row r="63" spans="1:32" s="1" customFormat="1" ht="12" customHeight="1" x14ac:dyDescent="0.25">
      <c r="A63" s="11" t="s">
        <v>1733</v>
      </c>
      <c r="B63" s="60">
        <v>41618</v>
      </c>
      <c r="C63" s="60">
        <v>41623</v>
      </c>
      <c r="D63" s="41" t="s">
        <v>117</v>
      </c>
      <c r="E63" s="18" t="s">
        <v>118</v>
      </c>
      <c r="F63" s="43">
        <v>5</v>
      </c>
      <c r="G63" s="11" t="s">
        <v>13</v>
      </c>
      <c r="H63" s="23">
        <v>3</v>
      </c>
      <c r="I63" s="11" t="s">
        <v>14</v>
      </c>
      <c r="J63" s="29" t="s">
        <v>120</v>
      </c>
      <c r="K63" s="11" t="s">
        <v>16</v>
      </c>
      <c r="L63" s="11" t="s">
        <v>119</v>
      </c>
      <c r="M63" s="34">
        <v>3409600</v>
      </c>
      <c r="N63" s="109">
        <v>119763133</v>
      </c>
      <c r="O63" s="131" t="s">
        <v>311</v>
      </c>
      <c r="P63" s="13"/>
      <c r="Q63" s="51"/>
      <c r="R63" s="64" t="s">
        <v>555</v>
      </c>
      <c r="S63" s="192" t="s">
        <v>2506</v>
      </c>
      <c r="T63" s="192" t="str">
        <f>IF(ISNUMBER(SEARCH("main({",L63)),"main({}) method - algorithm cases","non main({}) method - algorithm cases")</f>
        <v>main({}) method - algorithm cases</v>
      </c>
      <c r="U63" s="192" t="s">
        <v>2499</v>
      </c>
      <c r="V63" s="192" t="s">
        <v>2504</v>
      </c>
      <c r="W63" s="10" t="b">
        <f t="shared" si="0"/>
        <v>0</v>
      </c>
      <c r="X63" s="1" t="b">
        <f t="shared" si="1"/>
        <v>1</v>
      </c>
      <c r="Y63" s="1" t="b">
        <f t="shared" si="2"/>
        <v>0</v>
      </c>
      <c r="Z63" s="1" t="b">
        <f t="shared" si="3"/>
        <v>0</v>
      </c>
      <c r="AA63" s="1" t="b">
        <f t="shared" si="4"/>
        <v>0</v>
      </c>
      <c r="AB63" s="1" t="b">
        <f t="shared" si="5"/>
        <v>0</v>
      </c>
      <c r="AC63" s="1" t="b">
        <f t="shared" si="6"/>
        <v>0</v>
      </c>
      <c r="AD63" s="1" t="b">
        <f t="shared" si="7"/>
        <v>0</v>
      </c>
      <c r="AE63" s="1" t="b">
        <f t="shared" si="8"/>
        <v>0</v>
      </c>
    </row>
    <row r="64" spans="1:32" ht="12" customHeight="1" x14ac:dyDescent="0.25">
      <c r="A64" s="11" t="s">
        <v>1733</v>
      </c>
      <c r="B64" s="60">
        <v>41618</v>
      </c>
      <c r="C64" s="60">
        <v>41623</v>
      </c>
      <c r="D64" s="68">
        <v>41621.560706018521</v>
      </c>
      <c r="E64" s="63" t="s">
        <v>1617</v>
      </c>
      <c r="F64" s="41">
        <v>50</v>
      </c>
      <c r="G64" s="11" t="s">
        <v>13</v>
      </c>
      <c r="H64" s="11">
        <v>3</v>
      </c>
      <c r="I64" s="11" t="s">
        <v>14</v>
      </c>
      <c r="J64" s="29" t="s">
        <v>1620</v>
      </c>
      <c r="K64" s="11" t="s">
        <v>16</v>
      </c>
      <c r="L64" s="11" t="s">
        <v>1618</v>
      </c>
      <c r="M64" s="11">
        <v>3412523</v>
      </c>
      <c r="N64" s="64">
        <v>119959189</v>
      </c>
      <c r="O64" s="131" t="s">
        <v>1083</v>
      </c>
      <c r="P64" s="168"/>
      <c r="Q64" s="99" t="s">
        <v>1083</v>
      </c>
      <c r="R64" s="144" t="s">
        <v>1977</v>
      </c>
      <c r="S64" s="192" t="s">
        <v>2506</v>
      </c>
      <c r="T64" s="192" t="str">
        <f>IF(ISNUMBER(SEARCH("main({",L64)),"main({}) method - algorithm cases","non main({}) method - algorithm cases")</f>
        <v>main({}) method - algorithm cases</v>
      </c>
      <c r="U64" s="193" t="s">
        <v>2500</v>
      </c>
      <c r="V64" s="192" t="s">
        <v>2505</v>
      </c>
      <c r="W64" s="10" t="b">
        <f t="shared" si="0"/>
        <v>0</v>
      </c>
      <c r="X64" s="1" t="b">
        <f t="shared" si="1"/>
        <v>0</v>
      </c>
      <c r="Y64" s="1" t="b">
        <f t="shared" si="2"/>
        <v>0</v>
      </c>
      <c r="Z64" s="1" t="b">
        <f t="shared" si="3"/>
        <v>0</v>
      </c>
      <c r="AA64" s="1" t="b">
        <f t="shared" si="4"/>
        <v>0</v>
      </c>
      <c r="AB64" s="1" t="b">
        <f t="shared" si="5"/>
        <v>0</v>
      </c>
      <c r="AC64" s="1" t="b">
        <f t="shared" si="6"/>
        <v>1</v>
      </c>
      <c r="AD64" s="1" t="b">
        <f t="shared" si="7"/>
        <v>0</v>
      </c>
      <c r="AE64" s="1" t="b">
        <f t="shared" si="8"/>
        <v>0</v>
      </c>
      <c r="AF64" s="1"/>
    </row>
    <row r="65" spans="1:32" s="1" customFormat="1" ht="12" customHeight="1" x14ac:dyDescent="0.25">
      <c r="A65" s="11" t="s">
        <v>1733</v>
      </c>
      <c r="B65" s="60">
        <v>41624</v>
      </c>
      <c r="C65" s="60">
        <v>41629</v>
      </c>
      <c r="D65" s="41" t="s">
        <v>121</v>
      </c>
      <c r="E65" s="43" t="s">
        <v>122</v>
      </c>
      <c r="F65" s="43">
        <v>15</v>
      </c>
      <c r="G65" s="11" t="s">
        <v>13</v>
      </c>
      <c r="H65" s="23">
        <v>3</v>
      </c>
      <c r="I65" s="11" t="s">
        <v>14</v>
      </c>
      <c r="J65" s="42" t="s">
        <v>127</v>
      </c>
      <c r="K65" s="11" t="s">
        <v>16</v>
      </c>
      <c r="L65" s="11" t="s">
        <v>123</v>
      </c>
      <c r="M65" s="34">
        <v>3520881</v>
      </c>
      <c r="N65" s="109">
        <v>123669316</v>
      </c>
      <c r="O65" s="131" t="s">
        <v>316</v>
      </c>
      <c r="P65" s="13"/>
      <c r="Q65" s="51"/>
      <c r="R65" s="129" t="s">
        <v>356</v>
      </c>
      <c r="S65" s="192" t="s">
        <v>2506</v>
      </c>
      <c r="T65" s="192" t="str">
        <f>IF(ISNUMBER(SEARCH("main({",L65)),"main({}) method - algorithm cases","non main({}) method - algorithm cases")</f>
        <v>main({}) method - algorithm cases</v>
      </c>
      <c r="U65" s="192" t="s">
        <v>2499</v>
      </c>
      <c r="V65" s="192" t="s">
        <v>2504</v>
      </c>
      <c r="W65" s="10" t="b">
        <f t="shared" si="0"/>
        <v>0</v>
      </c>
      <c r="X65" s="1" t="b">
        <f t="shared" si="1"/>
        <v>0</v>
      </c>
      <c r="Y65" s="1" t="b">
        <f t="shared" si="2"/>
        <v>0</v>
      </c>
      <c r="Z65" s="1" t="b">
        <f t="shared" si="3"/>
        <v>0</v>
      </c>
      <c r="AA65" s="1" t="b">
        <f t="shared" si="4"/>
        <v>1</v>
      </c>
      <c r="AB65" s="1" t="b">
        <f t="shared" si="5"/>
        <v>0</v>
      </c>
      <c r="AC65" s="1" t="b">
        <f t="shared" si="6"/>
        <v>0</v>
      </c>
      <c r="AD65" s="1" t="b">
        <f t="shared" si="7"/>
        <v>0</v>
      </c>
      <c r="AE65" s="1" t="b">
        <f t="shared" si="8"/>
        <v>0</v>
      </c>
    </row>
    <row r="66" spans="1:32" s="1" customFormat="1" ht="12" customHeight="1" x14ac:dyDescent="0.25">
      <c r="A66" s="11" t="s">
        <v>1733</v>
      </c>
      <c r="B66" s="60">
        <v>41624</v>
      </c>
      <c r="C66" s="60">
        <v>41629</v>
      </c>
      <c r="D66" s="41" t="s">
        <v>124</v>
      </c>
      <c r="E66" s="43" t="s">
        <v>125</v>
      </c>
      <c r="F66" s="43">
        <v>18</v>
      </c>
      <c r="G66" s="11" t="s">
        <v>13</v>
      </c>
      <c r="H66" s="67">
        <v>3</v>
      </c>
      <c r="I66" s="41" t="s">
        <v>14</v>
      </c>
      <c r="J66" s="42" t="s">
        <v>128</v>
      </c>
      <c r="K66" s="11" t="s">
        <v>16</v>
      </c>
      <c r="L66" s="41" t="s">
        <v>126</v>
      </c>
      <c r="M66" s="65">
        <v>3616337</v>
      </c>
      <c r="N66" s="97">
        <v>126841299</v>
      </c>
      <c r="O66" s="131" t="s">
        <v>18</v>
      </c>
      <c r="P66" s="13"/>
      <c r="Q66" s="51"/>
      <c r="R66" s="64"/>
      <c r="S66" s="192" t="s">
        <v>2506</v>
      </c>
      <c r="T66" s="192"/>
      <c r="U66" s="192"/>
      <c r="V66" s="192"/>
      <c r="W66" s="10" t="b">
        <f t="shared" si="0"/>
        <v>0</v>
      </c>
      <c r="X66" s="1" t="b">
        <f t="shared" si="1"/>
        <v>0</v>
      </c>
      <c r="Y66" s="1" t="b">
        <f t="shared" si="2"/>
        <v>1</v>
      </c>
      <c r="Z66" s="1" t="b">
        <f t="shared" si="3"/>
        <v>0</v>
      </c>
      <c r="AA66" s="1" t="b">
        <f t="shared" si="4"/>
        <v>0</v>
      </c>
      <c r="AB66" s="1" t="b">
        <f t="shared" si="5"/>
        <v>0</v>
      </c>
      <c r="AC66" s="1" t="b">
        <f t="shared" si="6"/>
        <v>0</v>
      </c>
      <c r="AD66" s="1" t="b">
        <f t="shared" si="7"/>
        <v>0</v>
      </c>
      <c r="AE66" s="1" t="b">
        <f t="shared" si="8"/>
        <v>0</v>
      </c>
    </row>
    <row r="67" spans="1:32" s="1" customFormat="1" ht="12" customHeight="1" x14ac:dyDescent="0.25">
      <c r="A67" s="11" t="s">
        <v>1733</v>
      </c>
      <c r="B67" s="60">
        <v>41630</v>
      </c>
      <c r="C67" s="60">
        <v>41635</v>
      </c>
      <c r="D67" s="41" t="s">
        <v>129</v>
      </c>
      <c r="E67" s="43" t="s">
        <v>130</v>
      </c>
      <c r="F67" s="43">
        <v>9</v>
      </c>
      <c r="G67" s="41" t="s">
        <v>13</v>
      </c>
      <c r="H67" s="67">
        <v>3</v>
      </c>
      <c r="I67" s="41" t="s">
        <v>14</v>
      </c>
      <c r="J67" s="42" t="s">
        <v>543</v>
      </c>
      <c r="K67" s="41" t="s">
        <v>16</v>
      </c>
      <c r="L67" s="41" t="s">
        <v>131</v>
      </c>
      <c r="M67" s="65">
        <v>3668897</v>
      </c>
      <c r="N67" s="97">
        <v>128493467</v>
      </c>
      <c r="O67" s="131" t="s">
        <v>18</v>
      </c>
      <c r="P67" s="13"/>
      <c r="Q67" s="51"/>
      <c r="R67" s="64"/>
      <c r="S67" s="192" t="s">
        <v>2506</v>
      </c>
      <c r="T67" s="192"/>
      <c r="U67" s="192"/>
      <c r="V67" s="192"/>
      <c r="W67" s="10" t="b">
        <f t="shared" ref="W67:W130" si="9">MID(O67,1,22)="uninitialized variable"</f>
        <v>0</v>
      </c>
      <c r="X67" s="1" t="b">
        <f t="shared" ref="X67:X130" si="10">MID(O67,1,19)="Miscalculated Bound"</f>
        <v>0</v>
      </c>
      <c r="Y67" s="1" t="b">
        <f t="shared" ref="Y67:Y130" si="11">MID(O67,1,9)="FENCEPOST"</f>
        <v>1</v>
      </c>
      <c r="Z67" s="1" t="b">
        <f t="shared" ref="Z67:Z130" si="12">MID(O67,1,22)="Enhanced for Statement"</f>
        <v>0</v>
      </c>
      <c r="AA67" s="1" t="b">
        <f t="shared" ref="AA67:AA130" si="13">MID(O67,1,14)="command args[]"</f>
        <v>0</v>
      </c>
      <c r="AB67" s="1" t="b">
        <f t="shared" ref="AB67:AB130" si="14">MID(O67,1,22)="Java.util.Arrays Class"</f>
        <v>0</v>
      </c>
      <c r="AC67" s="1" t="b">
        <f t="shared" ref="AC67:AC130" si="15">MID(O67,1,35)="Passing/Returning Arrays in Methods"</f>
        <v>0</v>
      </c>
      <c r="AD67" s="1" t="b">
        <f t="shared" ref="AD67:AD130" si="16">MID(O67,1,17)="Arrays of Objects"</f>
        <v>0</v>
      </c>
      <c r="AE67" s="1" t="b">
        <f t="shared" ref="AE67:AE130" si="17">MID(O67,1,23)="Multidimensional Arrays"</f>
        <v>0</v>
      </c>
    </row>
    <row r="68" spans="1:32" s="1" customFormat="1" ht="12" customHeight="1" x14ac:dyDescent="0.25">
      <c r="A68" s="11" t="s">
        <v>1733</v>
      </c>
      <c r="B68" s="60">
        <v>41636</v>
      </c>
      <c r="C68" s="60">
        <v>41639</v>
      </c>
      <c r="D68" s="10" t="s">
        <v>132</v>
      </c>
      <c r="E68" s="18" t="s">
        <v>133</v>
      </c>
      <c r="F68" s="43">
        <v>2</v>
      </c>
      <c r="G68" s="41" t="s">
        <v>13</v>
      </c>
      <c r="H68" s="67">
        <v>0</v>
      </c>
      <c r="I68" s="41" t="s">
        <v>24</v>
      </c>
      <c r="J68" s="42" t="s">
        <v>135</v>
      </c>
      <c r="K68" s="41" t="s">
        <v>16</v>
      </c>
      <c r="L68" s="41" t="s">
        <v>134</v>
      </c>
      <c r="M68" s="65">
        <v>3691769</v>
      </c>
      <c r="N68" s="97">
        <v>129165678</v>
      </c>
      <c r="O68" s="131" t="s">
        <v>316</v>
      </c>
      <c r="P68" s="13"/>
      <c r="Q68" s="51"/>
      <c r="R68" s="64"/>
      <c r="S68" s="192" t="s">
        <v>2506</v>
      </c>
      <c r="T68" s="192"/>
      <c r="U68" s="192"/>
      <c r="V68" s="192"/>
      <c r="W68" s="10" t="b">
        <f t="shared" si="9"/>
        <v>0</v>
      </c>
      <c r="X68" s="1" t="b">
        <f t="shared" si="10"/>
        <v>0</v>
      </c>
      <c r="Y68" s="1" t="b">
        <f t="shared" si="11"/>
        <v>0</v>
      </c>
      <c r="Z68" s="1" t="b">
        <f t="shared" si="12"/>
        <v>0</v>
      </c>
      <c r="AA68" s="1" t="b">
        <f t="shared" si="13"/>
        <v>1</v>
      </c>
      <c r="AB68" s="1" t="b">
        <f t="shared" si="14"/>
        <v>0</v>
      </c>
      <c r="AC68" s="1" t="b">
        <f t="shared" si="15"/>
        <v>0</v>
      </c>
      <c r="AD68" s="1" t="b">
        <f t="shared" si="16"/>
        <v>0</v>
      </c>
      <c r="AE68" s="1" t="b">
        <f t="shared" si="17"/>
        <v>0</v>
      </c>
    </row>
    <row r="69" spans="1:32" s="1" customFormat="1" ht="12" customHeight="1" x14ac:dyDescent="0.25">
      <c r="A69" s="11" t="s">
        <v>1733</v>
      </c>
      <c r="B69" s="60">
        <v>41644</v>
      </c>
      <c r="C69" s="60">
        <v>41650</v>
      </c>
      <c r="D69" s="60">
        <v>41645.968564814815</v>
      </c>
      <c r="E69" s="43" t="s">
        <v>1621</v>
      </c>
      <c r="F69" s="41">
        <v>2</v>
      </c>
      <c r="G69" s="41" t="s">
        <v>13</v>
      </c>
      <c r="H69" s="41">
        <v>20</v>
      </c>
      <c r="I69" s="41" t="s">
        <v>14</v>
      </c>
      <c r="J69" s="42" t="s">
        <v>1623</v>
      </c>
      <c r="K69" s="41" t="s">
        <v>16</v>
      </c>
      <c r="L69" s="41" t="s">
        <v>1622</v>
      </c>
      <c r="M69" s="41">
        <v>3807900</v>
      </c>
      <c r="N69" s="10">
        <v>132383087</v>
      </c>
      <c r="O69" s="178" t="s">
        <v>1634</v>
      </c>
      <c r="P69" s="12"/>
      <c r="Q69" s="51"/>
      <c r="R69" s="64"/>
      <c r="S69" s="192" t="s">
        <v>2506</v>
      </c>
      <c r="T69" s="192"/>
      <c r="U69" s="192"/>
      <c r="V69" s="192"/>
      <c r="W69" s="10" t="b">
        <f t="shared" si="9"/>
        <v>0</v>
      </c>
      <c r="X69" s="1" t="b">
        <f t="shared" si="10"/>
        <v>0</v>
      </c>
      <c r="Y69" s="1" t="b">
        <f t="shared" si="11"/>
        <v>0</v>
      </c>
      <c r="Z69" s="1" t="b">
        <f t="shared" si="12"/>
        <v>0</v>
      </c>
      <c r="AA69" s="1" t="b">
        <f t="shared" si="13"/>
        <v>0</v>
      </c>
      <c r="AB69" s="1" t="b">
        <f t="shared" si="14"/>
        <v>0</v>
      </c>
      <c r="AC69" s="1" t="b">
        <f t="shared" si="15"/>
        <v>0</v>
      </c>
      <c r="AD69" s="1" t="b">
        <f t="shared" si="16"/>
        <v>0</v>
      </c>
      <c r="AE69" s="1" t="b">
        <f t="shared" si="17"/>
        <v>0</v>
      </c>
    </row>
    <row r="70" spans="1:32" ht="12" customHeight="1" x14ac:dyDescent="0.25">
      <c r="A70" s="11" t="s">
        <v>1733</v>
      </c>
      <c r="B70" s="60">
        <v>41644</v>
      </c>
      <c r="C70" s="60">
        <v>41650</v>
      </c>
      <c r="D70" s="11" t="s">
        <v>1624</v>
      </c>
      <c r="E70" s="43" t="s">
        <v>1625</v>
      </c>
      <c r="F70" s="41" t="s">
        <v>502</v>
      </c>
      <c r="G70" s="41" t="s">
        <v>13</v>
      </c>
      <c r="H70" s="41" t="s">
        <v>601</v>
      </c>
      <c r="I70" s="41" t="s">
        <v>14</v>
      </c>
      <c r="J70" s="42" t="s">
        <v>1632</v>
      </c>
      <c r="K70" s="41" t="s">
        <v>16</v>
      </c>
      <c r="L70" s="41" t="s">
        <v>1626</v>
      </c>
      <c r="M70" s="41">
        <v>3833739</v>
      </c>
      <c r="N70" s="10" t="s">
        <v>1627</v>
      </c>
      <c r="O70" s="178" t="s">
        <v>1634</v>
      </c>
      <c r="P70" s="167"/>
      <c r="Q70" s="103"/>
      <c r="R70" s="187"/>
      <c r="S70" s="192" t="s">
        <v>2506</v>
      </c>
      <c r="T70" s="192"/>
      <c r="U70" s="194"/>
      <c r="V70" s="194"/>
      <c r="W70" s="10" t="b">
        <f t="shared" si="9"/>
        <v>0</v>
      </c>
      <c r="X70" s="1" t="b">
        <f t="shared" si="10"/>
        <v>0</v>
      </c>
      <c r="Y70" s="1" t="b">
        <f t="shared" si="11"/>
        <v>0</v>
      </c>
      <c r="Z70" s="1" t="b">
        <f t="shared" si="12"/>
        <v>0</v>
      </c>
      <c r="AA70" s="1" t="b">
        <f t="shared" si="13"/>
        <v>0</v>
      </c>
      <c r="AB70" s="1" t="b">
        <f t="shared" si="14"/>
        <v>0</v>
      </c>
      <c r="AC70" s="1" t="b">
        <f t="shared" si="15"/>
        <v>0</v>
      </c>
      <c r="AD70" s="1" t="b">
        <f t="shared" si="16"/>
        <v>0</v>
      </c>
      <c r="AE70" s="1" t="b">
        <f t="shared" si="17"/>
        <v>0</v>
      </c>
      <c r="AF70" s="1"/>
    </row>
    <row r="71" spans="1:32" ht="12" customHeight="1" x14ac:dyDescent="0.25">
      <c r="A71" s="11" t="s">
        <v>1733</v>
      </c>
      <c r="B71" s="60">
        <v>41644</v>
      </c>
      <c r="C71" s="68">
        <v>41650</v>
      </c>
      <c r="D71" s="11" t="s">
        <v>1628</v>
      </c>
      <c r="E71" s="43" t="s">
        <v>1629</v>
      </c>
      <c r="F71" s="41" t="s">
        <v>547</v>
      </c>
      <c r="G71" s="41" t="s">
        <v>13</v>
      </c>
      <c r="H71" s="41" t="s">
        <v>601</v>
      </c>
      <c r="I71" s="41" t="s">
        <v>14</v>
      </c>
      <c r="J71" s="42" t="s">
        <v>1633</v>
      </c>
      <c r="K71" s="41" t="s">
        <v>16</v>
      </c>
      <c r="L71" s="41" t="s">
        <v>1626</v>
      </c>
      <c r="M71" s="41" t="s">
        <v>1630</v>
      </c>
      <c r="N71" s="10" t="s">
        <v>1631</v>
      </c>
      <c r="O71" s="178" t="s">
        <v>1634</v>
      </c>
      <c r="P71" s="167"/>
      <c r="Q71" s="103"/>
      <c r="R71" s="187"/>
      <c r="S71" s="192" t="s">
        <v>2506</v>
      </c>
      <c r="T71" s="192"/>
      <c r="U71" s="194"/>
      <c r="V71" s="194"/>
      <c r="W71" s="10" t="b">
        <f t="shared" si="9"/>
        <v>0</v>
      </c>
      <c r="X71" s="1" t="b">
        <f t="shared" si="10"/>
        <v>0</v>
      </c>
      <c r="Y71" s="1" t="b">
        <f t="shared" si="11"/>
        <v>0</v>
      </c>
      <c r="Z71" s="1" t="b">
        <f t="shared" si="12"/>
        <v>0</v>
      </c>
      <c r="AA71" s="1" t="b">
        <f t="shared" si="13"/>
        <v>0</v>
      </c>
      <c r="AB71" s="1" t="b">
        <f t="shared" si="14"/>
        <v>0</v>
      </c>
      <c r="AC71" s="1" t="b">
        <f t="shared" si="15"/>
        <v>0</v>
      </c>
      <c r="AD71" s="1" t="b">
        <f t="shared" si="16"/>
        <v>0</v>
      </c>
      <c r="AE71" s="1" t="b">
        <f t="shared" si="17"/>
        <v>0</v>
      </c>
      <c r="AF71" s="1"/>
    </row>
    <row r="72" spans="1:32" s="1" customFormat="1" ht="12" customHeight="1" x14ac:dyDescent="0.25">
      <c r="A72" s="11" t="s">
        <v>1733</v>
      </c>
      <c r="B72" s="60">
        <v>41650</v>
      </c>
      <c r="C72" s="68">
        <v>41654</v>
      </c>
      <c r="D72" s="11" t="s">
        <v>136</v>
      </c>
      <c r="E72" s="43" t="s">
        <v>137</v>
      </c>
      <c r="F72" s="43">
        <v>4</v>
      </c>
      <c r="G72" s="41" t="s">
        <v>13</v>
      </c>
      <c r="H72" s="67">
        <v>5</v>
      </c>
      <c r="I72" s="41" t="s">
        <v>14</v>
      </c>
      <c r="J72" s="42" t="s">
        <v>145</v>
      </c>
      <c r="K72" s="41" t="s">
        <v>16</v>
      </c>
      <c r="L72" s="41" t="s">
        <v>138</v>
      </c>
      <c r="M72" s="65">
        <v>3957620</v>
      </c>
      <c r="N72" s="97">
        <v>137129969</v>
      </c>
      <c r="O72" s="131" t="s">
        <v>18</v>
      </c>
      <c r="P72" s="13"/>
      <c r="Q72" s="51"/>
      <c r="R72" s="64"/>
      <c r="S72" s="192" t="s">
        <v>2506</v>
      </c>
      <c r="T72" s="192"/>
      <c r="U72" s="192"/>
      <c r="V72" s="192"/>
      <c r="W72" s="10" t="b">
        <f t="shared" si="9"/>
        <v>0</v>
      </c>
      <c r="X72" s="1" t="b">
        <f t="shared" si="10"/>
        <v>0</v>
      </c>
      <c r="Y72" s="1" t="b">
        <f t="shared" si="11"/>
        <v>1</v>
      </c>
      <c r="Z72" s="1" t="b">
        <f t="shared" si="12"/>
        <v>0</v>
      </c>
      <c r="AA72" s="1" t="b">
        <f t="shared" si="13"/>
        <v>0</v>
      </c>
      <c r="AB72" s="1" t="b">
        <f t="shared" si="14"/>
        <v>0</v>
      </c>
      <c r="AC72" s="1" t="b">
        <f t="shared" si="15"/>
        <v>0</v>
      </c>
      <c r="AD72" s="1" t="b">
        <f t="shared" si="16"/>
        <v>0</v>
      </c>
      <c r="AE72" s="1" t="b">
        <f t="shared" si="17"/>
        <v>0</v>
      </c>
    </row>
    <row r="73" spans="1:32" ht="12" customHeight="1" x14ac:dyDescent="0.25">
      <c r="A73" s="11" t="s">
        <v>1733</v>
      </c>
      <c r="B73" s="60">
        <v>41650</v>
      </c>
      <c r="C73" s="68">
        <v>41654</v>
      </c>
      <c r="D73" s="60">
        <v>41652.968912037039</v>
      </c>
      <c r="E73" s="43" t="s">
        <v>1635</v>
      </c>
      <c r="F73" s="41">
        <v>2</v>
      </c>
      <c r="G73" s="41" t="s">
        <v>13</v>
      </c>
      <c r="H73" s="41">
        <v>10</v>
      </c>
      <c r="I73" s="41" t="s">
        <v>14</v>
      </c>
      <c r="J73" s="42" t="s">
        <v>1637</v>
      </c>
      <c r="K73" s="41" t="s">
        <v>16</v>
      </c>
      <c r="L73" s="41" t="s">
        <v>1626</v>
      </c>
      <c r="M73" s="41">
        <v>4008177</v>
      </c>
      <c r="N73" s="10">
        <v>138577519</v>
      </c>
      <c r="O73" s="178" t="s">
        <v>1634</v>
      </c>
      <c r="P73" s="167"/>
      <c r="Q73" s="103"/>
      <c r="R73" s="187"/>
      <c r="S73" s="192" t="s">
        <v>2506</v>
      </c>
      <c r="T73" s="192"/>
      <c r="U73" s="194"/>
      <c r="V73" s="194"/>
      <c r="W73" s="10" t="b">
        <f t="shared" si="9"/>
        <v>0</v>
      </c>
      <c r="X73" s="1" t="b">
        <f t="shared" si="10"/>
        <v>0</v>
      </c>
      <c r="Y73" s="1" t="b">
        <f t="shared" si="11"/>
        <v>0</v>
      </c>
      <c r="Z73" s="1" t="b">
        <f t="shared" si="12"/>
        <v>0</v>
      </c>
      <c r="AA73" s="1" t="b">
        <f t="shared" si="13"/>
        <v>0</v>
      </c>
      <c r="AB73" s="1" t="b">
        <f t="shared" si="14"/>
        <v>0</v>
      </c>
      <c r="AC73" s="1" t="b">
        <f t="shared" si="15"/>
        <v>0</v>
      </c>
      <c r="AD73" s="1" t="b">
        <f t="shared" si="16"/>
        <v>0</v>
      </c>
      <c r="AE73" s="1" t="b">
        <f t="shared" si="17"/>
        <v>0</v>
      </c>
      <c r="AF73" s="1"/>
    </row>
    <row r="74" spans="1:32" s="1" customFormat="1" ht="12" customHeight="1" x14ac:dyDescent="0.25">
      <c r="A74" s="11" t="s">
        <v>1733</v>
      </c>
      <c r="B74" s="60">
        <v>41650</v>
      </c>
      <c r="C74" s="68">
        <v>41654</v>
      </c>
      <c r="D74" s="11" t="s">
        <v>139</v>
      </c>
      <c r="E74" s="43" t="s">
        <v>140</v>
      </c>
      <c r="F74" s="43">
        <v>9</v>
      </c>
      <c r="G74" s="41" t="s">
        <v>13</v>
      </c>
      <c r="H74" s="67">
        <v>0</v>
      </c>
      <c r="I74" s="41" t="s">
        <v>24</v>
      </c>
      <c r="J74" s="42" t="s">
        <v>544</v>
      </c>
      <c r="K74" s="41" t="s">
        <v>16</v>
      </c>
      <c r="L74" s="41" t="s">
        <v>141</v>
      </c>
      <c r="M74" s="65">
        <v>4016698</v>
      </c>
      <c r="N74" s="97">
        <v>138820984</v>
      </c>
      <c r="O74" s="131" t="s">
        <v>231</v>
      </c>
      <c r="P74" s="13"/>
      <c r="Q74" s="51"/>
      <c r="R74" s="64"/>
      <c r="S74" s="192" t="s">
        <v>2506</v>
      </c>
      <c r="T74" s="192"/>
      <c r="U74" s="192"/>
      <c r="V74" s="192"/>
      <c r="W74" s="10" t="b">
        <f t="shared" si="9"/>
        <v>1</v>
      </c>
      <c r="X74" s="1" t="b">
        <f t="shared" si="10"/>
        <v>0</v>
      </c>
      <c r="Y74" s="1" t="b">
        <f t="shared" si="11"/>
        <v>0</v>
      </c>
      <c r="Z74" s="1" t="b">
        <f t="shared" si="12"/>
        <v>0</v>
      </c>
      <c r="AA74" s="1" t="b">
        <f t="shared" si="13"/>
        <v>0</v>
      </c>
      <c r="AB74" s="1" t="b">
        <f t="shared" si="14"/>
        <v>0</v>
      </c>
      <c r="AC74" s="1" t="b">
        <f t="shared" si="15"/>
        <v>0</v>
      </c>
      <c r="AD74" s="1" t="b">
        <f t="shared" si="16"/>
        <v>0</v>
      </c>
      <c r="AE74" s="1" t="b">
        <f t="shared" si="17"/>
        <v>0</v>
      </c>
    </row>
    <row r="75" spans="1:32" ht="12" customHeight="1" x14ac:dyDescent="0.25">
      <c r="A75" s="11" t="s">
        <v>1733</v>
      </c>
      <c r="B75" s="60">
        <v>41650</v>
      </c>
      <c r="C75" s="68">
        <v>41654</v>
      </c>
      <c r="D75" s="60">
        <v>41653.79247685185</v>
      </c>
      <c r="E75" s="43" t="s">
        <v>1636</v>
      </c>
      <c r="F75" s="41">
        <v>2</v>
      </c>
      <c r="G75" s="41" t="s">
        <v>13</v>
      </c>
      <c r="H75" s="41">
        <v>11</v>
      </c>
      <c r="I75" s="41" t="s">
        <v>14</v>
      </c>
      <c r="J75" s="42" t="s">
        <v>1638</v>
      </c>
      <c r="K75" s="41" t="s">
        <v>16</v>
      </c>
      <c r="L75" s="41" t="s">
        <v>1626</v>
      </c>
      <c r="M75" s="41">
        <v>4033097</v>
      </c>
      <c r="N75" s="10">
        <v>139350352</v>
      </c>
      <c r="O75" s="178" t="s">
        <v>1634</v>
      </c>
      <c r="P75" s="167"/>
      <c r="Q75" s="103"/>
      <c r="R75" s="187"/>
      <c r="S75" s="192" t="s">
        <v>2506</v>
      </c>
      <c r="T75" s="192"/>
      <c r="U75" s="194"/>
      <c r="V75" s="194"/>
      <c r="W75" s="10" t="b">
        <f t="shared" si="9"/>
        <v>0</v>
      </c>
      <c r="X75" s="1" t="b">
        <f t="shared" si="10"/>
        <v>0</v>
      </c>
      <c r="Y75" s="1" t="b">
        <f t="shared" si="11"/>
        <v>0</v>
      </c>
      <c r="Z75" s="1" t="b">
        <f t="shared" si="12"/>
        <v>0</v>
      </c>
      <c r="AA75" s="1" t="b">
        <f t="shared" si="13"/>
        <v>0</v>
      </c>
      <c r="AB75" s="1" t="b">
        <f t="shared" si="14"/>
        <v>0</v>
      </c>
      <c r="AC75" s="1" t="b">
        <f t="shared" si="15"/>
        <v>0</v>
      </c>
      <c r="AD75" s="1" t="b">
        <f t="shared" si="16"/>
        <v>0</v>
      </c>
      <c r="AE75" s="1" t="b">
        <f t="shared" si="17"/>
        <v>0</v>
      </c>
      <c r="AF75" s="1"/>
    </row>
    <row r="76" spans="1:32" s="1" customFormat="1" ht="12" customHeight="1" x14ac:dyDescent="0.25">
      <c r="A76" s="11" t="s">
        <v>1733</v>
      </c>
      <c r="B76" s="60">
        <v>41650</v>
      </c>
      <c r="C76" s="68">
        <v>41654</v>
      </c>
      <c r="D76" s="11" t="s">
        <v>142</v>
      </c>
      <c r="E76" s="43" t="s">
        <v>143</v>
      </c>
      <c r="F76" s="43">
        <v>29</v>
      </c>
      <c r="G76" s="41" t="s">
        <v>13</v>
      </c>
      <c r="H76" s="67">
        <v>-1</v>
      </c>
      <c r="I76" s="41" t="s">
        <v>58</v>
      </c>
      <c r="J76" s="42" t="s">
        <v>146</v>
      </c>
      <c r="K76" s="11" t="s">
        <v>16</v>
      </c>
      <c r="L76" s="41" t="s">
        <v>144</v>
      </c>
      <c r="M76" s="65">
        <v>4040445</v>
      </c>
      <c r="N76" s="97">
        <v>139646845</v>
      </c>
      <c r="O76" s="131" t="s">
        <v>311</v>
      </c>
      <c r="P76" s="13"/>
      <c r="Q76" s="51"/>
      <c r="R76" s="64"/>
      <c r="S76" s="192" t="s">
        <v>2506</v>
      </c>
      <c r="T76" s="192"/>
      <c r="U76" s="192"/>
      <c r="V76" s="192"/>
      <c r="W76" s="10" t="b">
        <f t="shared" si="9"/>
        <v>0</v>
      </c>
      <c r="X76" s="1" t="b">
        <f t="shared" si="10"/>
        <v>1</v>
      </c>
      <c r="Y76" s="1" t="b">
        <f t="shared" si="11"/>
        <v>0</v>
      </c>
      <c r="Z76" s="1" t="b">
        <f t="shared" si="12"/>
        <v>0</v>
      </c>
      <c r="AA76" s="1" t="b">
        <f t="shared" si="13"/>
        <v>0</v>
      </c>
      <c r="AB76" s="1" t="b">
        <f t="shared" si="14"/>
        <v>0</v>
      </c>
      <c r="AC76" s="1" t="b">
        <f t="shared" si="15"/>
        <v>0</v>
      </c>
      <c r="AD76" s="1" t="b">
        <f t="shared" si="16"/>
        <v>0</v>
      </c>
      <c r="AE76" s="1" t="b">
        <f t="shared" si="17"/>
        <v>0</v>
      </c>
    </row>
    <row r="77" spans="1:32" s="1" customFormat="1" ht="12" customHeight="1" x14ac:dyDescent="0.25">
      <c r="A77" s="11" t="s">
        <v>1733</v>
      </c>
      <c r="B77" s="60">
        <v>41655</v>
      </c>
      <c r="C77" s="68">
        <v>41660</v>
      </c>
      <c r="D77" s="11" t="s">
        <v>147</v>
      </c>
      <c r="E77" s="18" t="s">
        <v>148</v>
      </c>
      <c r="F77" s="43">
        <v>6</v>
      </c>
      <c r="G77" s="41" t="s">
        <v>13</v>
      </c>
      <c r="H77" s="67">
        <v>8</v>
      </c>
      <c r="I77" s="41" t="s">
        <v>14</v>
      </c>
      <c r="J77" s="42" t="s">
        <v>154</v>
      </c>
      <c r="K77" s="11" t="s">
        <v>16</v>
      </c>
      <c r="L77" s="41" t="s">
        <v>149</v>
      </c>
      <c r="M77" s="65">
        <v>4078290</v>
      </c>
      <c r="N77" s="97">
        <v>140923560</v>
      </c>
      <c r="O77" s="131" t="s">
        <v>1083</v>
      </c>
      <c r="P77" s="13"/>
      <c r="Q77" s="41" t="s">
        <v>1083</v>
      </c>
      <c r="R77" s="129" t="s">
        <v>356</v>
      </c>
      <c r="S77" s="192" t="s">
        <v>2506</v>
      </c>
      <c r="T77" s="192" t="str">
        <f>IF(ISNUMBER(SEARCH("main({",L77)),"main({}) method - algorithm cases","non main({}) method - algorithm cases")</f>
        <v>main({}) method - algorithm cases</v>
      </c>
      <c r="U77" s="192" t="s">
        <v>2499</v>
      </c>
      <c r="V77" s="192" t="s">
        <v>2505</v>
      </c>
      <c r="W77" s="10" t="b">
        <f t="shared" si="9"/>
        <v>0</v>
      </c>
      <c r="X77" s="1" t="b">
        <f t="shared" si="10"/>
        <v>0</v>
      </c>
      <c r="Y77" s="1" t="b">
        <f t="shared" si="11"/>
        <v>0</v>
      </c>
      <c r="Z77" s="1" t="b">
        <f t="shared" si="12"/>
        <v>0</v>
      </c>
      <c r="AA77" s="1" t="b">
        <f t="shared" si="13"/>
        <v>0</v>
      </c>
      <c r="AB77" s="1" t="b">
        <f t="shared" si="14"/>
        <v>0</v>
      </c>
      <c r="AC77" s="1" t="b">
        <f t="shared" si="15"/>
        <v>1</v>
      </c>
      <c r="AD77" s="1" t="b">
        <f t="shared" si="16"/>
        <v>0</v>
      </c>
      <c r="AE77" s="1" t="b">
        <f t="shared" si="17"/>
        <v>0</v>
      </c>
    </row>
    <row r="78" spans="1:32" s="1" customFormat="1" ht="12" customHeight="1" x14ac:dyDescent="0.25">
      <c r="A78" s="11" t="s">
        <v>1733</v>
      </c>
      <c r="B78" s="60">
        <v>41655</v>
      </c>
      <c r="C78" s="68">
        <v>41660</v>
      </c>
      <c r="D78" s="11" t="s">
        <v>150</v>
      </c>
      <c r="E78" s="18" t="s">
        <v>151</v>
      </c>
      <c r="F78" s="43">
        <v>3</v>
      </c>
      <c r="G78" s="41" t="s">
        <v>13</v>
      </c>
      <c r="H78" s="67">
        <v>3</v>
      </c>
      <c r="I78" s="41" t="s">
        <v>14</v>
      </c>
      <c r="J78" s="42" t="s">
        <v>153</v>
      </c>
      <c r="K78" s="11" t="s">
        <v>16</v>
      </c>
      <c r="L78" s="41" t="s">
        <v>152</v>
      </c>
      <c r="M78" s="65">
        <v>4093868</v>
      </c>
      <c r="N78" s="65">
        <v>141359934</v>
      </c>
      <c r="O78" s="64" t="s">
        <v>311</v>
      </c>
      <c r="P78" s="13"/>
      <c r="Q78" s="51"/>
      <c r="R78" s="64" t="s">
        <v>558</v>
      </c>
      <c r="S78" s="192" t="s">
        <v>2506</v>
      </c>
      <c r="T78" s="192" t="str">
        <f>IF(ISNUMBER(SEARCH("main({",L78)),"main({}) method - algorithm cases","non main({}) method - algorithm cases")</f>
        <v>main({}) method - algorithm cases</v>
      </c>
      <c r="U78" s="192" t="s">
        <v>2499</v>
      </c>
      <c r="V78" s="192" t="s">
        <v>2504</v>
      </c>
      <c r="W78" s="10" t="b">
        <f t="shared" si="9"/>
        <v>0</v>
      </c>
      <c r="X78" s="1" t="b">
        <f t="shared" si="10"/>
        <v>1</v>
      </c>
      <c r="Y78" s="1" t="b">
        <f t="shared" si="11"/>
        <v>0</v>
      </c>
      <c r="Z78" s="1" t="b">
        <f t="shared" si="12"/>
        <v>0</v>
      </c>
      <c r="AA78" s="1" t="b">
        <f t="shared" si="13"/>
        <v>0</v>
      </c>
      <c r="AB78" s="1" t="b">
        <f t="shared" si="14"/>
        <v>0</v>
      </c>
      <c r="AC78" s="1" t="b">
        <f t="shared" si="15"/>
        <v>0</v>
      </c>
      <c r="AD78" s="1" t="b">
        <f t="shared" si="16"/>
        <v>0</v>
      </c>
      <c r="AE78" s="1" t="b">
        <f t="shared" si="17"/>
        <v>0</v>
      </c>
    </row>
    <row r="79" spans="1:32" s="1" customFormat="1" ht="12" customHeight="1" x14ac:dyDescent="0.25">
      <c r="A79" s="11" t="s">
        <v>1733</v>
      </c>
      <c r="B79" s="60">
        <v>41661</v>
      </c>
      <c r="C79" s="68">
        <v>41666</v>
      </c>
      <c r="D79" s="11" t="s">
        <v>155</v>
      </c>
      <c r="E79" s="18" t="s">
        <v>156</v>
      </c>
      <c r="F79" s="43">
        <v>32</v>
      </c>
      <c r="G79" s="11" t="s">
        <v>13</v>
      </c>
      <c r="H79" s="67">
        <v>0</v>
      </c>
      <c r="I79" s="41" t="s">
        <v>24</v>
      </c>
      <c r="J79" s="42" t="s">
        <v>158</v>
      </c>
      <c r="K79" s="11" t="s">
        <v>16</v>
      </c>
      <c r="L79" s="41" t="s">
        <v>157</v>
      </c>
      <c r="M79" s="65">
        <v>4239037</v>
      </c>
      <c r="N79" s="65">
        <v>146090510</v>
      </c>
      <c r="O79" s="64" t="s">
        <v>316</v>
      </c>
      <c r="P79" s="13"/>
      <c r="Q79" s="51"/>
      <c r="R79" s="10"/>
      <c r="S79" s="192" t="s">
        <v>2506</v>
      </c>
      <c r="T79" s="192"/>
      <c r="U79" s="192"/>
      <c r="V79" s="192"/>
      <c r="W79" s="10" t="b">
        <f t="shared" si="9"/>
        <v>0</v>
      </c>
      <c r="X79" s="1" t="b">
        <f t="shared" si="10"/>
        <v>0</v>
      </c>
      <c r="Y79" s="1" t="b">
        <f t="shared" si="11"/>
        <v>0</v>
      </c>
      <c r="Z79" s="1" t="b">
        <f t="shared" si="12"/>
        <v>0</v>
      </c>
      <c r="AA79" s="1" t="b">
        <f t="shared" si="13"/>
        <v>1</v>
      </c>
      <c r="AB79" s="1" t="b">
        <f t="shared" si="14"/>
        <v>0</v>
      </c>
      <c r="AC79" s="1" t="b">
        <f t="shared" si="15"/>
        <v>0</v>
      </c>
      <c r="AD79" s="1" t="b">
        <f t="shared" si="16"/>
        <v>0</v>
      </c>
      <c r="AE79" s="1" t="b">
        <f t="shared" si="17"/>
        <v>0</v>
      </c>
    </row>
    <row r="80" spans="1:32" ht="12" customHeight="1" x14ac:dyDescent="0.25">
      <c r="A80" s="11" t="s">
        <v>1733</v>
      </c>
      <c r="B80" s="60">
        <v>41661</v>
      </c>
      <c r="C80" s="68">
        <v>41666</v>
      </c>
      <c r="D80" s="68">
        <v>41665.412662037037</v>
      </c>
      <c r="E80" s="63" t="s">
        <v>1639</v>
      </c>
      <c r="F80" s="41">
        <v>4</v>
      </c>
      <c r="G80" s="41" t="s">
        <v>13</v>
      </c>
      <c r="H80" s="41">
        <v>-2</v>
      </c>
      <c r="I80" s="41" t="s">
        <v>58</v>
      </c>
      <c r="J80" s="42" t="s">
        <v>1641</v>
      </c>
      <c r="K80" s="11" t="s">
        <v>16</v>
      </c>
      <c r="L80" s="41" t="s">
        <v>1640</v>
      </c>
      <c r="M80" s="41">
        <v>4325503</v>
      </c>
      <c r="N80" s="41">
        <v>149275044</v>
      </c>
      <c r="O80" s="64" t="s">
        <v>311</v>
      </c>
      <c r="P80" s="167"/>
      <c r="Q80" s="51"/>
      <c r="R80" s="145"/>
      <c r="S80" s="192" t="s">
        <v>2509</v>
      </c>
      <c r="T80" s="192"/>
      <c r="U80" s="194"/>
      <c r="V80" s="194"/>
      <c r="W80" s="10" t="b">
        <f t="shared" si="9"/>
        <v>0</v>
      </c>
      <c r="X80" s="1" t="b">
        <f t="shared" si="10"/>
        <v>1</v>
      </c>
      <c r="Y80" s="1" t="b">
        <f t="shared" si="11"/>
        <v>0</v>
      </c>
      <c r="Z80" s="1" t="b">
        <f t="shared" si="12"/>
        <v>0</v>
      </c>
      <c r="AA80" s="1" t="b">
        <f t="shared" si="13"/>
        <v>0</v>
      </c>
      <c r="AB80" s="1" t="b">
        <f t="shared" si="14"/>
        <v>0</v>
      </c>
      <c r="AC80" s="1" t="b">
        <f t="shared" si="15"/>
        <v>0</v>
      </c>
      <c r="AD80" s="1" t="b">
        <f t="shared" si="16"/>
        <v>0</v>
      </c>
      <c r="AE80" s="1" t="b">
        <f t="shared" si="17"/>
        <v>0</v>
      </c>
      <c r="AF80" s="1"/>
    </row>
    <row r="81" spans="1:32" s="1" customFormat="1" ht="12" customHeight="1" x14ac:dyDescent="0.25">
      <c r="A81" s="11" t="s">
        <v>1733</v>
      </c>
      <c r="B81" s="60">
        <v>41667</v>
      </c>
      <c r="C81" s="52">
        <v>41670</v>
      </c>
      <c r="D81" s="11" t="s">
        <v>159</v>
      </c>
      <c r="E81" s="18" t="s">
        <v>160</v>
      </c>
      <c r="F81" s="43">
        <v>18</v>
      </c>
      <c r="G81" s="11" t="s">
        <v>13</v>
      </c>
      <c r="H81" s="23">
        <v>3</v>
      </c>
      <c r="I81" s="11" t="s">
        <v>14</v>
      </c>
      <c r="J81" s="42" t="s">
        <v>174</v>
      </c>
      <c r="K81" s="11" t="s">
        <v>16</v>
      </c>
      <c r="L81" s="41" t="s">
        <v>161</v>
      </c>
      <c r="M81" s="65">
        <v>4378080</v>
      </c>
      <c r="N81" s="65">
        <v>150967730</v>
      </c>
      <c r="O81" s="64" t="s">
        <v>18</v>
      </c>
      <c r="P81" s="13"/>
      <c r="Q81" s="51"/>
      <c r="R81" s="10"/>
      <c r="S81" s="192" t="s">
        <v>2506</v>
      </c>
      <c r="T81" s="192"/>
      <c r="U81" s="192"/>
      <c r="V81" s="192"/>
      <c r="W81" s="10" t="b">
        <f t="shared" si="9"/>
        <v>0</v>
      </c>
      <c r="X81" s="1" t="b">
        <f t="shared" si="10"/>
        <v>0</v>
      </c>
      <c r="Y81" s="1" t="b">
        <f t="shared" si="11"/>
        <v>1</v>
      </c>
      <c r="Z81" s="1" t="b">
        <f t="shared" si="12"/>
        <v>0</v>
      </c>
      <c r="AA81" s="1" t="b">
        <f t="shared" si="13"/>
        <v>0</v>
      </c>
      <c r="AB81" s="1" t="b">
        <f t="shared" si="14"/>
        <v>0</v>
      </c>
      <c r="AC81" s="1" t="b">
        <f t="shared" si="15"/>
        <v>0</v>
      </c>
      <c r="AD81" s="1" t="b">
        <f t="shared" si="16"/>
        <v>0</v>
      </c>
      <c r="AE81" s="1" t="b">
        <f t="shared" si="17"/>
        <v>0</v>
      </c>
    </row>
    <row r="82" spans="1:32" s="1" customFormat="1" ht="12" customHeight="1" x14ac:dyDescent="0.25">
      <c r="A82" s="11" t="s">
        <v>1733</v>
      </c>
      <c r="B82" s="60">
        <v>41667</v>
      </c>
      <c r="C82" s="52">
        <v>41670</v>
      </c>
      <c r="D82" s="11" t="s">
        <v>162</v>
      </c>
      <c r="E82" s="18" t="s">
        <v>163</v>
      </c>
      <c r="F82" s="18">
        <v>46</v>
      </c>
      <c r="G82" s="11" t="s">
        <v>13</v>
      </c>
      <c r="H82" s="23">
        <v>2</v>
      </c>
      <c r="I82" s="11" t="s">
        <v>14</v>
      </c>
      <c r="J82" s="42" t="s">
        <v>175</v>
      </c>
      <c r="K82" s="11" t="s">
        <v>16</v>
      </c>
      <c r="L82" s="41" t="s">
        <v>164</v>
      </c>
      <c r="M82" s="65">
        <v>4381846</v>
      </c>
      <c r="N82" s="65">
        <v>151083113</v>
      </c>
      <c r="O82" s="64" t="s">
        <v>804</v>
      </c>
      <c r="P82" s="13"/>
      <c r="Q82" s="51"/>
      <c r="R82" s="10" t="s">
        <v>557</v>
      </c>
      <c r="S82" s="192" t="s">
        <v>2506</v>
      </c>
      <c r="T82" s="192" t="str">
        <f>IF(ISNUMBER(SEARCH("main({",L82)),"main({}) method - algorithm cases","non main({}) method - algorithm cases")</f>
        <v>main({}) method - algorithm cases</v>
      </c>
      <c r="U82" s="192" t="s">
        <v>2499</v>
      </c>
      <c r="V82" s="192" t="s">
        <v>2504</v>
      </c>
      <c r="W82" s="10" t="b">
        <f t="shared" si="9"/>
        <v>0</v>
      </c>
      <c r="X82" s="1" t="b">
        <f t="shared" si="10"/>
        <v>0</v>
      </c>
      <c r="Y82" s="1" t="b">
        <f t="shared" si="11"/>
        <v>0</v>
      </c>
      <c r="Z82" s="1" t="b">
        <f t="shared" si="12"/>
        <v>0</v>
      </c>
      <c r="AA82" s="1" t="b">
        <f t="shared" si="13"/>
        <v>0</v>
      </c>
      <c r="AB82" s="1" t="b">
        <f t="shared" si="14"/>
        <v>0</v>
      </c>
      <c r="AC82" s="1" t="b">
        <f t="shared" si="15"/>
        <v>0</v>
      </c>
      <c r="AD82" s="1" t="b">
        <f t="shared" si="16"/>
        <v>0</v>
      </c>
      <c r="AE82" s="1" t="b">
        <f t="shared" si="17"/>
        <v>1</v>
      </c>
    </row>
    <row r="83" spans="1:32" s="1" customFormat="1" ht="12" customHeight="1" x14ac:dyDescent="0.25">
      <c r="A83" s="11" t="s">
        <v>1733</v>
      </c>
      <c r="B83" s="60">
        <v>41667</v>
      </c>
      <c r="C83" s="52">
        <v>41670</v>
      </c>
      <c r="D83" s="11" t="s">
        <v>165</v>
      </c>
      <c r="E83" s="18" t="s">
        <v>166</v>
      </c>
      <c r="F83" s="18">
        <v>65</v>
      </c>
      <c r="G83" s="11" t="s">
        <v>13</v>
      </c>
      <c r="H83" s="23">
        <v>4</v>
      </c>
      <c r="I83" s="11" t="s">
        <v>14</v>
      </c>
      <c r="J83" s="42" t="s">
        <v>176</v>
      </c>
      <c r="K83" s="11" t="s">
        <v>16</v>
      </c>
      <c r="L83" s="41" t="s">
        <v>167</v>
      </c>
      <c r="M83" s="65">
        <v>4391123</v>
      </c>
      <c r="N83" s="34">
        <v>151378500</v>
      </c>
      <c r="O83" s="64" t="s">
        <v>804</v>
      </c>
      <c r="P83" s="13"/>
      <c r="Q83" s="51"/>
      <c r="R83" s="10"/>
      <c r="S83" s="192" t="s">
        <v>2506</v>
      </c>
      <c r="T83" s="192"/>
      <c r="U83" s="192"/>
      <c r="V83" s="192"/>
      <c r="W83" s="10" t="b">
        <f t="shared" si="9"/>
        <v>0</v>
      </c>
      <c r="X83" s="1" t="b">
        <f t="shared" si="10"/>
        <v>0</v>
      </c>
      <c r="Y83" s="1" t="b">
        <f t="shared" si="11"/>
        <v>0</v>
      </c>
      <c r="Z83" s="1" t="b">
        <f t="shared" si="12"/>
        <v>0</v>
      </c>
      <c r="AA83" s="1" t="b">
        <f t="shared" si="13"/>
        <v>0</v>
      </c>
      <c r="AB83" s="1" t="b">
        <f t="shared" si="14"/>
        <v>0</v>
      </c>
      <c r="AC83" s="1" t="b">
        <f t="shared" si="15"/>
        <v>0</v>
      </c>
      <c r="AD83" s="1" t="b">
        <f t="shared" si="16"/>
        <v>0</v>
      </c>
      <c r="AE83" s="1" t="b">
        <f t="shared" si="17"/>
        <v>1</v>
      </c>
    </row>
    <row r="84" spans="1:32" s="1" customFormat="1" ht="12" customHeight="1" x14ac:dyDescent="0.25">
      <c r="A84" s="11" t="s">
        <v>1733</v>
      </c>
      <c r="B84" s="60">
        <v>41667</v>
      </c>
      <c r="C84" s="52">
        <v>41670</v>
      </c>
      <c r="D84" s="11" t="s">
        <v>168</v>
      </c>
      <c r="E84" s="18" t="s">
        <v>169</v>
      </c>
      <c r="F84" s="18">
        <v>5</v>
      </c>
      <c r="G84" s="11" t="s">
        <v>13</v>
      </c>
      <c r="H84" s="23">
        <v>0</v>
      </c>
      <c r="I84" s="11" t="s">
        <v>24</v>
      </c>
      <c r="J84" s="42" t="s">
        <v>177</v>
      </c>
      <c r="K84" s="41" t="s">
        <v>16</v>
      </c>
      <c r="L84" s="11" t="s">
        <v>170</v>
      </c>
      <c r="M84" s="65">
        <v>4401287</v>
      </c>
      <c r="N84" s="34">
        <v>151757770</v>
      </c>
      <c r="O84" s="173" t="s">
        <v>316</v>
      </c>
      <c r="P84" s="13"/>
      <c r="Q84" s="51"/>
      <c r="R84" s="10"/>
      <c r="S84" s="192" t="s">
        <v>2506</v>
      </c>
      <c r="T84" s="192"/>
      <c r="U84" s="192"/>
      <c r="V84" s="192"/>
      <c r="W84" s="10" t="b">
        <f t="shared" si="9"/>
        <v>0</v>
      </c>
      <c r="X84" s="1" t="b">
        <f t="shared" si="10"/>
        <v>0</v>
      </c>
      <c r="Y84" s="1" t="b">
        <f t="shared" si="11"/>
        <v>0</v>
      </c>
      <c r="Z84" s="1" t="b">
        <f t="shared" si="12"/>
        <v>0</v>
      </c>
      <c r="AA84" s="1" t="b">
        <f t="shared" si="13"/>
        <v>1</v>
      </c>
      <c r="AB84" s="1" t="b">
        <f t="shared" si="14"/>
        <v>0</v>
      </c>
      <c r="AC84" s="1" t="b">
        <f t="shared" si="15"/>
        <v>0</v>
      </c>
      <c r="AD84" s="1" t="b">
        <f t="shared" si="16"/>
        <v>0</v>
      </c>
      <c r="AE84" s="1" t="b">
        <f t="shared" si="17"/>
        <v>0</v>
      </c>
    </row>
    <row r="85" spans="1:32" s="1" customFormat="1" ht="11.25" customHeight="1" x14ac:dyDescent="0.25">
      <c r="A85" s="11" t="s">
        <v>1733</v>
      </c>
      <c r="B85" s="60">
        <v>41667</v>
      </c>
      <c r="C85" s="52">
        <v>41670</v>
      </c>
      <c r="D85" s="11" t="s">
        <v>171</v>
      </c>
      <c r="E85" s="18" t="s">
        <v>172</v>
      </c>
      <c r="F85" s="18">
        <v>12</v>
      </c>
      <c r="G85" s="11" t="s">
        <v>13</v>
      </c>
      <c r="H85" s="67">
        <v>0</v>
      </c>
      <c r="I85" s="11" t="s">
        <v>24</v>
      </c>
      <c r="J85" s="42" t="s">
        <v>178</v>
      </c>
      <c r="K85" s="41" t="s">
        <v>16</v>
      </c>
      <c r="L85" s="41" t="s">
        <v>173</v>
      </c>
      <c r="M85" s="65">
        <v>4480722</v>
      </c>
      <c r="N85" s="34">
        <v>154466831</v>
      </c>
      <c r="O85" s="173" t="s">
        <v>316</v>
      </c>
      <c r="P85" s="13"/>
      <c r="Q85" s="51"/>
      <c r="R85" s="10" t="s">
        <v>552</v>
      </c>
      <c r="S85" s="192" t="s">
        <v>2506</v>
      </c>
      <c r="T85" s="192" t="str">
        <f>IF(ISNUMBER(SEARCH("main({",L85)),"main({}) method - algorithm cases","non main({}) method - algorithm cases")</f>
        <v>main({}) method - algorithm cases</v>
      </c>
      <c r="U85" s="192" t="s">
        <v>2499</v>
      </c>
      <c r="V85" s="192" t="s">
        <v>2504</v>
      </c>
      <c r="W85" s="10" t="b">
        <f t="shared" si="9"/>
        <v>0</v>
      </c>
      <c r="X85" s="1" t="b">
        <f t="shared" si="10"/>
        <v>0</v>
      </c>
      <c r="Y85" s="1" t="b">
        <f t="shared" si="11"/>
        <v>0</v>
      </c>
      <c r="Z85" s="1" t="b">
        <f t="shared" si="12"/>
        <v>0</v>
      </c>
      <c r="AA85" s="1" t="b">
        <f t="shared" si="13"/>
        <v>1</v>
      </c>
      <c r="AB85" s="1" t="b">
        <f t="shared" si="14"/>
        <v>0</v>
      </c>
      <c r="AC85" s="1" t="b">
        <f t="shared" si="15"/>
        <v>0</v>
      </c>
      <c r="AD85" s="1" t="b">
        <f t="shared" si="16"/>
        <v>0</v>
      </c>
      <c r="AE85" s="1" t="b">
        <f t="shared" si="17"/>
        <v>0</v>
      </c>
    </row>
    <row r="86" spans="1:32" s="1" customFormat="1" ht="12" customHeight="1" x14ac:dyDescent="0.25">
      <c r="A86" s="11" t="s">
        <v>1733</v>
      </c>
      <c r="B86" s="60">
        <v>41671</v>
      </c>
      <c r="C86" s="52">
        <v>41675</v>
      </c>
      <c r="D86" s="11" t="s">
        <v>179</v>
      </c>
      <c r="E86" s="18" t="s">
        <v>180</v>
      </c>
      <c r="F86" s="18">
        <v>36</v>
      </c>
      <c r="G86" s="41" t="s">
        <v>13</v>
      </c>
      <c r="H86" s="67">
        <v>4</v>
      </c>
      <c r="I86" s="41" t="s">
        <v>14</v>
      </c>
      <c r="J86" s="42" t="s">
        <v>188</v>
      </c>
      <c r="K86" s="41" t="s">
        <v>16</v>
      </c>
      <c r="L86" s="41" t="s">
        <v>181</v>
      </c>
      <c r="M86" s="65">
        <v>4580768</v>
      </c>
      <c r="N86" s="65">
        <v>157922604</v>
      </c>
      <c r="O86" s="173" t="s">
        <v>316</v>
      </c>
      <c r="P86" s="13"/>
      <c r="Q86" s="51"/>
      <c r="R86" s="10"/>
      <c r="S86" s="192" t="s">
        <v>2506</v>
      </c>
      <c r="T86" s="192"/>
      <c r="U86" s="192"/>
      <c r="V86" s="192"/>
      <c r="W86" s="10" t="b">
        <f t="shared" si="9"/>
        <v>0</v>
      </c>
      <c r="X86" s="1" t="b">
        <f t="shared" si="10"/>
        <v>0</v>
      </c>
      <c r="Y86" s="1" t="b">
        <f t="shared" si="11"/>
        <v>0</v>
      </c>
      <c r="Z86" s="1" t="b">
        <f t="shared" si="12"/>
        <v>0</v>
      </c>
      <c r="AA86" s="1" t="b">
        <f t="shared" si="13"/>
        <v>1</v>
      </c>
      <c r="AB86" s="1" t="b">
        <f t="shared" si="14"/>
        <v>0</v>
      </c>
      <c r="AC86" s="1" t="b">
        <f t="shared" si="15"/>
        <v>0</v>
      </c>
      <c r="AD86" s="1" t="b">
        <f t="shared" si="16"/>
        <v>0</v>
      </c>
      <c r="AE86" s="1" t="b">
        <f t="shared" si="17"/>
        <v>0</v>
      </c>
    </row>
    <row r="87" spans="1:32" s="1" customFormat="1" ht="12" customHeight="1" x14ac:dyDescent="0.25">
      <c r="A87" s="11" t="s">
        <v>1733</v>
      </c>
      <c r="B87" s="60">
        <v>41671</v>
      </c>
      <c r="C87" s="68">
        <v>41675</v>
      </c>
      <c r="D87" s="41" t="s">
        <v>182</v>
      </c>
      <c r="E87" s="18" t="s">
        <v>183</v>
      </c>
      <c r="F87" s="43">
        <v>20</v>
      </c>
      <c r="G87" s="41" t="s">
        <v>13</v>
      </c>
      <c r="H87" s="67">
        <v>0</v>
      </c>
      <c r="I87" s="41" t="s">
        <v>24</v>
      </c>
      <c r="J87" s="42" t="s">
        <v>189</v>
      </c>
      <c r="K87" s="41" t="s">
        <v>16</v>
      </c>
      <c r="L87" s="41" t="s">
        <v>184</v>
      </c>
      <c r="M87" s="65">
        <v>4614682</v>
      </c>
      <c r="N87" s="65">
        <v>159190743</v>
      </c>
      <c r="O87" s="114" t="s">
        <v>316</v>
      </c>
      <c r="P87" s="13"/>
      <c r="Q87" s="51"/>
      <c r="R87" s="10"/>
      <c r="S87" s="192" t="s">
        <v>2506</v>
      </c>
      <c r="T87" s="192"/>
      <c r="U87" s="192"/>
      <c r="V87" s="192"/>
      <c r="W87" s="10" t="b">
        <f t="shared" si="9"/>
        <v>0</v>
      </c>
      <c r="X87" s="1" t="b">
        <f t="shared" si="10"/>
        <v>0</v>
      </c>
      <c r="Y87" s="1" t="b">
        <f t="shared" si="11"/>
        <v>0</v>
      </c>
      <c r="Z87" s="1" t="b">
        <f t="shared" si="12"/>
        <v>0</v>
      </c>
      <c r="AA87" s="1" t="b">
        <f t="shared" si="13"/>
        <v>1</v>
      </c>
      <c r="AB87" s="1" t="b">
        <f t="shared" si="14"/>
        <v>0</v>
      </c>
      <c r="AC87" s="1" t="b">
        <f t="shared" si="15"/>
        <v>0</v>
      </c>
      <c r="AD87" s="1" t="b">
        <f t="shared" si="16"/>
        <v>0</v>
      </c>
      <c r="AE87" s="1" t="b">
        <f t="shared" si="17"/>
        <v>0</v>
      </c>
    </row>
    <row r="88" spans="1:32" s="1" customFormat="1" ht="12" customHeight="1" x14ac:dyDescent="0.25">
      <c r="A88" s="11" t="s">
        <v>1733</v>
      </c>
      <c r="B88" s="60">
        <v>41671</v>
      </c>
      <c r="C88" s="68">
        <v>41675</v>
      </c>
      <c r="D88" s="41" t="s">
        <v>185</v>
      </c>
      <c r="E88" s="18" t="s">
        <v>186</v>
      </c>
      <c r="F88" s="43">
        <v>23</v>
      </c>
      <c r="G88" s="41" t="s">
        <v>13</v>
      </c>
      <c r="H88" s="67">
        <v>3</v>
      </c>
      <c r="I88" s="41" t="s">
        <v>14</v>
      </c>
      <c r="J88" s="42" t="s">
        <v>190</v>
      </c>
      <c r="K88" s="41" t="s">
        <v>16</v>
      </c>
      <c r="L88" s="41" t="s">
        <v>187</v>
      </c>
      <c r="M88" s="65">
        <v>4626189</v>
      </c>
      <c r="N88" s="65">
        <v>159670273</v>
      </c>
      <c r="O88" s="172" t="s">
        <v>311</v>
      </c>
      <c r="P88" s="13"/>
      <c r="Q88" s="51"/>
      <c r="R88" s="10" t="s">
        <v>553</v>
      </c>
      <c r="S88" s="192" t="s">
        <v>2506</v>
      </c>
      <c r="T88" s="192" t="str">
        <f>IF(ISNUMBER(SEARCH("main({",L88)),"main({}) method - algorithm cases","non main({}) method - algorithm cases")</f>
        <v>main({}) method - algorithm cases</v>
      </c>
      <c r="U88" s="192" t="s">
        <v>2499</v>
      </c>
      <c r="V88" s="192" t="s">
        <v>2504</v>
      </c>
      <c r="W88" s="10" t="b">
        <f t="shared" si="9"/>
        <v>0</v>
      </c>
      <c r="X88" s="1" t="b">
        <f t="shared" si="10"/>
        <v>1</v>
      </c>
      <c r="Y88" s="1" t="b">
        <f t="shared" si="11"/>
        <v>0</v>
      </c>
      <c r="Z88" s="1" t="b">
        <f t="shared" si="12"/>
        <v>0</v>
      </c>
      <c r="AA88" s="1" t="b">
        <f t="shared" si="13"/>
        <v>0</v>
      </c>
      <c r="AB88" s="1" t="b">
        <f t="shared" si="14"/>
        <v>0</v>
      </c>
      <c r="AC88" s="1" t="b">
        <f t="shared" si="15"/>
        <v>0</v>
      </c>
      <c r="AD88" s="1" t="b">
        <f t="shared" si="16"/>
        <v>0</v>
      </c>
      <c r="AE88" s="1" t="b">
        <f t="shared" si="17"/>
        <v>0</v>
      </c>
    </row>
    <row r="89" spans="1:32" s="1" customFormat="1" ht="12" customHeight="1" x14ac:dyDescent="0.25">
      <c r="A89" s="11" t="s">
        <v>1733</v>
      </c>
      <c r="B89" s="60">
        <v>41676</v>
      </c>
      <c r="C89" s="68">
        <v>41681</v>
      </c>
      <c r="D89" s="41" t="s">
        <v>1642</v>
      </c>
      <c r="E89" s="63" t="s">
        <v>1643</v>
      </c>
      <c r="F89" s="41" t="s">
        <v>1644</v>
      </c>
      <c r="G89" s="41" t="s">
        <v>13</v>
      </c>
      <c r="H89" s="41" t="s">
        <v>601</v>
      </c>
      <c r="I89" s="41" t="s">
        <v>14</v>
      </c>
      <c r="J89" s="42" t="s">
        <v>1650</v>
      </c>
      <c r="K89" s="41" t="s">
        <v>16</v>
      </c>
      <c r="L89" s="41" t="s">
        <v>1645</v>
      </c>
      <c r="M89" s="41" t="s">
        <v>1646</v>
      </c>
      <c r="N89" s="41" t="s">
        <v>1647</v>
      </c>
      <c r="O89" s="64" t="s">
        <v>18</v>
      </c>
      <c r="P89" s="12"/>
      <c r="Q89" s="51"/>
      <c r="R89" s="10" t="s">
        <v>357</v>
      </c>
      <c r="S89" s="192" t="s">
        <v>2509</v>
      </c>
      <c r="T89" s="192" t="str">
        <f>IF(ISNUMBER(SEARCH("main({",L89)),"main({}) method - algorithm cases","non main({}) method - algorithm cases")</f>
        <v>non main({}) method - algorithm cases</v>
      </c>
      <c r="U89" s="192" t="s">
        <v>2499</v>
      </c>
      <c r="V89" s="192" t="s">
        <v>2504</v>
      </c>
      <c r="W89" s="10" t="b">
        <f t="shared" si="9"/>
        <v>0</v>
      </c>
      <c r="X89" s="1" t="b">
        <f t="shared" si="10"/>
        <v>0</v>
      </c>
      <c r="Y89" s="1" t="b">
        <f t="shared" si="11"/>
        <v>1</v>
      </c>
      <c r="Z89" s="1" t="b">
        <f t="shared" si="12"/>
        <v>0</v>
      </c>
      <c r="AA89" s="1" t="b">
        <f t="shared" si="13"/>
        <v>0</v>
      </c>
      <c r="AB89" s="1" t="b">
        <f t="shared" si="14"/>
        <v>0</v>
      </c>
      <c r="AC89" s="1" t="b">
        <f t="shared" si="15"/>
        <v>0</v>
      </c>
      <c r="AD89" s="1" t="b">
        <f t="shared" si="16"/>
        <v>0</v>
      </c>
      <c r="AE89" s="1" t="b">
        <f t="shared" si="17"/>
        <v>0</v>
      </c>
    </row>
    <row r="90" spans="1:32" s="1" customFormat="1" ht="12" customHeight="1" x14ac:dyDescent="0.25">
      <c r="A90" s="11" t="s">
        <v>1733</v>
      </c>
      <c r="B90" s="60">
        <v>41676</v>
      </c>
      <c r="C90" s="68">
        <v>41681</v>
      </c>
      <c r="D90" s="41" t="s">
        <v>191</v>
      </c>
      <c r="E90" s="18" t="s">
        <v>192</v>
      </c>
      <c r="F90" s="43">
        <v>2</v>
      </c>
      <c r="G90" s="41" t="s">
        <v>13</v>
      </c>
      <c r="H90" s="67">
        <v>4</v>
      </c>
      <c r="I90" s="41" t="s">
        <v>14</v>
      </c>
      <c r="J90" s="42" t="s">
        <v>197</v>
      </c>
      <c r="K90" s="41" t="s">
        <v>16</v>
      </c>
      <c r="L90" s="41" t="s">
        <v>193</v>
      </c>
      <c r="M90" s="65">
        <v>4661663</v>
      </c>
      <c r="N90" s="65">
        <v>160914563</v>
      </c>
      <c r="O90" s="64" t="s">
        <v>804</v>
      </c>
      <c r="P90" s="13"/>
      <c r="Q90" s="51"/>
      <c r="R90" s="10"/>
      <c r="S90" s="192" t="s">
        <v>2506</v>
      </c>
      <c r="T90" s="192"/>
      <c r="U90" s="192"/>
      <c r="V90" s="192"/>
      <c r="W90" s="10" t="b">
        <f t="shared" si="9"/>
        <v>0</v>
      </c>
      <c r="X90" s="1" t="b">
        <f t="shared" si="10"/>
        <v>0</v>
      </c>
      <c r="Y90" s="1" t="b">
        <f t="shared" si="11"/>
        <v>0</v>
      </c>
      <c r="Z90" s="1" t="b">
        <f t="shared" si="12"/>
        <v>0</v>
      </c>
      <c r="AA90" s="1" t="b">
        <f t="shared" si="13"/>
        <v>0</v>
      </c>
      <c r="AB90" s="1" t="b">
        <f t="shared" si="14"/>
        <v>0</v>
      </c>
      <c r="AC90" s="1" t="b">
        <f t="shared" si="15"/>
        <v>0</v>
      </c>
      <c r="AD90" s="1" t="b">
        <f t="shared" si="16"/>
        <v>0</v>
      </c>
      <c r="AE90" s="1" t="b">
        <f t="shared" si="17"/>
        <v>1</v>
      </c>
    </row>
    <row r="91" spans="1:32" s="1" customFormat="1" ht="12" customHeight="1" x14ac:dyDescent="0.25">
      <c r="A91" s="11" t="s">
        <v>1733</v>
      </c>
      <c r="B91" s="60">
        <v>41676</v>
      </c>
      <c r="C91" s="68">
        <v>41681</v>
      </c>
      <c r="D91" s="41" t="s">
        <v>194</v>
      </c>
      <c r="E91" s="18" t="s">
        <v>195</v>
      </c>
      <c r="F91" s="43">
        <v>15</v>
      </c>
      <c r="G91" s="41" t="s">
        <v>13</v>
      </c>
      <c r="H91" s="67">
        <v>0</v>
      </c>
      <c r="I91" s="41" t="s">
        <v>24</v>
      </c>
      <c r="J91" s="42" t="s">
        <v>198</v>
      </c>
      <c r="K91" s="41" t="s">
        <v>16</v>
      </c>
      <c r="L91" s="41" t="s">
        <v>196</v>
      </c>
      <c r="M91" s="65">
        <v>4717364</v>
      </c>
      <c r="N91" s="65">
        <v>163073648</v>
      </c>
      <c r="O91" s="114" t="s">
        <v>316</v>
      </c>
      <c r="P91" s="13"/>
      <c r="Q91" s="51"/>
      <c r="R91" s="64"/>
      <c r="S91" s="192" t="s">
        <v>2506</v>
      </c>
      <c r="T91" s="192"/>
      <c r="U91" s="192"/>
      <c r="V91" s="192"/>
      <c r="W91" s="10" t="b">
        <f t="shared" si="9"/>
        <v>0</v>
      </c>
      <c r="X91" s="1" t="b">
        <f t="shared" si="10"/>
        <v>0</v>
      </c>
      <c r="Y91" s="1" t="b">
        <f t="shared" si="11"/>
        <v>0</v>
      </c>
      <c r="Z91" s="1" t="b">
        <f t="shared" si="12"/>
        <v>0</v>
      </c>
      <c r="AA91" s="1" t="b">
        <f t="shared" si="13"/>
        <v>1</v>
      </c>
      <c r="AB91" s="1" t="b">
        <f t="shared" si="14"/>
        <v>0</v>
      </c>
      <c r="AC91" s="1" t="b">
        <f t="shared" si="15"/>
        <v>0</v>
      </c>
      <c r="AD91" s="1" t="b">
        <f t="shared" si="16"/>
        <v>0</v>
      </c>
      <c r="AE91" s="1" t="b">
        <f t="shared" si="17"/>
        <v>0</v>
      </c>
    </row>
    <row r="92" spans="1:32" ht="12" customHeight="1" x14ac:dyDescent="0.25">
      <c r="A92" s="11" t="s">
        <v>1733</v>
      </c>
      <c r="B92" s="60">
        <v>41676</v>
      </c>
      <c r="C92" s="68">
        <v>41681</v>
      </c>
      <c r="D92" s="68">
        <v>41681.681331018517</v>
      </c>
      <c r="E92" s="63" t="s">
        <v>1648</v>
      </c>
      <c r="F92" s="41">
        <v>32</v>
      </c>
      <c r="G92" s="41" t="s">
        <v>13</v>
      </c>
      <c r="H92" s="41">
        <v>10</v>
      </c>
      <c r="I92" s="41" t="s">
        <v>14</v>
      </c>
      <c r="J92" s="42" t="s">
        <v>1972</v>
      </c>
      <c r="K92" s="41" t="s">
        <v>16</v>
      </c>
      <c r="L92" s="41" t="s">
        <v>1649</v>
      </c>
      <c r="M92" s="41">
        <v>4784261</v>
      </c>
      <c r="N92" s="41">
        <v>165412297</v>
      </c>
      <c r="O92" s="64" t="s">
        <v>311</v>
      </c>
      <c r="P92" s="167"/>
      <c r="Q92" s="103"/>
      <c r="R92" s="187"/>
      <c r="S92" s="192" t="s">
        <v>2509</v>
      </c>
      <c r="T92" s="192"/>
      <c r="U92" s="194"/>
      <c r="V92" s="194"/>
      <c r="W92" s="10" t="b">
        <f t="shared" si="9"/>
        <v>0</v>
      </c>
      <c r="X92" s="1" t="b">
        <f t="shared" si="10"/>
        <v>1</v>
      </c>
      <c r="Y92" s="1" t="b">
        <f t="shared" si="11"/>
        <v>0</v>
      </c>
      <c r="Z92" s="1" t="b">
        <f t="shared" si="12"/>
        <v>0</v>
      </c>
      <c r="AA92" s="1" t="b">
        <f t="shared" si="13"/>
        <v>0</v>
      </c>
      <c r="AB92" s="1" t="b">
        <f t="shared" si="14"/>
        <v>0</v>
      </c>
      <c r="AC92" s="1" t="b">
        <f t="shared" si="15"/>
        <v>0</v>
      </c>
      <c r="AD92" s="1" t="b">
        <f t="shared" si="16"/>
        <v>0</v>
      </c>
      <c r="AE92" s="1" t="b">
        <f t="shared" si="17"/>
        <v>0</v>
      </c>
      <c r="AF92" s="1"/>
    </row>
    <row r="93" spans="1:32" s="1" customFormat="1" ht="12" customHeight="1" x14ac:dyDescent="0.25">
      <c r="A93" s="11" t="s">
        <v>1733</v>
      </c>
      <c r="B93" s="60">
        <v>41682</v>
      </c>
      <c r="C93" s="52">
        <v>41688</v>
      </c>
      <c r="D93" s="11" t="s">
        <v>199</v>
      </c>
      <c r="E93" s="18" t="s">
        <v>200</v>
      </c>
      <c r="F93" s="43">
        <v>3</v>
      </c>
      <c r="G93" s="41" t="s">
        <v>13</v>
      </c>
      <c r="H93" s="67">
        <v>4</v>
      </c>
      <c r="I93" s="41" t="s">
        <v>14</v>
      </c>
      <c r="J93" s="42" t="s">
        <v>208</v>
      </c>
      <c r="K93" s="41" t="s">
        <v>16</v>
      </c>
      <c r="L93" s="41" t="s">
        <v>201</v>
      </c>
      <c r="M93" s="65">
        <v>4831008</v>
      </c>
      <c r="N93" s="65">
        <v>167062328</v>
      </c>
      <c r="O93" s="64" t="s">
        <v>1083</v>
      </c>
      <c r="P93" s="13"/>
      <c r="Q93" s="51"/>
      <c r="R93" s="64"/>
      <c r="S93" s="192" t="s">
        <v>2506</v>
      </c>
      <c r="T93" s="192"/>
      <c r="U93" s="192"/>
      <c r="V93" s="192"/>
      <c r="W93" s="10" t="b">
        <f t="shared" si="9"/>
        <v>0</v>
      </c>
      <c r="X93" s="1" t="b">
        <f t="shared" si="10"/>
        <v>0</v>
      </c>
      <c r="Y93" s="1" t="b">
        <f t="shared" si="11"/>
        <v>0</v>
      </c>
      <c r="Z93" s="1" t="b">
        <f t="shared" si="12"/>
        <v>0</v>
      </c>
      <c r="AA93" s="1" t="b">
        <f t="shared" si="13"/>
        <v>0</v>
      </c>
      <c r="AB93" s="1" t="b">
        <f t="shared" si="14"/>
        <v>0</v>
      </c>
      <c r="AC93" s="1" t="b">
        <f t="shared" si="15"/>
        <v>1</v>
      </c>
      <c r="AD93" s="1" t="b">
        <f t="shared" si="16"/>
        <v>0</v>
      </c>
      <c r="AE93" s="1" t="b">
        <f t="shared" si="17"/>
        <v>0</v>
      </c>
    </row>
    <row r="94" spans="1:32" s="1" customFormat="1" ht="12" customHeight="1" x14ac:dyDescent="0.25">
      <c r="A94" s="11" t="s">
        <v>1733</v>
      </c>
      <c r="B94" s="60">
        <v>41682</v>
      </c>
      <c r="C94" s="68">
        <v>41688</v>
      </c>
      <c r="D94" s="41" t="s">
        <v>202</v>
      </c>
      <c r="E94" s="18" t="s">
        <v>203</v>
      </c>
      <c r="F94" s="43">
        <v>3</v>
      </c>
      <c r="G94" s="41" t="s">
        <v>13</v>
      </c>
      <c r="H94" s="67">
        <v>5</v>
      </c>
      <c r="I94" s="41" t="s">
        <v>14</v>
      </c>
      <c r="J94" s="42" t="s">
        <v>209</v>
      </c>
      <c r="K94" s="41" t="s">
        <v>16</v>
      </c>
      <c r="L94" s="41" t="s">
        <v>204</v>
      </c>
      <c r="M94" s="65">
        <v>4878149</v>
      </c>
      <c r="N94" s="65">
        <v>168857497</v>
      </c>
      <c r="O94" s="64" t="s">
        <v>18</v>
      </c>
      <c r="P94" s="13"/>
      <c r="Q94" s="51"/>
      <c r="R94" s="64" t="s">
        <v>554</v>
      </c>
      <c r="S94" s="192" t="s">
        <v>2506</v>
      </c>
      <c r="T94" s="192" t="str">
        <f>IF(ISNUMBER(SEARCH("main({",L94)),"main({}) method - algorithm cases","non main({}) method - algorithm cases")</f>
        <v>main({}) method - algorithm cases</v>
      </c>
      <c r="U94" s="192" t="s">
        <v>2499</v>
      </c>
      <c r="V94" s="192" t="s">
        <v>2504</v>
      </c>
      <c r="W94" s="10" t="b">
        <f t="shared" si="9"/>
        <v>0</v>
      </c>
      <c r="X94" s="1" t="b">
        <f t="shared" si="10"/>
        <v>0</v>
      </c>
      <c r="Y94" s="1" t="b">
        <f t="shared" si="11"/>
        <v>1</v>
      </c>
      <c r="Z94" s="1" t="b">
        <f t="shared" si="12"/>
        <v>0</v>
      </c>
      <c r="AA94" s="1" t="b">
        <f t="shared" si="13"/>
        <v>0</v>
      </c>
      <c r="AB94" s="1" t="b">
        <f t="shared" si="14"/>
        <v>0</v>
      </c>
      <c r="AC94" s="1" t="b">
        <f t="shared" si="15"/>
        <v>0</v>
      </c>
      <c r="AD94" s="1" t="b">
        <f t="shared" si="16"/>
        <v>0</v>
      </c>
      <c r="AE94" s="1" t="b">
        <f t="shared" si="17"/>
        <v>0</v>
      </c>
    </row>
    <row r="95" spans="1:32" s="1" customFormat="1" ht="12" customHeight="1" x14ac:dyDescent="0.25">
      <c r="A95" s="11" t="s">
        <v>1733</v>
      </c>
      <c r="B95" s="60">
        <v>41682</v>
      </c>
      <c r="C95" s="68">
        <v>41688</v>
      </c>
      <c r="D95" s="41" t="s">
        <v>248</v>
      </c>
      <c r="E95" s="43" t="s">
        <v>249</v>
      </c>
      <c r="F95" s="43">
        <v>5</v>
      </c>
      <c r="G95" s="41" t="s">
        <v>13</v>
      </c>
      <c r="H95" s="67">
        <v>41</v>
      </c>
      <c r="I95" s="41" t="s">
        <v>14</v>
      </c>
      <c r="J95" s="42" t="s">
        <v>251</v>
      </c>
      <c r="K95" s="41" t="s">
        <v>16</v>
      </c>
      <c r="L95" s="41" t="s">
        <v>250</v>
      </c>
      <c r="M95" s="65">
        <v>4899672</v>
      </c>
      <c r="N95" s="65">
        <v>169652269</v>
      </c>
      <c r="O95" s="64" t="s">
        <v>1083</v>
      </c>
      <c r="P95" s="13"/>
      <c r="Q95" s="51"/>
      <c r="R95" s="64"/>
      <c r="S95" s="192" t="s">
        <v>2509</v>
      </c>
      <c r="T95" s="192"/>
      <c r="U95" s="192"/>
      <c r="V95" s="192"/>
      <c r="W95" s="10" t="b">
        <f t="shared" si="9"/>
        <v>0</v>
      </c>
      <c r="X95" s="1" t="b">
        <f t="shared" si="10"/>
        <v>0</v>
      </c>
      <c r="Y95" s="1" t="b">
        <f t="shared" si="11"/>
        <v>0</v>
      </c>
      <c r="Z95" s="1" t="b">
        <f t="shared" si="12"/>
        <v>0</v>
      </c>
      <c r="AA95" s="1" t="b">
        <f t="shared" si="13"/>
        <v>0</v>
      </c>
      <c r="AB95" s="1" t="b">
        <f t="shared" si="14"/>
        <v>0</v>
      </c>
      <c r="AC95" s="1" t="b">
        <f t="shared" si="15"/>
        <v>1</v>
      </c>
      <c r="AD95" s="1" t="b">
        <f t="shared" si="16"/>
        <v>0</v>
      </c>
      <c r="AE95" s="1" t="b">
        <f t="shared" si="17"/>
        <v>0</v>
      </c>
    </row>
    <row r="96" spans="1:32" s="1" customFormat="1" ht="12" customHeight="1" x14ac:dyDescent="0.25">
      <c r="A96" s="11" t="s">
        <v>1733</v>
      </c>
      <c r="B96" s="60">
        <v>41682</v>
      </c>
      <c r="C96" s="68">
        <v>41688</v>
      </c>
      <c r="D96" s="68">
        <v>41686.312523148146</v>
      </c>
      <c r="E96" s="148" t="s">
        <v>1651</v>
      </c>
      <c r="F96" s="41">
        <v>10</v>
      </c>
      <c r="G96" s="41" t="s">
        <v>13</v>
      </c>
      <c r="H96" s="41">
        <v>4</v>
      </c>
      <c r="I96" s="41" t="s">
        <v>14</v>
      </c>
      <c r="J96" s="42" t="s">
        <v>1655</v>
      </c>
      <c r="K96" s="41" t="s">
        <v>16</v>
      </c>
      <c r="L96" s="41" t="s">
        <v>1652</v>
      </c>
      <c r="M96" s="41">
        <v>4913822</v>
      </c>
      <c r="N96" s="41">
        <v>170217588</v>
      </c>
      <c r="O96" s="172" t="s">
        <v>311</v>
      </c>
      <c r="P96" s="12"/>
      <c r="Q96" s="51"/>
      <c r="R96" s="129" t="s">
        <v>356</v>
      </c>
      <c r="S96" s="192" t="s">
        <v>2509</v>
      </c>
      <c r="T96" s="192" t="str">
        <f>IF(ISNUMBER(SEARCH("main({",L96)),"main({}) method - algorithm cases","non main({}) method - algorithm cases")</f>
        <v>non main({}) method - algorithm cases</v>
      </c>
      <c r="U96" s="192" t="s">
        <v>2499</v>
      </c>
      <c r="V96" s="192" t="s">
        <v>2504</v>
      </c>
      <c r="W96" s="10" t="b">
        <f t="shared" si="9"/>
        <v>0</v>
      </c>
      <c r="X96" s="1" t="b">
        <f t="shared" si="10"/>
        <v>1</v>
      </c>
      <c r="Y96" s="1" t="b">
        <f t="shared" si="11"/>
        <v>0</v>
      </c>
      <c r="Z96" s="1" t="b">
        <f t="shared" si="12"/>
        <v>0</v>
      </c>
      <c r="AA96" s="1" t="b">
        <f t="shared" si="13"/>
        <v>0</v>
      </c>
      <c r="AB96" s="1" t="b">
        <f t="shared" si="14"/>
        <v>0</v>
      </c>
      <c r="AC96" s="1" t="b">
        <f t="shared" si="15"/>
        <v>0</v>
      </c>
      <c r="AD96" s="1" t="b">
        <f t="shared" si="16"/>
        <v>0</v>
      </c>
      <c r="AE96" s="1" t="b">
        <f t="shared" si="17"/>
        <v>0</v>
      </c>
    </row>
    <row r="97" spans="1:31" s="1" customFormat="1" ht="12" customHeight="1" x14ac:dyDescent="0.25">
      <c r="A97" s="11" t="s">
        <v>1733</v>
      </c>
      <c r="B97" s="60">
        <v>41682</v>
      </c>
      <c r="C97" s="68">
        <v>41688</v>
      </c>
      <c r="D97" s="11" t="s">
        <v>205</v>
      </c>
      <c r="E97" s="43" t="s">
        <v>206</v>
      </c>
      <c r="F97" s="43">
        <v>34</v>
      </c>
      <c r="G97" s="41" t="s">
        <v>13</v>
      </c>
      <c r="H97" s="67">
        <v>0</v>
      </c>
      <c r="I97" s="41" t="s">
        <v>24</v>
      </c>
      <c r="J97" s="42" t="s">
        <v>210</v>
      </c>
      <c r="K97" s="41" t="s">
        <v>16</v>
      </c>
      <c r="L97" s="41" t="s">
        <v>207</v>
      </c>
      <c r="M97" s="65">
        <v>4942759</v>
      </c>
      <c r="N97" s="65">
        <v>171188167</v>
      </c>
      <c r="O97" s="114" t="s">
        <v>316</v>
      </c>
      <c r="P97" s="13"/>
      <c r="Q97" s="51"/>
      <c r="R97" s="64"/>
      <c r="S97" s="192" t="s">
        <v>2506</v>
      </c>
      <c r="T97" s="192"/>
      <c r="U97" s="192"/>
      <c r="V97" s="192"/>
      <c r="W97" s="10" t="b">
        <f t="shared" si="9"/>
        <v>0</v>
      </c>
      <c r="X97" s="1" t="b">
        <f t="shared" si="10"/>
        <v>0</v>
      </c>
      <c r="Y97" s="1" t="b">
        <f t="shared" si="11"/>
        <v>0</v>
      </c>
      <c r="Z97" s="1" t="b">
        <f t="shared" si="12"/>
        <v>0</v>
      </c>
      <c r="AA97" s="1" t="b">
        <f t="shared" si="13"/>
        <v>1</v>
      </c>
      <c r="AB97" s="1" t="b">
        <f t="shared" si="14"/>
        <v>0</v>
      </c>
      <c r="AC97" s="1" t="b">
        <f t="shared" si="15"/>
        <v>0</v>
      </c>
      <c r="AD97" s="1" t="b">
        <f t="shared" si="16"/>
        <v>0</v>
      </c>
      <c r="AE97" s="1" t="b">
        <f t="shared" si="17"/>
        <v>0</v>
      </c>
    </row>
    <row r="98" spans="1:31" s="1" customFormat="1" ht="12" customHeight="1" x14ac:dyDescent="0.25">
      <c r="A98" s="11" t="s">
        <v>1733</v>
      </c>
      <c r="B98" s="60">
        <v>41682</v>
      </c>
      <c r="C98" s="68">
        <v>41688</v>
      </c>
      <c r="D98" s="68">
        <v>41687.509062500001</v>
      </c>
      <c r="E98" s="43" t="s">
        <v>1653</v>
      </c>
      <c r="F98" s="43">
        <v>41</v>
      </c>
      <c r="G98" s="41" t="s">
        <v>13</v>
      </c>
      <c r="H98" s="67">
        <v>0</v>
      </c>
      <c r="I98" s="41" t="s">
        <v>24</v>
      </c>
      <c r="J98" s="42" t="s">
        <v>1656</v>
      </c>
      <c r="K98" s="41" t="s">
        <v>16</v>
      </c>
      <c r="L98" s="41" t="s">
        <v>1654</v>
      </c>
      <c r="M98" s="65">
        <v>4942763</v>
      </c>
      <c r="N98" s="65">
        <v>171190950</v>
      </c>
      <c r="O98" s="114" t="s">
        <v>316</v>
      </c>
      <c r="P98" s="13"/>
      <c r="Q98" s="51"/>
      <c r="R98" s="64"/>
      <c r="S98" s="192" t="s">
        <v>2506</v>
      </c>
      <c r="T98" s="192"/>
      <c r="U98" s="192"/>
      <c r="V98" s="192"/>
      <c r="W98" s="10" t="b">
        <f t="shared" si="9"/>
        <v>0</v>
      </c>
      <c r="X98" s="1" t="b">
        <f t="shared" si="10"/>
        <v>0</v>
      </c>
      <c r="Y98" s="1" t="b">
        <f t="shared" si="11"/>
        <v>0</v>
      </c>
      <c r="Z98" s="1" t="b">
        <f t="shared" si="12"/>
        <v>0</v>
      </c>
      <c r="AA98" s="1" t="b">
        <f t="shared" si="13"/>
        <v>1</v>
      </c>
      <c r="AB98" s="1" t="b">
        <f t="shared" si="14"/>
        <v>0</v>
      </c>
      <c r="AC98" s="1" t="b">
        <f t="shared" si="15"/>
        <v>0</v>
      </c>
      <c r="AD98" s="1" t="b">
        <f t="shared" si="16"/>
        <v>0</v>
      </c>
      <c r="AE98" s="1" t="b">
        <f t="shared" si="17"/>
        <v>0</v>
      </c>
    </row>
    <row r="99" spans="1:31" s="1" customFormat="1" ht="12" customHeight="1" x14ac:dyDescent="0.25">
      <c r="A99" s="11" t="s">
        <v>1733</v>
      </c>
      <c r="B99" s="60">
        <v>41689</v>
      </c>
      <c r="C99" s="68">
        <v>41695</v>
      </c>
      <c r="D99" s="41" t="s">
        <v>211</v>
      </c>
      <c r="E99" s="149" t="s">
        <v>212</v>
      </c>
      <c r="F99" s="73">
        <v>3</v>
      </c>
      <c r="G99" s="41" t="s">
        <v>13</v>
      </c>
      <c r="H99" s="67">
        <v>3</v>
      </c>
      <c r="I99" s="41" t="s">
        <v>14</v>
      </c>
      <c r="J99" s="42" t="s">
        <v>217</v>
      </c>
      <c r="K99" s="41" t="s">
        <v>16</v>
      </c>
      <c r="L99" s="41" t="s">
        <v>213</v>
      </c>
      <c r="M99" s="65">
        <v>5015777</v>
      </c>
      <c r="N99" s="65">
        <v>173577350</v>
      </c>
      <c r="O99" s="64" t="s">
        <v>804</v>
      </c>
      <c r="P99" s="13"/>
      <c r="Q99" s="51"/>
      <c r="R99" s="10"/>
      <c r="S99" s="192" t="s">
        <v>2506</v>
      </c>
      <c r="T99" s="192"/>
      <c r="U99" s="192"/>
      <c r="V99" s="192"/>
      <c r="W99" s="10" t="b">
        <f t="shared" si="9"/>
        <v>0</v>
      </c>
      <c r="X99" s="1" t="b">
        <f t="shared" si="10"/>
        <v>0</v>
      </c>
      <c r="Y99" s="1" t="b">
        <f t="shared" si="11"/>
        <v>0</v>
      </c>
      <c r="Z99" s="1" t="b">
        <f t="shared" si="12"/>
        <v>0</v>
      </c>
      <c r="AA99" s="1" t="b">
        <f t="shared" si="13"/>
        <v>0</v>
      </c>
      <c r="AB99" s="1" t="b">
        <f t="shared" si="14"/>
        <v>0</v>
      </c>
      <c r="AC99" s="1" t="b">
        <f t="shared" si="15"/>
        <v>0</v>
      </c>
      <c r="AD99" s="1" t="b">
        <f t="shared" si="16"/>
        <v>0</v>
      </c>
      <c r="AE99" s="1" t="b">
        <f t="shared" si="17"/>
        <v>1</v>
      </c>
    </row>
    <row r="100" spans="1:31" s="1" customFormat="1" ht="12" customHeight="1" x14ac:dyDescent="0.25">
      <c r="A100" s="11" t="s">
        <v>1733</v>
      </c>
      <c r="B100" s="60">
        <v>41689</v>
      </c>
      <c r="C100" s="68">
        <v>41695</v>
      </c>
      <c r="D100" s="41" t="s">
        <v>216</v>
      </c>
      <c r="E100" s="18" t="s">
        <v>214</v>
      </c>
      <c r="F100" s="43">
        <v>29</v>
      </c>
      <c r="G100" s="41" t="s">
        <v>13</v>
      </c>
      <c r="H100" s="67">
        <v>0</v>
      </c>
      <c r="I100" s="41" t="s">
        <v>24</v>
      </c>
      <c r="J100" s="42" t="s">
        <v>218</v>
      </c>
      <c r="K100" s="41" t="s">
        <v>16</v>
      </c>
      <c r="L100" s="41" t="s">
        <v>215</v>
      </c>
      <c r="M100" s="65">
        <v>5082448</v>
      </c>
      <c r="N100" s="65">
        <v>175825565</v>
      </c>
      <c r="O100" s="114" t="s">
        <v>316</v>
      </c>
      <c r="P100" s="13"/>
      <c r="Q100" s="51"/>
      <c r="R100" s="10"/>
      <c r="S100" s="192" t="s">
        <v>2506</v>
      </c>
      <c r="T100" s="192"/>
      <c r="U100" s="192"/>
      <c r="V100" s="192"/>
      <c r="W100" s="10" t="b">
        <f t="shared" si="9"/>
        <v>0</v>
      </c>
      <c r="X100" s="1" t="b">
        <f t="shared" si="10"/>
        <v>0</v>
      </c>
      <c r="Y100" s="1" t="b">
        <f t="shared" si="11"/>
        <v>0</v>
      </c>
      <c r="Z100" s="1" t="b">
        <f t="shared" si="12"/>
        <v>0</v>
      </c>
      <c r="AA100" s="1" t="b">
        <f t="shared" si="13"/>
        <v>1</v>
      </c>
      <c r="AB100" s="1" t="b">
        <f t="shared" si="14"/>
        <v>0</v>
      </c>
      <c r="AC100" s="1" t="b">
        <f t="shared" si="15"/>
        <v>0</v>
      </c>
      <c r="AD100" s="1" t="b">
        <f t="shared" si="16"/>
        <v>0</v>
      </c>
      <c r="AE100" s="1" t="b">
        <f t="shared" si="17"/>
        <v>0</v>
      </c>
    </row>
    <row r="101" spans="1:31" s="1" customFormat="1" ht="12" customHeight="1" x14ac:dyDescent="0.25">
      <c r="A101" s="11" t="s">
        <v>1733</v>
      </c>
      <c r="B101" s="60">
        <v>41696</v>
      </c>
      <c r="C101" s="68">
        <v>41699</v>
      </c>
      <c r="D101" s="68">
        <v>41696.105833333335</v>
      </c>
      <c r="E101" s="63" t="s">
        <v>1657</v>
      </c>
      <c r="F101" s="41">
        <v>25</v>
      </c>
      <c r="G101" s="41" t="s">
        <v>13</v>
      </c>
      <c r="H101" s="41">
        <v>0</v>
      </c>
      <c r="I101" s="41" t="s">
        <v>24</v>
      </c>
      <c r="J101" s="42" t="s">
        <v>1659</v>
      </c>
      <c r="K101" s="41" t="s">
        <v>16</v>
      </c>
      <c r="L101" s="41" t="s">
        <v>1658</v>
      </c>
      <c r="M101" s="41">
        <v>5225576</v>
      </c>
      <c r="N101" s="41">
        <v>181026650</v>
      </c>
      <c r="O101" s="172" t="s">
        <v>311</v>
      </c>
      <c r="P101" s="12"/>
      <c r="Q101" s="51"/>
      <c r="R101" s="10" t="s">
        <v>557</v>
      </c>
      <c r="S101" s="192" t="s">
        <v>2506</v>
      </c>
      <c r="T101" s="192" t="str">
        <f>IF(ISNUMBER(SEARCH("main({",L101)),"main({}) method - algorithm cases","non main({}) method - algorithm cases")</f>
        <v>main({}) method - algorithm cases</v>
      </c>
      <c r="U101" s="192" t="s">
        <v>2499</v>
      </c>
      <c r="V101" s="192" t="s">
        <v>2504</v>
      </c>
      <c r="W101" s="10" t="b">
        <f t="shared" si="9"/>
        <v>0</v>
      </c>
      <c r="X101" s="1" t="b">
        <f t="shared" si="10"/>
        <v>1</v>
      </c>
      <c r="Y101" s="1" t="b">
        <f t="shared" si="11"/>
        <v>0</v>
      </c>
      <c r="Z101" s="1" t="b">
        <f t="shared" si="12"/>
        <v>0</v>
      </c>
      <c r="AA101" s="1" t="b">
        <f t="shared" si="13"/>
        <v>0</v>
      </c>
      <c r="AB101" s="1" t="b">
        <f t="shared" si="14"/>
        <v>0</v>
      </c>
      <c r="AC101" s="1" t="b">
        <f t="shared" si="15"/>
        <v>0</v>
      </c>
      <c r="AD101" s="1" t="b">
        <f t="shared" si="16"/>
        <v>0</v>
      </c>
      <c r="AE101" s="1" t="b">
        <f t="shared" si="17"/>
        <v>0</v>
      </c>
    </row>
    <row r="102" spans="1:31" s="1" customFormat="1" ht="12" customHeight="1" x14ac:dyDescent="0.25">
      <c r="A102" s="11" t="s">
        <v>1733</v>
      </c>
      <c r="B102" s="60">
        <v>41696</v>
      </c>
      <c r="C102" s="68">
        <v>41699</v>
      </c>
      <c r="D102" s="11" t="s">
        <v>219</v>
      </c>
      <c r="E102" s="18" t="s">
        <v>220</v>
      </c>
      <c r="F102" s="43">
        <v>7</v>
      </c>
      <c r="G102" s="41" t="s">
        <v>13</v>
      </c>
      <c r="H102" s="67">
        <v>4</v>
      </c>
      <c r="I102" s="41" t="s">
        <v>14</v>
      </c>
      <c r="J102" s="42" t="s">
        <v>228</v>
      </c>
      <c r="K102" s="41" t="s">
        <v>16</v>
      </c>
      <c r="L102" s="41" t="s">
        <v>221</v>
      </c>
      <c r="M102" s="65">
        <v>5282050</v>
      </c>
      <c r="N102" s="65">
        <v>183019559</v>
      </c>
      <c r="O102" s="172" t="s">
        <v>18</v>
      </c>
      <c r="P102" s="13"/>
      <c r="Q102" s="51"/>
      <c r="R102" s="10"/>
      <c r="S102" s="192" t="s">
        <v>2506</v>
      </c>
      <c r="T102" s="192"/>
      <c r="U102" s="192"/>
      <c r="V102" s="192"/>
      <c r="W102" s="10" t="b">
        <f t="shared" si="9"/>
        <v>0</v>
      </c>
      <c r="X102" s="1" t="b">
        <f t="shared" si="10"/>
        <v>0</v>
      </c>
      <c r="Y102" s="1" t="b">
        <f t="shared" si="11"/>
        <v>1</v>
      </c>
      <c r="Z102" s="1" t="b">
        <f t="shared" si="12"/>
        <v>0</v>
      </c>
      <c r="AA102" s="1" t="b">
        <f t="shared" si="13"/>
        <v>0</v>
      </c>
      <c r="AB102" s="1" t="b">
        <f t="shared" si="14"/>
        <v>0</v>
      </c>
      <c r="AC102" s="1" t="b">
        <f t="shared" si="15"/>
        <v>0</v>
      </c>
      <c r="AD102" s="1" t="b">
        <f t="shared" si="16"/>
        <v>0</v>
      </c>
      <c r="AE102" s="1" t="b">
        <f t="shared" si="17"/>
        <v>0</v>
      </c>
    </row>
    <row r="103" spans="1:31" s="1" customFormat="1" ht="12" customHeight="1" x14ac:dyDescent="0.25">
      <c r="A103" s="11" t="s">
        <v>1733</v>
      </c>
      <c r="B103" s="60">
        <v>41696</v>
      </c>
      <c r="C103" s="68">
        <v>41699</v>
      </c>
      <c r="D103" s="11" t="s">
        <v>222</v>
      </c>
      <c r="E103" s="18" t="s">
        <v>223</v>
      </c>
      <c r="F103" s="43">
        <v>3</v>
      </c>
      <c r="G103" s="41" t="s">
        <v>13</v>
      </c>
      <c r="H103" s="67">
        <v>5</v>
      </c>
      <c r="I103" s="41" t="s">
        <v>14</v>
      </c>
      <c r="J103" s="42" t="s">
        <v>229</v>
      </c>
      <c r="K103" s="41" t="s">
        <v>16</v>
      </c>
      <c r="L103" s="41" t="s">
        <v>224</v>
      </c>
      <c r="M103" s="65">
        <v>5287598</v>
      </c>
      <c r="N103" s="65">
        <v>183205619</v>
      </c>
      <c r="O103" s="172" t="s">
        <v>311</v>
      </c>
      <c r="P103" s="13"/>
      <c r="Q103" s="51"/>
      <c r="R103" s="10"/>
      <c r="S103" s="192" t="s">
        <v>2506</v>
      </c>
      <c r="T103" s="192"/>
      <c r="U103" s="192"/>
      <c r="V103" s="192"/>
      <c r="W103" s="10" t="b">
        <f t="shared" si="9"/>
        <v>0</v>
      </c>
      <c r="X103" s="1" t="b">
        <f t="shared" si="10"/>
        <v>1</v>
      </c>
      <c r="Y103" s="1" t="b">
        <f t="shared" si="11"/>
        <v>0</v>
      </c>
      <c r="Z103" s="1" t="b">
        <f t="shared" si="12"/>
        <v>0</v>
      </c>
      <c r="AA103" s="1" t="b">
        <f t="shared" si="13"/>
        <v>0</v>
      </c>
      <c r="AB103" s="1" t="b">
        <f t="shared" si="14"/>
        <v>0</v>
      </c>
      <c r="AC103" s="1" t="b">
        <f t="shared" si="15"/>
        <v>0</v>
      </c>
      <c r="AD103" s="1" t="b">
        <f t="shared" si="16"/>
        <v>0</v>
      </c>
      <c r="AE103" s="1" t="b">
        <f t="shared" si="17"/>
        <v>0</v>
      </c>
    </row>
    <row r="104" spans="1:31" s="1" customFormat="1" ht="12" customHeight="1" x14ac:dyDescent="0.25">
      <c r="A104" s="11" t="s">
        <v>1733</v>
      </c>
      <c r="B104" s="60">
        <v>41696</v>
      </c>
      <c r="C104" s="68">
        <v>41699</v>
      </c>
      <c r="D104" s="11" t="s">
        <v>225</v>
      </c>
      <c r="E104" s="43" t="s">
        <v>226</v>
      </c>
      <c r="F104" s="18">
        <v>17</v>
      </c>
      <c r="G104" s="41" t="s">
        <v>13</v>
      </c>
      <c r="H104" s="67">
        <v>10</v>
      </c>
      <c r="I104" s="41" t="s">
        <v>14</v>
      </c>
      <c r="J104" s="42" t="s">
        <v>230</v>
      </c>
      <c r="K104" s="41" t="s">
        <v>16</v>
      </c>
      <c r="L104" s="11" t="s">
        <v>227</v>
      </c>
      <c r="M104" s="65">
        <v>5340471</v>
      </c>
      <c r="N104" s="65">
        <v>185369016</v>
      </c>
      <c r="O104" s="64" t="s">
        <v>18</v>
      </c>
      <c r="P104" s="13"/>
      <c r="Q104" s="51"/>
      <c r="R104" s="10"/>
      <c r="S104" s="192" t="s">
        <v>2506</v>
      </c>
      <c r="T104" s="192"/>
      <c r="U104" s="192"/>
      <c r="V104" s="192"/>
      <c r="W104" s="10" t="b">
        <f t="shared" si="9"/>
        <v>0</v>
      </c>
      <c r="X104" s="1" t="b">
        <f t="shared" si="10"/>
        <v>0</v>
      </c>
      <c r="Y104" s="1" t="b">
        <f t="shared" si="11"/>
        <v>1</v>
      </c>
      <c r="Z104" s="1" t="b">
        <f t="shared" si="12"/>
        <v>0</v>
      </c>
      <c r="AA104" s="1" t="b">
        <f t="shared" si="13"/>
        <v>0</v>
      </c>
      <c r="AB104" s="1" t="b">
        <f t="shared" si="14"/>
        <v>0</v>
      </c>
      <c r="AC104" s="1" t="b">
        <f t="shared" si="15"/>
        <v>0</v>
      </c>
      <c r="AD104" s="1" t="b">
        <f t="shared" si="16"/>
        <v>0</v>
      </c>
      <c r="AE104" s="1" t="b">
        <f t="shared" si="17"/>
        <v>0</v>
      </c>
    </row>
    <row r="105" spans="1:31" s="1" customFormat="1" ht="12" customHeight="1" x14ac:dyDescent="0.25">
      <c r="A105" s="11" t="s">
        <v>1733</v>
      </c>
      <c r="B105" s="60">
        <v>41700</v>
      </c>
      <c r="C105" s="52">
        <v>41705</v>
      </c>
      <c r="D105" s="11" t="s">
        <v>232</v>
      </c>
      <c r="E105" s="18" t="s">
        <v>233</v>
      </c>
      <c r="F105" s="18">
        <v>249</v>
      </c>
      <c r="G105" s="41" t="s">
        <v>13</v>
      </c>
      <c r="H105" s="67">
        <v>5</v>
      </c>
      <c r="I105" s="41" t="s">
        <v>14</v>
      </c>
      <c r="J105" s="42" t="s">
        <v>244</v>
      </c>
      <c r="K105" s="11" t="s">
        <v>16</v>
      </c>
      <c r="L105" s="11" t="s">
        <v>234</v>
      </c>
      <c r="M105" s="34">
        <v>5362116</v>
      </c>
      <c r="N105" s="65">
        <v>186321360</v>
      </c>
      <c r="O105" s="64" t="s">
        <v>804</v>
      </c>
      <c r="P105" s="13"/>
      <c r="Q105" s="43" t="s">
        <v>1083</v>
      </c>
      <c r="R105" s="10" t="s">
        <v>1973</v>
      </c>
      <c r="S105" s="192" t="s">
        <v>2506</v>
      </c>
      <c r="T105" s="192" t="str">
        <f>IF(ISNUMBER(SEARCH("main({",L105)),"main({}) method - algorithm cases","non main({}) method - algorithm cases")</f>
        <v>main({}) method - algorithm cases</v>
      </c>
      <c r="U105" s="192" t="s">
        <v>2499</v>
      </c>
      <c r="V105" s="192" t="s">
        <v>2505</v>
      </c>
      <c r="W105" s="10" t="b">
        <f t="shared" si="9"/>
        <v>0</v>
      </c>
      <c r="X105" s="1" t="b">
        <f t="shared" si="10"/>
        <v>0</v>
      </c>
      <c r="Y105" s="1" t="b">
        <f t="shared" si="11"/>
        <v>0</v>
      </c>
      <c r="Z105" s="1" t="b">
        <f t="shared" si="12"/>
        <v>0</v>
      </c>
      <c r="AA105" s="1" t="b">
        <f t="shared" si="13"/>
        <v>0</v>
      </c>
      <c r="AB105" s="1" t="b">
        <f t="shared" si="14"/>
        <v>0</v>
      </c>
      <c r="AC105" s="1" t="b">
        <f t="shared" si="15"/>
        <v>0</v>
      </c>
      <c r="AD105" s="1" t="b">
        <f t="shared" si="16"/>
        <v>0</v>
      </c>
      <c r="AE105" s="1" t="b">
        <f t="shared" si="17"/>
        <v>1</v>
      </c>
    </row>
    <row r="106" spans="1:31" s="1" customFormat="1" ht="12" customHeight="1" x14ac:dyDescent="0.25">
      <c r="A106" s="11" t="s">
        <v>1733</v>
      </c>
      <c r="B106" s="60">
        <v>41700</v>
      </c>
      <c r="C106" s="52">
        <v>41705</v>
      </c>
      <c r="D106" s="11" t="s">
        <v>237</v>
      </c>
      <c r="E106" s="18" t="s">
        <v>235</v>
      </c>
      <c r="F106" s="18">
        <v>11</v>
      </c>
      <c r="G106" s="41" t="s">
        <v>13</v>
      </c>
      <c r="H106" s="23">
        <v>-1</v>
      </c>
      <c r="I106" s="41" t="s">
        <v>58</v>
      </c>
      <c r="J106" s="29" t="s">
        <v>245</v>
      </c>
      <c r="K106" s="11" t="s">
        <v>16</v>
      </c>
      <c r="L106" s="11" t="s">
        <v>236</v>
      </c>
      <c r="M106" s="34">
        <v>5379822</v>
      </c>
      <c r="N106" s="34">
        <v>186892575</v>
      </c>
      <c r="O106" s="64" t="s">
        <v>18</v>
      </c>
      <c r="P106" s="13"/>
      <c r="Q106" s="51"/>
      <c r="R106" s="64"/>
      <c r="S106" s="192" t="s">
        <v>2506</v>
      </c>
      <c r="T106" s="192"/>
      <c r="U106" s="192"/>
      <c r="V106" s="192"/>
      <c r="W106" s="10" t="b">
        <f t="shared" si="9"/>
        <v>0</v>
      </c>
      <c r="X106" s="1" t="b">
        <f t="shared" si="10"/>
        <v>0</v>
      </c>
      <c r="Y106" s="1" t="b">
        <f t="shared" si="11"/>
        <v>1</v>
      </c>
      <c r="Z106" s="1" t="b">
        <f t="shared" si="12"/>
        <v>0</v>
      </c>
      <c r="AA106" s="1" t="b">
        <f t="shared" si="13"/>
        <v>0</v>
      </c>
      <c r="AB106" s="1" t="b">
        <f t="shared" si="14"/>
        <v>0</v>
      </c>
      <c r="AC106" s="1" t="b">
        <f t="shared" si="15"/>
        <v>0</v>
      </c>
      <c r="AD106" s="1" t="b">
        <f t="shared" si="16"/>
        <v>0</v>
      </c>
      <c r="AE106" s="1" t="b">
        <f t="shared" si="17"/>
        <v>0</v>
      </c>
    </row>
    <row r="107" spans="1:31" s="1" customFormat="1" ht="12" customHeight="1" x14ac:dyDescent="0.25">
      <c r="A107" s="11" t="s">
        <v>1733</v>
      </c>
      <c r="B107" s="60">
        <v>41700</v>
      </c>
      <c r="C107" s="52">
        <v>41705</v>
      </c>
      <c r="D107" s="11" t="s">
        <v>238</v>
      </c>
      <c r="E107" s="18" t="s">
        <v>239</v>
      </c>
      <c r="F107" s="18">
        <v>2</v>
      </c>
      <c r="G107" s="11" t="s">
        <v>13</v>
      </c>
      <c r="H107" s="23">
        <v>0</v>
      </c>
      <c r="I107" s="11" t="s">
        <v>24</v>
      </c>
      <c r="J107" s="29" t="s">
        <v>246</v>
      </c>
      <c r="K107" s="11" t="s">
        <v>16</v>
      </c>
      <c r="L107" s="11" t="s">
        <v>240</v>
      </c>
      <c r="M107" s="34">
        <v>5515449</v>
      </c>
      <c r="N107" s="34">
        <v>191736831</v>
      </c>
      <c r="O107" s="114" t="s">
        <v>316</v>
      </c>
      <c r="P107" s="13"/>
      <c r="Q107" s="51"/>
      <c r="R107" s="64"/>
      <c r="S107" s="192" t="s">
        <v>2506</v>
      </c>
      <c r="T107" s="192"/>
      <c r="U107" s="192"/>
      <c r="V107" s="192"/>
      <c r="W107" s="10" t="b">
        <f t="shared" si="9"/>
        <v>0</v>
      </c>
      <c r="X107" s="1" t="b">
        <f t="shared" si="10"/>
        <v>0</v>
      </c>
      <c r="Y107" s="1" t="b">
        <f t="shared" si="11"/>
        <v>0</v>
      </c>
      <c r="Z107" s="1" t="b">
        <f t="shared" si="12"/>
        <v>0</v>
      </c>
      <c r="AA107" s="1" t="b">
        <f t="shared" si="13"/>
        <v>1</v>
      </c>
      <c r="AB107" s="1" t="b">
        <f t="shared" si="14"/>
        <v>0</v>
      </c>
      <c r="AC107" s="1" t="b">
        <f t="shared" si="15"/>
        <v>0</v>
      </c>
      <c r="AD107" s="1" t="b">
        <f t="shared" si="16"/>
        <v>0</v>
      </c>
      <c r="AE107" s="1" t="b">
        <f t="shared" si="17"/>
        <v>0</v>
      </c>
    </row>
    <row r="108" spans="1:31" s="1" customFormat="1" ht="12" customHeight="1" x14ac:dyDescent="0.25">
      <c r="A108" s="11" t="s">
        <v>1733</v>
      </c>
      <c r="B108" s="60">
        <v>41700</v>
      </c>
      <c r="C108" s="52">
        <v>41705</v>
      </c>
      <c r="D108" s="11" t="s">
        <v>241</v>
      </c>
      <c r="E108" s="18" t="s">
        <v>242</v>
      </c>
      <c r="F108" s="18">
        <v>52</v>
      </c>
      <c r="G108" s="11" t="s">
        <v>13</v>
      </c>
      <c r="H108" s="23">
        <v>5</v>
      </c>
      <c r="I108" s="11" t="s">
        <v>14</v>
      </c>
      <c r="J108" s="29" t="s">
        <v>247</v>
      </c>
      <c r="K108" s="11" t="s">
        <v>16</v>
      </c>
      <c r="L108" s="11" t="s">
        <v>243</v>
      </c>
      <c r="M108" s="34">
        <v>5532871</v>
      </c>
      <c r="N108" s="109">
        <v>192502931</v>
      </c>
      <c r="O108" s="131" t="s">
        <v>802</v>
      </c>
      <c r="P108" s="13"/>
      <c r="Q108" s="51"/>
      <c r="R108" s="64" t="s">
        <v>554</v>
      </c>
      <c r="S108" s="192" t="s">
        <v>2509</v>
      </c>
      <c r="T108" s="192" t="str">
        <f>IF(ISNUMBER(SEARCH("main({",L108)),"main({}) method - algorithm cases","non main({}) method - algorithm cases")</f>
        <v>non main({}) method - algorithm cases</v>
      </c>
      <c r="U108" s="192" t="s">
        <v>2499</v>
      </c>
      <c r="V108" s="192" t="s">
        <v>2504</v>
      </c>
      <c r="W108" s="10" t="b">
        <f t="shared" si="9"/>
        <v>0</v>
      </c>
      <c r="X108" s="1" t="b">
        <f t="shared" si="10"/>
        <v>0</v>
      </c>
      <c r="Y108" s="1" t="b">
        <f t="shared" si="11"/>
        <v>0</v>
      </c>
      <c r="Z108" s="1" t="b">
        <f t="shared" si="12"/>
        <v>0</v>
      </c>
      <c r="AA108" s="1" t="b">
        <f t="shared" si="13"/>
        <v>0</v>
      </c>
      <c r="AB108" s="1" t="b">
        <f t="shared" si="14"/>
        <v>0</v>
      </c>
      <c r="AC108" s="1" t="b">
        <f t="shared" si="15"/>
        <v>0</v>
      </c>
      <c r="AD108" s="1" t="b">
        <f t="shared" si="16"/>
        <v>0</v>
      </c>
      <c r="AE108" s="1" t="b">
        <f t="shared" si="17"/>
        <v>0</v>
      </c>
    </row>
    <row r="109" spans="1:31" s="1" customFormat="1" ht="12" customHeight="1" x14ac:dyDescent="0.25">
      <c r="A109" s="11" t="s">
        <v>1733</v>
      </c>
      <c r="B109" s="60">
        <v>41706</v>
      </c>
      <c r="C109" s="52">
        <v>41713</v>
      </c>
      <c r="D109" s="11" t="s">
        <v>266</v>
      </c>
      <c r="E109" s="18" t="s">
        <v>267</v>
      </c>
      <c r="F109" s="18">
        <v>85</v>
      </c>
      <c r="G109" s="11" t="s">
        <v>13</v>
      </c>
      <c r="H109" s="23">
        <v>0</v>
      </c>
      <c r="I109" s="11" t="s">
        <v>24</v>
      </c>
      <c r="J109" s="29" t="s">
        <v>281</v>
      </c>
      <c r="K109" s="11" t="s">
        <v>16</v>
      </c>
      <c r="L109" s="11" t="s">
        <v>268</v>
      </c>
      <c r="M109" s="34">
        <v>5548069</v>
      </c>
      <c r="N109" s="109">
        <v>192978893</v>
      </c>
      <c r="O109" s="131" t="s">
        <v>18</v>
      </c>
      <c r="P109" s="13"/>
      <c r="Q109" s="51"/>
      <c r="R109" s="64"/>
      <c r="S109" s="192" t="s">
        <v>2506</v>
      </c>
      <c r="T109" s="192"/>
      <c r="U109" s="192"/>
      <c r="V109" s="192"/>
      <c r="W109" s="10" t="b">
        <f t="shared" si="9"/>
        <v>0</v>
      </c>
      <c r="X109" s="1" t="b">
        <f t="shared" si="10"/>
        <v>0</v>
      </c>
      <c r="Y109" s="1" t="b">
        <f t="shared" si="11"/>
        <v>1</v>
      </c>
      <c r="Z109" s="1" t="b">
        <f t="shared" si="12"/>
        <v>0</v>
      </c>
      <c r="AA109" s="1" t="b">
        <f t="shared" si="13"/>
        <v>0</v>
      </c>
      <c r="AB109" s="1" t="b">
        <f t="shared" si="14"/>
        <v>0</v>
      </c>
      <c r="AC109" s="1" t="b">
        <f t="shared" si="15"/>
        <v>0</v>
      </c>
      <c r="AD109" s="1" t="b">
        <f t="shared" si="16"/>
        <v>0</v>
      </c>
      <c r="AE109" s="1" t="b">
        <f t="shared" si="17"/>
        <v>0</v>
      </c>
    </row>
    <row r="110" spans="1:31" s="1" customFormat="1" ht="12" customHeight="1" x14ac:dyDescent="0.25">
      <c r="A110" s="11" t="s">
        <v>1733</v>
      </c>
      <c r="B110" s="60">
        <v>41706</v>
      </c>
      <c r="C110" s="52">
        <v>41713</v>
      </c>
      <c r="D110" s="11" t="s">
        <v>269</v>
      </c>
      <c r="E110" s="18" t="s">
        <v>270</v>
      </c>
      <c r="F110" s="18">
        <v>95</v>
      </c>
      <c r="G110" s="11" t="s">
        <v>13</v>
      </c>
      <c r="H110" s="23">
        <v>0</v>
      </c>
      <c r="I110" s="11" t="s">
        <v>24</v>
      </c>
      <c r="J110" s="29" t="s">
        <v>282</v>
      </c>
      <c r="K110" s="11" t="s">
        <v>16</v>
      </c>
      <c r="L110" s="11" t="s">
        <v>271</v>
      </c>
      <c r="M110" s="34">
        <v>5587931</v>
      </c>
      <c r="N110" s="109">
        <v>194514627</v>
      </c>
      <c r="O110" s="131" t="s">
        <v>316</v>
      </c>
      <c r="P110" s="13"/>
      <c r="Q110" s="66"/>
      <c r="R110" s="10"/>
      <c r="S110" s="192" t="s">
        <v>2506</v>
      </c>
      <c r="T110" s="192"/>
      <c r="U110" s="192"/>
      <c r="V110" s="192"/>
      <c r="W110" s="10" t="b">
        <f t="shared" si="9"/>
        <v>0</v>
      </c>
      <c r="X110" s="1" t="b">
        <f t="shared" si="10"/>
        <v>0</v>
      </c>
      <c r="Y110" s="1" t="b">
        <f t="shared" si="11"/>
        <v>0</v>
      </c>
      <c r="Z110" s="1" t="b">
        <f t="shared" si="12"/>
        <v>0</v>
      </c>
      <c r="AA110" s="1" t="b">
        <f t="shared" si="13"/>
        <v>1</v>
      </c>
      <c r="AB110" s="1" t="b">
        <f t="shared" si="14"/>
        <v>0</v>
      </c>
      <c r="AC110" s="1" t="b">
        <f t="shared" si="15"/>
        <v>0</v>
      </c>
      <c r="AD110" s="1" t="b">
        <f t="shared" si="16"/>
        <v>0</v>
      </c>
      <c r="AE110" s="1" t="b">
        <f t="shared" si="17"/>
        <v>0</v>
      </c>
    </row>
    <row r="111" spans="1:31" s="1" customFormat="1" ht="12" customHeight="1" x14ac:dyDescent="0.25">
      <c r="A111" s="11" t="s">
        <v>1733</v>
      </c>
      <c r="B111" s="60">
        <v>41706</v>
      </c>
      <c r="C111" s="52">
        <v>41713</v>
      </c>
      <c r="D111" s="11" t="s">
        <v>272</v>
      </c>
      <c r="E111" s="18" t="s">
        <v>273</v>
      </c>
      <c r="F111" s="18">
        <v>2</v>
      </c>
      <c r="G111" s="11" t="s">
        <v>13</v>
      </c>
      <c r="H111" s="23">
        <v>10</v>
      </c>
      <c r="I111" s="11" t="s">
        <v>14</v>
      </c>
      <c r="J111" s="29" t="s">
        <v>284</v>
      </c>
      <c r="K111" s="11" t="s">
        <v>16</v>
      </c>
      <c r="L111" s="11" t="s">
        <v>274</v>
      </c>
      <c r="M111" s="34">
        <v>5625494</v>
      </c>
      <c r="N111" s="109">
        <v>195802440</v>
      </c>
      <c r="O111" s="131" t="s">
        <v>283</v>
      </c>
      <c r="P111" s="13"/>
      <c r="Q111" s="66"/>
      <c r="R111" s="10" t="s">
        <v>357</v>
      </c>
      <c r="S111" s="192" t="s">
        <v>2506</v>
      </c>
      <c r="T111" s="192" t="str">
        <f>IF(ISNUMBER(SEARCH("main({",L111)),"main({}) method - algorithm cases","non main({}) method - algorithm cases")</f>
        <v>main({}) method - algorithm cases</v>
      </c>
      <c r="U111" s="192" t="s">
        <v>2499</v>
      </c>
      <c r="V111" s="192" t="s">
        <v>2504</v>
      </c>
      <c r="W111" s="10" t="b">
        <f t="shared" si="9"/>
        <v>0</v>
      </c>
      <c r="X111" s="1" t="b">
        <f t="shared" si="10"/>
        <v>0</v>
      </c>
      <c r="Y111" s="1" t="b">
        <f t="shared" si="11"/>
        <v>0</v>
      </c>
      <c r="Z111" s="1" t="b">
        <f t="shared" si="12"/>
        <v>0</v>
      </c>
      <c r="AA111" s="1" t="b">
        <f t="shared" si="13"/>
        <v>0</v>
      </c>
      <c r="AB111" s="1" t="b">
        <f t="shared" si="14"/>
        <v>1</v>
      </c>
      <c r="AC111" s="1" t="b">
        <f t="shared" si="15"/>
        <v>0</v>
      </c>
      <c r="AD111" s="1" t="b">
        <f t="shared" si="16"/>
        <v>0</v>
      </c>
      <c r="AE111" s="1" t="b">
        <f t="shared" si="17"/>
        <v>0</v>
      </c>
    </row>
    <row r="112" spans="1:31" s="1" customFormat="1" ht="12" customHeight="1" x14ac:dyDescent="0.25">
      <c r="A112" s="11" t="s">
        <v>1733</v>
      </c>
      <c r="B112" s="60">
        <v>41706</v>
      </c>
      <c r="C112" s="52">
        <v>41713</v>
      </c>
      <c r="D112" s="11" t="s">
        <v>275</v>
      </c>
      <c r="E112" s="18" t="s">
        <v>276</v>
      </c>
      <c r="F112" s="18">
        <v>48</v>
      </c>
      <c r="G112" s="11" t="s">
        <v>13</v>
      </c>
      <c r="H112" s="23">
        <v>-1</v>
      </c>
      <c r="I112" s="11" t="s">
        <v>58</v>
      </c>
      <c r="J112" s="29" t="s">
        <v>285</v>
      </c>
      <c r="K112" s="11" t="s">
        <v>16</v>
      </c>
      <c r="L112" s="11" t="s">
        <v>277</v>
      </c>
      <c r="M112" s="34">
        <v>5685703</v>
      </c>
      <c r="N112" s="109">
        <v>197852702</v>
      </c>
      <c r="O112" s="131" t="s">
        <v>1083</v>
      </c>
      <c r="P112" s="13"/>
      <c r="Q112" s="43" t="s">
        <v>1083</v>
      </c>
      <c r="R112" s="10" t="s">
        <v>357</v>
      </c>
      <c r="S112" s="192" t="s">
        <v>2509</v>
      </c>
      <c r="T112" s="192" t="str">
        <f>IF(ISNUMBER(SEARCH("main({",L112)),"main({}) method - algorithm cases","non main({}) method - algorithm cases")</f>
        <v>non main({}) method - algorithm cases</v>
      </c>
      <c r="U112" s="192" t="s">
        <v>2499</v>
      </c>
      <c r="V112" s="192" t="s">
        <v>2505</v>
      </c>
      <c r="W112" s="10" t="b">
        <f t="shared" si="9"/>
        <v>0</v>
      </c>
      <c r="X112" s="1" t="b">
        <f t="shared" si="10"/>
        <v>0</v>
      </c>
      <c r="Y112" s="1" t="b">
        <f t="shared" si="11"/>
        <v>0</v>
      </c>
      <c r="Z112" s="1" t="b">
        <f t="shared" si="12"/>
        <v>0</v>
      </c>
      <c r="AA112" s="1" t="b">
        <f t="shared" si="13"/>
        <v>0</v>
      </c>
      <c r="AB112" s="1" t="b">
        <f t="shared" si="14"/>
        <v>0</v>
      </c>
      <c r="AC112" s="1" t="b">
        <f t="shared" si="15"/>
        <v>1</v>
      </c>
      <c r="AD112" s="1" t="b">
        <f t="shared" si="16"/>
        <v>0</v>
      </c>
      <c r="AE112" s="1" t="b">
        <f t="shared" si="17"/>
        <v>0</v>
      </c>
    </row>
    <row r="113" spans="1:32" s="1" customFormat="1" ht="12" customHeight="1" x14ac:dyDescent="0.25">
      <c r="A113" s="11" t="s">
        <v>1733</v>
      </c>
      <c r="B113" s="60">
        <v>41706</v>
      </c>
      <c r="C113" s="52">
        <v>41713</v>
      </c>
      <c r="D113" s="11" t="s">
        <v>278</v>
      </c>
      <c r="E113" s="18" t="s">
        <v>279</v>
      </c>
      <c r="F113" s="18">
        <v>11</v>
      </c>
      <c r="G113" s="11" t="s">
        <v>13</v>
      </c>
      <c r="H113" s="23">
        <v>0</v>
      </c>
      <c r="I113" s="11" t="s">
        <v>24</v>
      </c>
      <c r="J113" s="29" t="s">
        <v>286</v>
      </c>
      <c r="K113" s="11" t="s">
        <v>16</v>
      </c>
      <c r="L113" s="11" t="s">
        <v>280</v>
      </c>
      <c r="M113" s="34">
        <v>5768401</v>
      </c>
      <c r="N113" s="109">
        <v>200902373</v>
      </c>
      <c r="O113" s="131" t="s">
        <v>316</v>
      </c>
      <c r="P113" s="13"/>
      <c r="Q113" s="66"/>
      <c r="R113" s="10"/>
      <c r="S113" s="192" t="s">
        <v>2506</v>
      </c>
      <c r="T113" s="192"/>
      <c r="U113" s="192"/>
      <c r="V113" s="192"/>
      <c r="W113" s="10" t="b">
        <f t="shared" si="9"/>
        <v>0</v>
      </c>
      <c r="X113" s="1" t="b">
        <f t="shared" si="10"/>
        <v>0</v>
      </c>
      <c r="Y113" s="1" t="b">
        <f t="shared" si="11"/>
        <v>0</v>
      </c>
      <c r="Z113" s="1" t="b">
        <f t="shared" si="12"/>
        <v>0</v>
      </c>
      <c r="AA113" s="1" t="b">
        <f t="shared" si="13"/>
        <v>1</v>
      </c>
      <c r="AB113" s="1" t="b">
        <f t="shared" si="14"/>
        <v>0</v>
      </c>
      <c r="AC113" s="1" t="b">
        <f t="shared" si="15"/>
        <v>0</v>
      </c>
      <c r="AD113" s="1" t="b">
        <f t="shared" si="16"/>
        <v>0</v>
      </c>
      <c r="AE113" s="1" t="b">
        <f t="shared" si="17"/>
        <v>0</v>
      </c>
    </row>
    <row r="114" spans="1:32" s="1" customFormat="1" ht="12" customHeight="1" x14ac:dyDescent="0.25">
      <c r="A114" s="11" t="s">
        <v>1733</v>
      </c>
      <c r="B114" s="60">
        <v>41714</v>
      </c>
      <c r="C114" s="52">
        <v>41719</v>
      </c>
      <c r="D114" s="11" t="s">
        <v>287</v>
      </c>
      <c r="E114" s="18" t="s">
        <v>288</v>
      </c>
      <c r="F114" s="19">
        <v>4</v>
      </c>
      <c r="G114" s="11" t="s">
        <v>13</v>
      </c>
      <c r="H114" s="23">
        <v>10</v>
      </c>
      <c r="I114" s="11" t="s">
        <v>14</v>
      </c>
      <c r="J114" s="29" t="s">
        <v>290</v>
      </c>
      <c r="K114" s="11" t="s">
        <v>16</v>
      </c>
      <c r="L114" s="11" t="s">
        <v>289</v>
      </c>
      <c r="M114" s="34">
        <v>5909334</v>
      </c>
      <c r="N114" s="34">
        <v>206292336</v>
      </c>
      <c r="O114" s="179" t="s">
        <v>18</v>
      </c>
      <c r="P114" s="13"/>
      <c r="Q114" s="66"/>
      <c r="R114" s="10" t="s">
        <v>291</v>
      </c>
      <c r="S114" s="192" t="s">
        <v>2506</v>
      </c>
      <c r="T114" s="192" t="str">
        <f>IF(ISNUMBER(SEARCH("main({",L114)),"main({}) method - algorithm cases","non main({}) method - algorithm cases")</f>
        <v>main({}) method - algorithm cases</v>
      </c>
      <c r="U114" s="192" t="s">
        <v>2499</v>
      </c>
      <c r="V114" s="192" t="s">
        <v>2504</v>
      </c>
      <c r="W114" s="10" t="b">
        <f t="shared" si="9"/>
        <v>0</v>
      </c>
      <c r="X114" s="1" t="b">
        <f t="shared" si="10"/>
        <v>0</v>
      </c>
      <c r="Y114" s="1" t="b">
        <f t="shared" si="11"/>
        <v>1</v>
      </c>
      <c r="Z114" s="1" t="b">
        <f t="shared" si="12"/>
        <v>0</v>
      </c>
      <c r="AA114" s="1" t="b">
        <f t="shared" si="13"/>
        <v>0</v>
      </c>
      <c r="AB114" s="1" t="b">
        <f t="shared" si="14"/>
        <v>0</v>
      </c>
      <c r="AC114" s="1" t="b">
        <f t="shared" si="15"/>
        <v>0</v>
      </c>
      <c r="AD114" s="1" t="b">
        <f t="shared" si="16"/>
        <v>0</v>
      </c>
      <c r="AE114" s="1" t="b">
        <f t="shared" si="17"/>
        <v>0</v>
      </c>
    </row>
    <row r="115" spans="1:32" s="1" customFormat="1" ht="12" customHeight="1" x14ac:dyDescent="0.25">
      <c r="A115" s="11" t="s">
        <v>1733</v>
      </c>
      <c r="B115" s="60">
        <v>41720</v>
      </c>
      <c r="C115" s="52">
        <v>41725</v>
      </c>
      <c r="D115" s="11" t="s">
        <v>292</v>
      </c>
      <c r="E115" s="18" t="s">
        <v>293</v>
      </c>
      <c r="F115" s="11">
        <v>142</v>
      </c>
      <c r="G115" s="11" t="s">
        <v>13</v>
      </c>
      <c r="H115" s="23">
        <v>5</v>
      </c>
      <c r="I115" s="11" t="s">
        <v>14</v>
      </c>
      <c r="J115" s="29" t="s">
        <v>312</v>
      </c>
      <c r="K115" s="11" t="s">
        <v>16</v>
      </c>
      <c r="L115" s="11" t="s">
        <v>294</v>
      </c>
      <c r="M115" s="34">
        <v>6005944</v>
      </c>
      <c r="N115" s="34">
        <v>209827810</v>
      </c>
      <c r="O115" s="172" t="s">
        <v>311</v>
      </c>
      <c r="P115" s="13"/>
      <c r="Q115" s="51"/>
      <c r="R115" s="64"/>
      <c r="S115" s="192" t="s">
        <v>2509</v>
      </c>
      <c r="T115" s="192"/>
      <c r="U115" s="192"/>
      <c r="V115" s="192"/>
      <c r="W115" s="10" t="b">
        <f t="shared" si="9"/>
        <v>0</v>
      </c>
      <c r="X115" s="1" t="b">
        <f t="shared" si="10"/>
        <v>1</v>
      </c>
      <c r="Y115" s="1" t="b">
        <f t="shared" si="11"/>
        <v>0</v>
      </c>
      <c r="Z115" s="1" t="b">
        <f t="shared" si="12"/>
        <v>0</v>
      </c>
      <c r="AA115" s="1" t="b">
        <f t="shared" si="13"/>
        <v>0</v>
      </c>
      <c r="AB115" s="1" t="b">
        <f t="shared" si="14"/>
        <v>0</v>
      </c>
      <c r="AC115" s="1" t="b">
        <f t="shared" si="15"/>
        <v>0</v>
      </c>
      <c r="AD115" s="1" t="b">
        <f t="shared" si="16"/>
        <v>0</v>
      </c>
      <c r="AE115" s="1" t="b">
        <f t="shared" si="17"/>
        <v>0</v>
      </c>
    </row>
    <row r="116" spans="1:32" s="1" customFormat="1" ht="12" customHeight="1" x14ac:dyDescent="0.25">
      <c r="A116" s="11" t="s">
        <v>1733</v>
      </c>
      <c r="B116" s="60">
        <v>41720</v>
      </c>
      <c r="C116" s="52">
        <v>41725</v>
      </c>
      <c r="D116" s="11" t="s">
        <v>295</v>
      </c>
      <c r="E116" s="18" t="s">
        <v>296</v>
      </c>
      <c r="F116" s="11">
        <v>6</v>
      </c>
      <c r="G116" s="11" t="s">
        <v>13</v>
      </c>
      <c r="H116" s="23">
        <v>3</v>
      </c>
      <c r="I116" s="11" t="s">
        <v>14</v>
      </c>
      <c r="J116" s="29" t="s">
        <v>313</v>
      </c>
      <c r="K116" s="11" t="s">
        <v>16</v>
      </c>
      <c r="L116" s="11" t="s">
        <v>297</v>
      </c>
      <c r="M116" s="34">
        <v>6010002</v>
      </c>
      <c r="N116" s="34">
        <v>210064966</v>
      </c>
      <c r="O116" s="64" t="s">
        <v>1083</v>
      </c>
      <c r="P116" s="61"/>
      <c r="Q116" s="99" t="s">
        <v>1083</v>
      </c>
      <c r="R116" s="144" t="s">
        <v>356</v>
      </c>
      <c r="S116" s="192" t="s">
        <v>2506</v>
      </c>
      <c r="T116" s="192" t="str">
        <f>IF(ISNUMBER(SEARCH("main({",L116)),"main({}) method - algorithm cases","non main({}) method - algorithm cases")</f>
        <v>main({}) method - algorithm cases</v>
      </c>
      <c r="U116" s="193" t="s">
        <v>2500</v>
      </c>
      <c r="V116" s="192" t="s">
        <v>2505</v>
      </c>
      <c r="W116" s="10" t="b">
        <f t="shared" si="9"/>
        <v>0</v>
      </c>
      <c r="X116" s="1" t="b">
        <f t="shared" si="10"/>
        <v>0</v>
      </c>
      <c r="Y116" s="1" t="b">
        <f t="shared" si="11"/>
        <v>0</v>
      </c>
      <c r="Z116" s="1" t="b">
        <f t="shared" si="12"/>
        <v>0</v>
      </c>
      <c r="AA116" s="1" t="b">
        <f t="shared" si="13"/>
        <v>0</v>
      </c>
      <c r="AB116" s="1" t="b">
        <f t="shared" si="14"/>
        <v>0</v>
      </c>
      <c r="AC116" s="1" t="b">
        <f t="shared" si="15"/>
        <v>1</v>
      </c>
      <c r="AD116" s="1" t="b">
        <f t="shared" si="16"/>
        <v>0</v>
      </c>
      <c r="AE116" s="1" t="b">
        <f t="shared" si="17"/>
        <v>0</v>
      </c>
    </row>
    <row r="117" spans="1:32" s="1" customFormat="1" ht="12" customHeight="1" x14ac:dyDescent="0.25">
      <c r="A117" s="11" t="s">
        <v>1733</v>
      </c>
      <c r="B117" s="60">
        <v>41720</v>
      </c>
      <c r="C117" s="52">
        <v>41725</v>
      </c>
      <c r="D117" s="11" t="s">
        <v>298</v>
      </c>
      <c r="E117" s="18" t="s">
        <v>299</v>
      </c>
      <c r="F117" s="11">
        <v>14</v>
      </c>
      <c r="G117" s="11" t="s">
        <v>13</v>
      </c>
      <c r="H117" s="23">
        <v>-1</v>
      </c>
      <c r="I117" s="11" t="s">
        <v>58</v>
      </c>
      <c r="J117" s="29" t="s">
        <v>314</v>
      </c>
      <c r="K117" s="11" t="s">
        <v>16</v>
      </c>
      <c r="L117" s="11" t="s">
        <v>300</v>
      </c>
      <c r="M117" s="34">
        <v>6032069</v>
      </c>
      <c r="N117" s="34">
        <v>210958258</v>
      </c>
      <c r="O117" s="172" t="s">
        <v>311</v>
      </c>
      <c r="P117" s="62"/>
      <c r="Q117" s="51"/>
      <c r="R117" s="129" t="s">
        <v>475</v>
      </c>
      <c r="S117" s="192" t="s">
        <v>2506</v>
      </c>
      <c r="T117" s="192" t="str">
        <f>IF(ISNUMBER(SEARCH("main({",L117)),"main({}) method - algorithm cases","non main({}) method - algorithm cases")</f>
        <v>main({}) method - algorithm cases</v>
      </c>
      <c r="U117" s="192" t="s">
        <v>2499</v>
      </c>
      <c r="V117" s="192" t="s">
        <v>2504</v>
      </c>
      <c r="W117" s="10" t="b">
        <f t="shared" si="9"/>
        <v>0</v>
      </c>
      <c r="X117" s="1" t="b">
        <f t="shared" si="10"/>
        <v>1</v>
      </c>
      <c r="Y117" s="1" t="b">
        <f t="shared" si="11"/>
        <v>0</v>
      </c>
      <c r="Z117" s="1" t="b">
        <f t="shared" si="12"/>
        <v>0</v>
      </c>
      <c r="AA117" s="1" t="b">
        <f t="shared" si="13"/>
        <v>0</v>
      </c>
      <c r="AB117" s="1" t="b">
        <f t="shared" si="14"/>
        <v>0</v>
      </c>
      <c r="AC117" s="1" t="b">
        <f t="shared" si="15"/>
        <v>0</v>
      </c>
      <c r="AD117" s="1" t="b">
        <f t="shared" si="16"/>
        <v>0</v>
      </c>
      <c r="AE117" s="1" t="b">
        <f t="shared" si="17"/>
        <v>0</v>
      </c>
    </row>
    <row r="118" spans="1:32" s="1" customFormat="1" ht="12" customHeight="1" x14ac:dyDescent="0.25">
      <c r="A118" s="11" t="s">
        <v>1733</v>
      </c>
      <c r="B118" s="60">
        <v>41720</v>
      </c>
      <c r="C118" s="52">
        <v>41725</v>
      </c>
      <c r="D118" s="11" t="s">
        <v>302</v>
      </c>
      <c r="E118" s="18" t="s">
        <v>303</v>
      </c>
      <c r="F118" s="11">
        <v>2</v>
      </c>
      <c r="G118" s="11" t="s">
        <v>13</v>
      </c>
      <c r="H118" s="23">
        <v>0</v>
      </c>
      <c r="I118" s="11" t="s">
        <v>24</v>
      </c>
      <c r="J118" s="29" t="s">
        <v>315</v>
      </c>
      <c r="K118" s="11" t="s">
        <v>16</v>
      </c>
      <c r="L118" s="11" t="s">
        <v>304</v>
      </c>
      <c r="M118" s="34">
        <v>6064571</v>
      </c>
      <c r="N118" s="34">
        <v>212068093</v>
      </c>
      <c r="O118" s="114" t="s">
        <v>316</v>
      </c>
      <c r="P118" s="13"/>
      <c r="Q118" s="51"/>
      <c r="R118" s="64"/>
      <c r="S118" s="192" t="s">
        <v>2506</v>
      </c>
      <c r="T118" s="192"/>
      <c r="U118" s="192"/>
      <c r="V118" s="192"/>
      <c r="W118" s="10" t="b">
        <f t="shared" si="9"/>
        <v>0</v>
      </c>
      <c r="X118" s="1" t="b">
        <f t="shared" si="10"/>
        <v>0</v>
      </c>
      <c r="Y118" s="1" t="b">
        <f t="shared" si="11"/>
        <v>0</v>
      </c>
      <c r="Z118" s="1" t="b">
        <f t="shared" si="12"/>
        <v>0</v>
      </c>
      <c r="AA118" s="1" t="b">
        <f t="shared" si="13"/>
        <v>1</v>
      </c>
      <c r="AB118" s="1" t="b">
        <f t="shared" si="14"/>
        <v>0</v>
      </c>
      <c r="AC118" s="1" t="b">
        <f t="shared" si="15"/>
        <v>0</v>
      </c>
      <c r="AD118" s="1" t="b">
        <f t="shared" si="16"/>
        <v>0</v>
      </c>
      <c r="AE118" s="1" t="b">
        <f t="shared" si="17"/>
        <v>0</v>
      </c>
    </row>
    <row r="119" spans="1:32" s="1" customFormat="1" ht="12" customHeight="1" x14ac:dyDescent="0.25">
      <c r="A119" s="11" t="s">
        <v>1733</v>
      </c>
      <c r="B119" s="60">
        <v>41720</v>
      </c>
      <c r="C119" s="52">
        <v>41725</v>
      </c>
      <c r="D119" s="11" t="s">
        <v>306</v>
      </c>
      <c r="E119" s="18" t="s">
        <v>307</v>
      </c>
      <c r="F119" s="11">
        <v>3</v>
      </c>
      <c r="G119" s="11" t="s">
        <v>13</v>
      </c>
      <c r="H119" s="23">
        <v>0</v>
      </c>
      <c r="I119" s="11" t="s">
        <v>24</v>
      </c>
      <c r="J119" s="29" t="s">
        <v>317</v>
      </c>
      <c r="K119" s="11" t="s">
        <v>16</v>
      </c>
      <c r="L119" s="11" t="s">
        <v>305</v>
      </c>
      <c r="M119" s="34">
        <v>6115387</v>
      </c>
      <c r="N119" s="34">
        <v>213974025</v>
      </c>
      <c r="O119" s="64" t="s">
        <v>18</v>
      </c>
      <c r="P119" s="13"/>
      <c r="Q119" s="51"/>
      <c r="R119" s="64"/>
      <c r="S119" s="192" t="s">
        <v>2506</v>
      </c>
      <c r="T119" s="192"/>
      <c r="U119" s="192"/>
      <c r="V119" s="192"/>
      <c r="W119" s="10" t="b">
        <f t="shared" si="9"/>
        <v>0</v>
      </c>
      <c r="X119" s="1" t="b">
        <f t="shared" si="10"/>
        <v>0</v>
      </c>
      <c r="Y119" s="1" t="b">
        <f t="shared" si="11"/>
        <v>1</v>
      </c>
      <c r="Z119" s="1" t="b">
        <f t="shared" si="12"/>
        <v>0</v>
      </c>
      <c r="AA119" s="1" t="b">
        <f t="shared" si="13"/>
        <v>0</v>
      </c>
      <c r="AB119" s="1" t="b">
        <f t="shared" si="14"/>
        <v>0</v>
      </c>
      <c r="AC119" s="1" t="b">
        <f t="shared" si="15"/>
        <v>0</v>
      </c>
      <c r="AD119" s="1" t="b">
        <f t="shared" si="16"/>
        <v>0</v>
      </c>
      <c r="AE119" s="1" t="b">
        <f t="shared" si="17"/>
        <v>0</v>
      </c>
    </row>
    <row r="120" spans="1:32" s="1" customFormat="1" ht="12" customHeight="1" x14ac:dyDescent="0.25">
      <c r="A120" s="11" t="s">
        <v>1733</v>
      </c>
      <c r="B120" s="60">
        <v>41720</v>
      </c>
      <c r="C120" s="52">
        <v>41725</v>
      </c>
      <c r="D120" s="11" t="s">
        <v>308</v>
      </c>
      <c r="E120" s="18" t="s">
        <v>309</v>
      </c>
      <c r="F120" s="11">
        <v>18</v>
      </c>
      <c r="G120" s="11" t="s">
        <v>13</v>
      </c>
      <c r="H120" s="23">
        <v>5</v>
      </c>
      <c r="I120" s="11" t="s">
        <v>14</v>
      </c>
      <c r="J120" s="29" t="s">
        <v>318</v>
      </c>
      <c r="K120" s="11" t="s">
        <v>16</v>
      </c>
      <c r="L120" s="11" t="s">
        <v>310</v>
      </c>
      <c r="M120" s="34">
        <v>6155950</v>
      </c>
      <c r="N120" s="34">
        <v>215803427</v>
      </c>
      <c r="O120" s="64" t="s">
        <v>18</v>
      </c>
      <c r="P120" s="13"/>
      <c r="Q120" s="51"/>
      <c r="R120" s="64"/>
      <c r="S120" s="192" t="s">
        <v>2509</v>
      </c>
      <c r="T120" s="192"/>
      <c r="U120" s="192"/>
      <c r="V120" s="192"/>
      <c r="W120" s="10" t="b">
        <f t="shared" si="9"/>
        <v>0</v>
      </c>
      <c r="X120" s="1" t="b">
        <f t="shared" si="10"/>
        <v>0</v>
      </c>
      <c r="Y120" s="1" t="b">
        <f t="shared" si="11"/>
        <v>1</v>
      </c>
      <c r="Z120" s="1" t="b">
        <f t="shared" si="12"/>
        <v>0</v>
      </c>
      <c r="AA120" s="1" t="b">
        <f t="shared" si="13"/>
        <v>0</v>
      </c>
      <c r="AB120" s="1" t="b">
        <f t="shared" si="14"/>
        <v>0</v>
      </c>
      <c r="AC120" s="1" t="b">
        <f t="shared" si="15"/>
        <v>0</v>
      </c>
      <c r="AD120" s="1" t="b">
        <f t="shared" si="16"/>
        <v>0</v>
      </c>
      <c r="AE120" s="1" t="b">
        <f t="shared" si="17"/>
        <v>0</v>
      </c>
    </row>
    <row r="121" spans="1:32" s="1" customFormat="1" ht="12" customHeight="1" x14ac:dyDescent="0.25">
      <c r="A121" s="11" t="s">
        <v>1733</v>
      </c>
      <c r="B121" s="60">
        <v>41726</v>
      </c>
      <c r="C121" s="52">
        <v>41729</v>
      </c>
      <c r="D121" s="11" t="s">
        <v>319</v>
      </c>
      <c r="E121" s="18" t="s">
        <v>320</v>
      </c>
      <c r="F121" s="11">
        <v>5</v>
      </c>
      <c r="G121" s="11" t="s">
        <v>13</v>
      </c>
      <c r="H121" s="23">
        <v>10</v>
      </c>
      <c r="I121" s="11" t="s">
        <v>14</v>
      </c>
      <c r="J121" s="29" t="s">
        <v>321</v>
      </c>
      <c r="K121" s="11" t="s">
        <v>16</v>
      </c>
      <c r="L121" s="11" t="s">
        <v>301</v>
      </c>
      <c r="M121" s="34">
        <v>6204449</v>
      </c>
      <c r="N121" s="34">
        <v>217395380</v>
      </c>
      <c r="O121" s="64" t="s">
        <v>18</v>
      </c>
      <c r="P121" s="13"/>
      <c r="Q121" s="51"/>
      <c r="R121" s="64" t="s">
        <v>556</v>
      </c>
      <c r="S121" s="192" t="s">
        <v>2506</v>
      </c>
      <c r="T121" s="192" t="str">
        <f>IF(ISNUMBER(SEARCH("main({",L121)),"main({}) method - algorithm cases","non main({}) method - algorithm cases")</f>
        <v>main({}) method - algorithm cases</v>
      </c>
      <c r="U121" s="192" t="s">
        <v>2499</v>
      </c>
      <c r="V121" s="192" t="s">
        <v>2504</v>
      </c>
      <c r="W121" s="10" t="b">
        <f t="shared" si="9"/>
        <v>0</v>
      </c>
      <c r="X121" s="1" t="b">
        <f t="shared" si="10"/>
        <v>0</v>
      </c>
      <c r="Y121" s="1" t="b">
        <f t="shared" si="11"/>
        <v>1</v>
      </c>
      <c r="Z121" s="1" t="b">
        <f t="shared" si="12"/>
        <v>0</v>
      </c>
      <c r="AA121" s="1" t="b">
        <f t="shared" si="13"/>
        <v>0</v>
      </c>
      <c r="AB121" s="1" t="b">
        <f t="shared" si="14"/>
        <v>0</v>
      </c>
      <c r="AC121" s="1" t="b">
        <f t="shared" si="15"/>
        <v>0</v>
      </c>
      <c r="AD121" s="1" t="b">
        <f t="shared" si="16"/>
        <v>0</v>
      </c>
      <c r="AE121" s="1" t="b">
        <f t="shared" si="17"/>
        <v>0</v>
      </c>
    </row>
    <row r="122" spans="1:32" s="5" customFormat="1" ht="12" customHeight="1" x14ac:dyDescent="0.25">
      <c r="A122" s="11" t="s">
        <v>1733</v>
      </c>
      <c r="B122" s="60">
        <v>41730</v>
      </c>
      <c r="C122" s="52">
        <v>41734</v>
      </c>
      <c r="D122" s="12" t="s">
        <v>322</v>
      </c>
      <c r="E122" s="18" t="s">
        <v>323</v>
      </c>
      <c r="F122" s="12">
        <v>3</v>
      </c>
      <c r="G122" s="12" t="s">
        <v>13</v>
      </c>
      <c r="H122" s="23">
        <v>10</v>
      </c>
      <c r="I122" s="12" t="s">
        <v>14</v>
      </c>
      <c r="J122" s="30" t="s">
        <v>348</v>
      </c>
      <c r="K122" s="30" t="s">
        <v>16</v>
      </c>
      <c r="L122" s="12" t="s">
        <v>324</v>
      </c>
      <c r="M122" s="35">
        <v>6294562</v>
      </c>
      <c r="N122" s="35">
        <v>220943517</v>
      </c>
      <c r="O122" s="64" t="s">
        <v>18</v>
      </c>
      <c r="P122" s="13"/>
      <c r="Q122" s="51"/>
      <c r="R122" s="188"/>
      <c r="S122" s="192" t="s">
        <v>2506</v>
      </c>
      <c r="T122" s="192"/>
      <c r="U122" s="192"/>
      <c r="V122" s="192"/>
      <c r="W122" s="10" t="b">
        <f t="shared" si="9"/>
        <v>0</v>
      </c>
      <c r="X122" s="1" t="b">
        <f t="shared" si="10"/>
        <v>0</v>
      </c>
      <c r="Y122" s="1" t="b">
        <f t="shared" si="11"/>
        <v>1</v>
      </c>
      <c r="Z122" s="1" t="b">
        <f t="shared" si="12"/>
        <v>0</v>
      </c>
      <c r="AA122" s="1" t="b">
        <f t="shared" si="13"/>
        <v>0</v>
      </c>
      <c r="AB122" s="1" t="b">
        <f t="shared" si="14"/>
        <v>0</v>
      </c>
      <c r="AC122" s="1" t="b">
        <f t="shared" si="15"/>
        <v>0</v>
      </c>
      <c r="AD122" s="1" t="b">
        <f t="shared" si="16"/>
        <v>0</v>
      </c>
      <c r="AE122" s="1" t="b">
        <f t="shared" si="17"/>
        <v>0</v>
      </c>
      <c r="AF122" s="1"/>
    </row>
    <row r="123" spans="1:32" s="5" customFormat="1" ht="12" customHeight="1" x14ac:dyDescent="0.25">
      <c r="A123" s="11" t="s">
        <v>1733</v>
      </c>
      <c r="B123" s="60">
        <v>41730</v>
      </c>
      <c r="C123" s="52">
        <v>41734</v>
      </c>
      <c r="D123" s="12" t="s">
        <v>325</v>
      </c>
      <c r="E123" s="18" t="s">
        <v>326</v>
      </c>
      <c r="F123" s="12">
        <v>2</v>
      </c>
      <c r="G123" s="12" t="s">
        <v>13</v>
      </c>
      <c r="H123" s="24">
        <v>25000</v>
      </c>
      <c r="I123" s="12" t="s">
        <v>14</v>
      </c>
      <c r="J123" s="30" t="s">
        <v>349</v>
      </c>
      <c r="K123" s="12" t="s">
        <v>16</v>
      </c>
      <c r="L123" s="12" t="s">
        <v>327</v>
      </c>
      <c r="M123" s="35">
        <v>6340034</v>
      </c>
      <c r="N123" s="35">
        <v>222665049</v>
      </c>
      <c r="O123" s="64" t="s">
        <v>1083</v>
      </c>
      <c r="P123" s="61"/>
      <c r="Q123" s="99" t="s">
        <v>1083</v>
      </c>
      <c r="R123" s="144" t="s">
        <v>356</v>
      </c>
      <c r="S123" s="192" t="s">
        <v>2506</v>
      </c>
      <c r="T123" s="192" t="str">
        <f>IF(ISNUMBER(SEARCH("main({",L123)),"main({}) method - algorithm cases","non main({}) method - algorithm cases")</f>
        <v>main({}) method - algorithm cases</v>
      </c>
      <c r="U123" s="193" t="s">
        <v>2500</v>
      </c>
      <c r="V123" s="192" t="s">
        <v>2505</v>
      </c>
      <c r="W123" s="10" t="b">
        <f t="shared" si="9"/>
        <v>0</v>
      </c>
      <c r="X123" s="1" t="b">
        <f t="shared" si="10"/>
        <v>0</v>
      </c>
      <c r="Y123" s="1" t="b">
        <f t="shared" si="11"/>
        <v>0</v>
      </c>
      <c r="Z123" s="1" t="b">
        <f t="shared" si="12"/>
        <v>0</v>
      </c>
      <c r="AA123" s="1" t="b">
        <f t="shared" si="13"/>
        <v>0</v>
      </c>
      <c r="AB123" s="1" t="b">
        <f t="shared" si="14"/>
        <v>0</v>
      </c>
      <c r="AC123" s="1" t="b">
        <f t="shared" si="15"/>
        <v>1</v>
      </c>
      <c r="AD123" s="1" t="b">
        <f t="shared" si="16"/>
        <v>0</v>
      </c>
      <c r="AE123" s="1" t="b">
        <f t="shared" si="17"/>
        <v>0</v>
      </c>
      <c r="AF123" s="1"/>
    </row>
    <row r="124" spans="1:32" s="5" customFormat="1" ht="12" customHeight="1" x14ac:dyDescent="0.25">
      <c r="A124" s="11" t="s">
        <v>1733</v>
      </c>
      <c r="B124" s="60">
        <v>41730</v>
      </c>
      <c r="C124" s="52">
        <v>41734</v>
      </c>
      <c r="D124" s="12" t="s">
        <v>328</v>
      </c>
      <c r="E124" s="18" t="s">
        <v>329</v>
      </c>
      <c r="F124" s="12">
        <v>69</v>
      </c>
      <c r="G124" s="12" t="s">
        <v>13</v>
      </c>
      <c r="H124" s="24">
        <v>0</v>
      </c>
      <c r="I124" s="12" t="s">
        <v>24</v>
      </c>
      <c r="J124" s="30" t="s">
        <v>350</v>
      </c>
      <c r="K124" s="12" t="s">
        <v>16</v>
      </c>
      <c r="L124" s="12" t="s">
        <v>86</v>
      </c>
      <c r="M124" s="35">
        <v>6347111</v>
      </c>
      <c r="N124" s="35">
        <v>222844101</v>
      </c>
      <c r="O124" s="114" t="s">
        <v>316</v>
      </c>
      <c r="P124" s="13"/>
      <c r="Q124" s="51"/>
      <c r="R124" s="131"/>
      <c r="S124" s="192" t="s">
        <v>2506</v>
      </c>
      <c r="T124" s="192"/>
      <c r="U124" s="192"/>
      <c r="V124" s="192"/>
      <c r="W124" s="10" t="b">
        <f t="shared" si="9"/>
        <v>0</v>
      </c>
      <c r="X124" s="1" t="b">
        <f t="shared" si="10"/>
        <v>0</v>
      </c>
      <c r="Y124" s="1" t="b">
        <f t="shared" si="11"/>
        <v>0</v>
      </c>
      <c r="Z124" s="1" t="b">
        <f t="shared" si="12"/>
        <v>0</v>
      </c>
      <c r="AA124" s="1" t="b">
        <f t="shared" si="13"/>
        <v>1</v>
      </c>
      <c r="AB124" s="1" t="b">
        <f t="shared" si="14"/>
        <v>0</v>
      </c>
      <c r="AC124" s="1" t="b">
        <f t="shared" si="15"/>
        <v>0</v>
      </c>
      <c r="AD124" s="1" t="b">
        <f t="shared" si="16"/>
        <v>0</v>
      </c>
      <c r="AE124" s="1" t="b">
        <f t="shared" si="17"/>
        <v>0</v>
      </c>
      <c r="AF124" s="1"/>
    </row>
    <row r="125" spans="1:32" s="5" customFormat="1" ht="12" customHeight="1" x14ac:dyDescent="0.25">
      <c r="A125" s="11" t="s">
        <v>1733</v>
      </c>
      <c r="B125" s="60">
        <v>41730</v>
      </c>
      <c r="C125" s="52">
        <v>41734</v>
      </c>
      <c r="D125" s="12" t="s">
        <v>330</v>
      </c>
      <c r="E125" s="18" t="s">
        <v>331</v>
      </c>
      <c r="F125" s="12">
        <v>2</v>
      </c>
      <c r="G125" s="12" t="s">
        <v>13</v>
      </c>
      <c r="H125" s="24">
        <v>8</v>
      </c>
      <c r="I125" s="12" t="s">
        <v>14</v>
      </c>
      <c r="J125" s="30" t="s">
        <v>351</v>
      </c>
      <c r="K125" s="12" t="s">
        <v>16</v>
      </c>
      <c r="L125" s="12" t="s">
        <v>332</v>
      </c>
      <c r="M125" s="35">
        <v>6390896</v>
      </c>
      <c r="N125" s="35">
        <v>224484888</v>
      </c>
      <c r="O125" s="64" t="s">
        <v>18</v>
      </c>
      <c r="P125" s="13"/>
      <c r="Q125" s="51"/>
      <c r="R125" s="131"/>
      <c r="S125" s="192" t="s">
        <v>2506</v>
      </c>
      <c r="T125" s="192"/>
      <c r="U125" s="192"/>
      <c r="V125" s="192"/>
      <c r="W125" s="10" t="b">
        <f t="shared" si="9"/>
        <v>0</v>
      </c>
      <c r="X125" s="1" t="b">
        <f t="shared" si="10"/>
        <v>0</v>
      </c>
      <c r="Y125" s="1" t="b">
        <f t="shared" si="11"/>
        <v>1</v>
      </c>
      <c r="Z125" s="1" t="b">
        <f t="shared" si="12"/>
        <v>0</v>
      </c>
      <c r="AA125" s="1" t="b">
        <f t="shared" si="13"/>
        <v>0</v>
      </c>
      <c r="AB125" s="1" t="b">
        <f t="shared" si="14"/>
        <v>0</v>
      </c>
      <c r="AC125" s="1" t="b">
        <f t="shared" si="15"/>
        <v>0</v>
      </c>
      <c r="AD125" s="1" t="b">
        <f t="shared" si="16"/>
        <v>0</v>
      </c>
      <c r="AE125" s="1" t="b">
        <f t="shared" si="17"/>
        <v>0</v>
      </c>
      <c r="AF125" s="1"/>
    </row>
    <row r="126" spans="1:32" s="5" customFormat="1" ht="12" customHeight="1" x14ac:dyDescent="0.25">
      <c r="A126" s="11" t="s">
        <v>1733</v>
      </c>
      <c r="B126" s="60">
        <v>41730</v>
      </c>
      <c r="C126" s="52">
        <v>41734</v>
      </c>
      <c r="D126" s="12" t="s">
        <v>333</v>
      </c>
      <c r="E126" s="18" t="s">
        <v>334</v>
      </c>
      <c r="F126" s="12">
        <v>280</v>
      </c>
      <c r="G126" s="12" t="s">
        <v>13</v>
      </c>
      <c r="H126" s="24">
        <v>0</v>
      </c>
      <c r="I126" s="12" t="s">
        <v>24</v>
      </c>
      <c r="J126" s="30" t="s">
        <v>352</v>
      </c>
      <c r="K126" s="12" t="s">
        <v>16</v>
      </c>
      <c r="L126" s="12" t="s">
        <v>335</v>
      </c>
      <c r="M126" s="35">
        <v>6404704</v>
      </c>
      <c r="N126" s="35">
        <v>224956638</v>
      </c>
      <c r="O126" s="114" t="s">
        <v>316</v>
      </c>
      <c r="P126" s="13"/>
      <c r="Q126" s="51"/>
      <c r="R126" s="131"/>
      <c r="S126" s="192" t="s">
        <v>2506</v>
      </c>
      <c r="T126" s="192"/>
      <c r="U126" s="192"/>
      <c r="V126" s="192"/>
      <c r="W126" s="10" t="b">
        <f t="shared" si="9"/>
        <v>0</v>
      </c>
      <c r="X126" s="1" t="b">
        <f t="shared" si="10"/>
        <v>0</v>
      </c>
      <c r="Y126" s="1" t="b">
        <f t="shared" si="11"/>
        <v>0</v>
      </c>
      <c r="Z126" s="1" t="b">
        <f t="shared" si="12"/>
        <v>0</v>
      </c>
      <c r="AA126" s="1" t="b">
        <f t="shared" si="13"/>
        <v>1</v>
      </c>
      <c r="AB126" s="1" t="b">
        <f t="shared" si="14"/>
        <v>0</v>
      </c>
      <c r="AC126" s="1" t="b">
        <f t="shared" si="15"/>
        <v>0</v>
      </c>
      <c r="AD126" s="1" t="b">
        <f t="shared" si="16"/>
        <v>0</v>
      </c>
      <c r="AE126" s="1" t="b">
        <f t="shared" si="17"/>
        <v>0</v>
      </c>
      <c r="AF126" s="1"/>
    </row>
    <row r="127" spans="1:32" s="1" customFormat="1" ht="12" customHeight="1" x14ac:dyDescent="0.25">
      <c r="A127" s="11" t="s">
        <v>1733</v>
      </c>
      <c r="B127" s="60">
        <v>41735</v>
      </c>
      <c r="C127" s="52">
        <v>41740</v>
      </c>
      <c r="D127" s="11" t="s">
        <v>338</v>
      </c>
      <c r="E127" s="18" t="s">
        <v>336</v>
      </c>
      <c r="F127" s="11">
        <v>3</v>
      </c>
      <c r="G127" s="11" t="s">
        <v>13</v>
      </c>
      <c r="H127" s="24">
        <v>-1</v>
      </c>
      <c r="I127" s="11" t="s">
        <v>58</v>
      </c>
      <c r="J127" s="29" t="s">
        <v>353</v>
      </c>
      <c r="K127" s="11" t="s">
        <v>16</v>
      </c>
      <c r="L127" s="11" t="s">
        <v>337</v>
      </c>
      <c r="M127" s="34">
        <v>6465948</v>
      </c>
      <c r="N127" s="34">
        <v>227499595</v>
      </c>
      <c r="O127" s="64" t="s">
        <v>1083</v>
      </c>
      <c r="P127" s="61"/>
      <c r="Q127" s="99" t="s">
        <v>1083</v>
      </c>
      <c r="R127" s="144" t="s">
        <v>552</v>
      </c>
      <c r="S127" s="192" t="s">
        <v>2506</v>
      </c>
      <c r="T127" s="192" t="str">
        <f>IF(ISNUMBER(SEARCH("main({",L127)),"main({}) method - algorithm cases","non main({}) method - algorithm cases")</f>
        <v>main({}) method - algorithm cases</v>
      </c>
      <c r="U127" s="193" t="s">
        <v>2500</v>
      </c>
      <c r="V127" s="192" t="s">
        <v>2505</v>
      </c>
      <c r="W127" s="10" t="b">
        <f t="shared" si="9"/>
        <v>0</v>
      </c>
      <c r="X127" s="1" t="b">
        <f t="shared" si="10"/>
        <v>0</v>
      </c>
      <c r="Y127" s="1" t="b">
        <f t="shared" si="11"/>
        <v>0</v>
      </c>
      <c r="Z127" s="1" t="b">
        <f t="shared" si="12"/>
        <v>0</v>
      </c>
      <c r="AA127" s="1" t="b">
        <f t="shared" si="13"/>
        <v>0</v>
      </c>
      <c r="AB127" s="1" t="b">
        <f t="shared" si="14"/>
        <v>0</v>
      </c>
      <c r="AC127" s="1" t="b">
        <f t="shared" si="15"/>
        <v>1</v>
      </c>
      <c r="AD127" s="1" t="b">
        <f t="shared" si="16"/>
        <v>0</v>
      </c>
      <c r="AE127" s="1" t="b">
        <f t="shared" si="17"/>
        <v>0</v>
      </c>
    </row>
    <row r="128" spans="1:32" s="1" customFormat="1" ht="12" customHeight="1" x14ac:dyDescent="0.25">
      <c r="A128" s="11" t="s">
        <v>1733</v>
      </c>
      <c r="B128" s="60">
        <v>41735</v>
      </c>
      <c r="C128" s="52">
        <v>41740</v>
      </c>
      <c r="D128" s="11" t="s">
        <v>339</v>
      </c>
      <c r="E128" s="18" t="s">
        <v>340</v>
      </c>
      <c r="F128" s="11">
        <v>5</v>
      </c>
      <c r="G128" s="11" t="s">
        <v>13</v>
      </c>
      <c r="H128" s="23">
        <v>4</v>
      </c>
      <c r="I128" s="11" t="s">
        <v>14</v>
      </c>
      <c r="J128" s="29" t="s">
        <v>354</v>
      </c>
      <c r="K128" s="11" t="s">
        <v>16</v>
      </c>
      <c r="L128" s="11" t="s">
        <v>341</v>
      </c>
      <c r="M128" s="34">
        <v>6508777</v>
      </c>
      <c r="N128" s="34">
        <v>229015115</v>
      </c>
      <c r="O128" s="64" t="s">
        <v>18</v>
      </c>
      <c r="P128" s="61"/>
      <c r="Q128" s="51"/>
      <c r="R128" s="144" t="s">
        <v>557</v>
      </c>
      <c r="S128" s="192" t="s">
        <v>2506</v>
      </c>
      <c r="T128" s="192" t="str">
        <f>IF(ISNUMBER(SEARCH("main({",L128)),"main({}) method - algorithm cases","non main({}) method - algorithm cases")</f>
        <v>main({}) method - algorithm cases</v>
      </c>
      <c r="U128" s="193" t="s">
        <v>2500</v>
      </c>
      <c r="V128" s="192" t="s">
        <v>2504</v>
      </c>
      <c r="W128" s="10" t="b">
        <f t="shared" si="9"/>
        <v>0</v>
      </c>
      <c r="X128" s="1" t="b">
        <f t="shared" si="10"/>
        <v>0</v>
      </c>
      <c r="Y128" s="1" t="b">
        <f t="shared" si="11"/>
        <v>1</v>
      </c>
      <c r="Z128" s="1" t="b">
        <f t="shared" si="12"/>
        <v>0</v>
      </c>
      <c r="AA128" s="1" t="b">
        <f t="shared" si="13"/>
        <v>0</v>
      </c>
      <c r="AB128" s="1" t="b">
        <f t="shared" si="14"/>
        <v>0</v>
      </c>
      <c r="AC128" s="1" t="b">
        <f t="shared" si="15"/>
        <v>0</v>
      </c>
      <c r="AD128" s="1" t="b">
        <f t="shared" si="16"/>
        <v>0</v>
      </c>
      <c r="AE128" s="1" t="b">
        <f t="shared" si="17"/>
        <v>0</v>
      </c>
    </row>
    <row r="129" spans="1:32" s="1" customFormat="1" ht="12" customHeight="1" x14ac:dyDescent="0.25">
      <c r="A129" s="11" t="s">
        <v>1733</v>
      </c>
      <c r="B129" s="60">
        <v>41735</v>
      </c>
      <c r="C129" s="52">
        <v>41740</v>
      </c>
      <c r="D129" s="11" t="s">
        <v>342</v>
      </c>
      <c r="E129" s="18" t="s">
        <v>343</v>
      </c>
      <c r="F129" s="11">
        <v>4</v>
      </c>
      <c r="G129" s="11" t="s">
        <v>13</v>
      </c>
      <c r="H129" s="23">
        <v>10</v>
      </c>
      <c r="I129" s="11" t="s">
        <v>14</v>
      </c>
      <c r="J129" s="29" t="s">
        <v>355</v>
      </c>
      <c r="K129" s="11" t="s">
        <v>16</v>
      </c>
      <c r="L129" s="11" t="s">
        <v>344</v>
      </c>
      <c r="M129" s="34">
        <v>6537319</v>
      </c>
      <c r="N129" s="34">
        <v>230085293</v>
      </c>
      <c r="O129" s="64" t="s">
        <v>18</v>
      </c>
      <c r="P129" s="13"/>
      <c r="Q129" s="51"/>
      <c r="R129" s="64" t="s">
        <v>356</v>
      </c>
      <c r="S129" s="192" t="s">
        <v>2509</v>
      </c>
      <c r="T129" s="192" t="str">
        <f>IF(ISNUMBER(SEARCH("main({",L129)),"main({}) method - algorithm cases","non main({}) method - algorithm cases")</f>
        <v>non main({}) method - algorithm cases</v>
      </c>
      <c r="U129" s="192" t="s">
        <v>2499</v>
      </c>
      <c r="V129" s="192" t="s">
        <v>2504</v>
      </c>
      <c r="W129" s="10" t="b">
        <f t="shared" si="9"/>
        <v>0</v>
      </c>
      <c r="X129" s="1" t="b">
        <f t="shared" si="10"/>
        <v>0</v>
      </c>
      <c r="Y129" s="1" t="b">
        <f t="shared" si="11"/>
        <v>1</v>
      </c>
      <c r="Z129" s="1" t="b">
        <f t="shared" si="12"/>
        <v>0</v>
      </c>
      <c r="AA129" s="1" t="b">
        <f t="shared" si="13"/>
        <v>0</v>
      </c>
      <c r="AB129" s="1" t="b">
        <f t="shared" si="14"/>
        <v>0</v>
      </c>
      <c r="AC129" s="1" t="b">
        <f t="shared" si="15"/>
        <v>0</v>
      </c>
      <c r="AD129" s="1" t="b">
        <f t="shared" si="16"/>
        <v>0</v>
      </c>
      <c r="AE129" s="1" t="b">
        <f t="shared" si="17"/>
        <v>0</v>
      </c>
    </row>
    <row r="130" spans="1:32" s="1" customFormat="1" ht="12.75" customHeight="1" x14ac:dyDescent="0.25">
      <c r="A130" s="11" t="s">
        <v>1733</v>
      </c>
      <c r="B130" s="60">
        <v>41735</v>
      </c>
      <c r="C130" s="52">
        <v>41740</v>
      </c>
      <c r="D130" s="11" t="s">
        <v>345</v>
      </c>
      <c r="E130" s="150" t="s">
        <v>346</v>
      </c>
      <c r="F130" s="11">
        <v>23</v>
      </c>
      <c r="G130" s="11" t="s">
        <v>13</v>
      </c>
      <c r="H130" s="23">
        <v>10</v>
      </c>
      <c r="I130" s="11" t="s">
        <v>14</v>
      </c>
      <c r="J130" s="29" t="s">
        <v>358</v>
      </c>
      <c r="K130" s="11" t="s">
        <v>16</v>
      </c>
      <c r="L130" s="11" t="s">
        <v>347</v>
      </c>
      <c r="M130" s="34">
        <v>6576118</v>
      </c>
      <c r="N130" s="34">
        <v>231525421</v>
      </c>
      <c r="O130" s="64" t="s">
        <v>18</v>
      </c>
      <c r="P130" s="13"/>
      <c r="Q130" s="51"/>
      <c r="R130" s="64"/>
      <c r="S130" s="192" t="s">
        <v>2509</v>
      </c>
      <c r="T130" s="192"/>
      <c r="U130" s="192"/>
      <c r="V130" s="192"/>
      <c r="W130" s="10" t="b">
        <f t="shared" si="9"/>
        <v>0</v>
      </c>
      <c r="X130" s="1" t="b">
        <f t="shared" si="10"/>
        <v>0</v>
      </c>
      <c r="Y130" s="1" t="b">
        <f t="shared" si="11"/>
        <v>1</v>
      </c>
      <c r="Z130" s="1" t="b">
        <f t="shared" si="12"/>
        <v>0</v>
      </c>
      <c r="AA130" s="1" t="b">
        <f t="shared" si="13"/>
        <v>0</v>
      </c>
      <c r="AB130" s="1" t="b">
        <f t="shared" si="14"/>
        <v>0</v>
      </c>
      <c r="AC130" s="1" t="b">
        <f t="shared" si="15"/>
        <v>0</v>
      </c>
      <c r="AD130" s="1" t="b">
        <f t="shared" si="16"/>
        <v>0</v>
      </c>
      <c r="AE130" s="1" t="b">
        <f t="shared" si="17"/>
        <v>0</v>
      </c>
    </row>
    <row r="131" spans="1:32" s="1" customFormat="1" ht="12" customHeight="1" x14ac:dyDescent="0.25">
      <c r="A131" s="11" t="s">
        <v>1733</v>
      </c>
      <c r="B131" s="60">
        <v>41741</v>
      </c>
      <c r="C131" s="52">
        <v>41746</v>
      </c>
      <c r="D131" s="11" t="s">
        <v>359</v>
      </c>
      <c r="E131" s="18" t="s">
        <v>360</v>
      </c>
      <c r="F131" s="11">
        <v>31</v>
      </c>
      <c r="G131" s="11" t="s">
        <v>13</v>
      </c>
      <c r="H131" s="23">
        <v>7</v>
      </c>
      <c r="I131" s="11" t="s">
        <v>14</v>
      </c>
      <c r="J131" s="29" t="s">
        <v>368</v>
      </c>
      <c r="K131" s="11" t="s">
        <v>16</v>
      </c>
      <c r="L131" s="11" t="s">
        <v>361</v>
      </c>
      <c r="M131" s="34">
        <v>6669947</v>
      </c>
      <c r="N131" s="34">
        <v>235064981</v>
      </c>
      <c r="O131" s="179" t="s">
        <v>18</v>
      </c>
      <c r="P131" s="61"/>
      <c r="Q131" s="99" t="s">
        <v>1083</v>
      </c>
      <c r="R131" s="144" t="s">
        <v>552</v>
      </c>
      <c r="S131" s="192" t="s">
        <v>2509</v>
      </c>
      <c r="T131" s="192" t="str">
        <f>IF(ISNUMBER(SEARCH("main({",L131)),"main({}) method - algorithm cases","non main({}) method - algorithm cases")</f>
        <v>non main({}) method - algorithm cases</v>
      </c>
      <c r="U131" s="193" t="s">
        <v>2500</v>
      </c>
      <c r="V131" s="192" t="s">
        <v>2505</v>
      </c>
      <c r="W131" s="10" t="b">
        <f t="shared" ref="W131:W194" si="18">MID(O131,1,22)="uninitialized variable"</f>
        <v>0</v>
      </c>
      <c r="X131" s="1" t="b">
        <f t="shared" ref="X131:X194" si="19">MID(O131,1,19)="Miscalculated Bound"</f>
        <v>0</v>
      </c>
      <c r="Y131" s="1" t="b">
        <f t="shared" ref="Y131:Y194" si="20">MID(O131,1,9)="FENCEPOST"</f>
        <v>1</v>
      </c>
      <c r="Z131" s="1" t="b">
        <f t="shared" ref="Z131:Z194" si="21">MID(O131,1,22)="Enhanced for Statement"</f>
        <v>0</v>
      </c>
      <c r="AA131" s="1" t="b">
        <f t="shared" ref="AA131:AA194" si="22">MID(O131,1,14)="command args[]"</f>
        <v>0</v>
      </c>
      <c r="AB131" s="1" t="b">
        <f t="shared" ref="AB131:AB194" si="23">MID(O131,1,22)="Java.util.Arrays Class"</f>
        <v>0</v>
      </c>
      <c r="AC131" s="1" t="b">
        <f t="shared" ref="AC131:AC194" si="24">MID(O131,1,35)="Passing/Returning Arrays in Methods"</f>
        <v>0</v>
      </c>
      <c r="AD131" s="1" t="b">
        <f t="shared" ref="AD131:AD194" si="25">MID(O131,1,17)="Arrays of Objects"</f>
        <v>0</v>
      </c>
      <c r="AE131" s="1" t="b">
        <f t="shared" ref="AE131:AE194" si="26">MID(O131,1,23)="Multidimensional Arrays"</f>
        <v>0</v>
      </c>
    </row>
    <row r="132" spans="1:32" s="1" customFormat="1" ht="12" customHeight="1" x14ac:dyDescent="0.25">
      <c r="A132" s="11" t="s">
        <v>1733</v>
      </c>
      <c r="B132" s="60">
        <v>41741</v>
      </c>
      <c r="C132" s="52">
        <v>41746</v>
      </c>
      <c r="D132" s="11" t="s">
        <v>362</v>
      </c>
      <c r="E132" s="18" t="s">
        <v>363</v>
      </c>
      <c r="F132" s="11">
        <v>4</v>
      </c>
      <c r="G132" s="11" t="s">
        <v>13</v>
      </c>
      <c r="H132" s="23">
        <v>0</v>
      </c>
      <c r="I132" s="11" t="s">
        <v>24</v>
      </c>
      <c r="J132" s="29" t="s">
        <v>369</v>
      </c>
      <c r="K132" s="11" t="s">
        <v>16</v>
      </c>
      <c r="L132" s="11" t="s">
        <v>364</v>
      </c>
      <c r="M132" s="34">
        <v>6705799</v>
      </c>
      <c r="N132" s="34">
        <v>236499884</v>
      </c>
      <c r="O132" s="114" t="s">
        <v>316</v>
      </c>
      <c r="P132" s="13"/>
      <c r="Q132" s="51"/>
      <c r="R132" s="64"/>
      <c r="S132" s="192" t="s">
        <v>2506</v>
      </c>
      <c r="T132" s="192"/>
      <c r="U132" s="192"/>
      <c r="V132" s="192"/>
      <c r="W132" s="10" t="b">
        <f t="shared" si="18"/>
        <v>0</v>
      </c>
      <c r="X132" s="1" t="b">
        <f t="shared" si="19"/>
        <v>0</v>
      </c>
      <c r="Y132" s="1" t="b">
        <f t="shared" si="20"/>
        <v>0</v>
      </c>
      <c r="Z132" s="1" t="b">
        <f t="shared" si="21"/>
        <v>0</v>
      </c>
      <c r="AA132" s="1" t="b">
        <f t="shared" si="22"/>
        <v>1</v>
      </c>
      <c r="AB132" s="1" t="b">
        <f t="shared" si="23"/>
        <v>0</v>
      </c>
      <c r="AC132" s="1" t="b">
        <f t="shared" si="24"/>
        <v>0</v>
      </c>
      <c r="AD132" s="1" t="b">
        <f t="shared" si="25"/>
        <v>0</v>
      </c>
      <c r="AE132" s="1" t="b">
        <f t="shared" si="26"/>
        <v>0</v>
      </c>
    </row>
    <row r="133" spans="1:32" s="1" customFormat="1" ht="12" customHeight="1" x14ac:dyDescent="0.25">
      <c r="A133" s="11" t="s">
        <v>1733</v>
      </c>
      <c r="B133" s="80">
        <v>41741</v>
      </c>
      <c r="C133" s="52">
        <v>41746</v>
      </c>
      <c r="D133" s="11" t="s">
        <v>365</v>
      </c>
      <c r="E133" s="150" t="s">
        <v>366</v>
      </c>
      <c r="F133" s="11">
        <v>4</v>
      </c>
      <c r="G133" s="11" t="s">
        <v>13</v>
      </c>
      <c r="H133" s="23">
        <v>2</v>
      </c>
      <c r="I133" s="11" t="s">
        <v>14</v>
      </c>
      <c r="J133" s="29" t="s">
        <v>370</v>
      </c>
      <c r="K133" s="11" t="s">
        <v>16</v>
      </c>
      <c r="L133" s="11" t="s">
        <v>367</v>
      </c>
      <c r="M133" s="34">
        <v>6722846</v>
      </c>
      <c r="N133" s="34">
        <v>237216156</v>
      </c>
      <c r="O133" s="172" t="s">
        <v>311</v>
      </c>
      <c r="P133" s="61"/>
      <c r="Q133" s="61"/>
      <c r="R133" s="61"/>
      <c r="S133" s="192" t="s">
        <v>2506</v>
      </c>
      <c r="T133" s="192"/>
      <c r="U133" s="192"/>
      <c r="V133" s="192"/>
      <c r="W133" s="10" t="b">
        <f t="shared" si="18"/>
        <v>0</v>
      </c>
      <c r="X133" s="1" t="b">
        <f t="shared" si="19"/>
        <v>1</v>
      </c>
      <c r="Y133" s="1" t="b">
        <f t="shared" si="20"/>
        <v>0</v>
      </c>
      <c r="Z133" s="1" t="b">
        <f t="shared" si="21"/>
        <v>0</v>
      </c>
      <c r="AA133" s="1" t="b">
        <f t="shared" si="22"/>
        <v>0</v>
      </c>
      <c r="AB133" s="1" t="b">
        <f t="shared" si="23"/>
        <v>0</v>
      </c>
      <c r="AC133" s="1" t="b">
        <f t="shared" si="24"/>
        <v>0</v>
      </c>
      <c r="AD133" s="1" t="b">
        <f t="shared" si="25"/>
        <v>0</v>
      </c>
      <c r="AE133" s="1" t="b">
        <f t="shared" si="26"/>
        <v>0</v>
      </c>
    </row>
    <row r="134" spans="1:32" s="6" customFormat="1" ht="10.5" customHeight="1" x14ac:dyDescent="0.25">
      <c r="A134" s="11" t="s">
        <v>1733</v>
      </c>
      <c r="B134" s="81">
        <v>41747</v>
      </c>
      <c r="C134" s="52">
        <v>41752</v>
      </c>
      <c r="D134" s="13" t="s">
        <v>371</v>
      </c>
      <c r="E134" s="18" t="s">
        <v>372</v>
      </c>
      <c r="F134" s="13">
        <v>30</v>
      </c>
      <c r="G134" s="13" t="s">
        <v>13</v>
      </c>
      <c r="H134" s="23">
        <v>20</v>
      </c>
      <c r="I134" s="13" t="s">
        <v>14</v>
      </c>
      <c r="J134" s="31" t="s">
        <v>380</v>
      </c>
      <c r="K134" s="13" t="s">
        <v>16</v>
      </c>
      <c r="L134" s="13" t="s">
        <v>373</v>
      </c>
      <c r="M134" s="36">
        <v>6905440</v>
      </c>
      <c r="N134" s="36">
        <v>244300060</v>
      </c>
      <c r="O134" s="173" t="s">
        <v>18</v>
      </c>
      <c r="P134" s="13"/>
      <c r="Q134" s="13"/>
      <c r="R134" s="13"/>
      <c r="S134" s="192" t="s">
        <v>2506</v>
      </c>
      <c r="T134" s="192"/>
      <c r="U134" s="192"/>
      <c r="V134" s="192"/>
      <c r="W134" s="10" t="b">
        <f t="shared" si="18"/>
        <v>0</v>
      </c>
      <c r="X134" s="1" t="b">
        <f t="shared" si="19"/>
        <v>0</v>
      </c>
      <c r="Y134" s="1" t="b">
        <f t="shared" si="20"/>
        <v>1</v>
      </c>
      <c r="Z134" s="1" t="b">
        <f t="shared" si="21"/>
        <v>0</v>
      </c>
      <c r="AA134" s="1" t="b">
        <f t="shared" si="22"/>
        <v>0</v>
      </c>
      <c r="AB134" s="1" t="b">
        <f t="shared" si="23"/>
        <v>0</v>
      </c>
      <c r="AC134" s="1" t="b">
        <f t="shared" si="24"/>
        <v>0</v>
      </c>
      <c r="AD134" s="1" t="b">
        <f t="shared" si="25"/>
        <v>0</v>
      </c>
      <c r="AE134" s="1" t="b">
        <f t="shared" si="26"/>
        <v>0</v>
      </c>
      <c r="AF134" s="1"/>
    </row>
    <row r="135" spans="1:32" s="4" customFormat="1" ht="12" customHeight="1" x14ac:dyDescent="0.25">
      <c r="A135" s="11" t="s">
        <v>1733</v>
      </c>
      <c r="B135" s="60">
        <v>41753</v>
      </c>
      <c r="C135" s="52">
        <v>41759</v>
      </c>
      <c r="D135" s="12" t="s">
        <v>374</v>
      </c>
      <c r="E135" s="18" t="s">
        <v>375</v>
      </c>
      <c r="F135" s="12">
        <v>2</v>
      </c>
      <c r="G135" s="12" t="s">
        <v>13</v>
      </c>
      <c r="H135" s="25">
        <v>0</v>
      </c>
      <c r="I135" s="12" t="s">
        <v>24</v>
      </c>
      <c r="J135" s="30" t="s">
        <v>381</v>
      </c>
      <c r="K135" s="12" t="s">
        <v>16</v>
      </c>
      <c r="L135" s="12" t="s">
        <v>376</v>
      </c>
      <c r="M135" s="24">
        <v>6946355</v>
      </c>
      <c r="N135" s="24">
        <v>245897810</v>
      </c>
      <c r="O135" s="114" t="s">
        <v>316</v>
      </c>
      <c r="P135" s="61"/>
      <c r="Q135" s="61"/>
      <c r="R135" s="61"/>
      <c r="S135" s="192" t="s">
        <v>2506</v>
      </c>
      <c r="T135" s="192"/>
      <c r="U135" s="192"/>
      <c r="V135" s="192"/>
      <c r="W135" s="10" t="b">
        <f t="shared" si="18"/>
        <v>0</v>
      </c>
      <c r="X135" s="1" t="b">
        <f t="shared" si="19"/>
        <v>0</v>
      </c>
      <c r="Y135" s="1" t="b">
        <f t="shared" si="20"/>
        <v>0</v>
      </c>
      <c r="Z135" s="1" t="b">
        <f t="shared" si="21"/>
        <v>0</v>
      </c>
      <c r="AA135" s="1" t="b">
        <f t="shared" si="22"/>
        <v>1</v>
      </c>
      <c r="AB135" s="1" t="b">
        <f t="shared" si="23"/>
        <v>0</v>
      </c>
      <c r="AC135" s="1" t="b">
        <f t="shared" si="24"/>
        <v>0</v>
      </c>
      <c r="AD135" s="1" t="b">
        <f t="shared" si="25"/>
        <v>0</v>
      </c>
      <c r="AE135" s="1" t="b">
        <f t="shared" si="26"/>
        <v>0</v>
      </c>
      <c r="AF135" s="1"/>
    </row>
    <row r="136" spans="1:32" s="1" customFormat="1" ht="12" customHeight="1" x14ac:dyDescent="0.25">
      <c r="A136" s="11" t="s">
        <v>1733</v>
      </c>
      <c r="B136" s="60">
        <v>41753</v>
      </c>
      <c r="C136" s="52">
        <v>41759</v>
      </c>
      <c r="D136" s="11" t="s">
        <v>378</v>
      </c>
      <c r="E136" s="18" t="s">
        <v>377</v>
      </c>
      <c r="F136" s="11">
        <v>4</v>
      </c>
      <c r="G136" s="11" t="s">
        <v>13</v>
      </c>
      <c r="H136" s="24">
        <v>3</v>
      </c>
      <c r="I136" s="11" t="s">
        <v>14</v>
      </c>
      <c r="J136" s="32" t="s">
        <v>382</v>
      </c>
      <c r="K136" s="11" t="s">
        <v>16</v>
      </c>
      <c r="L136" s="11" t="s">
        <v>379</v>
      </c>
      <c r="M136" s="23">
        <v>7072936</v>
      </c>
      <c r="N136" s="23">
        <v>250654857</v>
      </c>
      <c r="O136" s="172" t="s">
        <v>311</v>
      </c>
      <c r="P136" s="13"/>
      <c r="Q136" s="13"/>
      <c r="R136" s="13"/>
      <c r="S136" s="192" t="s">
        <v>2509</v>
      </c>
      <c r="T136" s="192" t="str">
        <f>IF(ISNUMBER(SEARCH("main({",L136)),"main({}) method - algorithm cases","non main({}) method - algorithm cases")</f>
        <v>non main({}) method - algorithm cases</v>
      </c>
      <c r="U136" s="192" t="s">
        <v>2499</v>
      </c>
      <c r="V136" s="192" t="s">
        <v>2504</v>
      </c>
      <c r="W136" s="10" t="b">
        <f t="shared" si="18"/>
        <v>0</v>
      </c>
      <c r="X136" s="1" t="b">
        <f t="shared" si="19"/>
        <v>1</v>
      </c>
      <c r="Y136" s="1" t="b">
        <f t="shared" si="20"/>
        <v>0</v>
      </c>
      <c r="Z136" s="1" t="b">
        <f t="shared" si="21"/>
        <v>0</v>
      </c>
      <c r="AA136" s="1" t="b">
        <f t="shared" si="22"/>
        <v>0</v>
      </c>
      <c r="AB136" s="1" t="b">
        <f t="shared" si="23"/>
        <v>0</v>
      </c>
      <c r="AC136" s="1" t="b">
        <f t="shared" si="24"/>
        <v>0</v>
      </c>
      <c r="AD136" s="1" t="b">
        <f t="shared" si="25"/>
        <v>0</v>
      </c>
      <c r="AE136" s="1" t="b">
        <f t="shared" si="26"/>
        <v>0</v>
      </c>
    </row>
    <row r="137" spans="1:32" s="1" customFormat="1" ht="12" customHeight="1" x14ac:dyDescent="0.25">
      <c r="A137" s="11" t="s">
        <v>1733</v>
      </c>
      <c r="B137" s="60">
        <v>41760</v>
      </c>
      <c r="C137" s="52">
        <v>41765</v>
      </c>
      <c r="D137" s="11" t="s">
        <v>383</v>
      </c>
      <c r="E137" s="18" t="s">
        <v>384</v>
      </c>
      <c r="F137" s="12">
        <v>4</v>
      </c>
      <c r="G137" s="11" t="s">
        <v>13</v>
      </c>
      <c r="H137" s="23">
        <v>5</v>
      </c>
      <c r="I137" s="11" t="s">
        <v>14</v>
      </c>
      <c r="J137" s="29" t="s">
        <v>386</v>
      </c>
      <c r="K137" s="11" t="s">
        <v>16</v>
      </c>
      <c r="L137" s="11" t="s">
        <v>385</v>
      </c>
      <c r="M137" s="23">
        <v>7147776</v>
      </c>
      <c r="N137" s="23">
        <v>253323585</v>
      </c>
      <c r="O137" s="172" t="s">
        <v>311</v>
      </c>
      <c r="P137" s="61"/>
      <c r="Q137" s="61"/>
      <c r="R137" s="61"/>
      <c r="S137" s="192" t="s">
        <v>2506</v>
      </c>
      <c r="T137" s="192"/>
      <c r="U137" s="192"/>
      <c r="V137" s="192"/>
      <c r="W137" s="10" t="b">
        <f t="shared" si="18"/>
        <v>0</v>
      </c>
      <c r="X137" s="1" t="b">
        <f t="shared" si="19"/>
        <v>1</v>
      </c>
      <c r="Y137" s="1" t="b">
        <f t="shared" si="20"/>
        <v>0</v>
      </c>
      <c r="Z137" s="1" t="b">
        <f t="shared" si="21"/>
        <v>0</v>
      </c>
      <c r="AA137" s="1" t="b">
        <f t="shared" si="22"/>
        <v>0</v>
      </c>
      <c r="AB137" s="1" t="b">
        <f t="shared" si="23"/>
        <v>0</v>
      </c>
      <c r="AC137" s="1" t="b">
        <f t="shared" si="24"/>
        <v>0</v>
      </c>
      <c r="AD137" s="1" t="b">
        <f t="shared" si="25"/>
        <v>0</v>
      </c>
      <c r="AE137" s="1" t="b">
        <f t="shared" si="26"/>
        <v>0</v>
      </c>
    </row>
    <row r="138" spans="1:32" s="1" customFormat="1" ht="12" customHeight="1" x14ac:dyDescent="0.25">
      <c r="A138" s="11" t="s">
        <v>1733</v>
      </c>
      <c r="B138" s="60">
        <v>41766</v>
      </c>
      <c r="C138" s="52">
        <v>41774</v>
      </c>
      <c r="D138" s="11" t="s">
        <v>559</v>
      </c>
      <c r="E138" s="18" t="s">
        <v>560</v>
      </c>
      <c r="F138" s="12">
        <v>3</v>
      </c>
      <c r="G138" s="12" t="s">
        <v>13</v>
      </c>
      <c r="H138" s="11" t="s">
        <v>561</v>
      </c>
      <c r="I138" s="23" t="s">
        <v>14</v>
      </c>
      <c r="J138" s="29" t="s">
        <v>565</v>
      </c>
      <c r="K138" s="29" t="s">
        <v>16</v>
      </c>
      <c r="L138" s="11" t="s">
        <v>562</v>
      </c>
      <c r="M138" s="11" t="s">
        <v>563</v>
      </c>
      <c r="N138" s="23" t="s">
        <v>564</v>
      </c>
      <c r="O138" s="177" t="s">
        <v>517</v>
      </c>
      <c r="P138" s="13"/>
      <c r="Q138" s="13"/>
      <c r="R138" s="13"/>
      <c r="S138" s="192" t="s">
        <v>2506</v>
      </c>
      <c r="T138" s="192"/>
      <c r="U138" s="192"/>
      <c r="V138" s="192"/>
      <c r="W138" s="10" t="b">
        <f t="shared" si="18"/>
        <v>0</v>
      </c>
      <c r="X138" s="1" t="b">
        <f t="shared" si="19"/>
        <v>0</v>
      </c>
      <c r="Y138" s="1" t="b">
        <f t="shared" si="20"/>
        <v>0</v>
      </c>
      <c r="Z138" s="1" t="b">
        <f t="shared" si="21"/>
        <v>0</v>
      </c>
      <c r="AA138" s="1" t="b">
        <f t="shared" si="22"/>
        <v>0</v>
      </c>
      <c r="AB138" s="1" t="b">
        <f t="shared" si="23"/>
        <v>0</v>
      </c>
      <c r="AC138" s="1" t="b">
        <f t="shared" si="24"/>
        <v>0</v>
      </c>
      <c r="AD138" s="1" t="b">
        <f t="shared" si="25"/>
        <v>1</v>
      </c>
      <c r="AE138" s="1" t="b">
        <f t="shared" si="26"/>
        <v>0</v>
      </c>
    </row>
    <row r="139" spans="1:32" s="1" customFormat="1" ht="12" customHeight="1" x14ac:dyDescent="0.25">
      <c r="A139" s="11" t="s">
        <v>1733</v>
      </c>
      <c r="B139" s="60">
        <v>41766</v>
      </c>
      <c r="C139" s="52">
        <v>41774</v>
      </c>
      <c r="D139" s="11" t="s">
        <v>387</v>
      </c>
      <c r="E139" s="18" t="s">
        <v>388</v>
      </c>
      <c r="F139" s="11">
        <v>2</v>
      </c>
      <c r="G139" s="11" t="s">
        <v>13</v>
      </c>
      <c r="H139" s="23">
        <v>-1</v>
      </c>
      <c r="I139" s="11" t="s">
        <v>58</v>
      </c>
      <c r="J139" s="29" t="s">
        <v>390</v>
      </c>
      <c r="K139" s="11" t="s">
        <v>16</v>
      </c>
      <c r="L139" s="11" t="s">
        <v>389</v>
      </c>
      <c r="M139" s="23">
        <v>7527879</v>
      </c>
      <c r="N139" s="23">
        <v>266231888</v>
      </c>
      <c r="O139" s="64" t="s">
        <v>804</v>
      </c>
      <c r="P139" s="61"/>
      <c r="Q139" s="61"/>
      <c r="R139" s="61"/>
      <c r="S139" s="192" t="s">
        <v>2506</v>
      </c>
      <c r="T139" s="192"/>
      <c r="U139" s="192"/>
      <c r="V139" s="192"/>
      <c r="W139" s="10" t="b">
        <f t="shared" si="18"/>
        <v>0</v>
      </c>
      <c r="X139" s="1" t="b">
        <f t="shared" si="19"/>
        <v>0</v>
      </c>
      <c r="Y139" s="1" t="b">
        <f t="shared" si="20"/>
        <v>0</v>
      </c>
      <c r="Z139" s="1" t="b">
        <f t="shared" si="21"/>
        <v>0</v>
      </c>
      <c r="AA139" s="1" t="b">
        <f t="shared" si="22"/>
        <v>0</v>
      </c>
      <c r="AB139" s="1" t="b">
        <f t="shared" si="23"/>
        <v>0</v>
      </c>
      <c r="AC139" s="1" t="b">
        <f t="shared" si="24"/>
        <v>0</v>
      </c>
      <c r="AD139" s="1" t="b">
        <f t="shared" si="25"/>
        <v>0</v>
      </c>
      <c r="AE139" s="1" t="b">
        <f t="shared" si="26"/>
        <v>1</v>
      </c>
    </row>
    <row r="140" spans="1:32" s="1" customFormat="1" ht="12" customHeight="1" x14ac:dyDescent="0.25">
      <c r="A140" s="11" t="s">
        <v>1733</v>
      </c>
      <c r="B140" s="60">
        <v>41775</v>
      </c>
      <c r="C140" s="52">
        <v>41780</v>
      </c>
      <c r="D140" s="11" t="s">
        <v>566</v>
      </c>
      <c r="E140" s="18" t="s">
        <v>567</v>
      </c>
      <c r="F140" s="12">
        <v>2</v>
      </c>
      <c r="G140" s="11" t="s">
        <v>13</v>
      </c>
      <c r="H140" s="11" t="s">
        <v>568</v>
      </c>
      <c r="I140" s="23" t="s">
        <v>14</v>
      </c>
      <c r="J140" s="29" t="s">
        <v>572</v>
      </c>
      <c r="K140" s="29" t="s">
        <v>16</v>
      </c>
      <c r="L140" s="11" t="s">
        <v>569</v>
      </c>
      <c r="M140" s="11" t="s">
        <v>570</v>
      </c>
      <c r="N140" s="23" t="s">
        <v>571</v>
      </c>
      <c r="O140" s="171" t="s">
        <v>517</v>
      </c>
      <c r="P140" s="13"/>
      <c r="Q140" s="13"/>
      <c r="R140" s="13"/>
      <c r="S140" s="192" t="s">
        <v>2509</v>
      </c>
      <c r="T140" s="192"/>
      <c r="U140" s="192"/>
      <c r="V140" s="192"/>
      <c r="W140" s="10" t="b">
        <f t="shared" si="18"/>
        <v>0</v>
      </c>
      <c r="X140" s="1" t="b">
        <f t="shared" si="19"/>
        <v>0</v>
      </c>
      <c r="Y140" s="1" t="b">
        <f t="shared" si="20"/>
        <v>0</v>
      </c>
      <c r="Z140" s="1" t="b">
        <f t="shared" si="21"/>
        <v>0</v>
      </c>
      <c r="AA140" s="1" t="b">
        <f t="shared" si="22"/>
        <v>0</v>
      </c>
      <c r="AB140" s="1" t="b">
        <f t="shared" si="23"/>
        <v>0</v>
      </c>
      <c r="AC140" s="1" t="b">
        <f t="shared" si="24"/>
        <v>0</v>
      </c>
      <c r="AD140" s="1" t="b">
        <f t="shared" si="25"/>
        <v>1</v>
      </c>
      <c r="AE140" s="1" t="b">
        <f t="shared" si="26"/>
        <v>0</v>
      </c>
    </row>
    <row r="141" spans="1:32" s="1" customFormat="1" ht="12" customHeight="1" x14ac:dyDescent="0.25">
      <c r="A141" s="11" t="s">
        <v>1733</v>
      </c>
      <c r="B141" s="60">
        <v>41775</v>
      </c>
      <c r="C141" s="52">
        <v>41780</v>
      </c>
      <c r="D141" s="11" t="s">
        <v>391</v>
      </c>
      <c r="E141" s="18" t="s">
        <v>392</v>
      </c>
      <c r="F141" s="11">
        <v>3</v>
      </c>
      <c r="G141" s="11" t="s">
        <v>13</v>
      </c>
      <c r="H141" s="23">
        <v>8</v>
      </c>
      <c r="I141" s="11" t="s">
        <v>14</v>
      </c>
      <c r="J141" s="29" t="s">
        <v>397</v>
      </c>
      <c r="K141" s="11" t="s">
        <v>16</v>
      </c>
      <c r="L141" s="11" t="s">
        <v>393</v>
      </c>
      <c r="M141" s="23">
        <v>7564565</v>
      </c>
      <c r="N141" s="23">
        <v>267308156</v>
      </c>
      <c r="O141" s="173" t="s">
        <v>18</v>
      </c>
      <c r="P141" s="61"/>
      <c r="Q141" s="61"/>
      <c r="R141" s="61"/>
      <c r="S141" s="192" t="s">
        <v>2506</v>
      </c>
      <c r="T141" s="192"/>
      <c r="U141" s="195"/>
      <c r="V141" s="195"/>
      <c r="W141" s="10" t="b">
        <f t="shared" si="18"/>
        <v>0</v>
      </c>
      <c r="X141" s="1" t="b">
        <f t="shared" si="19"/>
        <v>0</v>
      </c>
      <c r="Y141" s="1" t="b">
        <f t="shared" si="20"/>
        <v>1</v>
      </c>
      <c r="Z141" s="1" t="b">
        <f t="shared" si="21"/>
        <v>0</v>
      </c>
      <c r="AA141" s="1" t="b">
        <f t="shared" si="22"/>
        <v>0</v>
      </c>
      <c r="AB141" s="1" t="b">
        <f t="shared" si="23"/>
        <v>0</v>
      </c>
      <c r="AC141" s="1" t="b">
        <f t="shared" si="24"/>
        <v>0</v>
      </c>
      <c r="AD141" s="1" t="b">
        <f t="shared" si="25"/>
        <v>0</v>
      </c>
      <c r="AE141" s="1" t="b">
        <f t="shared" si="26"/>
        <v>0</v>
      </c>
    </row>
    <row r="142" spans="1:32" s="1" customFormat="1" ht="12.75" customHeight="1" x14ac:dyDescent="0.25">
      <c r="A142" s="11" t="s">
        <v>1733</v>
      </c>
      <c r="B142" s="60">
        <v>41775</v>
      </c>
      <c r="C142" s="52">
        <v>41780</v>
      </c>
      <c r="D142" s="11" t="s">
        <v>394</v>
      </c>
      <c r="E142" s="18" t="s">
        <v>395</v>
      </c>
      <c r="F142" s="11">
        <v>2</v>
      </c>
      <c r="G142" s="11" t="s">
        <v>13</v>
      </c>
      <c r="H142" s="23">
        <v>-1</v>
      </c>
      <c r="I142" s="11" t="s">
        <v>58</v>
      </c>
      <c r="J142" s="29" t="s">
        <v>398</v>
      </c>
      <c r="K142" s="11" t="s">
        <v>16</v>
      </c>
      <c r="L142" s="11" t="s">
        <v>396</v>
      </c>
      <c r="M142" s="23">
        <v>7568495</v>
      </c>
      <c r="N142" s="23">
        <v>267466038</v>
      </c>
      <c r="O142" s="64" t="s">
        <v>1083</v>
      </c>
      <c r="P142" s="13"/>
      <c r="Q142" s="13"/>
      <c r="R142" s="13"/>
      <c r="S142" s="192" t="s">
        <v>2506</v>
      </c>
      <c r="T142" s="192"/>
      <c r="U142" s="195"/>
      <c r="V142" s="195"/>
      <c r="W142" s="10" t="b">
        <f t="shared" si="18"/>
        <v>0</v>
      </c>
      <c r="X142" s="1" t="b">
        <f t="shared" si="19"/>
        <v>0</v>
      </c>
      <c r="Y142" s="1" t="b">
        <f t="shared" si="20"/>
        <v>0</v>
      </c>
      <c r="Z142" s="1" t="b">
        <f t="shared" si="21"/>
        <v>0</v>
      </c>
      <c r="AA142" s="1" t="b">
        <f t="shared" si="22"/>
        <v>0</v>
      </c>
      <c r="AB142" s="1" t="b">
        <f t="shared" si="23"/>
        <v>0</v>
      </c>
      <c r="AC142" s="1" t="b">
        <f t="shared" si="24"/>
        <v>1</v>
      </c>
      <c r="AD142" s="1" t="b">
        <f t="shared" si="25"/>
        <v>0</v>
      </c>
      <c r="AE142" s="1" t="b">
        <f t="shared" si="26"/>
        <v>0</v>
      </c>
    </row>
    <row r="143" spans="1:32" s="1" customFormat="1" ht="12" customHeight="1" x14ac:dyDescent="0.25">
      <c r="A143" s="11" t="s">
        <v>1733</v>
      </c>
      <c r="B143" s="60">
        <v>41781</v>
      </c>
      <c r="C143" s="52">
        <v>41790</v>
      </c>
      <c r="D143" s="11" t="s">
        <v>573</v>
      </c>
      <c r="E143" s="18" t="s">
        <v>574</v>
      </c>
      <c r="F143" s="12">
        <v>98</v>
      </c>
      <c r="G143" s="11" t="s">
        <v>13</v>
      </c>
      <c r="H143" s="11" t="s">
        <v>480</v>
      </c>
      <c r="I143" s="23" t="s">
        <v>24</v>
      </c>
      <c r="J143" s="29" t="s">
        <v>577</v>
      </c>
      <c r="K143" s="29" t="s">
        <v>16</v>
      </c>
      <c r="L143" s="11" t="s">
        <v>575</v>
      </c>
      <c r="M143" s="11" t="s">
        <v>576</v>
      </c>
      <c r="N143" s="23">
        <v>276733090</v>
      </c>
      <c r="O143" s="171" t="s">
        <v>517</v>
      </c>
      <c r="P143" s="61"/>
      <c r="Q143" s="61"/>
      <c r="R143" s="61"/>
      <c r="S143" s="192" t="s">
        <v>2506</v>
      </c>
      <c r="T143" s="192"/>
      <c r="U143" s="192"/>
      <c r="V143" s="192"/>
      <c r="W143" s="10" t="b">
        <f t="shared" si="18"/>
        <v>0</v>
      </c>
      <c r="X143" s="1" t="b">
        <f t="shared" si="19"/>
        <v>0</v>
      </c>
      <c r="Y143" s="1" t="b">
        <f t="shared" si="20"/>
        <v>0</v>
      </c>
      <c r="Z143" s="1" t="b">
        <f t="shared" si="21"/>
        <v>0</v>
      </c>
      <c r="AA143" s="1" t="b">
        <f t="shared" si="22"/>
        <v>0</v>
      </c>
      <c r="AB143" s="1" t="b">
        <f t="shared" si="23"/>
        <v>0</v>
      </c>
      <c r="AC143" s="1" t="b">
        <f t="shared" si="24"/>
        <v>0</v>
      </c>
      <c r="AD143" s="1" t="b">
        <f t="shared" si="25"/>
        <v>1</v>
      </c>
      <c r="AE143" s="1" t="b">
        <f t="shared" si="26"/>
        <v>0</v>
      </c>
    </row>
    <row r="144" spans="1:32" s="1" customFormat="1" ht="12" customHeight="1" x14ac:dyDescent="0.25">
      <c r="A144" s="11" t="s">
        <v>1733</v>
      </c>
      <c r="B144" s="60">
        <v>41791</v>
      </c>
      <c r="C144" s="52">
        <v>41796</v>
      </c>
      <c r="D144" s="11" t="s">
        <v>399</v>
      </c>
      <c r="E144" s="18" t="s">
        <v>400</v>
      </c>
      <c r="F144" s="11">
        <v>6</v>
      </c>
      <c r="G144" s="11" t="s">
        <v>13</v>
      </c>
      <c r="H144" s="23">
        <v>6</v>
      </c>
      <c r="I144" s="11" t="s">
        <v>14</v>
      </c>
      <c r="J144" s="29" t="s">
        <v>402</v>
      </c>
      <c r="K144" s="11" t="s">
        <v>16</v>
      </c>
      <c r="L144" s="11" t="s">
        <v>401</v>
      </c>
      <c r="M144" s="23">
        <v>7969711</v>
      </c>
      <c r="N144" s="23">
        <v>280473172</v>
      </c>
      <c r="O144" s="173" t="s">
        <v>804</v>
      </c>
      <c r="P144" s="13"/>
      <c r="Q144" s="13"/>
      <c r="R144" s="13"/>
      <c r="S144" s="192" t="s">
        <v>2506</v>
      </c>
      <c r="T144" s="192"/>
      <c r="U144" s="192"/>
      <c r="V144" s="192"/>
      <c r="W144" s="10" t="b">
        <f t="shared" si="18"/>
        <v>0</v>
      </c>
      <c r="X144" s="1" t="b">
        <f t="shared" si="19"/>
        <v>0</v>
      </c>
      <c r="Y144" s="1" t="b">
        <f t="shared" si="20"/>
        <v>0</v>
      </c>
      <c r="Z144" s="1" t="b">
        <f t="shared" si="21"/>
        <v>0</v>
      </c>
      <c r="AA144" s="1" t="b">
        <f t="shared" si="22"/>
        <v>0</v>
      </c>
      <c r="AB144" s="1" t="b">
        <f t="shared" si="23"/>
        <v>0</v>
      </c>
      <c r="AC144" s="1" t="b">
        <f t="shared" si="24"/>
        <v>0</v>
      </c>
      <c r="AD144" s="1" t="b">
        <f t="shared" si="25"/>
        <v>0</v>
      </c>
      <c r="AE144" s="1" t="b">
        <f t="shared" si="26"/>
        <v>1</v>
      </c>
    </row>
    <row r="145" spans="1:31" s="1" customFormat="1" ht="12" customHeight="1" x14ac:dyDescent="0.25">
      <c r="A145" s="11" t="s">
        <v>1733</v>
      </c>
      <c r="B145" s="60">
        <v>41797</v>
      </c>
      <c r="C145" s="52">
        <v>41802</v>
      </c>
      <c r="D145" s="11" t="s">
        <v>403</v>
      </c>
      <c r="E145" s="18" t="s">
        <v>404</v>
      </c>
      <c r="F145" s="11">
        <v>27</v>
      </c>
      <c r="G145" s="11" t="s">
        <v>13</v>
      </c>
      <c r="H145" s="23">
        <v>6</v>
      </c>
      <c r="I145" s="11" t="s">
        <v>14</v>
      </c>
      <c r="J145" s="29" t="s">
        <v>406</v>
      </c>
      <c r="K145" s="11" t="s">
        <v>16</v>
      </c>
      <c r="L145" s="11" t="s">
        <v>405</v>
      </c>
      <c r="M145" s="23">
        <v>8108843</v>
      </c>
      <c r="N145" s="23">
        <v>284991178</v>
      </c>
      <c r="O145" s="173" t="s">
        <v>804</v>
      </c>
      <c r="P145" s="61"/>
      <c r="Q145" s="61"/>
      <c r="R145" s="61"/>
      <c r="S145" s="192" t="s">
        <v>2506</v>
      </c>
      <c r="T145" s="192"/>
      <c r="U145" s="192"/>
      <c r="V145" s="192"/>
      <c r="W145" s="10" t="b">
        <f t="shared" si="18"/>
        <v>0</v>
      </c>
      <c r="X145" s="1" t="b">
        <f t="shared" si="19"/>
        <v>0</v>
      </c>
      <c r="Y145" s="1" t="b">
        <f t="shared" si="20"/>
        <v>0</v>
      </c>
      <c r="Z145" s="1" t="b">
        <f t="shared" si="21"/>
        <v>0</v>
      </c>
      <c r="AA145" s="1" t="b">
        <f t="shared" si="22"/>
        <v>0</v>
      </c>
      <c r="AB145" s="1" t="b">
        <f t="shared" si="23"/>
        <v>0</v>
      </c>
      <c r="AC145" s="1" t="b">
        <f t="shared" si="24"/>
        <v>0</v>
      </c>
      <c r="AD145" s="1" t="b">
        <f t="shared" si="25"/>
        <v>0</v>
      </c>
      <c r="AE145" s="1" t="b">
        <f t="shared" si="26"/>
        <v>1</v>
      </c>
    </row>
    <row r="146" spans="1:31" s="1" customFormat="1" ht="12" customHeight="1" x14ac:dyDescent="0.25">
      <c r="A146" s="11" t="s">
        <v>1733</v>
      </c>
      <c r="B146" s="60">
        <v>41803</v>
      </c>
      <c r="C146" s="52">
        <v>41810</v>
      </c>
      <c r="D146" s="11" t="s">
        <v>407</v>
      </c>
      <c r="E146" s="18" t="s">
        <v>408</v>
      </c>
      <c r="F146" s="11">
        <v>3</v>
      </c>
      <c r="G146" s="11" t="s">
        <v>13</v>
      </c>
      <c r="H146" s="23">
        <v>0</v>
      </c>
      <c r="I146" s="11" t="s">
        <v>24</v>
      </c>
      <c r="J146" s="29" t="s">
        <v>410</v>
      </c>
      <c r="K146" s="11" t="s">
        <v>16</v>
      </c>
      <c r="L146" s="11" t="s">
        <v>409</v>
      </c>
      <c r="M146" s="23">
        <v>8277147</v>
      </c>
      <c r="N146" s="23">
        <v>290265218</v>
      </c>
      <c r="O146" s="64" t="s">
        <v>316</v>
      </c>
      <c r="P146" s="13"/>
      <c r="Q146" s="13"/>
      <c r="R146" s="13"/>
      <c r="S146" s="192" t="s">
        <v>2506</v>
      </c>
      <c r="T146" s="192"/>
      <c r="U146" s="192"/>
      <c r="V146" s="192"/>
      <c r="W146" s="10" t="b">
        <f t="shared" si="18"/>
        <v>0</v>
      </c>
      <c r="X146" s="1" t="b">
        <f t="shared" si="19"/>
        <v>0</v>
      </c>
      <c r="Y146" s="1" t="b">
        <f t="shared" si="20"/>
        <v>0</v>
      </c>
      <c r="Z146" s="1" t="b">
        <f t="shared" si="21"/>
        <v>0</v>
      </c>
      <c r="AA146" s="1" t="b">
        <f t="shared" si="22"/>
        <v>1</v>
      </c>
      <c r="AB146" s="1" t="b">
        <f t="shared" si="23"/>
        <v>0</v>
      </c>
      <c r="AC146" s="1" t="b">
        <f t="shared" si="24"/>
        <v>0</v>
      </c>
      <c r="AD146" s="1" t="b">
        <f t="shared" si="25"/>
        <v>0</v>
      </c>
      <c r="AE146" s="1" t="b">
        <f t="shared" si="26"/>
        <v>0</v>
      </c>
    </row>
    <row r="147" spans="1:31" s="1" customFormat="1" ht="12" customHeight="1" x14ac:dyDescent="0.25">
      <c r="A147" s="11" t="s">
        <v>1733</v>
      </c>
      <c r="B147" s="60">
        <v>41821</v>
      </c>
      <c r="C147" s="52">
        <v>41830</v>
      </c>
      <c r="D147" s="11" t="s">
        <v>411</v>
      </c>
      <c r="E147" s="18" t="s">
        <v>412</v>
      </c>
      <c r="F147" s="11">
        <v>75</v>
      </c>
      <c r="G147" s="11" t="s">
        <v>13</v>
      </c>
      <c r="H147" s="23">
        <v>5</v>
      </c>
      <c r="I147" s="11" t="s">
        <v>14</v>
      </c>
      <c r="J147" s="29" t="s">
        <v>420</v>
      </c>
      <c r="K147" s="11" t="s">
        <v>16</v>
      </c>
      <c r="L147" s="11" t="s">
        <v>413</v>
      </c>
      <c r="M147" s="23">
        <v>8483681</v>
      </c>
      <c r="N147" s="23">
        <v>296820727</v>
      </c>
      <c r="O147" s="172" t="s">
        <v>311</v>
      </c>
      <c r="P147" s="61"/>
      <c r="Q147" s="61"/>
      <c r="R147" s="61"/>
      <c r="S147" s="192" t="s">
        <v>2506</v>
      </c>
      <c r="T147" s="192" t="str">
        <f>IF(ISNUMBER(SEARCH("main({",L147)),"main({}) method - algorithm cases","non main({}) method - algorithm cases")</f>
        <v>main({}) method - algorithm cases</v>
      </c>
      <c r="U147" s="192" t="s">
        <v>2499</v>
      </c>
      <c r="V147" s="192" t="s">
        <v>2504</v>
      </c>
      <c r="W147" s="10" t="b">
        <f t="shared" si="18"/>
        <v>0</v>
      </c>
      <c r="X147" s="1" t="b">
        <f t="shared" si="19"/>
        <v>1</v>
      </c>
      <c r="Y147" s="1" t="b">
        <f t="shared" si="20"/>
        <v>0</v>
      </c>
      <c r="Z147" s="1" t="b">
        <f t="shared" si="21"/>
        <v>0</v>
      </c>
      <c r="AA147" s="1" t="b">
        <f t="shared" si="22"/>
        <v>0</v>
      </c>
      <c r="AB147" s="1" t="b">
        <f t="shared" si="23"/>
        <v>0</v>
      </c>
      <c r="AC147" s="1" t="b">
        <f t="shared" si="24"/>
        <v>0</v>
      </c>
      <c r="AD147" s="1" t="b">
        <f t="shared" si="25"/>
        <v>0</v>
      </c>
      <c r="AE147" s="1" t="b">
        <f t="shared" si="26"/>
        <v>0</v>
      </c>
    </row>
    <row r="148" spans="1:31" s="1" customFormat="1" ht="12" customHeight="1" x14ac:dyDescent="0.25">
      <c r="A148" s="11" t="s">
        <v>1733</v>
      </c>
      <c r="B148" s="60">
        <v>41821</v>
      </c>
      <c r="C148" s="52">
        <v>41830</v>
      </c>
      <c r="D148" s="11" t="s">
        <v>414</v>
      </c>
      <c r="E148" s="18" t="s">
        <v>415</v>
      </c>
      <c r="F148" s="11">
        <v>4</v>
      </c>
      <c r="G148" s="11" t="s">
        <v>13</v>
      </c>
      <c r="H148" s="23">
        <v>10</v>
      </c>
      <c r="I148" s="11" t="s">
        <v>14</v>
      </c>
      <c r="J148" s="29" t="s">
        <v>421</v>
      </c>
      <c r="K148" s="11" t="s">
        <v>16</v>
      </c>
      <c r="L148" s="11" t="s">
        <v>416</v>
      </c>
      <c r="M148" s="23">
        <v>8523064</v>
      </c>
      <c r="N148" s="23">
        <v>298067720</v>
      </c>
      <c r="O148" s="64" t="s">
        <v>18</v>
      </c>
      <c r="P148" s="13"/>
      <c r="Q148" s="13"/>
      <c r="R148" s="13"/>
      <c r="S148" s="192" t="s">
        <v>2509</v>
      </c>
      <c r="T148" s="192"/>
      <c r="U148" s="192"/>
      <c r="V148" s="192"/>
      <c r="W148" s="10" t="b">
        <f t="shared" si="18"/>
        <v>0</v>
      </c>
      <c r="X148" s="1" t="b">
        <f t="shared" si="19"/>
        <v>0</v>
      </c>
      <c r="Y148" s="1" t="b">
        <f t="shared" si="20"/>
        <v>1</v>
      </c>
      <c r="Z148" s="1" t="b">
        <f t="shared" si="21"/>
        <v>0</v>
      </c>
      <c r="AA148" s="1" t="b">
        <f t="shared" si="22"/>
        <v>0</v>
      </c>
      <c r="AB148" s="1" t="b">
        <f t="shared" si="23"/>
        <v>0</v>
      </c>
      <c r="AC148" s="1" t="b">
        <f t="shared" si="24"/>
        <v>0</v>
      </c>
      <c r="AD148" s="1" t="b">
        <f t="shared" si="25"/>
        <v>0</v>
      </c>
      <c r="AE148" s="1" t="b">
        <f t="shared" si="26"/>
        <v>0</v>
      </c>
    </row>
    <row r="149" spans="1:31" s="1" customFormat="1" ht="12" customHeight="1" x14ac:dyDescent="0.25">
      <c r="A149" s="11" t="s">
        <v>1733</v>
      </c>
      <c r="B149" s="60">
        <v>41821</v>
      </c>
      <c r="C149" s="52">
        <v>41830</v>
      </c>
      <c r="D149" s="11" t="s">
        <v>417</v>
      </c>
      <c r="E149" s="18" t="s">
        <v>418</v>
      </c>
      <c r="F149" s="11">
        <v>5</v>
      </c>
      <c r="G149" s="11" t="s">
        <v>13</v>
      </c>
      <c r="H149" s="23">
        <v>5</v>
      </c>
      <c r="I149" s="11" t="s">
        <v>14</v>
      </c>
      <c r="J149" s="29" t="s">
        <v>422</v>
      </c>
      <c r="K149" s="11" t="s">
        <v>16</v>
      </c>
      <c r="L149" s="11" t="s">
        <v>419</v>
      </c>
      <c r="M149" s="23">
        <v>8590769</v>
      </c>
      <c r="N149" s="23">
        <v>300295944</v>
      </c>
      <c r="O149" s="64" t="s">
        <v>18</v>
      </c>
      <c r="P149" s="61"/>
      <c r="Q149" s="61"/>
      <c r="R149" s="61"/>
      <c r="S149" s="192" t="s">
        <v>2506</v>
      </c>
      <c r="T149" s="192"/>
      <c r="U149" s="192"/>
      <c r="V149" s="192"/>
      <c r="W149" s="10" t="b">
        <f t="shared" si="18"/>
        <v>0</v>
      </c>
      <c r="X149" s="1" t="b">
        <f t="shared" si="19"/>
        <v>0</v>
      </c>
      <c r="Y149" s="1" t="b">
        <f t="shared" si="20"/>
        <v>1</v>
      </c>
      <c r="Z149" s="1" t="b">
        <f t="shared" si="21"/>
        <v>0</v>
      </c>
      <c r="AA149" s="1" t="b">
        <f t="shared" si="22"/>
        <v>0</v>
      </c>
      <c r="AB149" s="1" t="b">
        <f t="shared" si="23"/>
        <v>0</v>
      </c>
      <c r="AC149" s="1" t="b">
        <f t="shared" si="24"/>
        <v>0</v>
      </c>
      <c r="AD149" s="1" t="b">
        <f t="shared" si="25"/>
        <v>0</v>
      </c>
      <c r="AE149" s="1" t="b">
        <f t="shared" si="26"/>
        <v>0</v>
      </c>
    </row>
    <row r="150" spans="1:31" s="1" customFormat="1" ht="12" customHeight="1" x14ac:dyDescent="0.25">
      <c r="A150" s="11" t="s">
        <v>1733</v>
      </c>
      <c r="B150" s="60">
        <v>41831</v>
      </c>
      <c r="C150" s="52">
        <v>41840</v>
      </c>
      <c r="D150" s="11" t="s">
        <v>423</v>
      </c>
      <c r="E150" s="18" t="s">
        <v>424</v>
      </c>
      <c r="F150" s="11">
        <v>66</v>
      </c>
      <c r="G150" s="11" t="s">
        <v>13</v>
      </c>
      <c r="H150" s="23">
        <v>4</v>
      </c>
      <c r="I150" s="11" t="s">
        <v>14</v>
      </c>
      <c r="J150" s="29" t="s">
        <v>429</v>
      </c>
      <c r="K150" s="11" t="s">
        <v>16</v>
      </c>
      <c r="L150" s="11" t="s">
        <v>425</v>
      </c>
      <c r="M150" s="23">
        <v>8611241</v>
      </c>
      <c r="N150" s="23">
        <v>300930494</v>
      </c>
      <c r="O150" s="64" t="s">
        <v>18</v>
      </c>
      <c r="P150" s="13"/>
      <c r="Q150" s="13"/>
      <c r="R150" s="13"/>
      <c r="S150" s="192" t="s">
        <v>2506</v>
      </c>
      <c r="T150" s="192"/>
      <c r="U150" s="192"/>
      <c r="V150" s="192"/>
      <c r="W150" s="10" t="b">
        <f t="shared" si="18"/>
        <v>0</v>
      </c>
      <c r="X150" s="1" t="b">
        <f t="shared" si="19"/>
        <v>0</v>
      </c>
      <c r="Y150" s="1" t="b">
        <f t="shared" si="20"/>
        <v>1</v>
      </c>
      <c r="Z150" s="1" t="b">
        <f t="shared" si="21"/>
        <v>0</v>
      </c>
      <c r="AA150" s="1" t="b">
        <f t="shared" si="22"/>
        <v>0</v>
      </c>
      <c r="AB150" s="1" t="b">
        <f t="shared" si="23"/>
        <v>0</v>
      </c>
      <c r="AC150" s="1" t="b">
        <f t="shared" si="24"/>
        <v>0</v>
      </c>
      <c r="AD150" s="1" t="b">
        <f t="shared" si="25"/>
        <v>0</v>
      </c>
      <c r="AE150" s="1" t="b">
        <f t="shared" si="26"/>
        <v>0</v>
      </c>
    </row>
    <row r="151" spans="1:31" s="1" customFormat="1" ht="12" customHeight="1" x14ac:dyDescent="0.25">
      <c r="A151" s="11" t="s">
        <v>1733</v>
      </c>
      <c r="B151" s="60">
        <v>41831</v>
      </c>
      <c r="C151" s="52">
        <v>41840</v>
      </c>
      <c r="D151" s="11" t="s">
        <v>426</v>
      </c>
      <c r="E151" s="18" t="s">
        <v>427</v>
      </c>
      <c r="F151" s="11">
        <v>18</v>
      </c>
      <c r="G151" s="11" t="s">
        <v>13</v>
      </c>
      <c r="H151" s="23">
        <v>0</v>
      </c>
      <c r="I151" s="11" t="s">
        <v>24</v>
      </c>
      <c r="J151" s="29" t="s">
        <v>430</v>
      </c>
      <c r="K151" s="11" t="s">
        <v>16</v>
      </c>
      <c r="L151" s="11" t="s">
        <v>428</v>
      </c>
      <c r="M151" s="23">
        <v>8711449</v>
      </c>
      <c r="N151" s="23">
        <v>304196737</v>
      </c>
      <c r="O151" s="114" t="s">
        <v>316</v>
      </c>
      <c r="P151" s="61"/>
      <c r="Q151" s="61"/>
      <c r="R151" s="61"/>
      <c r="S151" s="192" t="s">
        <v>2506</v>
      </c>
      <c r="T151" s="192"/>
      <c r="U151" s="192"/>
      <c r="V151" s="192"/>
      <c r="W151" s="10" t="b">
        <f t="shared" si="18"/>
        <v>0</v>
      </c>
      <c r="X151" s="1" t="b">
        <f t="shared" si="19"/>
        <v>0</v>
      </c>
      <c r="Y151" s="1" t="b">
        <f t="shared" si="20"/>
        <v>0</v>
      </c>
      <c r="Z151" s="1" t="b">
        <f t="shared" si="21"/>
        <v>0</v>
      </c>
      <c r="AA151" s="1" t="b">
        <f t="shared" si="22"/>
        <v>1</v>
      </c>
      <c r="AB151" s="1" t="b">
        <f t="shared" si="23"/>
        <v>0</v>
      </c>
      <c r="AC151" s="1" t="b">
        <f t="shared" si="24"/>
        <v>0</v>
      </c>
      <c r="AD151" s="1" t="b">
        <f t="shared" si="25"/>
        <v>0</v>
      </c>
      <c r="AE151" s="1" t="b">
        <f t="shared" si="26"/>
        <v>0</v>
      </c>
    </row>
    <row r="152" spans="1:31" s="1" customFormat="1" ht="12" customHeight="1" x14ac:dyDescent="0.25">
      <c r="A152" s="11" t="s">
        <v>1733</v>
      </c>
      <c r="B152" s="60">
        <v>41841</v>
      </c>
      <c r="C152" s="52">
        <v>41851</v>
      </c>
      <c r="D152" s="11" t="s">
        <v>431</v>
      </c>
      <c r="E152" s="18" t="s">
        <v>432</v>
      </c>
      <c r="F152" s="11">
        <v>10</v>
      </c>
      <c r="G152" s="11" t="s">
        <v>13</v>
      </c>
      <c r="H152" s="23">
        <v>4</v>
      </c>
      <c r="I152" s="11" t="s">
        <v>14</v>
      </c>
      <c r="J152" s="29" t="s">
        <v>437</v>
      </c>
      <c r="K152" s="11" t="s">
        <v>16</v>
      </c>
      <c r="L152" s="11" t="s">
        <v>433</v>
      </c>
      <c r="M152" s="23">
        <v>8725680</v>
      </c>
      <c r="N152" s="23">
        <v>304650659</v>
      </c>
      <c r="O152" s="172" t="s">
        <v>311</v>
      </c>
      <c r="P152" s="13"/>
      <c r="Q152" s="51"/>
      <c r="R152" s="64" t="s">
        <v>556</v>
      </c>
      <c r="S152" s="192" t="s">
        <v>2506</v>
      </c>
      <c r="T152" s="192" t="str">
        <f>IF(ISNUMBER(SEARCH("main({",L152)),"main({}) method - algorithm cases","non main({}) method - algorithm cases")</f>
        <v>main({}) method - algorithm cases</v>
      </c>
      <c r="U152" s="192" t="s">
        <v>2499</v>
      </c>
      <c r="V152" s="192" t="s">
        <v>2504</v>
      </c>
      <c r="W152" s="10" t="b">
        <f t="shared" si="18"/>
        <v>0</v>
      </c>
      <c r="X152" s="1" t="b">
        <f t="shared" si="19"/>
        <v>1</v>
      </c>
      <c r="Y152" s="1" t="b">
        <f t="shared" si="20"/>
        <v>0</v>
      </c>
      <c r="Z152" s="1" t="b">
        <f t="shared" si="21"/>
        <v>0</v>
      </c>
      <c r="AA152" s="1" t="b">
        <f t="shared" si="22"/>
        <v>0</v>
      </c>
      <c r="AB152" s="1" t="b">
        <f t="shared" si="23"/>
        <v>0</v>
      </c>
      <c r="AC152" s="1" t="b">
        <f t="shared" si="24"/>
        <v>0</v>
      </c>
      <c r="AD152" s="1" t="b">
        <f t="shared" si="25"/>
        <v>0</v>
      </c>
      <c r="AE152" s="1" t="b">
        <f t="shared" si="26"/>
        <v>0</v>
      </c>
    </row>
    <row r="153" spans="1:31" s="1" customFormat="1" ht="12" customHeight="1" x14ac:dyDescent="0.25">
      <c r="A153" s="11" t="s">
        <v>1733</v>
      </c>
      <c r="B153" s="60">
        <v>41841</v>
      </c>
      <c r="C153" s="52">
        <v>41851</v>
      </c>
      <c r="D153" s="11" t="s">
        <v>434</v>
      </c>
      <c r="E153" s="18" t="s">
        <v>435</v>
      </c>
      <c r="F153" s="11">
        <v>2</v>
      </c>
      <c r="G153" s="11" t="s">
        <v>13</v>
      </c>
      <c r="H153" s="23">
        <v>11</v>
      </c>
      <c r="I153" s="11" t="s">
        <v>14</v>
      </c>
      <c r="J153" s="29" t="s">
        <v>438</v>
      </c>
      <c r="K153" s="11" t="s">
        <v>16</v>
      </c>
      <c r="L153" s="11" t="s">
        <v>436</v>
      </c>
      <c r="M153" s="23">
        <v>8732623</v>
      </c>
      <c r="N153" s="23">
        <v>304873314</v>
      </c>
      <c r="O153" s="172" t="s">
        <v>311</v>
      </c>
      <c r="P153" s="13"/>
      <c r="Q153" s="51"/>
      <c r="R153" s="64"/>
      <c r="S153" s="192" t="s">
        <v>2506</v>
      </c>
      <c r="T153" s="192"/>
      <c r="U153" s="192"/>
      <c r="V153" s="192"/>
      <c r="W153" s="10" t="b">
        <f t="shared" si="18"/>
        <v>0</v>
      </c>
      <c r="X153" s="1" t="b">
        <f t="shared" si="19"/>
        <v>1</v>
      </c>
      <c r="Y153" s="1" t="b">
        <f t="shared" si="20"/>
        <v>0</v>
      </c>
      <c r="Z153" s="1" t="b">
        <f t="shared" si="21"/>
        <v>0</v>
      </c>
      <c r="AA153" s="1" t="b">
        <f t="shared" si="22"/>
        <v>0</v>
      </c>
      <c r="AB153" s="1" t="b">
        <f t="shared" si="23"/>
        <v>0</v>
      </c>
      <c r="AC153" s="1" t="b">
        <f t="shared" si="24"/>
        <v>0</v>
      </c>
      <c r="AD153" s="1" t="b">
        <f t="shared" si="25"/>
        <v>0</v>
      </c>
      <c r="AE153" s="1" t="b">
        <f t="shared" si="26"/>
        <v>0</v>
      </c>
    </row>
    <row r="154" spans="1:31" s="1" customFormat="1" ht="12" customHeight="1" x14ac:dyDescent="0.25">
      <c r="A154" s="11" t="s">
        <v>1733</v>
      </c>
      <c r="B154" s="60">
        <v>41852</v>
      </c>
      <c r="C154" s="52">
        <v>41861</v>
      </c>
      <c r="D154" s="11" t="s">
        <v>439</v>
      </c>
      <c r="E154" s="18" t="s">
        <v>440</v>
      </c>
      <c r="F154" s="11">
        <v>40</v>
      </c>
      <c r="G154" s="11" t="s">
        <v>13</v>
      </c>
      <c r="H154" s="23">
        <v>5</v>
      </c>
      <c r="I154" s="11" t="s">
        <v>14</v>
      </c>
      <c r="J154" s="29" t="s">
        <v>454</v>
      </c>
      <c r="K154" s="11" t="s">
        <v>16</v>
      </c>
      <c r="L154" s="11" t="s">
        <v>441</v>
      </c>
      <c r="M154" s="23">
        <v>8885002</v>
      </c>
      <c r="N154" s="23">
        <v>309716154</v>
      </c>
      <c r="O154" s="64" t="s">
        <v>1083</v>
      </c>
      <c r="P154" s="13"/>
      <c r="Q154" s="41" t="s">
        <v>1083</v>
      </c>
      <c r="R154" s="64" t="s">
        <v>1893</v>
      </c>
      <c r="S154" s="192" t="s">
        <v>2509</v>
      </c>
      <c r="T154" s="192" t="str">
        <f>IF(ISNUMBER(SEARCH("main({",L154)),"main({}) method - algorithm cases","non main({}) method - algorithm cases")</f>
        <v>non main({}) method - algorithm cases</v>
      </c>
      <c r="U154" s="192" t="s">
        <v>2499</v>
      </c>
      <c r="V154" s="192" t="s">
        <v>2505</v>
      </c>
      <c r="W154" s="10" t="b">
        <f t="shared" si="18"/>
        <v>0</v>
      </c>
      <c r="X154" s="1" t="b">
        <f t="shared" si="19"/>
        <v>0</v>
      </c>
      <c r="Y154" s="1" t="b">
        <f t="shared" si="20"/>
        <v>0</v>
      </c>
      <c r="Z154" s="1" t="b">
        <f t="shared" si="21"/>
        <v>0</v>
      </c>
      <c r="AA154" s="1" t="b">
        <f t="shared" si="22"/>
        <v>0</v>
      </c>
      <c r="AB154" s="1" t="b">
        <f t="shared" si="23"/>
        <v>0</v>
      </c>
      <c r="AC154" s="1" t="b">
        <f t="shared" si="24"/>
        <v>1</v>
      </c>
      <c r="AD154" s="1" t="b">
        <f t="shared" si="25"/>
        <v>0</v>
      </c>
      <c r="AE154" s="1" t="b">
        <f t="shared" si="26"/>
        <v>0</v>
      </c>
    </row>
    <row r="155" spans="1:31" s="1" customFormat="1" ht="12.75" customHeight="1" x14ac:dyDescent="0.25">
      <c r="A155" s="11" t="s">
        <v>1733</v>
      </c>
      <c r="B155" s="60">
        <v>41852</v>
      </c>
      <c r="C155" s="52">
        <v>41861</v>
      </c>
      <c r="D155" s="11" t="s">
        <v>442</v>
      </c>
      <c r="E155" s="18" t="s">
        <v>443</v>
      </c>
      <c r="F155" s="11">
        <v>2</v>
      </c>
      <c r="G155" s="11" t="s">
        <v>13</v>
      </c>
      <c r="H155" s="23">
        <v>0</v>
      </c>
      <c r="I155" s="11" t="s">
        <v>24</v>
      </c>
      <c r="J155" s="29" t="s">
        <v>455</v>
      </c>
      <c r="K155" s="11" t="s">
        <v>16</v>
      </c>
      <c r="L155" s="11" t="s">
        <v>444</v>
      </c>
      <c r="M155" s="23">
        <v>8908431</v>
      </c>
      <c r="N155" s="23">
        <v>310411613</v>
      </c>
      <c r="O155" s="114" t="s">
        <v>316</v>
      </c>
      <c r="P155" s="13"/>
      <c r="Q155" s="51"/>
      <c r="R155" s="64"/>
      <c r="S155" s="192" t="s">
        <v>2506</v>
      </c>
      <c r="T155" s="192"/>
      <c r="U155" s="192"/>
      <c r="V155" s="192"/>
      <c r="W155" s="10" t="b">
        <f t="shared" si="18"/>
        <v>0</v>
      </c>
      <c r="X155" s="1" t="b">
        <f t="shared" si="19"/>
        <v>0</v>
      </c>
      <c r="Y155" s="1" t="b">
        <f t="shared" si="20"/>
        <v>0</v>
      </c>
      <c r="Z155" s="1" t="b">
        <f t="shared" si="21"/>
        <v>0</v>
      </c>
      <c r="AA155" s="1" t="b">
        <f t="shared" si="22"/>
        <v>1</v>
      </c>
      <c r="AB155" s="1" t="b">
        <f t="shared" si="23"/>
        <v>0</v>
      </c>
      <c r="AC155" s="1" t="b">
        <f t="shared" si="24"/>
        <v>0</v>
      </c>
      <c r="AD155" s="1" t="b">
        <f t="shared" si="25"/>
        <v>0</v>
      </c>
      <c r="AE155" s="1" t="b">
        <f t="shared" si="26"/>
        <v>0</v>
      </c>
    </row>
    <row r="156" spans="1:31" s="1" customFormat="1" ht="12.75" customHeight="1" x14ac:dyDescent="0.25">
      <c r="A156" s="11" t="s">
        <v>1733</v>
      </c>
      <c r="B156" s="60">
        <v>41852</v>
      </c>
      <c r="C156" s="52">
        <v>41861</v>
      </c>
      <c r="D156" s="11" t="s">
        <v>445</v>
      </c>
      <c r="E156" s="18" t="s">
        <v>446</v>
      </c>
      <c r="F156" s="11">
        <v>2</v>
      </c>
      <c r="G156" s="11" t="s">
        <v>13</v>
      </c>
      <c r="H156" s="23">
        <v>3</v>
      </c>
      <c r="I156" s="11" t="s">
        <v>14</v>
      </c>
      <c r="J156" s="29" t="s">
        <v>456</v>
      </c>
      <c r="K156" s="11" t="s">
        <v>16</v>
      </c>
      <c r="L156" s="11" t="s">
        <v>447</v>
      </c>
      <c r="M156" s="23">
        <v>8931721</v>
      </c>
      <c r="N156" s="23">
        <v>311112243</v>
      </c>
      <c r="O156" s="172" t="s">
        <v>311</v>
      </c>
      <c r="P156" s="13"/>
      <c r="Q156" s="51"/>
      <c r="R156" s="64"/>
      <c r="S156" s="192" t="s">
        <v>2509</v>
      </c>
      <c r="T156" s="192"/>
      <c r="U156" s="192"/>
      <c r="V156" s="192"/>
      <c r="W156" s="10" t="b">
        <f t="shared" si="18"/>
        <v>0</v>
      </c>
      <c r="X156" s="1" t="b">
        <f t="shared" si="19"/>
        <v>1</v>
      </c>
      <c r="Y156" s="1" t="b">
        <f t="shared" si="20"/>
        <v>0</v>
      </c>
      <c r="Z156" s="1" t="b">
        <f t="shared" si="21"/>
        <v>0</v>
      </c>
      <c r="AA156" s="1" t="b">
        <f t="shared" si="22"/>
        <v>0</v>
      </c>
      <c r="AB156" s="1" t="b">
        <f t="shared" si="23"/>
        <v>0</v>
      </c>
      <c r="AC156" s="1" t="b">
        <f t="shared" si="24"/>
        <v>0</v>
      </c>
      <c r="AD156" s="1" t="b">
        <f t="shared" si="25"/>
        <v>0</v>
      </c>
      <c r="AE156" s="1" t="b">
        <f t="shared" si="26"/>
        <v>0</v>
      </c>
    </row>
    <row r="157" spans="1:31" s="1" customFormat="1" ht="12" customHeight="1" x14ac:dyDescent="0.25">
      <c r="A157" s="11" t="s">
        <v>1733</v>
      </c>
      <c r="B157" s="60">
        <v>41852</v>
      </c>
      <c r="C157" s="52">
        <v>41861</v>
      </c>
      <c r="D157" s="11" t="s">
        <v>448</v>
      </c>
      <c r="E157" s="18" t="s">
        <v>449</v>
      </c>
      <c r="F157" s="11">
        <v>45</v>
      </c>
      <c r="G157" s="11" t="s">
        <v>13</v>
      </c>
      <c r="H157" s="23">
        <v>1</v>
      </c>
      <c r="I157" s="11" t="s">
        <v>14</v>
      </c>
      <c r="J157" s="29" t="s">
        <v>457</v>
      </c>
      <c r="K157" s="11" t="s">
        <v>16</v>
      </c>
      <c r="L157" s="11" t="s">
        <v>450</v>
      </c>
      <c r="M157" s="23">
        <v>8939094</v>
      </c>
      <c r="N157" s="23">
        <v>311366503</v>
      </c>
      <c r="O157" s="64" t="s">
        <v>1083</v>
      </c>
      <c r="P157" s="13"/>
      <c r="Q157" s="51"/>
      <c r="R157" s="64"/>
      <c r="S157" s="192" t="s">
        <v>2506</v>
      </c>
      <c r="T157" s="192"/>
      <c r="U157" s="192"/>
      <c r="V157" s="192"/>
      <c r="W157" s="10" t="b">
        <f t="shared" si="18"/>
        <v>0</v>
      </c>
      <c r="X157" s="1" t="b">
        <f t="shared" si="19"/>
        <v>0</v>
      </c>
      <c r="Y157" s="1" t="b">
        <f t="shared" si="20"/>
        <v>0</v>
      </c>
      <c r="Z157" s="1" t="b">
        <f t="shared" si="21"/>
        <v>0</v>
      </c>
      <c r="AA157" s="1" t="b">
        <f t="shared" si="22"/>
        <v>0</v>
      </c>
      <c r="AB157" s="1" t="b">
        <f t="shared" si="23"/>
        <v>0</v>
      </c>
      <c r="AC157" s="1" t="b">
        <f t="shared" si="24"/>
        <v>1</v>
      </c>
      <c r="AD157" s="1" t="b">
        <f t="shared" si="25"/>
        <v>0</v>
      </c>
      <c r="AE157" s="1" t="b">
        <f t="shared" si="26"/>
        <v>0</v>
      </c>
    </row>
    <row r="158" spans="1:31" s="1" customFormat="1" ht="12" customHeight="1" x14ac:dyDescent="0.25">
      <c r="A158" s="11" t="s">
        <v>1733</v>
      </c>
      <c r="B158" s="60">
        <v>41852</v>
      </c>
      <c r="C158" s="52">
        <v>41861</v>
      </c>
      <c r="D158" s="11" t="s">
        <v>451</v>
      </c>
      <c r="E158" s="18" t="s">
        <v>452</v>
      </c>
      <c r="F158" s="11">
        <v>29</v>
      </c>
      <c r="G158" s="11" t="s">
        <v>13</v>
      </c>
      <c r="H158" s="23">
        <v>0</v>
      </c>
      <c r="I158" s="11" t="s">
        <v>24</v>
      </c>
      <c r="J158" s="29" t="s">
        <v>458</v>
      </c>
      <c r="K158" s="11" t="s">
        <v>16</v>
      </c>
      <c r="L158" s="11" t="s">
        <v>453</v>
      </c>
      <c r="M158" s="23">
        <v>8953523</v>
      </c>
      <c r="N158" s="23">
        <v>311796477</v>
      </c>
      <c r="O158" s="114" t="s">
        <v>316</v>
      </c>
      <c r="P158" s="13"/>
      <c r="Q158" s="51"/>
      <c r="R158" s="64"/>
      <c r="S158" s="192" t="s">
        <v>2506</v>
      </c>
      <c r="T158" s="192"/>
      <c r="U158" s="192"/>
      <c r="V158" s="192"/>
      <c r="W158" s="10" t="b">
        <f t="shared" si="18"/>
        <v>0</v>
      </c>
      <c r="X158" s="1" t="b">
        <f t="shared" si="19"/>
        <v>0</v>
      </c>
      <c r="Y158" s="1" t="b">
        <f t="shared" si="20"/>
        <v>0</v>
      </c>
      <c r="Z158" s="1" t="b">
        <f t="shared" si="21"/>
        <v>0</v>
      </c>
      <c r="AA158" s="1" t="b">
        <f t="shared" si="22"/>
        <v>1</v>
      </c>
      <c r="AB158" s="1" t="b">
        <f t="shared" si="23"/>
        <v>0</v>
      </c>
      <c r="AC158" s="1" t="b">
        <f t="shared" si="24"/>
        <v>0</v>
      </c>
      <c r="AD158" s="1" t="b">
        <f t="shared" si="25"/>
        <v>0</v>
      </c>
      <c r="AE158" s="1" t="b">
        <f t="shared" si="26"/>
        <v>0</v>
      </c>
    </row>
    <row r="159" spans="1:31" s="1" customFormat="1" ht="12" customHeight="1" x14ac:dyDescent="0.25">
      <c r="A159" s="11" t="s">
        <v>1733</v>
      </c>
      <c r="B159" s="60">
        <v>41862</v>
      </c>
      <c r="C159" s="52">
        <v>41871</v>
      </c>
      <c r="D159" s="11" t="s">
        <v>459</v>
      </c>
      <c r="E159" s="18" t="s">
        <v>460</v>
      </c>
      <c r="F159" s="11">
        <v>36</v>
      </c>
      <c r="G159" s="11" t="s">
        <v>13</v>
      </c>
      <c r="H159" s="23">
        <v>3</v>
      </c>
      <c r="I159" s="11" t="s">
        <v>14</v>
      </c>
      <c r="J159" s="29" t="s">
        <v>474</v>
      </c>
      <c r="K159" s="11" t="s">
        <v>16</v>
      </c>
      <c r="L159" s="11" t="s">
        <v>461</v>
      </c>
      <c r="M159" s="23">
        <v>9016031</v>
      </c>
      <c r="N159" s="23">
        <v>313760613</v>
      </c>
      <c r="O159" s="64" t="s">
        <v>18</v>
      </c>
      <c r="P159" s="13"/>
      <c r="Q159" s="51"/>
      <c r="R159" s="64"/>
      <c r="S159" s="192" t="s">
        <v>2509</v>
      </c>
      <c r="T159" s="192"/>
      <c r="U159" s="192"/>
      <c r="V159" s="192"/>
      <c r="W159" s="10" t="b">
        <f t="shared" si="18"/>
        <v>0</v>
      </c>
      <c r="X159" s="1" t="b">
        <f t="shared" si="19"/>
        <v>0</v>
      </c>
      <c r="Y159" s="1" t="b">
        <f t="shared" si="20"/>
        <v>1</v>
      </c>
      <c r="Z159" s="1" t="b">
        <f t="shared" si="21"/>
        <v>0</v>
      </c>
      <c r="AA159" s="1" t="b">
        <f t="shared" si="22"/>
        <v>0</v>
      </c>
      <c r="AB159" s="1" t="b">
        <f t="shared" si="23"/>
        <v>0</v>
      </c>
      <c r="AC159" s="1" t="b">
        <f t="shared" si="24"/>
        <v>0</v>
      </c>
      <c r="AD159" s="1" t="b">
        <f t="shared" si="25"/>
        <v>0</v>
      </c>
      <c r="AE159" s="1" t="b">
        <f t="shared" si="26"/>
        <v>0</v>
      </c>
    </row>
    <row r="160" spans="1:31" s="1" customFormat="1" ht="12" customHeight="1" x14ac:dyDescent="0.25">
      <c r="A160" s="11" t="s">
        <v>1733</v>
      </c>
      <c r="B160" s="60">
        <v>41862</v>
      </c>
      <c r="C160" s="52">
        <v>41871</v>
      </c>
      <c r="D160" s="11" t="s">
        <v>462</v>
      </c>
      <c r="E160" s="43" t="s">
        <v>463</v>
      </c>
      <c r="F160" s="11">
        <v>127</v>
      </c>
      <c r="G160" s="11" t="s">
        <v>13</v>
      </c>
      <c r="H160" s="23">
        <v>5</v>
      </c>
      <c r="I160" s="11" t="s">
        <v>14</v>
      </c>
      <c r="J160" s="29" t="s">
        <v>476</v>
      </c>
      <c r="K160" s="11" t="s">
        <v>16</v>
      </c>
      <c r="L160" s="11" t="s">
        <v>464</v>
      </c>
      <c r="M160" s="23">
        <v>9017170</v>
      </c>
      <c r="N160" s="23">
        <v>313805726</v>
      </c>
      <c r="O160" s="64" t="s">
        <v>18</v>
      </c>
      <c r="P160" s="13"/>
      <c r="Q160" s="51"/>
      <c r="R160" s="64"/>
      <c r="S160" s="192" t="s">
        <v>2506</v>
      </c>
      <c r="T160" s="192"/>
      <c r="U160" s="192"/>
      <c r="V160" s="192"/>
      <c r="W160" s="10" t="b">
        <f t="shared" si="18"/>
        <v>0</v>
      </c>
      <c r="X160" s="1" t="b">
        <f t="shared" si="19"/>
        <v>0</v>
      </c>
      <c r="Y160" s="1" t="b">
        <f t="shared" si="20"/>
        <v>1</v>
      </c>
      <c r="Z160" s="1" t="b">
        <f t="shared" si="21"/>
        <v>0</v>
      </c>
      <c r="AA160" s="1" t="b">
        <f t="shared" si="22"/>
        <v>0</v>
      </c>
      <c r="AB160" s="1" t="b">
        <f t="shared" si="23"/>
        <v>0</v>
      </c>
      <c r="AC160" s="1" t="b">
        <f t="shared" si="24"/>
        <v>0</v>
      </c>
      <c r="AD160" s="1" t="b">
        <f t="shared" si="25"/>
        <v>0</v>
      </c>
      <c r="AE160" s="1" t="b">
        <f t="shared" si="26"/>
        <v>0</v>
      </c>
    </row>
    <row r="161" spans="1:32" s="1" customFormat="1" ht="12" customHeight="1" x14ac:dyDescent="0.25">
      <c r="A161" s="11" t="s">
        <v>1733</v>
      </c>
      <c r="B161" s="60">
        <v>41862</v>
      </c>
      <c r="C161" s="52">
        <v>41871</v>
      </c>
      <c r="D161" s="11" t="s">
        <v>465</v>
      </c>
      <c r="E161" s="43" t="s">
        <v>466</v>
      </c>
      <c r="F161" s="11">
        <v>4</v>
      </c>
      <c r="G161" s="11" t="s">
        <v>13</v>
      </c>
      <c r="H161" s="23">
        <v>0</v>
      </c>
      <c r="I161" s="11" t="s">
        <v>24</v>
      </c>
      <c r="J161" s="29" t="s">
        <v>477</v>
      </c>
      <c r="K161" s="11" t="s">
        <v>16</v>
      </c>
      <c r="L161" s="11" t="s">
        <v>467</v>
      </c>
      <c r="M161" s="23">
        <v>9071629</v>
      </c>
      <c r="N161" s="23">
        <v>315555824</v>
      </c>
      <c r="O161" s="114" t="s">
        <v>316</v>
      </c>
      <c r="P161" s="13"/>
      <c r="Q161" s="51"/>
      <c r="R161" s="64"/>
      <c r="S161" s="192" t="s">
        <v>2506</v>
      </c>
      <c r="T161" s="192"/>
      <c r="U161" s="192"/>
      <c r="V161" s="192"/>
      <c r="W161" s="10" t="b">
        <f t="shared" si="18"/>
        <v>0</v>
      </c>
      <c r="X161" s="1" t="b">
        <f t="shared" si="19"/>
        <v>0</v>
      </c>
      <c r="Y161" s="1" t="b">
        <f t="shared" si="20"/>
        <v>0</v>
      </c>
      <c r="Z161" s="1" t="b">
        <f t="shared" si="21"/>
        <v>0</v>
      </c>
      <c r="AA161" s="1" t="b">
        <f t="shared" si="22"/>
        <v>1</v>
      </c>
      <c r="AB161" s="1" t="b">
        <f t="shared" si="23"/>
        <v>0</v>
      </c>
      <c r="AC161" s="1" t="b">
        <f t="shared" si="24"/>
        <v>0</v>
      </c>
      <c r="AD161" s="1" t="b">
        <f t="shared" si="25"/>
        <v>0</v>
      </c>
      <c r="AE161" s="1" t="b">
        <f t="shared" si="26"/>
        <v>0</v>
      </c>
    </row>
    <row r="162" spans="1:32" s="1" customFormat="1" ht="12" customHeight="1" x14ac:dyDescent="0.25">
      <c r="A162" s="11" t="s">
        <v>1733</v>
      </c>
      <c r="B162" s="60">
        <v>41862</v>
      </c>
      <c r="C162" s="52">
        <v>41871</v>
      </c>
      <c r="D162" s="11" t="s">
        <v>468</v>
      </c>
      <c r="E162" s="43" t="s">
        <v>469</v>
      </c>
      <c r="F162" s="11">
        <v>181</v>
      </c>
      <c r="G162" s="41" t="s">
        <v>13</v>
      </c>
      <c r="H162" s="23">
        <v>0</v>
      </c>
      <c r="I162" s="11" t="s">
        <v>24</v>
      </c>
      <c r="J162" s="29" t="s">
        <v>478</v>
      </c>
      <c r="K162" s="41" t="s">
        <v>16</v>
      </c>
      <c r="L162" s="11" t="s">
        <v>470</v>
      </c>
      <c r="M162" s="23">
        <v>9111753</v>
      </c>
      <c r="N162" s="23">
        <v>316746480</v>
      </c>
      <c r="O162" s="114" t="s">
        <v>316</v>
      </c>
      <c r="P162" s="13"/>
      <c r="Q162" s="51"/>
      <c r="R162" s="64"/>
      <c r="S162" s="192" t="s">
        <v>2506</v>
      </c>
      <c r="T162" s="192"/>
      <c r="U162" s="192"/>
      <c r="V162" s="192"/>
      <c r="W162" s="10" t="b">
        <f t="shared" si="18"/>
        <v>0</v>
      </c>
      <c r="X162" s="1" t="b">
        <f t="shared" si="19"/>
        <v>0</v>
      </c>
      <c r="Y162" s="1" t="b">
        <f t="shared" si="20"/>
        <v>0</v>
      </c>
      <c r="Z162" s="1" t="b">
        <f t="shared" si="21"/>
        <v>0</v>
      </c>
      <c r="AA162" s="1" t="b">
        <f t="shared" si="22"/>
        <v>1</v>
      </c>
      <c r="AB162" s="1" t="b">
        <f t="shared" si="23"/>
        <v>0</v>
      </c>
      <c r="AC162" s="1" t="b">
        <f t="shared" si="24"/>
        <v>0</v>
      </c>
      <c r="AD162" s="1" t="b">
        <f t="shared" si="25"/>
        <v>0</v>
      </c>
      <c r="AE162" s="1" t="b">
        <f t="shared" si="26"/>
        <v>0</v>
      </c>
    </row>
    <row r="163" spans="1:32" s="1" customFormat="1" ht="12" customHeight="1" x14ac:dyDescent="0.25">
      <c r="A163" s="11" t="s">
        <v>1733</v>
      </c>
      <c r="B163" s="60">
        <v>41862</v>
      </c>
      <c r="C163" s="52">
        <v>41871</v>
      </c>
      <c r="D163" s="11" t="s">
        <v>471</v>
      </c>
      <c r="E163" s="151" t="s">
        <v>472</v>
      </c>
      <c r="F163" s="11">
        <v>181</v>
      </c>
      <c r="G163" s="41" t="s">
        <v>13</v>
      </c>
      <c r="H163" s="67">
        <v>0</v>
      </c>
      <c r="I163" s="41" t="s">
        <v>24</v>
      </c>
      <c r="J163" s="29" t="s">
        <v>479</v>
      </c>
      <c r="K163" s="41" t="s">
        <v>16</v>
      </c>
      <c r="L163" s="41" t="s">
        <v>473</v>
      </c>
      <c r="M163" s="23">
        <v>9111810</v>
      </c>
      <c r="N163" s="23">
        <v>316746827</v>
      </c>
      <c r="O163" s="114" t="s">
        <v>316</v>
      </c>
      <c r="P163" s="13"/>
      <c r="Q163" s="51"/>
      <c r="R163" s="64"/>
      <c r="S163" s="192" t="s">
        <v>2506</v>
      </c>
      <c r="T163" s="192"/>
      <c r="U163" s="192"/>
      <c r="V163" s="192"/>
      <c r="W163" s="10" t="b">
        <f t="shared" si="18"/>
        <v>0</v>
      </c>
      <c r="X163" s="1" t="b">
        <f t="shared" si="19"/>
        <v>0</v>
      </c>
      <c r="Y163" s="1" t="b">
        <f t="shared" si="20"/>
        <v>0</v>
      </c>
      <c r="Z163" s="1" t="b">
        <f t="shared" si="21"/>
        <v>0</v>
      </c>
      <c r="AA163" s="1" t="b">
        <f t="shared" si="22"/>
        <v>1</v>
      </c>
      <c r="AB163" s="1" t="b">
        <f t="shared" si="23"/>
        <v>0</v>
      </c>
      <c r="AC163" s="1" t="b">
        <f t="shared" si="24"/>
        <v>0</v>
      </c>
      <c r="AD163" s="1" t="b">
        <f t="shared" si="25"/>
        <v>0</v>
      </c>
      <c r="AE163" s="1" t="b">
        <f t="shared" si="26"/>
        <v>0</v>
      </c>
    </row>
    <row r="164" spans="1:32" s="1" customFormat="1" ht="12" customHeight="1" x14ac:dyDescent="0.25">
      <c r="A164" s="11" t="s">
        <v>1733</v>
      </c>
      <c r="B164" s="60">
        <v>41872</v>
      </c>
      <c r="C164" s="68">
        <v>41882</v>
      </c>
      <c r="D164" s="41" t="s">
        <v>481</v>
      </c>
      <c r="E164" s="152" t="s">
        <v>482</v>
      </c>
      <c r="F164" s="11">
        <v>5</v>
      </c>
      <c r="G164" s="41" t="s">
        <v>13</v>
      </c>
      <c r="H164" s="41" t="s">
        <v>483</v>
      </c>
      <c r="I164" s="41" t="s">
        <v>14</v>
      </c>
      <c r="J164" s="42" t="s">
        <v>505</v>
      </c>
      <c r="K164" s="41" t="s">
        <v>16</v>
      </c>
      <c r="L164" s="41" t="s">
        <v>484</v>
      </c>
      <c r="M164" s="41" t="s">
        <v>485</v>
      </c>
      <c r="N164" s="11" t="s">
        <v>486</v>
      </c>
      <c r="O164" s="64" t="s">
        <v>804</v>
      </c>
      <c r="P164" s="13"/>
      <c r="Q164" s="51"/>
      <c r="R164" s="64"/>
      <c r="S164" s="192" t="s">
        <v>2509</v>
      </c>
      <c r="T164" s="192"/>
      <c r="U164" s="192"/>
      <c r="V164" s="192"/>
      <c r="W164" s="10" t="b">
        <f t="shared" si="18"/>
        <v>0</v>
      </c>
      <c r="X164" s="1" t="b">
        <f t="shared" si="19"/>
        <v>0</v>
      </c>
      <c r="Y164" s="1" t="b">
        <f t="shared" si="20"/>
        <v>0</v>
      </c>
      <c r="Z164" s="1" t="b">
        <f t="shared" si="21"/>
        <v>0</v>
      </c>
      <c r="AA164" s="1" t="b">
        <f t="shared" si="22"/>
        <v>0</v>
      </c>
      <c r="AB164" s="1" t="b">
        <f t="shared" si="23"/>
        <v>0</v>
      </c>
      <c r="AC164" s="1" t="b">
        <f t="shared" si="24"/>
        <v>0</v>
      </c>
      <c r="AD164" s="1" t="b">
        <f t="shared" si="25"/>
        <v>0</v>
      </c>
      <c r="AE164" s="1" t="b">
        <f t="shared" si="26"/>
        <v>1</v>
      </c>
    </row>
    <row r="165" spans="1:32" s="1" customFormat="1" ht="12" customHeight="1" x14ac:dyDescent="0.25">
      <c r="A165" s="11" t="s">
        <v>1733</v>
      </c>
      <c r="B165" s="60">
        <v>41872</v>
      </c>
      <c r="C165" s="68">
        <v>41882</v>
      </c>
      <c r="D165" s="41" t="s">
        <v>487</v>
      </c>
      <c r="E165" s="153" t="s">
        <v>488</v>
      </c>
      <c r="F165" s="41">
        <v>8</v>
      </c>
      <c r="G165" s="41" t="s">
        <v>13</v>
      </c>
      <c r="H165" s="41" t="s">
        <v>489</v>
      </c>
      <c r="I165" s="41" t="s">
        <v>14</v>
      </c>
      <c r="J165" s="42" t="s">
        <v>506</v>
      </c>
      <c r="K165" s="41" t="s">
        <v>16</v>
      </c>
      <c r="L165" s="41" t="s">
        <v>490</v>
      </c>
      <c r="M165" s="41" t="s">
        <v>491</v>
      </c>
      <c r="N165" s="41" t="s">
        <v>492</v>
      </c>
      <c r="O165" s="172" t="s">
        <v>311</v>
      </c>
      <c r="P165" s="13"/>
      <c r="Q165" s="51"/>
      <c r="R165" s="64"/>
      <c r="S165" s="192" t="s">
        <v>2509</v>
      </c>
      <c r="T165" s="192"/>
      <c r="U165" s="192"/>
      <c r="V165" s="192"/>
      <c r="W165" s="10" t="b">
        <f t="shared" si="18"/>
        <v>0</v>
      </c>
      <c r="X165" s="1" t="b">
        <f t="shared" si="19"/>
        <v>1</v>
      </c>
      <c r="Y165" s="1" t="b">
        <f t="shared" si="20"/>
        <v>0</v>
      </c>
      <c r="Z165" s="1" t="b">
        <f t="shared" si="21"/>
        <v>0</v>
      </c>
      <c r="AA165" s="1" t="b">
        <f t="shared" si="22"/>
        <v>0</v>
      </c>
      <c r="AB165" s="1" t="b">
        <f t="shared" si="23"/>
        <v>0</v>
      </c>
      <c r="AC165" s="1" t="b">
        <f t="shared" si="24"/>
        <v>0</v>
      </c>
      <c r="AD165" s="1" t="b">
        <f t="shared" si="25"/>
        <v>0</v>
      </c>
      <c r="AE165" s="1" t="b">
        <f t="shared" si="26"/>
        <v>0</v>
      </c>
    </row>
    <row r="166" spans="1:32" s="1" customFormat="1" ht="12" customHeight="1" x14ac:dyDescent="0.25">
      <c r="A166" s="11" t="s">
        <v>1733</v>
      </c>
      <c r="B166" s="60">
        <v>41872</v>
      </c>
      <c r="C166" s="68">
        <v>41882</v>
      </c>
      <c r="D166" s="41" t="s">
        <v>494</v>
      </c>
      <c r="E166" s="18" t="s">
        <v>495</v>
      </c>
      <c r="F166" s="41">
        <v>15</v>
      </c>
      <c r="G166" s="41" t="s">
        <v>13</v>
      </c>
      <c r="H166" s="41" t="s">
        <v>496</v>
      </c>
      <c r="I166" s="41" t="s">
        <v>14</v>
      </c>
      <c r="J166" s="42" t="s">
        <v>579</v>
      </c>
      <c r="K166" s="41" t="s">
        <v>16</v>
      </c>
      <c r="L166" s="41" t="s">
        <v>497</v>
      </c>
      <c r="M166" s="41" t="s">
        <v>498</v>
      </c>
      <c r="N166" s="41" t="s">
        <v>499</v>
      </c>
      <c r="O166" s="172" t="s">
        <v>311</v>
      </c>
      <c r="P166" s="13"/>
      <c r="Q166" s="51"/>
      <c r="R166" s="64"/>
      <c r="S166" s="192" t="s">
        <v>2506</v>
      </c>
      <c r="T166" s="192"/>
      <c r="U166" s="192"/>
      <c r="V166" s="192"/>
      <c r="W166" s="10" t="b">
        <f t="shared" si="18"/>
        <v>0</v>
      </c>
      <c r="X166" s="1" t="b">
        <f t="shared" si="19"/>
        <v>1</v>
      </c>
      <c r="Y166" s="1" t="b">
        <f t="shared" si="20"/>
        <v>0</v>
      </c>
      <c r="Z166" s="1" t="b">
        <f t="shared" si="21"/>
        <v>0</v>
      </c>
      <c r="AA166" s="1" t="b">
        <f t="shared" si="22"/>
        <v>0</v>
      </c>
      <c r="AB166" s="1" t="b">
        <f t="shared" si="23"/>
        <v>0</v>
      </c>
      <c r="AC166" s="1" t="b">
        <f t="shared" si="24"/>
        <v>0</v>
      </c>
      <c r="AD166" s="1" t="b">
        <f t="shared" si="25"/>
        <v>0</v>
      </c>
      <c r="AE166" s="1" t="b">
        <f t="shared" si="26"/>
        <v>0</v>
      </c>
    </row>
    <row r="167" spans="1:32" ht="12" customHeight="1" x14ac:dyDescent="0.25">
      <c r="A167" s="11" t="s">
        <v>1733</v>
      </c>
      <c r="B167" s="60">
        <v>41872</v>
      </c>
      <c r="C167" s="68">
        <v>41882</v>
      </c>
      <c r="D167" s="68">
        <v>41880.766365740739</v>
      </c>
      <c r="E167" s="63" t="s">
        <v>1660</v>
      </c>
      <c r="F167" s="41">
        <v>27</v>
      </c>
      <c r="G167" s="41" t="s">
        <v>13</v>
      </c>
      <c r="H167" s="41">
        <v>20</v>
      </c>
      <c r="I167" s="41" t="s">
        <v>14</v>
      </c>
      <c r="J167" s="42" t="s">
        <v>1662</v>
      </c>
      <c r="K167" s="41" t="s">
        <v>16</v>
      </c>
      <c r="L167" s="41" t="s">
        <v>1661</v>
      </c>
      <c r="M167" s="41">
        <v>9333547</v>
      </c>
      <c r="N167" s="41">
        <v>324378005</v>
      </c>
      <c r="O167" s="64" t="s">
        <v>804</v>
      </c>
      <c r="P167" s="76" t="s">
        <v>1677</v>
      </c>
      <c r="Q167" s="51"/>
      <c r="R167" s="187"/>
      <c r="S167" s="192" t="s">
        <v>2506</v>
      </c>
      <c r="T167" s="192"/>
      <c r="U167" s="194"/>
      <c r="V167" s="194"/>
      <c r="W167" s="10" t="b">
        <f t="shared" si="18"/>
        <v>0</v>
      </c>
      <c r="X167" s="1" t="b">
        <f t="shared" si="19"/>
        <v>0</v>
      </c>
      <c r="Y167" s="1" t="b">
        <f t="shared" si="20"/>
        <v>0</v>
      </c>
      <c r="Z167" s="1" t="b">
        <f t="shared" si="21"/>
        <v>0</v>
      </c>
      <c r="AA167" s="1" t="b">
        <f t="shared" si="22"/>
        <v>0</v>
      </c>
      <c r="AB167" s="1" t="b">
        <f t="shared" si="23"/>
        <v>0</v>
      </c>
      <c r="AC167" s="1" t="b">
        <f t="shared" si="24"/>
        <v>0</v>
      </c>
      <c r="AD167" s="1" t="b">
        <f t="shared" si="25"/>
        <v>0</v>
      </c>
      <c r="AE167" s="1" t="b">
        <f t="shared" si="26"/>
        <v>1</v>
      </c>
      <c r="AF167" s="1"/>
    </row>
    <row r="168" spans="1:32" s="1" customFormat="1" ht="12" customHeight="1" x14ac:dyDescent="0.25">
      <c r="A168" s="11" t="s">
        <v>1733</v>
      </c>
      <c r="B168" s="60">
        <v>41872</v>
      </c>
      <c r="C168" s="74">
        <v>41882</v>
      </c>
      <c r="D168" s="11" t="s">
        <v>500</v>
      </c>
      <c r="E168" s="18" t="s">
        <v>501</v>
      </c>
      <c r="F168" s="41">
        <v>2</v>
      </c>
      <c r="G168" s="41" t="s">
        <v>13</v>
      </c>
      <c r="H168" s="41" t="s">
        <v>502</v>
      </c>
      <c r="I168" s="41" t="s">
        <v>14</v>
      </c>
      <c r="J168" s="42" t="s">
        <v>580</v>
      </c>
      <c r="K168" s="41" t="s">
        <v>16</v>
      </c>
      <c r="L168" s="41" t="s">
        <v>40</v>
      </c>
      <c r="M168" s="41" t="s">
        <v>503</v>
      </c>
      <c r="N168" s="41" t="s">
        <v>504</v>
      </c>
      <c r="O168" s="64" t="s">
        <v>18</v>
      </c>
      <c r="P168" s="13"/>
      <c r="Q168" s="51"/>
      <c r="R168" s="64"/>
      <c r="S168" s="192" t="s">
        <v>2506</v>
      </c>
      <c r="T168" s="192"/>
      <c r="U168" s="192"/>
      <c r="V168" s="192"/>
      <c r="W168" s="10" t="b">
        <f t="shared" si="18"/>
        <v>0</v>
      </c>
      <c r="X168" s="1" t="b">
        <f t="shared" si="19"/>
        <v>0</v>
      </c>
      <c r="Y168" s="1" t="b">
        <f t="shared" si="20"/>
        <v>1</v>
      </c>
      <c r="Z168" s="1" t="b">
        <f t="shared" si="21"/>
        <v>0</v>
      </c>
      <c r="AA168" s="1" t="b">
        <f t="shared" si="22"/>
        <v>0</v>
      </c>
      <c r="AB168" s="1" t="b">
        <f t="shared" si="23"/>
        <v>0</v>
      </c>
      <c r="AC168" s="1" t="b">
        <f t="shared" si="24"/>
        <v>0</v>
      </c>
      <c r="AD168" s="1" t="b">
        <f t="shared" si="25"/>
        <v>0</v>
      </c>
      <c r="AE168" s="1" t="b">
        <f t="shared" si="26"/>
        <v>0</v>
      </c>
    </row>
    <row r="169" spans="1:32" s="1" customFormat="1" ht="12" customHeight="1" x14ac:dyDescent="0.25">
      <c r="A169" s="11" t="s">
        <v>1733</v>
      </c>
      <c r="B169" s="60">
        <v>41883</v>
      </c>
      <c r="C169" s="52">
        <v>41887</v>
      </c>
      <c r="D169" s="11" t="s">
        <v>581</v>
      </c>
      <c r="E169" s="18" t="s">
        <v>582</v>
      </c>
      <c r="F169" s="41">
        <v>72</v>
      </c>
      <c r="G169" s="41" t="s">
        <v>13</v>
      </c>
      <c r="H169" s="41" t="s">
        <v>480</v>
      </c>
      <c r="I169" s="41" t="s">
        <v>24</v>
      </c>
      <c r="J169" s="42" t="s">
        <v>591</v>
      </c>
      <c r="K169" s="41" t="s">
        <v>16</v>
      </c>
      <c r="L169" s="41" t="s">
        <v>470</v>
      </c>
      <c r="M169" s="41" t="s">
        <v>583</v>
      </c>
      <c r="N169" s="41" t="s">
        <v>584</v>
      </c>
      <c r="O169" s="114" t="s">
        <v>316</v>
      </c>
      <c r="P169" s="13"/>
      <c r="Q169" s="51"/>
      <c r="R169" s="64"/>
      <c r="S169" s="192" t="s">
        <v>2506</v>
      </c>
      <c r="T169" s="192"/>
      <c r="U169" s="192"/>
      <c r="V169" s="192"/>
      <c r="W169" s="10" t="b">
        <f t="shared" si="18"/>
        <v>0</v>
      </c>
      <c r="X169" s="1" t="b">
        <f t="shared" si="19"/>
        <v>0</v>
      </c>
      <c r="Y169" s="1" t="b">
        <f t="shared" si="20"/>
        <v>0</v>
      </c>
      <c r="Z169" s="1" t="b">
        <f t="shared" si="21"/>
        <v>0</v>
      </c>
      <c r="AA169" s="1" t="b">
        <f t="shared" si="22"/>
        <v>1</v>
      </c>
      <c r="AB169" s="1" t="b">
        <f t="shared" si="23"/>
        <v>0</v>
      </c>
      <c r="AC169" s="1" t="b">
        <f t="shared" si="24"/>
        <v>0</v>
      </c>
      <c r="AD169" s="1" t="b">
        <f t="shared" si="25"/>
        <v>0</v>
      </c>
      <c r="AE169" s="1" t="b">
        <f t="shared" si="26"/>
        <v>0</v>
      </c>
    </row>
    <row r="170" spans="1:32" s="1" customFormat="1" ht="12" customHeight="1" x14ac:dyDescent="0.25">
      <c r="A170" s="11" t="s">
        <v>1733</v>
      </c>
      <c r="B170" s="60">
        <v>41883</v>
      </c>
      <c r="C170" s="52">
        <v>41887</v>
      </c>
      <c r="D170" s="11" t="s">
        <v>585</v>
      </c>
      <c r="E170" s="43" t="s">
        <v>586</v>
      </c>
      <c r="F170" s="11">
        <v>20</v>
      </c>
      <c r="G170" s="41" t="s">
        <v>13</v>
      </c>
      <c r="H170" s="41" t="s">
        <v>587</v>
      </c>
      <c r="I170" s="41" t="s">
        <v>14</v>
      </c>
      <c r="J170" s="42" t="s">
        <v>592</v>
      </c>
      <c r="K170" s="41" t="s">
        <v>16</v>
      </c>
      <c r="L170" s="41" t="s">
        <v>588</v>
      </c>
      <c r="M170" s="41" t="s">
        <v>589</v>
      </c>
      <c r="N170" s="41" t="s">
        <v>590</v>
      </c>
      <c r="O170" s="171" t="s">
        <v>517</v>
      </c>
      <c r="P170" s="13"/>
      <c r="Q170" s="102"/>
      <c r="R170" s="64"/>
      <c r="S170" s="192" t="s">
        <v>2506</v>
      </c>
      <c r="T170" s="192"/>
      <c r="U170" s="192"/>
      <c r="V170" s="192"/>
      <c r="W170" s="10" t="b">
        <f t="shared" si="18"/>
        <v>0</v>
      </c>
      <c r="X170" s="1" t="b">
        <f t="shared" si="19"/>
        <v>0</v>
      </c>
      <c r="Y170" s="1" t="b">
        <f t="shared" si="20"/>
        <v>0</v>
      </c>
      <c r="Z170" s="1" t="b">
        <f t="shared" si="21"/>
        <v>0</v>
      </c>
      <c r="AA170" s="1" t="b">
        <f t="shared" si="22"/>
        <v>0</v>
      </c>
      <c r="AB170" s="1" t="b">
        <f t="shared" si="23"/>
        <v>0</v>
      </c>
      <c r="AC170" s="1" t="b">
        <f t="shared" si="24"/>
        <v>0</v>
      </c>
      <c r="AD170" s="1" t="b">
        <f t="shared" si="25"/>
        <v>1</v>
      </c>
      <c r="AE170" s="1" t="b">
        <f t="shared" si="26"/>
        <v>0</v>
      </c>
    </row>
    <row r="171" spans="1:32" s="1" customFormat="1" ht="12" customHeight="1" x14ac:dyDescent="0.25">
      <c r="A171" s="11" t="s">
        <v>1733</v>
      </c>
      <c r="B171" s="60">
        <v>41893</v>
      </c>
      <c r="C171" s="52">
        <v>41897</v>
      </c>
      <c r="D171" s="11" t="s">
        <v>593</v>
      </c>
      <c r="E171" s="43" t="s">
        <v>594</v>
      </c>
      <c r="F171" s="11">
        <v>36</v>
      </c>
      <c r="G171" s="41" t="s">
        <v>13</v>
      </c>
      <c r="H171" s="41" t="s">
        <v>493</v>
      </c>
      <c r="I171" s="41" t="s">
        <v>14</v>
      </c>
      <c r="J171" s="42" t="s">
        <v>598</v>
      </c>
      <c r="K171" s="41" t="s">
        <v>16</v>
      </c>
      <c r="L171" s="41" t="s">
        <v>595</v>
      </c>
      <c r="M171" s="11" t="s">
        <v>596</v>
      </c>
      <c r="N171" s="41" t="s">
        <v>597</v>
      </c>
      <c r="O171" s="64" t="s">
        <v>231</v>
      </c>
      <c r="P171" s="13"/>
      <c r="Q171" s="51"/>
      <c r="R171" s="64"/>
      <c r="S171" s="192" t="s">
        <v>2506</v>
      </c>
      <c r="T171" s="192"/>
      <c r="U171" s="192"/>
      <c r="V171" s="192"/>
      <c r="W171" s="10" t="b">
        <f t="shared" si="18"/>
        <v>1</v>
      </c>
      <c r="X171" s="1" t="b">
        <f t="shared" si="19"/>
        <v>0</v>
      </c>
      <c r="Y171" s="1" t="b">
        <f t="shared" si="20"/>
        <v>0</v>
      </c>
      <c r="Z171" s="1" t="b">
        <f t="shared" si="21"/>
        <v>0</v>
      </c>
      <c r="AA171" s="1" t="b">
        <f t="shared" si="22"/>
        <v>0</v>
      </c>
      <c r="AB171" s="1" t="b">
        <f t="shared" si="23"/>
        <v>0</v>
      </c>
      <c r="AC171" s="1" t="b">
        <f t="shared" si="24"/>
        <v>0</v>
      </c>
      <c r="AD171" s="1" t="b">
        <f t="shared" si="25"/>
        <v>0</v>
      </c>
      <c r="AE171" s="1" t="b">
        <f t="shared" si="26"/>
        <v>0</v>
      </c>
    </row>
    <row r="172" spans="1:32" s="1" customFormat="1" ht="12" customHeight="1" x14ac:dyDescent="0.25">
      <c r="A172" s="11" t="s">
        <v>1733</v>
      </c>
      <c r="B172" s="60">
        <v>41898</v>
      </c>
      <c r="C172" s="52">
        <v>41902</v>
      </c>
      <c r="D172" s="11" t="s">
        <v>599</v>
      </c>
      <c r="E172" s="43" t="s">
        <v>600</v>
      </c>
      <c r="F172" s="11">
        <v>3</v>
      </c>
      <c r="G172" s="41" t="s">
        <v>13</v>
      </c>
      <c r="H172" s="41" t="s">
        <v>601</v>
      </c>
      <c r="I172" s="41" t="s">
        <v>14</v>
      </c>
      <c r="J172" s="29" t="s">
        <v>611</v>
      </c>
      <c r="K172" s="11" t="s">
        <v>16</v>
      </c>
      <c r="L172" s="11" t="s">
        <v>602</v>
      </c>
      <c r="M172" s="11" t="s">
        <v>603</v>
      </c>
      <c r="N172" s="41" t="s">
        <v>604</v>
      </c>
      <c r="O172" s="64" t="s">
        <v>18</v>
      </c>
      <c r="P172" s="13"/>
      <c r="Q172" s="51"/>
      <c r="R172" s="64"/>
      <c r="S172" s="192" t="s">
        <v>2506</v>
      </c>
      <c r="T172" s="192"/>
      <c r="U172" s="192"/>
      <c r="V172" s="192"/>
      <c r="W172" s="10" t="b">
        <f t="shared" si="18"/>
        <v>0</v>
      </c>
      <c r="X172" s="1" t="b">
        <f t="shared" si="19"/>
        <v>0</v>
      </c>
      <c r="Y172" s="1" t="b">
        <f t="shared" si="20"/>
        <v>1</v>
      </c>
      <c r="Z172" s="1" t="b">
        <f t="shared" si="21"/>
        <v>0</v>
      </c>
      <c r="AA172" s="1" t="b">
        <f t="shared" si="22"/>
        <v>0</v>
      </c>
      <c r="AB172" s="1" t="b">
        <f t="shared" si="23"/>
        <v>0</v>
      </c>
      <c r="AC172" s="1" t="b">
        <f t="shared" si="24"/>
        <v>0</v>
      </c>
      <c r="AD172" s="1" t="b">
        <f t="shared" si="25"/>
        <v>0</v>
      </c>
      <c r="AE172" s="1" t="b">
        <f t="shared" si="26"/>
        <v>0</v>
      </c>
    </row>
    <row r="173" spans="1:32" s="1" customFormat="1" ht="12" customHeight="1" x14ac:dyDescent="0.25">
      <c r="A173" s="11" t="s">
        <v>1733</v>
      </c>
      <c r="B173" s="60">
        <v>41898</v>
      </c>
      <c r="C173" s="52">
        <v>41902</v>
      </c>
      <c r="D173" s="11" t="s">
        <v>605</v>
      </c>
      <c r="E173" s="43" t="s">
        <v>606</v>
      </c>
      <c r="F173" s="41">
        <v>5</v>
      </c>
      <c r="G173" s="41" t="s">
        <v>13</v>
      </c>
      <c r="H173" s="41" t="s">
        <v>607</v>
      </c>
      <c r="I173" s="41" t="s">
        <v>14</v>
      </c>
      <c r="J173" s="42" t="s">
        <v>612</v>
      </c>
      <c r="K173" s="41" t="s">
        <v>16</v>
      </c>
      <c r="L173" s="41" t="s">
        <v>608</v>
      </c>
      <c r="M173" s="11" t="s">
        <v>609</v>
      </c>
      <c r="N173" s="11" t="s">
        <v>610</v>
      </c>
      <c r="O173" s="64" t="s">
        <v>18</v>
      </c>
      <c r="P173" s="13"/>
      <c r="Q173" s="51"/>
      <c r="R173" s="64"/>
      <c r="S173" s="192" t="s">
        <v>2506</v>
      </c>
      <c r="T173" s="192"/>
      <c r="U173" s="192"/>
      <c r="V173" s="192"/>
      <c r="W173" s="10" t="b">
        <f t="shared" si="18"/>
        <v>0</v>
      </c>
      <c r="X173" s="1" t="b">
        <f t="shared" si="19"/>
        <v>0</v>
      </c>
      <c r="Y173" s="1" t="b">
        <f t="shared" si="20"/>
        <v>1</v>
      </c>
      <c r="Z173" s="1" t="b">
        <f t="shared" si="21"/>
        <v>0</v>
      </c>
      <c r="AA173" s="1" t="b">
        <f t="shared" si="22"/>
        <v>0</v>
      </c>
      <c r="AB173" s="1" t="b">
        <f t="shared" si="23"/>
        <v>0</v>
      </c>
      <c r="AC173" s="1" t="b">
        <f t="shared" si="24"/>
        <v>0</v>
      </c>
      <c r="AD173" s="1" t="b">
        <f t="shared" si="25"/>
        <v>0</v>
      </c>
      <c r="AE173" s="1" t="b">
        <f t="shared" si="26"/>
        <v>0</v>
      </c>
    </row>
    <row r="174" spans="1:32" s="1" customFormat="1" ht="12" customHeight="1" x14ac:dyDescent="0.25">
      <c r="A174" s="11" t="s">
        <v>1733</v>
      </c>
      <c r="B174" s="60">
        <v>41903</v>
      </c>
      <c r="C174" s="52">
        <v>41907</v>
      </c>
      <c r="D174" s="11" t="s">
        <v>613</v>
      </c>
      <c r="E174" s="43" t="s">
        <v>614</v>
      </c>
      <c r="F174" s="41">
        <v>2</v>
      </c>
      <c r="G174" s="41" t="s">
        <v>13</v>
      </c>
      <c r="H174" s="41" t="s">
        <v>587</v>
      </c>
      <c r="I174" s="41" t="s">
        <v>14</v>
      </c>
      <c r="J174" s="42" t="s">
        <v>618</v>
      </c>
      <c r="K174" s="41" t="s">
        <v>16</v>
      </c>
      <c r="L174" s="41" t="s">
        <v>615</v>
      </c>
      <c r="M174" s="41" t="s">
        <v>616</v>
      </c>
      <c r="N174" s="41" t="s">
        <v>617</v>
      </c>
      <c r="O174" s="172" t="s">
        <v>803</v>
      </c>
      <c r="P174" s="13"/>
      <c r="Q174" s="43" t="s">
        <v>1083</v>
      </c>
      <c r="R174" s="64" t="s">
        <v>552</v>
      </c>
      <c r="S174" s="192" t="s">
        <v>2509</v>
      </c>
      <c r="T174" s="192" t="str">
        <f>IF(ISNUMBER(SEARCH("main({",L174)),"main({}) method - algorithm cases","non main({}) method - algorithm cases")</f>
        <v>non main({}) method - algorithm cases</v>
      </c>
      <c r="U174" s="192" t="s">
        <v>2499</v>
      </c>
      <c r="V174" s="192" t="s">
        <v>2505</v>
      </c>
      <c r="W174" s="10" t="b">
        <f t="shared" si="18"/>
        <v>0</v>
      </c>
      <c r="X174" s="1" t="b">
        <f t="shared" si="19"/>
        <v>0</v>
      </c>
      <c r="Y174" s="1" t="b">
        <f t="shared" si="20"/>
        <v>0</v>
      </c>
      <c r="Z174" s="1" t="b">
        <f t="shared" si="21"/>
        <v>1</v>
      </c>
      <c r="AA174" s="1" t="b">
        <f t="shared" si="22"/>
        <v>0</v>
      </c>
      <c r="AB174" s="1" t="b">
        <f t="shared" si="23"/>
        <v>0</v>
      </c>
      <c r="AC174" s="1" t="b">
        <f t="shared" si="24"/>
        <v>0</v>
      </c>
      <c r="AD174" s="1" t="b">
        <f t="shared" si="25"/>
        <v>0</v>
      </c>
      <c r="AE174" s="1" t="b">
        <f t="shared" si="26"/>
        <v>0</v>
      </c>
    </row>
    <row r="175" spans="1:32" s="1" customFormat="1" ht="12" customHeight="1" x14ac:dyDescent="0.25">
      <c r="A175" s="11" t="s">
        <v>1733</v>
      </c>
      <c r="B175" s="60">
        <v>41913</v>
      </c>
      <c r="C175" s="52">
        <v>41917</v>
      </c>
      <c r="D175" s="11" t="s">
        <v>619</v>
      </c>
      <c r="E175" s="43" t="s">
        <v>620</v>
      </c>
      <c r="F175" s="41">
        <v>14</v>
      </c>
      <c r="G175" s="41" t="s">
        <v>13</v>
      </c>
      <c r="H175" s="41" t="s">
        <v>601</v>
      </c>
      <c r="I175" s="41" t="s">
        <v>14</v>
      </c>
      <c r="J175" s="29" t="s">
        <v>624</v>
      </c>
      <c r="K175" s="41" t="s">
        <v>16</v>
      </c>
      <c r="L175" s="41" t="s">
        <v>621</v>
      </c>
      <c r="M175" s="41" t="s">
        <v>622</v>
      </c>
      <c r="N175" s="41" t="s">
        <v>623</v>
      </c>
      <c r="O175" s="64" t="s">
        <v>18</v>
      </c>
      <c r="P175" s="13"/>
      <c r="Q175" s="51"/>
      <c r="R175" s="64"/>
      <c r="S175" s="192" t="s">
        <v>2506</v>
      </c>
      <c r="T175" s="192"/>
      <c r="U175" s="192"/>
      <c r="V175" s="192"/>
      <c r="W175" s="10" t="b">
        <f t="shared" si="18"/>
        <v>0</v>
      </c>
      <c r="X175" s="1" t="b">
        <f t="shared" si="19"/>
        <v>0</v>
      </c>
      <c r="Y175" s="1" t="b">
        <f t="shared" si="20"/>
        <v>1</v>
      </c>
      <c r="Z175" s="1" t="b">
        <f t="shared" si="21"/>
        <v>0</v>
      </c>
      <c r="AA175" s="1" t="b">
        <f t="shared" si="22"/>
        <v>0</v>
      </c>
      <c r="AB175" s="1" t="b">
        <f t="shared" si="23"/>
        <v>0</v>
      </c>
      <c r="AC175" s="1" t="b">
        <f t="shared" si="24"/>
        <v>0</v>
      </c>
      <c r="AD175" s="1" t="b">
        <f t="shared" si="25"/>
        <v>0</v>
      </c>
      <c r="AE175" s="1" t="b">
        <f t="shared" si="26"/>
        <v>0</v>
      </c>
    </row>
    <row r="176" spans="1:32" s="1" customFormat="1" ht="12" customHeight="1" x14ac:dyDescent="0.25">
      <c r="A176" s="11" t="s">
        <v>1733</v>
      </c>
      <c r="B176" s="60">
        <v>41918</v>
      </c>
      <c r="C176" s="52">
        <v>41922</v>
      </c>
      <c r="D176" s="11" t="s">
        <v>626</v>
      </c>
      <c r="E176" s="43" t="s">
        <v>627</v>
      </c>
      <c r="F176" s="41">
        <v>64</v>
      </c>
      <c r="G176" s="41" t="s">
        <v>13</v>
      </c>
      <c r="H176" s="41" t="s">
        <v>493</v>
      </c>
      <c r="I176" s="41" t="s">
        <v>14</v>
      </c>
      <c r="J176" s="29" t="s">
        <v>646</v>
      </c>
      <c r="K176" s="41" t="s">
        <v>16</v>
      </c>
      <c r="L176" s="41" t="s">
        <v>628</v>
      </c>
      <c r="M176" s="41" t="s">
        <v>629</v>
      </c>
      <c r="N176" s="41" t="s">
        <v>630</v>
      </c>
      <c r="O176" s="173" t="s">
        <v>804</v>
      </c>
      <c r="P176" s="13"/>
      <c r="Q176" s="89" t="s">
        <v>1974</v>
      </c>
      <c r="R176" s="64" t="s">
        <v>647</v>
      </c>
      <c r="S176" s="192" t="s">
        <v>2506</v>
      </c>
      <c r="T176" s="192" t="str">
        <f>IF(ISNUMBER(SEARCH("main({",L176)),"main({}) method - algorithm cases","non main({}) method - algorithm cases")</f>
        <v>main({}) method - algorithm cases</v>
      </c>
      <c r="U176" s="192" t="s">
        <v>2499</v>
      </c>
      <c r="V176" s="192" t="s">
        <v>2505</v>
      </c>
      <c r="W176" s="10" t="b">
        <f t="shared" si="18"/>
        <v>0</v>
      </c>
      <c r="X176" s="1" t="b">
        <f t="shared" si="19"/>
        <v>0</v>
      </c>
      <c r="Y176" s="1" t="b">
        <f t="shared" si="20"/>
        <v>0</v>
      </c>
      <c r="Z176" s="1" t="b">
        <f t="shared" si="21"/>
        <v>0</v>
      </c>
      <c r="AA176" s="1" t="b">
        <f t="shared" si="22"/>
        <v>0</v>
      </c>
      <c r="AB176" s="1" t="b">
        <f t="shared" si="23"/>
        <v>0</v>
      </c>
      <c r="AC176" s="1" t="b">
        <f t="shared" si="24"/>
        <v>0</v>
      </c>
      <c r="AD176" s="1" t="b">
        <f t="shared" si="25"/>
        <v>0</v>
      </c>
      <c r="AE176" s="1" t="b">
        <f t="shared" si="26"/>
        <v>1</v>
      </c>
    </row>
    <row r="177" spans="1:32" s="1" customFormat="1" ht="12" customHeight="1" x14ac:dyDescent="0.25">
      <c r="A177" s="11" t="s">
        <v>1733</v>
      </c>
      <c r="B177" s="60">
        <v>41918</v>
      </c>
      <c r="C177" s="68">
        <v>41922</v>
      </c>
      <c r="D177" s="41" t="s">
        <v>631</v>
      </c>
      <c r="E177" s="43" t="s">
        <v>632</v>
      </c>
      <c r="F177" s="41">
        <v>2</v>
      </c>
      <c r="G177" s="41" t="s">
        <v>13</v>
      </c>
      <c r="H177" s="41" t="s">
        <v>493</v>
      </c>
      <c r="I177" s="41" t="s">
        <v>14</v>
      </c>
      <c r="J177" s="29" t="s">
        <v>648</v>
      </c>
      <c r="K177" s="41" t="s">
        <v>16</v>
      </c>
      <c r="L177" s="41" t="s">
        <v>633</v>
      </c>
      <c r="M177" s="41" t="s">
        <v>634</v>
      </c>
      <c r="N177" s="41" t="s">
        <v>635</v>
      </c>
      <c r="O177" s="64" t="s">
        <v>18</v>
      </c>
      <c r="P177" s="13"/>
      <c r="Q177" s="51"/>
      <c r="R177" s="10"/>
      <c r="S177" s="192" t="s">
        <v>2509</v>
      </c>
      <c r="T177" s="192"/>
      <c r="U177" s="192"/>
      <c r="V177" s="192"/>
      <c r="W177" s="10" t="b">
        <f t="shared" si="18"/>
        <v>0</v>
      </c>
      <c r="X177" s="1" t="b">
        <f t="shared" si="19"/>
        <v>0</v>
      </c>
      <c r="Y177" s="1" t="b">
        <f t="shared" si="20"/>
        <v>1</v>
      </c>
      <c r="Z177" s="1" t="b">
        <f t="shared" si="21"/>
        <v>0</v>
      </c>
      <c r="AA177" s="1" t="b">
        <f t="shared" si="22"/>
        <v>0</v>
      </c>
      <c r="AB177" s="1" t="b">
        <f t="shared" si="23"/>
        <v>0</v>
      </c>
      <c r="AC177" s="1" t="b">
        <f t="shared" si="24"/>
        <v>0</v>
      </c>
      <c r="AD177" s="1" t="b">
        <f t="shared" si="25"/>
        <v>0</v>
      </c>
      <c r="AE177" s="1" t="b">
        <f t="shared" si="26"/>
        <v>0</v>
      </c>
    </row>
    <row r="178" spans="1:32" s="1" customFormat="1" ht="12" customHeight="1" x14ac:dyDescent="0.25">
      <c r="A178" s="11" t="s">
        <v>1733</v>
      </c>
      <c r="B178" s="60">
        <v>41918</v>
      </c>
      <c r="C178" s="68">
        <v>41922</v>
      </c>
      <c r="D178" s="41" t="s">
        <v>636</v>
      </c>
      <c r="E178" s="43" t="s">
        <v>637</v>
      </c>
      <c r="F178" s="41">
        <v>4</v>
      </c>
      <c r="G178" s="41" t="s">
        <v>13</v>
      </c>
      <c r="H178" s="41" t="s">
        <v>625</v>
      </c>
      <c r="I178" s="41" t="s">
        <v>58</v>
      </c>
      <c r="J178" s="29" t="s">
        <v>649</v>
      </c>
      <c r="K178" s="41" t="s">
        <v>16</v>
      </c>
      <c r="L178" s="41" t="s">
        <v>638</v>
      </c>
      <c r="M178" s="41" t="s">
        <v>639</v>
      </c>
      <c r="N178" s="41" t="s">
        <v>640</v>
      </c>
      <c r="O178" s="64" t="s">
        <v>18</v>
      </c>
      <c r="P178" s="13"/>
      <c r="Q178" s="51"/>
      <c r="R178" s="10"/>
      <c r="S178" s="192" t="s">
        <v>2506</v>
      </c>
      <c r="T178" s="192"/>
      <c r="U178" s="192"/>
      <c r="V178" s="192"/>
      <c r="W178" s="10" t="b">
        <f t="shared" si="18"/>
        <v>0</v>
      </c>
      <c r="X178" s="1" t="b">
        <f t="shared" si="19"/>
        <v>0</v>
      </c>
      <c r="Y178" s="1" t="b">
        <f t="shared" si="20"/>
        <v>1</v>
      </c>
      <c r="Z178" s="1" t="b">
        <f t="shared" si="21"/>
        <v>0</v>
      </c>
      <c r="AA178" s="1" t="b">
        <f t="shared" si="22"/>
        <v>0</v>
      </c>
      <c r="AB178" s="1" t="b">
        <f t="shared" si="23"/>
        <v>0</v>
      </c>
      <c r="AC178" s="1" t="b">
        <f t="shared" si="24"/>
        <v>0</v>
      </c>
      <c r="AD178" s="1" t="b">
        <f t="shared" si="25"/>
        <v>0</v>
      </c>
      <c r="AE178" s="1" t="b">
        <f t="shared" si="26"/>
        <v>0</v>
      </c>
    </row>
    <row r="179" spans="1:32" s="1" customFormat="1" ht="12" customHeight="1" x14ac:dyDescent="0.25">
      <c r="A179" s="11" t="s">
        <v>1733</v>
      </c>
      <c r="B179" s="60">
        <v>41918</v>
      </c>
      <c r="C179" s="68">
        <v>41922</v>
      </c>
      <c r="D179" s="41" t="s">
        <v>641</v>
      </c>
      <c r="E179" s="43" t="s">
        <v>642</v>
      </c>
      <c r="F179" s="41">
        <v>3</v>
      </c>
      <c r="G179" s="41" t="s">
        <v>13</v>
      </c>
      <c r="H179" s="41" t="s">
        <v>625</v>
      </c>
      <c r="I179" s="41" t="s">
        <v>58</v>
      </c>
      <c r="J179" s="29" t="s">
        <v>650</v>
      </c>
      <c r="K179" s="41" t="s">
        <v>16</v>
      </c>
      <c r="L179" s="41" t="s">
        <v>643</v>
      </c>
      <c r="M179" s="41" t="s">
        <v>644</v>
      </c>
      <c r="N179" s="41" t="s">
        <v>645</v>
      </c>
      <c r="O179" s="173" t="s">
        <v>804</v>
      </c>
      <c r="P179" s="13"/>
      <c r="Q179" s="117" t="s">
        <v>1821</v>
      </c>
      <c r="R179" s="10"/>
      <c r="S179" s="192" t="s">
        <v>2506</v>
      </c>
      <c r="T179" s="192"/>
      <c r="U179" s="192"/>
      <c r="V179" s="192" t="s">
        <v>2505</v>
      </c>
      <c r="W179" s="10" t="b">
        <f t="shared" si="18"/>
        <v>0</v>
      </c>
      <c r="X179" s="1" t="b">
        <f t="shared" si="19"/>
        <v>0</v>
      </c>
      <c r="Y179" s="1" t="b">
        <f t="shared" si="20"/>
        <v>0</v>
      </c>
      <c r="Z179" s="1" t="b">
        <f t="shared" si="21"/>
        <v>0</v>
      </c>
      <c r="AA179" s="1" t="b">
        <f t="shared" si="22"/>
        <v>0</v>
      </c>
      <c r="AB179" s="1" t="b">
        <f t="shared" si="23"/>
        <v>0</v>
      </c>
      <c r="AC179" s="1" t="b">
        <f t="shared" si="24"/>
        <v>0</v>
      </c>
      <c r="AD179" s="1" t="b">
        <f t="shared" si="25"/>
        <v>0</v>
      </c>
      <c r="AE179" s="1" t="b">
        <f t="shared" si="26"/>
        <v>1</v>
      </c>
    </row>
    <row r="180" spans="1:32" s="1" customFormat="1" ht="12" customHeight="1" x14ac:dyDescent="0.25">
      <c r="A180" s="11" t="s">
        <v>1733</v>
      </c>
      <c r="B180" s="60">
        <v>41923</v>
      </c>
      <c r="C180" s="68">
        <v>41927.748588078706</v>
      </c>
      <c r="D180" s="41" t="s">
        <v>651</v>
      </c>
      <c r="E180" s="43" t="s">
        <v>652</v>
      </c>
      <c r="F180" s="41">
        <v>6</v>
      </c>
      <c r="G180" s="41" t="s">
        <v>13</v>
      </c>
      <c r="H180" s="41" t="s">
        <v>489</v>
      </c>
      <c r="I180" s="41" t="s">
        <v>14</v>
      </c>
      <c r="J180" s="29" t="s">
        <v>661</v>
      </c>
      <c r="K180" s="41" t="s">
        <v>16</v>
      </c>
      <c r="L180" s="41" t="s">
        <v>653</v>
      </c>
      <c r="M180" s="41" t="s">
        <v>654</v>
      </c>
      <c r="N180" s="41" t="s">
        <v>655</v>
      </c>
      <c r="O180" s="64" t="s">
        <v>18</v>
      </c>
      <c r="P180" s="13"/>
      <c r="Q180" s="51"/>
      <c r="R180" s="10"/>
      <c r="S180" s="192" t="s">
        <v>2506</v>
      </c>
      <c r="T180" s="192"/>
      <c r="U180" s="192"/>
      <c r="V180" s="192"/>
      <c r="W180" s="10" t="b">
        <f t="shared" si="18"/>
        <v>0</v>
      </c>
      <c r="X180" s="1" t="b">
        <f t="shared" si="19"/>
        <v>0</v>
      </c>
      <c r="Y180" s="1" t="b">
        <f t="shared" si="20"/>
        <v>1</v>
      </c>
      <c r="Z180" s="1" t="b">
        <f t="shared" si="21"/>
        <v>0</v>
      </c>
      <c r="AA180" s="1" t="b">
        <f t="shared" si="22"/>
        <v>0</v>
      </c>
      <c r="AB180" s="1" t="b">
        <f t="shared" si="23"/>
        <v>0</v>
      </c>
      <c r="AC180" s="1" t="b">
        <f t="shared" si="24"/>
        <v>0</v>
      </c>
      <c r="AD180" s="1" t="b">
        <f t="shared" si="25"/>
        <v>0</v>
      </c>
      <c r="AE180" s="1" t="b">
        <f t="shared" si="26"/>
        <v>0</v>
      </c>
    </row>
    <row r="181" spans="1:32" ht="12" customHeight="1" x14ac:dyDescent="0.25">
      <c r="A181" s="11" t="s">
        <v>1733</v>
      </c>
      <c r="B181" s="60">
        <v>41923</v>
      </c>
      <c r="C181" s="68">
        <v>41927.794976909725</v>
      </c>
      <c r="D181" s="68">
        <v>41925.854733796295</v>
      </c>
      <c r="E181" s="154" t="s">
        <v>1663</v>
      </c>
      <c r="F181" s="41">
        <v>2</v>
      </c>
      <c r="G181" s="41" t="s">
        <v>13</v>
      </c>
      <c r="H181" s="41">
        <v>-100</v>
      </c>
      <c r="I181" s="41" t="s">
        <v>58</v>
      </c>
      <c r="J181" s="29" t="s">
        <v>1667</v>
      </c>
      <c r="K181" s="41" t="s">
        <v>16</v>
      </c>
      <c r="L181" s="41" t="s">
        <v>1664</v>
      </c>
      <c r="M181" s="41">
        <v>10963779</v>
      </c>
      <c r="N181" s="41">
        <v>391794710</v>
      </c>
      <c r="O181" s="174" t="s">
        <v>1566</v>
      </c>
      <c r="P181" s="167"/>
      <c r="Q181" s="103"/>
      <c r="R181" s="145"/>
      <c r="S181" s="192" t="s">
        <v>2506</v>
      </c>
      <c r="T181" s="192"/>
      <c r="U181" s="194"/>
      <c r="V181" s="194"/>
      <c r="W181" s="10" t="b">
        <f t="shared" si="18"/>
        <v>0</v>
      </c>
      <c r="X181" s="1" t="b">
        <f t="shared" si="19"/>
        <v>0</v>
      </c>
      <c r="Y181" s="1" t="b">
        <f t="shared" si="20"/>
        <v>0</v>
      </c>
      <c r="Z181" s="1" t="b">
        <f t="shared" si="21"/>
        <v>0</v>
      </c>
      <c r="AA181" s="1" t="b">
        <f t="shared" si="22"/>
        <v>0</v>
      </c>
      <c r="AB181" s="1" t="b">
        <f t="shared" si="23"/>
        <v>0</v>
      </c>
      <c r="AC181" s="1" t="b">
        <f t="shared" si="24"/>
        <v>0</v>
      </c>
      <c r="AD181" s="1" t="b">
        <f t="shared" si="25"/>
        <v>0</v>
      </c>
      <c r="AE181" s="1" t="b">
        <f t="shared" si="26"/>
        <v>0</v>
      </c>
      <c r="AF181" s="1"/>
    </row>
    <row r="182" spans="1:32" ht="12" customHeight="1" x14ac:dyDescent="0.25">
      <c r="A182" s="11" t="s">
        <v>1733</v>
      </c>
      <c r="B182" s="60">
        <v>41923</v>
      </c>
      <c r="C182" s="68">
        <v>41927.841365740744</v>
      </c>
      <c r="D182" s="68">
        <v>41927.841365740744</v>
      </c>
      <c r="E182" s="154" t="s">
        <v>1665</v>
      </c>
      <c r="F182" s="41">
        <v>4</v>
      </c>
      <c r="G182" s="41" t="s">
        <v>13</v>
      </c>
      <c r="H182" s="41">
        <v>307200</v>
      </c>
      <c r="I182" s="41" t="s">
        <v>14</v>
      </c>
      <c r="J182" s="29" t="s">
        <v>1668</v>
      </c>
      <c r="K182" s="41" t="s">
        <v>16</v>
      </c>
      <c r="L182" s="41" t="s">
        <v>1666</v>
      </c>
      <c r="M182" s="41">
        <v>11070705</v>
      </c>
      <c r="N182" s="41">
        <v>396314585</v>
      </c>
      <c r="O182" s="174" t="s">
        <v>1566</v>
      </c>
      <c r="P182" s="167"/>
      <c r="Q182" s="103"/>
      <c r="R182" s="145"/>
      <c r="S182" s="192" t="s">
        <v>2506</v>
      </c>
      <c r="T182" s="192"/>
      <c r="U182" s="194"/>
      <c r="V182" s="194"/>
      <c r="W182" s="10" t="b">
        <f t="shared" si="18"/>
        <v>0</v>
      </c>
      <c r="X182" s="1" t="b">
        <f t="shared" si="19"/>
        <v>0</v>
      </c>
      <c r="Y182" s="1" t="b">
        <f t="shared" si="20"/>
        <v>0</v>
      </c>
      <c r="Z182" s="1" t="b">
        <f t="shared" si="21"/>
        <v>0</v>
      </c>
      <c r="AA182" s="1" t="b">
        <f t="shared" si="22"/>
        <v>0</v>
      </c>
      <c r="AB182" s="1" t="b">
        <f t="shared" si="23"/>
        <v>0</v>
      </c>
      <c r="AC182" s="1" t="b">
        <f t="shared" si="24"/>
        <v>0</v>
      </c>
      <c r="AD182" s="1" t="b">
        <f t="shared" si="25"/>
        <v>0</v>
      </c>
      <c r="AE182" s="1" t="b">
        <f t="shared" si="26"/>
        <v>0</v>
      </c>
      <c r="AF182" s="1"/>
    </row>
    <row r="183" spans="1:32" s="1" customFormat="1" ht="12" customHeight="1" x14ac:dyDescent="0.25">
      <c r="A183" s="11" t="s">
        <v>1733</v>
      </c>
      <c r="B183" s="60">
        <v>41923</v>
      </c>
      <c r="C183" s="68">
        <v>41927.887754629628</v>
      </c>
      <c r="D183" s="41" t="s">
        <v>656</v>
      </c>
      <c r="E183" s="43" t="s">
        <v>657</v>
      </c>
      <c r="F183" s="41">
        <v>4</v>
      </c>
      <c r="G183" s="41" t="s">
        <v>13</v>
      </c>
      <c r="H183" s="41" t="s">
        <v>601</v>
      </c>
      <c r="I183" s="41" t="s">
        <v>14</v>
      </c>
      <c r="J183" s="29" t="s">
        <v>662</v>
      </c>
      <c r="K183" s="41" t="s">
        <v>16</v>
      </c>
      <c r="L183" s="41" t="s">
        <v>658</v>
      </c>
      <c r="M183" s="41" t="s">
        <v>659</v>
      </c>
      <c r="N183" s="41" t="s">
        <v>660</v>
      </c>
      <c r="O183" s="64" t="s">
        <v>18</v>
      </c>
      <c r="P183" s="13"/>
      <c r="Q183" s="51"/>
      <c r="R183" s="10"/>
      <c r="S183" s="192" t="s">
        <v>2506</v>
      </c>
      <c r="T183" s="192"/>
      <c r="U183" s="192"/>
      <c r="V183" s="192"/>
      <c r="W183" s="10" t="b">
        <f t="shared" si="18"/>
        <v>0</v>
      </c>
      <c r="X183" s="1" t="b">
        <f t="shared" si="19"/>
        <v>0</v>
      </c>
      <c r="Y183" s="1" t="b">
        <f t="shared" si="20"/>
        <v>1</v>
      </c>
      <c r="Z183" s="1" t="b">
        <f t="shared" si="21"/>
        <v>0</v>
      </c>
      <c r="AA183" s="1" t="b">
        <f t="shared" si="22"/>
        <v>0</v>
      </c>
      <c r="AB183" s="1" t="b">
        <f t="shared" si="23"/>
        <v>0</v>
      </c>
      <c r="AC183" s="1" t="b">
        <f t="shared" si="24"/>
        <v>0</v>
      </c>
      <c r="AD183" s="1" t="b">
        <f t="shared" si="25"/>
        <v>0</v>
      </c>
      <c r="AE183" s="1" t="b">
        <f t="shared" si="26"/>
        <v>0</v>
      </c>
    </row>
    <row r="184" spans="1:32" s="1" customFormat="1" ht="12" customHeight="1" x14ac:dyDescent="0.25">
      <c r="A184" s="11" t="s">
        <v>1733</v>
      </c>
      <c r="B184" s="60">
        <v>41928</v>
      </c>
      <c r="C184" s="68">
        <v>41932</v>
      </c>
      <c r="D184" s="11" t="s">
        <v>663</v>
      </c>
      <c r="E184" s="43" t="s">
        <v>664</v>
      </c>
      <c r="F184" s="41">
        <v>2</v>
      </c>
      <c r="G184" s="41" t="s">
        <v>13</v>
      </c>
      <c r="H184" s="41" t="s">
        <v>601</v>
      </c>
      <c r="I184" s="41" t="s">
        <v>14</v>
      </c>
      <c r="J184" s="42" t="s">
        <v>674</v>
      </c>
      <c r="K184" s="41" t="s">
        <v>16</v>
      </c>
      <c r="L184" s="41" t="s">
        <v>665</v>
      </c>
      <c r="M184" s="41" t="s">
        <v>666</v>
      </c>
      <c r="N184" s="41" t="s">
        <v>667</v>
      </c>
      <c r="O184" s="64" t="s">
        <v>18</v>
      </c>
      <c r="P184" s="13"/>
      <c r="Q184" s="51"/>
      <c r="R184" s="10"/>
      <c r="S184" s="192" t="s">
        <v>2506</v>
      </c>
      <c r="T184" s="192"/>
      <c r="U184" s="192"/>
      <c r="V184" s="192"/>
      <c r="W184" s="10" t="b">
        <f t="shared" si="18"/>
        <v>0</v>
      </c>
      <c r="X184" s="1" t="b">
        <f t="shared" si="19"/>
        <v>0</v>
      </c>
      <c r="Y184" s="1" t="b">
        <f t="shared" si="20"/>
        <v>1</v>
      </c>
      <c r="Z184" s="1" t="b">
        <f t="shared" si="21"/>
        <v>0</v>
      </c>
      <c r="AA184" s="1" t="b">
        <f t="shared" si="22"/>
        <v>0</v>
      </c>
      <c r="AB184" s="1" t="b">
        <f t="shared" si="23"/>
        <v>0</v>
      </c>
      <c r="AC184" s="1" t="b">
        <f t="shared" si="24"/>
        <v>0</v>
      </c>
      <c r="AD184" s="1" t="b">
        <f t="shared" si="25"/>
        <v>0</v>
      </c>
      <c r="AE184" s="1" t="b">
        <f t="shared" si="26"/>
        <v>0</v>
      </c>
    </row>
    <row r="185" spans="1:32" s="1" customFormat="1" ht="12" customHeight="1" x14ac:dyDescent="0.25">
      <c r="A185" s="11" t="s">
        <v>1733</v>
      </c>
      <c r="B185" s="60">
        <v>41928</v>
      </c>
      <c r="C185" s="68">
        <v>41932</v>
      </c>
      <c r="D185" s="11" t="s">
        <v>668</v>
      </c>
      <c r="E185" s="43" t="s">
        <v>669</v>
      </c>
      <c r="F185" s="41">
        <v>4</v>
      </c>
      <c r="G185" s="41" t="s">
        <v>13</v>
      </c>
      <c r="H185" s="41" t="s">
        <v>670</v>
      </c>
      <c r="I185" s="41" t="s">
        <v>58</v>
      </c>
      <c r="J185" s="42" t="s">
        <v>675</v>
      </c>
      <c r="K185" s="41" t="s">
        <v>16</v>
      </c>
      <c r="L185" s="11" t="s">
        <v>671</v>
      </c>
      <c r="M185" s="41" t="s">
        <v>672</v>
      </c>
      <c r="N185" s="41" t="s">
        <v>673</v>
      </c>
      <c r="O185" s="172" t="s">
        <v>1083</v>
      </c>
      <c r="P185" s="13"/>
      <c r="Q185" s="51"/>
      <c r="R185" s="10"/>
      <c r="S185" s="192" t="s">
        <v>2506</v>
      </c>
      <c r="T185" s="192"/>
      <c r="U185" s="192"/>
      <c r="V185" s="192"/>
      <c r="W185" s="10" t="b">
        <f t="shared" si="18"/>
        <v>0</v>
      </c>
      <c r="X185" s="1" t="b">
        <f t="shared" si="19"/>
        <v>0</v>
      </c>
      <c r="Y185" s="1" t="b">
        <f t="shared" si="20"/>
        <v>0</v>
      </c>
      <c r="Z185" s="1" t="b">
        <f t="shared" si="21"/>
        <v>0</v>
      </c>
      <c r="AA185" s="1" t="b">
        <f t="shared" si="22"/>
        <v>0</v>
      </c>
      <c r="AB185" s="1" t="b">
        <f t="shared" si="23"/>
        <v>0</v>
      </c>
      <c r="AC185" s="1" t="b">
        <f t="shared" si="24"/>
        <v>1</v>
      </c>
      <c r="AD185" s="1" t="b">
        <f t="shared" si="25"/>
        <v>0</v>
      </c>
      <c r="AE185" s="1" t="b">
        <f t="shared" si="26"/>
        <v>0</v>
      </c>
    </row>
    <row r="186" spans="1:32" ht="12" customHeight="1" x14ac:dyDescent="0.25">
      <c r="A186" s="11" t="s">
        <v>1733</v>
      </c>
      <c r="B186" s="60">
        <v>41928</v>
      </c>
      <c r="C186" s="68">
        <v>41932</v>
      </c>
      <c r="D186" s="68">
        <v>41928.88559027778</v>
      </c>
      <c r="E186" s="18" t="s">
        <v>1669</v>
      </c>
      <c r="F186" s="41">
        <v>2</v>
      </c>
      <c r="G186" s="41" t="s">
        <v>13</v>
      </c>
      <c r="H186" s="41">
        <v>-114</v>
      </c>
      <c r="I186" s="41" t="s">
        <v>58</v>
      </c>
      <c r="J186" s="42"/>
      <c r="K186" s="41" t="s">
        <v>16</v>
      </c>
      <c r="L186" s="11" t="s">
        <v>1670</v>
      </c>
      <c r="M186" s="41">
        <v>11124219</v>
      </c>
      <c r="N186" s="41">
        <v>398615411</v>
      </c>
      <c r="O186" s="174" t="s">
        <v>1566</v>
      </c>
      <c r="P186" s="167"/>
      <c r="Q186" s="103"/>
      <c r="R186" s="145"/>
      <c r="S186" s="192" t="s">
        <v>2506</v>
      </c>
      <c r="T186" s="192"/>
      <c r="U186" s="194"/>
      <c r="V186" s="194"/>
      <c r="W186" s="10" t="b">
        <f t="shared" si="18"/>
        <v>0</v>
      </c>
      <c r="X186" s="1" t="b">
        <f t="shared" si="19"/>
        <v>0</v>
      </c>
      <c r="Y186" s="1" t="b">
        <f t="shared" si="20"/>
        <v>0</v>
      </c>
      <c r="Z186" s="1" t="b">
        <f t="shared" si="21"/>
        <v>0</v>
      </c>
      <c r="AA186" s="1" t="b">
        <f t="shared" si="22"/>
        <v>0</v>
      </c>
      <c r="AB186" s="1" t="b">
        <f t="shared" si="23"/>
        <v>0</v>
      </c>
      <c r="AC186" s="1" t="b">
        <f t="shared" si="24"/>
        <v>0</v>
      </c>
      <c r="AD186" s="1" t="b">
        <f t="shared" si="25"/>
        <v>0</v>
      </c>
      <c r="AE186" s="1" t="b">
        <f t="shared" si="26"/>
        <v>0</v>
      </c>
      <c r="AF186" s="1"/>
    </row>
    <row r="187" spans="1:32" s="1" customFormat="1" ht="12" customHeight="1" x14ac:dyDescent="0.25">
      <c r="A187" s="11" t="s">
        <v>1733</v>
      </c>
      <c r="B187" s="60">
        <v>41932</v>
      </c>
      <c r="C187" s="52">
        <v>41937</v>
      </c>
      <c r="D187" s="11" t="s">
        <v>676</v>
      </c>
      <c r="E187" s="43" t="s">
        <v>677</v>
      </c>
      <c r="F187" s="41">
        <v>2</v>
      </c>
      <c r="G187" s="41" t="s">
        <v>13</v>
      </c>
      <c r="H187" s="41" t="s">
        <v>502</v>
      </c>
      <c r="I187" s="41" t="s">
        <v>14</v>
      </c>
      <c r="J187" s="42" t="s">
        <v>681</v>
      </c>
      <c r="K187" s="41" t="s">
        <v>16</v>
      </c>
      <c r="L187" s="11" t="s">
        <v>678</v>
      </c>
      <c r="M187" s="41" t="s">
        <v>679</v>
      </c>
      <c r="N187" s="41" t="s">
        <v>680</v>
      </c>
      <c r="O187" s="173" t="s">
        <v>804</v>
      </c>
      <c r="P187" s="13"/>
      <c r="Q187" s="51"/>
      <c r="R187" s="10"/>
      <c r="S187" s="192" t="s">
        <v>2509</v>
      </c>
      <c r="T187" s="192"/>
      <c r="U187" s="192"/>
      <c r="V187" s="192"/>
      <c r="W187" s="10" t="b">
        <f t="shared" si="18"/>
        <v>0</v>
      </c>
      <c r="X187" s="1" t="b">
        <f t="shared" si="19"/>
        <v>0</v>
      </c>
      <c r="Y187" s="1" t="b">
        <f t="shared" si="20"/>
        <v>0</v>
      </c>
      <c r="Z187" s="1" t="b">
        <f t="shared" si="21"/>
        <v>0</v>
      </c>
      <c r="AA187" s="1" t="b">
        <f t="shared" si="22"/>
        <v>0</v>
      </c>
      <c r="AB187" s="1" t="b">
        <f t="shared" si="23"/>
        <v>0</v>
      </c>
      <c r="AC187" s="1" t="b">
        <f t="shared" si="24"/>
        <v>0</v>
      </c>
      <c r="AD187" s="1" t="b">
        <f t="shared" si="25"/>
        <v>0</v>
      </c>
      <c r="AE187" s="1" t="b">
        <f t="shared" si="26"/>
        <v>1</v>
      </c>
    </row>
    <row r="188" spans="1:32" s="1" customFormat="1" ht="12" customHeight="1" x14ac:dyDescent="0.25">
      <c r="A188" s="11" t="s">
        <v>1733</v>
      </c>
      <c r="B188" s="60">
        <v>41938</v>
      </c>
      <c r="C188" s="52">
        <v>41943</v>
      </c>
      <c r="D188" s="11" t="s">
        <v>684</v>
      </c>
      <c r="E188" s="148" t="s">
        <v>685</v>
      </c>
      <c r="F188" s="41">
        <v>2</v>
      </c>
      <c r="G188" s="41" t="s">
        <v>13</v>
      </c>
      <c r="H188" s="41" t="s">
        <v>587</v>
      </c>
      <c r="I188" s="41" t="s">
        <v>14</v>
      </c>
      <c r="J188" s="42" t="s">
        <v>724</v>
      </c>
      <c r="K188" s="41" t="s">
        <v>16</v>
      </c>
      <c r="L188" s="11" t="s">
        <v>686</v>
      </c>
      <c r="M188" s="41" t="s">
        <v>687</v>
      </c>
      <c r="N188" s="41" t="s">
        <v>688</v>
      </c>
      <c r="O188" s="64" t="s">
        <v>18</v>
      </c>
      <c r="P188" s="13"/>
      <c r="Q188" s="51"/>
      <c r="R188" s="10"/>
      <c r="S188" s="192" t="s">
        <v>2506</v>
      </c>
      <c r="T188" s="192"/>
      <c r="U188" s="192"/>
      <c r="V188" s="192"/>
      <c r="W188" s="10" t="b">
        <f t="shared" si="18"/>
        <v>0</v>
      </c>
      <c r="X188" s="1" t="b">
        <f t="shared" si="19"/>
        <v>0</v>
      </c>
      <c r="Y188" s="1" t="b">
        <f t="shared" si="20"/>
        <v>1</v>
      </c>
      <c r="Z188" s="1" t="b">
        <f t="shared" si="21"/>
        <v>0</v>
      </c>
      <c r="AA188" s="1" t="b">
        <f t="shared" si="22"/>
        <v>0</v>
      </c>
      <c r="AB188" s="1" t="b">
        <f t="shared" si="23"/>
        <v>0</v>
      </c>
      <c r="AC188" s="1" t="b">
        <f t="shared" si="24"/>
        <v>0</v>
      </c>
      <c r="AD188" s="1" t="b">
        <f t="shared" si="25"/>
        <v>0</v>
      </c>
      <c r="AE188" s="1" t="b">
        <f t="shared" si="26"/>
        <v>0</v>
      </c>
    </row>
    <row r="189" spans="1:32" s="1" customFormat="1" ht="12" customHeight="1" x14ac:dyDescent="0.25">
      <c r="A189" s="11" t="s">
        <v>1733</v>
      </c>
      <c r="B189" s="60">
        <v>41938</v>
      </c>
      <c r="C189" s="52">
        <v>41943</v>
      </c>
      <c r="D189" s="11" t="s">
        <v>689</v>
      </c>
      <c r="E189" s="148" t="s">
        <v>682</v>
      </c>
      <c r="F189" s="41">
        <v>25</v>
      </c>
      <c r="G189" s="41" t="s">
        <v>13</v>
      </c>
      <c r="H189" s="41" t="s">
        <v>690</v>
      </c>
      <c r="I189" s="41" t="s">
        <v>14</v>
      </c>
      <c r="J189" s="42" t="s">
        <v>725</v>
      </c>
      <c r="K189" s="41" t="s">
        <v>16</v>
      </c>
      <c r="L189" s="41" t="s">
        <v>691</v>
      </c>
      <c r="M189" s="41" t="s">
        <v>683</v>
      </c>
      <c r="N189" s="41" t="s">
        <v>692</v>
      </c>
      <c r="O189" s="172" t="s">
        <v>311</v>
      </c>
      <c r="P189" s="61"/>
      <c r="Q189" s="98" t="s">
        <v>1821</v>
      </c>
      <c r="R189" s="144" t="s">
        <v>554</v>
      </c>
      <c r="S189" s="192" t="s">
        <v>2509</v>
      </c>
      <c r="T189" s="192" t="str">
        <f>IF(ISNUMBER(SEARCH("main({",L189)),"main({}) method - algorithm cases","non main({}) method - algorithm cases")</f>
        <v>non main({}) method - algorithm cases</v>
      </c>
      <c r="U189" s="193" t="s">
        <v>2500</v>
      </c>
      <c r="V189" s="192" t="s">
        <v>2505</v>
      </c>
      <c r="W189" s="10" t="b">
        <f t="shared" si="18"/>
        <v>0</v>
      </c>
      <c r="X189" s="1" t="b">
        <f t="shared" si="19"/>
        <v>1</v>
      </c>
      <c r="Y189" s="1" t="b">
        <f t="shared" si="20"/>
        <v>0</v>
      </c>
      <c r="Z189" s="1" t="b">
        <f t="shared" si="21"/>
        <v>0</v>
      </c>
      <c r="AA189" s="1" t="b">
        <f t="shared" si="22"/>
        <v>0</v>
      </c>
      <c r="AB189" s="1" t="b">
        <f t="shared" si="23"/>
        <v>0</v>
      </c>
      <c r="AC189" s="1" t="b">
        <f t="shared" si="24"/>
        <v>0</v>
      </c>
      <c r="AD189" s="1" t="b">
        <f t="shared" si="25"/>
        <v>0</v>
      </c>
      <c r="AE189" s="1" t="b">
        <f t="shared" si="26"/>
        <v>0</v>
      </c>
    </row>
    <row r="190" spans="1:32" s="1" customFormat="1" ht="12" customHeight="1" x14ac:dyDescent="0.25">
      <c r="A190" s="11" t="s">
        <v>1733</v>
      </c>
      <c r="B190" s="60">
        <v>41938</v>
      </c>
      <c r="C190" s="52">
        <v>41943</v>
      </c>
      <c r="D190" s="11" t="s">
        <v>693</v>
      </c>
      <c r="E190" s="43" t="s">
        <v>694</v>
      </c>
      <c r="F190" s="41">
        <v>14</v>
      </c>
      <c r="G190" s="41" t="s">
        <v>13</v>
      </c>
      <c r="H190" s="41" t="s">
        <v>502</v>
      </c>
      <c r="I190" s="41" t="s">
        <v>14</v>
      </c>
      <c r="J190" s="42" t="s">
        <v>726</v>
      </c>
      <c r="K190" s="41" t="s">
        <v>16</v>
      </c>
      <c r="L190" s="41" t="s">
        <v>409</v>
      </c>
      <c r="M190" s="41" t="s">
        <v>695</v>
      </c>
      <c r="N190" s="41" t="s">
        <v>696</v>
      </c>
      <c r="O190" s="173" t="s">
        <v>804</v>
      </c>
      <c r="P190" s="13"/>
      <c r="Q190" s="51"/>
      <c r="R190" s="64" t="s">
        <v>557</v>
      </c>
      <c r="S190" s="192" t="s">
        <v>2506</v>
      </c>
      <c r="T190" s="192" t="str">
        <f>IF(ISNUMBER(SEARCH("main({",L190)),"main({}) method - algorithm cases","non main({}) method - algorithm cases")</f>
        <v>main({}) method - algorithm cases</v>
      </c>
      <c r="U190" s="192" t="s">
        <v>2499</v>
      </c>
      <c r="V190" s="192" t="s">
        <v>2504</v>
      </c>
      <c r="W190" s="10" t="b">
        <f t="shared" si="18"/>
        <v>0</v>
      </c>
      <c r="X190" s="1" t="b">
        <f t="shared" si="19"/>
        <v>0</v>
      </c>
      <c r="Y190" s="1" t="b">
        <f t="shared" si="20"/>
        <v>0</v>
      </c>
      <c r="Z190" s="1" t="b">
        <f t="shared" si="21"/>
        <v>0</v>
      </c>
      <c r="AA190" s="1" t="b">
        <f t="shared" si="22"/>
        <v>0</v>
      </c>
      <c r="AB190" s="1" t="b">
        <f t="shared" si="23"/>
        <v>0</v>
      </c>
      <c r="AC190" s="1" t="b">
        <f t="shared" si="24"/>
        <v>0</v>
      </c>
      <c r="AD190" s="1" t="b">
        <f t="shared" si="25"/>
        <v>0</v>
      </c>
      <c r="AE190" s="1" t="b">
        <f t="shared" si="26"/>
        <v>1</v>
      </c>
    </row>
    <row r="191" spans="1:32" s="1" customFormat="1" ht="12" customHeight="1" x14ac:dyDescent="0.25">
      <c r="A191" s="11" t="s">
        <v>1733</v>
      </c>
      <c r="B191" s="60">
        <v>41938</v>
      </c>
      <c r="C191" s="52">
        <v>41943</v>
      </c>
      <c r="D191" s="11" t="s">
        <v>697</v>
      </c>
      <c r="E191" s="43" t="s">
        <v>698</v>
      </c>
      <c r="F191" s="41">
        <v>3</v>
      </c>
      <c r="G191" s="41" t="s">
        <v>13</v>
      </c>
      <c r="H191" s="41" t="s">
        <v>699</v>
      </c>
      <c r="I191" s="41" t="s">
        <v>14</v>
      </c>
      <c r="J191" s="42" t="s">
        <v>727</v>
      </c>
      <c r="K191" s="41" t="s">
        <v>16</v>
      </c>
      <c r="L191" s="41" t="s">
        <v>305</v>
      </c>
      <c r="M191" s="41" t="s">
        <v>700</v>
      </c>
      <c r="N191" s="41" t="s">
        <v>701</v>
      </c>
      <c r="O191" s="172" t="s">
        <v>311</v>
      </c>
      <c r="P191" s="13"/>
      <c r="Q191" s="51"/>
      <c r="R191" s="64"/>
      <c r="S191" s="192" t="s">
        <v>2506</v>
      </c>
      <c r="T191" s="192"/>
      <c r="U191" s="192"/>
      <c r="V191" s="192"/>
      <c r="W191" s="10" t="b">
        <f t="shared" si="18"/>
        <v>0</v>
      </c>
      <c r="X191" s="1" t="b">
        <f t="shared" si="19"/>
        <v>1</v>
      </c>
      <c r="Y191" s="1" t="b">
        <f t="shared" si="20"/>
        <v>0</v>
      </c>
      <c r="Z191" s="1" t="b">
        <f t="shared" si="21"/>
        <v>0</v>
      </c>
      <c r="AA191" s="1" t="b">
        <f t="shared" si="22"/>
        <v>0</v>
      </c>
      <c r="AB191" s="1" t="b">
        <f t="shared" si="23"/>
        <v>0</v>
      </c>
      <c r="AC191" s="1" t="b">
        <f t="shared" si="24"/>
        <v>0</v>
      </c>
      <c r="AD191" s="1" t="b">
        <f t="shared" si="25"/>
        <v>0</v>
      </c>
      <c r="AE191" s="1" t="b">
        <f t="shared" si="26"/>
        <v>0</v>
      </c>
    </row>
    <row r="192" spans="1:32" s="1" customFormat="1" ht="12" customHeight="1" x14ac:dyDescent="0.25">
      <c r="A192" s="11" t="s">
        <v>1733</v>
      </c>
      <c r="B192" s="60">
        <v>41938</v>
      </c>
      <c r="C192" s="52">
        <v>41943</v>
      </c>
      <c r="D192" s="11" t="s">
        <v>702</v>
      </c>
      <c r="E192" s="43" t="s">
        <v>703</v>
      </c>
      <c r="F192" s="41">
        <v>5</v>
      </c>
      <c r="G192" s="41" t="s">
        <v>13</v>
      </c>
      <c r="H192" s="41" t="s">
        <v>607</v>
      </c>
      <c r="I192" s="41" t="s">
        <v>14</v>
      </c>
      <c r="J192" s="42" t="s">
        <v>728</v>
      </c>
      <c r="K192" s="41" t="s">
        <v>16</v>
      </c>
      <c r="L192" s="41" t="s">
        <v>704</v>
      </c>
      <c r="M192" s="41" t="s">
        <v>705</v>
      </c>
      <c r="N192" s="41" t="s">
        <v>706</v>
      </c>
      <c r="O192" s="64" t="s">
        <v>18</v>
      </c>
      <c r="P192" s="13"/>
      <c r="Q192" s="51"/>
      <c r="R192" s="64"/>
      <c r="S192" s="192" t="s">
        <v>2509</v>
      </c>
      <c r="T192" s="192"/>
      <c r="U192" s="192"/>
      <c r="V192" s="192"/>
      <c r="W192" s="10" t="b">
        <f t="shared" si="18"/>
        <v>0</v>
      </c>
      <c r="X192" s="1" t="b">
        <f t="shared" si="19"/>
        <v>0</v>
      </c>
      <c r="Y192" s="1" t="b">
        <f t="shared" si="20"/>
        <v>1</v>
      </c>
      <c r="Z192" s="1" t="b">
        <f t="shared" si="21"/>
        <v>0</v>
      </c>
      <c r="AA192" s="1" t="b">
        <f t="shared" si="22"/>
        <v>0</v>
      </c>
      <c r="AB192" s="1" t="b">
        <f t="shared" si="23"/>
        <v>0</v>
      </c>
      <c r="AC192" s="1" t="b">
        <f t="shared" si="24"/>
        <v>0</v>
      </c>
      <c r="AD192" s="1" t="b">
        <f t="shared" si="25"/>
        <v>0</v>
      </c>
      <c r="AE192" s="1" t="b">
        <f t="shared" si="26"/>
        <v>0</v>
      </c>
    </row>
    <row r="193" spans="1:32" s="1" customFormat="1" ht="12" customHeight="1" x14ac:dyDescent="0.25">
      <c r="A193" s="11" t="s">
        <v>1733</v>
      </c>
      <c r="B193" s="60">
        <v>41938</v>
      </c>
      <c r="C193" s="52">
        <v>41943</v>
      </c>
      <c r="D193" s="11" t="s">
        <v>707</v>
      </c>
      <c r="E193" s="43" t="s">
        <v>708</v>
      </c>
      <c r="F193" s="41">
        <v>3</v>
      </c>
      <c r="G193" s="41" t="s">
        <v>13</v>
      </c>
      <c r="H193" s="41" t="s">
        <v>489</v>
      </c>
      <c r="I193" s="41" t="s">
        <v>14</v>
      </c>
      <c r="J193" s="42" t="s">
        <v>729</v>
      </c>
      <c r="K193" s="41" t="s">
        <v>16</v>
      </c>
      <c r="L193" s="41" t="s">
        <v>709</v>
      </c>
      <c r="M193" s="41" t="s">
        <v>710</v>
      </c>
      <c r="N193" s="41" t="s">
        <v>711</v>
      </c>
      <c r="O193" s="64" t="s">
        <v>18</v>
      </c>
      <c r="P193" s="13"/>
      <c r="Q193" s="51"/>
      <c r="R193" s="64"/>
      <c r="S193" s="192" t="s">
        <v>2506</v>
      </c>
      <c r="T193" s="192"/>
      <c r="U193" s="192"/>
      <c r="V193" s="192"/>
      <c r="W193" s="10" t="b">
        <f t="shared" si="18"/>
        <v>0</v>
      </c>
      <c r="X193" s="1" t="b">
        <f t="shared" si="19"/>
        <v>0</v>
      </c>
      <c r="Y193" s="1" t="b">
        <f t="shared" si="20"/>
        <v>1</v>
      </c>
      <c r="Z193" s="1" t="b">
        <f t="shared" si="21"/>
        <v>0</v>
      </c>
      <c r="AA193" s="1" t="b">
        <f t="shared" si="22"/>
        <v>0</v>
      </c>
      <c r="AB193" s="1" t="b">
        <f t="shared" si="23"/>
        <v>0</v>
      </c>
      <c r="AC193" s="1" t="b">
        <f t="shared" si="24"/>
        <v>0</v>
      </c>
      <c r="AD193" s="1" t="b">
        <f t="shared" si="25"/>
        <v>0</v>
      </c>
      <c r="AE193" s="1" t="b">
        <f t="shared" si="26"/>
        <v>0</v>
      </c>
    </row>
    <row r="194" spans="1:32" s="1" customFormat="1" ht="11.25" customHeight="1" x14ac:dyDescent="0.25">
      <c r="A194" s="11" t="s">
        <v>1733</v>
      </c>
      <c r="B194" s="60">
        <v>41938</v>
      </c>
      <c r="C194" s="52">
        <v>41943</v>
      </c>
      <c r="D194" s="11" t="s">
        <v>712</v>
      </c>
      <c r="E194" s="43" t="s">
        <v>713</v>
      </c>
      <c r="F194" s="41">
        <v>69</v>
      </c>
      <c r="G194" s="41" t="s">
        <v>13</v>
      </c>
      <c r="H194" s="41" t="s">
        <v>714</v>
      </c>
      <c r="I194" s="41" t="s">
        <v>14</v>
      </c>
      <c r="J194" s="42" t="s">
        <v>730</v>
      </c>
      <c r="K194" s="41" t="s">
        <v>16</v>
      </c>
      <c r="L194" s="41" t="s">
        <v>715</v>
      </c>
      <c r="M194" s="41" t="s">
        <v>716</v>
      </c>
      <c r="N194" s="41" t="s">
        <v>717</v>
      </c>
      <c r="O194" s="64" t="s">
        <v>18</v>
      </c>
      <c r="P194" s="13"/>
      <c r="Q194" s="51"/>
      <c r="R194" s="64"/>
      <c r="S194" s="192" t="s">
        <v>2506</v>
      </c>
      <c r="T194" s="192"/>
      <c r="U194" s="192"/>
      <c r="V194" s="192"/>
      <c r="W194" s="10" t="b">
        <f t="shared" si="18"/>
        <v>0</v>
      </c>
      <c r="X194" s="1" t="b">
        <f t="shared" si="19"/>
        <v>0</v>
      </c>
      <c r="Y194" s="1" t="b">
        <f t="shared" si="20"/>
        <v>1</v>
      </c>
      <c r="Z194" s="1" t="b">
        <f t="shared" si="21"/>
        <v>0</v>
      </c>
      <c r="AA194" s="1" t="b">
        <f t="shared" si="22"/>
        <v>0</v>
      </c>
      <c r="AB194" s="1" t="b">
        <f t="shared" si="23"/>
        <v>0</v>
      </c>
      <c r="AC194" s="1" t="b">
        <f t="shared" si="24"/>
        <v>0</v>
      </c>
      <c r="AD194" s="1" t="b">
        <f t="shared" si="25"/>
        <v>0</v>
      </c>
      <c r="AE194" s="1" t="b">
        <f t="shared" si="26"/>
        <v>0</v>
      </c>
    </row>
    <row r="195" spans="1:32" s="1" customFormat="1" ht="12" customHeight="1" x14ac:dyDescent="0.25">
      <c r="A195" s="11" t="s">
        <v>1733</v>
      </c>
      <c r="B195" s="60">
        <v>41938</v>
      </c>
      <c r="C195" s="52">
        <v>41943</v>
      </c>
      <c r="D195" s="11" t="s">
        <v>718</v>
      </c>
      <c r="E195" s="43" t="s">
        <v>719</v>
      </c>
      <c r="F195" s="41">
        <v>21</v>
      </c>
      <c r="G195" s="41" t="s">
        <v>13</v>
      </c>
      <c r="H195" s="41" t="s">
        <v>720</v>
      </c>
      <c r="I195" s="41" t="s">
        <v>58</v>
      </c>
      <c r="J195" s="42" t="s">
        <v>731</v>
      </c>
      <c r="K195" s="41" t="s">
        <v>16</v>
      </c>
      <c r="L195" s="41" t="s">
        <v>721</v>
      </c>
      <c r="M195" s="41" t="s">
        <v>722</v>
      </c>
      <c r="N195" s="41" t="s">
        <v>723</v>
      </c>
      <c r="O195" s="171" t="s">
        <v>517</v>
      </c>
      <c r="P195" s="13"/>
      <c r="Q195" s="102"/>
      <c r="R195" s="64"/>
      <c r="S195" s="192" t="s">
        <v>2506</v>
      </c>
      <c r="T195" s="192"/>
      <c r="U195" s="192"/>
      <c r="V195" s="192"/>
      <c r="W195" s="10" t="b">
        <f t="shared" ref="W195:W258" si="27">MID(O195,1,22)="uninitialized variable"</f>
        <v>0</v>
      </c>
      <c r="X195" s="1" t="b">
        <f t="shared" ref="X195:X258" si="28">MID(O195,1,19)="Miscalculated Bound"</f>
        <v>0</v>
      </c>
      <c r="Y195" s="1" t="b">
        <f t="shared" ref="Y195:Y258" si="29">MID(O195,1,9)="FENCEPOST"</f>
        <v>0</v>
      </c>
      <c r="Z195" s="1" t="b">
        <f t="shared" ref="Z195:Z258" si="30">MID(O195,1,22)="Enhanced for Statement"</f>
        <v>0</v>
      </c>
      <c r="AA195" s="1" t="b">
        <f t="shared" ref="AA195:AA258" si="31">MID(O195,1,14)="command args[]"</f>
        <v>0</v>
      </c>
      <c r="AB195" s="1" t="b">
        <f t="shared" ref="AB195:AB258" si="32">MID(O195,1,22)="Java.util.Arrays Class"</f>
        <v>0</v>
      </c>
      <c r="AC195" s="1" t="b">
        <f t="shared" ref="AC195:AC258" si="33">MID(O195,1,35)="Passing/Returning Arrays in Methods"</f>
        <v>0</v>
      </c>
      <c r="AD195" s="1" t="b">
        <f t="shared" ref="AD195:AD258" si="34">MID(O195,1,17)="Arrays of Objects"</f>
        <v>1</v>
      </c>
      <c r="AE195" s="1" t="b">
        <f t="shared" ref="AE195:AE258" si="35">MID(O195,1,23)="Multidimensional Arrays"</f>
        <v>0</v>
      </c>
    </row>
    <row r="196" spans="1:32" s="1" customFormat="1" ht="12" customHeight="1" x14ac:dyDescent="0.25">
      <c r="A196" s="11" t="s">
        <v>1733</v>
      </c>
      <c r="B196" s="60">
        <v>41944</v>
      </c>
      <c r="C196" s="52">
        <v>41948.453113368058</v>
      </c>
      <c r="D196" s="11" t="s">
        <v>732</v>
      </c>
      <c r="E196" s="43" t="s">
        <v>733</v>
      </c>
      <c r="F196" s="41">
        <v>12</v>
      </c>
      <c r="G196" s="41" t="s">
        <v>13</v>
      </c>
      <c r="H196" s="41" t="s">
        <v>625</v>
      </c>
      <c r="I196" s="41" t="s">
        <v>58</v>
      </c>
      <c r="J196" s="42" t="s">
        <v>751</v>
      </c>
      <c r="K196" s="41" t="s">
        <v>16</v>
      </c>
      <c r="L196" s="41" t="s">
        <v>734</v>
      </c>
      <c r="M196" s="41" t="s">
        <v>735</v>
      </c>
      <c r="N196" s="41" t="s">
        <v>736</v>
      </c>
      <c r="O196" s="172" t="s">
        <v>311</v>
      </c>
      <c r="P196" s="13"/>
      <c r="Q196" s="66"/>
      <c r="R196" s="173" t="s">
        <v>475</v>
      </c>
      <c r="S196" s="192" t="s">
        <v>2506</v>
      </c>
      <c r="T196" s="192" t="str">
        <f>IF(ISNUMBER(SEARCH("main({",L196)),"main({}) method - algorithm cases","non main({}) method - algorithm cases")</f>
        <v>main({}) method - algorithm cases</v>
      </c>
      <c r="U196" s="192" t="s">
        <v>2499</v>
      </c>
      <c r="V196" s="192" t="s">
        <v>2504</v>
      </c>
      <c r="W196" s="10" t="b">
        <f t="shared" si="27"/>
        <v>0</v>
      </c>
      <c r="X196" s="1" t="b">
        <f t="shared" si="28"/>
        <v>1</v>
      </c>
      <c r="Y196" s="1" t="b">
        <f t="shared" si="29"/>
        <v>0</v>
      </c>
      <c r="Z196" s="1" t="b">
        <f t="shared" si="30"/>
        <v>0</v>
      </c>
      <c r="AA196" s="1" t="b">
        <f t="shared" si="31"/>
        <v>0</v>
      </c>
      <c r="AB196" s="1" t="b">
        <f t="shared" si="32"/>
        <v>0</v>
      </c>
      <c r="AC196" s="1" t="b">
        <f t="shared" si="33"/>
        <v>0</v>
      </c>
      <c r="AD196" s="1" t="b">
        <f t="shared" si="34"/>
        <v>0</v>
      </c>
      <c r="AE196" s="1" t="b">
        <f t="shared" si="35"/>
        <v>0</v>
      </c>
    </row>
    <row r="197" spans="1:32" s="1" customFormat="1" ht="12" customHeight="1" x14ac:dyDescent="0.25">
      <c r="A197" s="11" t="s">
        <v>1733</v>
      </c>
      <c r="B197" s="60">
        <v>41944</v>
      </c>
      <c r="C197" s="52">
        <v>41948.453113368058</v>
      </c>
      <c r="D197" s="11" t="s">
        <v>737</v>
      </c>
      <c r="E197" s="43" t="s">
        <v>738</v>
      </c>
      <c r="F197" s="41">
        <v>19</v>
      </c>
      <c r="G197" s="41" t="s">
        <v>13</v>
      </c>
      <c r="H197" s="41" t="s">
        <v>607</v>
      </c>
      <c r="I197" s="41" t="s">
        <v>14</v>
      </c>
      <c r="J197" s="42" t="s">
        <v>752</v>
      </c>
      <c r="K197" s="41" t="s">
        <v>16</v>
      </c>
      <c r="L197" s="41" t="s">
        <v>739</v>
      </c>
      <c r="M197" s="41" t="s">
        <v>740</v>
      </c>
      <c r="N197" s="41" t="s">
        <v>741</v>
      </c>
      <c r="O197" s="64" t="s">
        <v>18</v>
      </c>
      <c r="P197" s="13"/>
      <c r="Q197" s="51"/>
      <c r="R197" s="64"/>
      <c r="S197" s="192" t="s">
        <v>2509</v>
      </c>
      <c r="T197" s="192"/>
      <c r="U197" s="192"/>
      <c r="V197" s="192"/>
      <c r="W197" s="10" t="b">
        <f t="shared" si="27"/>
        <v>0</v>
      </c>
      <c r="X197" s="1" t="b">
        <f t="shared" si="28"/>
        <v>0</v>
      </c>
      <c r="Y197" s="1" t="b">
        <f t="shared" si="29"/>
        <v>1</v>
      </c>
      <c r="Z197" s="1" t="b">
        <f t="shared" si="30"/>
        <v>0</v>
      </c>
      <c r="AA197" s="1" t="b">
        <f t="shared" si="31"/>
        <v>0</v>
      </c>
      <c r="AB197" s="1" t="b">
        <f t="shared" si="32"/>
        <v>0</v>
      </c>
      <c r="AC197" s="1" t="b">
        <f t="shared" si="33"/>
        <v>0</v>
      </c>
      <c r="AD197" s="1" t="b">
        <f t="shared" si="34"/>
        <v>0</v>
      </c>
      <c r="AE197" s="1" t="b">
        <f t="shared" si="35"/>
        <v>0</v>
      </c>
    </row>
    <row r="198" spans="1:32" s="1" customFormat="1" ht="12" customHeight="1" x14ac:dyDescent="0.25">
      <c r="A198" s="11" t="s">
        <v>1733</v>
      </c>
      <c r="B198" s="60">
        <v>41944</v>
      </c>
      <c r="C198" s="52">
        <v>41948.453113425923</v>
      </c>
      <c r="D198" s="11" t="s">
        <v>742</v>
      </c>
      <c r="E198" s="43" t="s">
        <v>743</v>
      </c>
      <c r="F198" s="41">
        <v>4</v>
      </c>
      <c r="G198" s="41" t="s">
        <v>13</v>
      </c>
      <c r="H198" s="41" t="s">
        <v>601</v>
      </c>
      <c r="I198" s="41" t="s">
        <v>14</v>
      </c>
      <c r="J198" s="42" t="s">
        <v>753</v>
      </c>
      <c r="K198" s="41" t="s">
        <v>16</v>
      </c>
      <c r="L198" s="41" t="s">
        <v>301</v>
      </c>
      <c r="M198" s="41" t="s">
        <v>744</v>
      </c>
      <c r="N198" s="41" t="s">
        <v>745</v>
      </c>
      <c r="O198" s="64" t="s">
        <v>18</v>
      </c>
      <c r="P198" s="13"/>
      <c r="Q198" s="51"/>
      <c r="R198" s="64"/>
      <c r="S198" s="192" t="s">
        <v>2506</v>
      </c>
      <c r="T198" s="192"/>
      <c r="U198" s="192"/>
      <c r="V198" s="192"/>
      <c r="W198" s="10" t="b">
        <f t="shared" si="27"/>
        <v>0</v>
      </c>
      <c r="X198" s="1" t="b">
        <f t="shared" si="28"/>
        <v>0</v>
      </c>
      <c r="Y198" s="1" t="b">
        <f t="shared" si="29"/>
        <v>1</v>
      </c>
      <c r="Z198" s="1" t="b">
        <f t="shared" si="30"/>
        <v>0</v>
      </c>
      <c r="AA198" s="1" t="b">
        <f t="shared" si="31"/>
        <v>0</v>
      </c>
      <c r="AB198" s="1" t="b">
        <f t="shared" si="32"/>
        <v>0</v>
      </c>
      <c r="AC198" s="1" t="b">
        <f t="shared" si="33"/>
        <v>0</v>
      </c>
      <c r="AD198" s="1" t="b">
        <f t="shared" si="34"/>
        <v>0</v>
      </c>
      <c r="AE198" s="1" t="b">
        <f t="shared" si="35"/>
        <v>0</v>
      </c>
    </row>
    <row r="199" spans="1:32" s="1" customFormat="1" ht="12" customHeight="1" x14ac:dyDescent="0.25">
      <c r="A199" s="11" t="s">
        <v>1733</v>
      </c>
      <c r="B199" s="60">
        <v>41944</v>
      </c>
      <c r="C199" s="52">
        <v>41948.453113425923</v>
      </c>
      <c r="D199" s="11" t="s">
        <v>746</v>
      </c>
      <c r="E199" s="43" t="s">
        <v>747</v>
      </c>
      <c r="F199" s="41">
        <v>7</v>
      </c>
      <c r="G199" s="41" t="s">
        <v>13</v>
      </c>
      <c r="H199" s="41" t="s">
        <v>502</v>
      </c>
      <c r="I199" s="41" t="s">
        <v>14</v>
      </c>
      <c r="J199" s="42" t="s">
        <v>754</v>
      </c>
      <c r="K199" s="41" t="s">
        <v>16</v>
      </c>
      <c r="L199" s="41" t="s">
        <v>748</v>
      </c>
      <c r="M199" s="41" t="s">
        <v>749</v>
      </c>
      <c r="N199" s="41" t="s">
        <v>750</v>
      </c>
      <c r="O199" s="64" t="s">
        <v>231</v>
      </c>
      <c r="P199" s="13"/>
      <c r="Q199" s="43" t="s">
        <v>1083</v>
      </c>
      <c r="R199" s="64" t="s">
        <v>552</v>
      </c>
      <c r="S199" s="192" t="s">
        <v>2509</v>
      </c>
      <c r="T199" s="192" t="str">
        <f>IF(ISNUMBER(SEARCH("main({",L199)),"main({}) method - algorithm cases","non main({}) method - algorithm cases")</f>
        <v>non main({}) method - algorithm cases</v>
      </c>
      <c r="U199" s="192" t="s">
        <v>2499</v>
      </c>
      <c r="V199" s="192" t="s">
        <v>2505</v>
      </c>
      <c r="W199" s="10" t="b">
        <f t="shared" si="27"/>
        <v>1</v>
      </c>
      <c r="X199" s="1" t="b">
        <f t="shared" si="28"/>
        <v>0</v>
      </c>
      <c r="Y199" s="1" t="b">
        <f t="shared" si="29"/>
        <v>0</v>
      </c>
      <c r="Z199" s="1" t="b">
        <f t="shared" si="30"/>
        <v>0</v>
      </c>
      <c r="AA199" s="1" t="b">
        <f t="shared" si="31"/>
        <v>0</v>
      </c>
      <c r="AB199" s="1" t="b">
        <f t="shared" si="32"/>
        <v>0</v>
      </c>
      <c r="AC199" s="1" t="b">
        <f t="shared" si="33"/>
        <v>0</v>
      </c>
      <c r="AD199" s="1" t="b">
        <f t="shared" si="34"/>
        <v>0</v>
      </c>
      <c r="AE199" s="1" t="b">
        <f t="shared" si="35"/>
        <v>0</v>
      </c>
    </row>
    <row r="200" spans="1:32" s="1" customFormat="1" ht="12" customHeight="1" x14ac:dyDescent="0.25">
      <c r="A200" s="11" t="s">
        <v>1733</v>
      </c>
      <c r="B200" s="60">
        <v>41949</v>
      </c>
      <c r="C200" s="52">
        <v>41953</v>
      </c>
      <c r="D200" s="11" t="s">
        <v>755</v>
      </c>
      <c r="E200" s="43" t="s">
        <v>756</v>
      </c>
      <c r="F200" s="41">
        <v>13</v>
      </c>
      <c r="G200" s="41" t="s">
        <v>13</v>
      </c>
      <c r="H200" s="41" t="s">
        <v>489</v>
      </c>
      <c r="I200" s="41" t="s">
        <v>14</v>
      </c>
      <c r="J200" s="42" t="s">
        <v>765</v>
      </c>
      <c r="K200" s="41" t="s">
        <v>16</v>
      </c>
      <c r="L200" s="41" t="s">
        <v>757</v>
      </c>
      <c r="M200" s="41" t="s">
        <v>758</v>
      </c>
      <c r="N200" s="41" t="s">
        <v>759</v>
      </c>
      <c r="O200" s="173" t="s">
        <v>804</v>
      </c>
      <c r="P200" s="13"/>
      <c r="Q200" s="51"/>
      <c r="R200" s="64"/>
      <c r="S200" s="192" t="s">
        <v>2506</v>
      </c>
      <c r="T200" s="192"/>
      <c r="U200" s="192"/>
      <c r="V200" s="192"/>
      <c r="W200" s="10" t="b">
        <f t="shared" si="27"/>
        <v>0</v>
      </c>
      <c r="X200" s="1" t="b">
        <f t="shared" si="28"/>
        <v>0</v>
      </c>
      <c r="Y200" s="1" t="b">
        <f t="shared" si="29"/>
        <v>0</v>
      </c>
      <c r="Z200" s="1" t="b">
        <f t="shared" si="30"/>
        <v>0</v>
      </c>
      <c r="AA200" s="1" t="b">
        <f t="shared" si="31"/>
        <v>0</v>
      </c>
      <c r="AB200" s="1" t="b">
        <f t="shared" si="32"/>
        <v>0</v>
      </c>
      <c r="AC200" s="1" t="b">
        <f t="shared" si="33"/>
        <v>0</v>
      </c>
      <c r="AD200" s="1" t="b">
        <f t="shared" si="34"/>
        <v>0</v>
      </c>
      <c r="AE200" s="1" t="b">
        <f t="shared" si="35"/>
        <v>1</v>
      </c>
    </row>
    <row r="201" spans="1:32" s="1" customFormat="1" ht="12" customHeight="1" x14ac:dyDescent="0.25">
      <c r="A201" s="11" t="s">
        <v>1733</v>
      </c>
      <c r="B201" s="60">
        <v>41949</v>
      </c>
      <c r="C201" s="52">
        <v>41953</v>
      </c>
      <c r="D201" s="11" t="s">
        <v>760</v>
      </c>
      <c r="E201" s="43" t="s">
        <v>761</v>
      </c>
      <c r="F201" s="41">
        <v>11</v>
      </c>
      <c r="G201" s="41" t="s">
        <v>13</v>
      </c>
      <c r="H201" s="41" t="s">
        <v>625</v>
      </c>
      <c r="I201" s="41" t="s">
        <v>58</v>
      </c>
      <c r="J201" s="42" t="s">
        <v>766</v>
      </c>
      <c r="K201" s="41" t="s">
        <v>16</v>
      </c>
      <c r="L201" s="41" t="s">
        <v>762</v>
      </c>
      <c r="M201" s="41" t="s">
        <v>763</v>
      </c>
      <c r="N201" s="41" t="s">
        <v>764</v>
      </c>
      <c r="O201" s="172" t="s">
        <v>311</v>
      </c>
      <c r="P201" s="13"/>
      <c r="Q201" s="51"/>
      <c r="R201" s="64"/>
      <c r="S201" s="192" t="s">
        <v>2506</v>
      </c>
      <c r="T201" s="192"/>
      <c r="U201" s="192"/>
      <c r="V201" s="192"/>
      <c r="W201" s="10" t="b">
        <f t="shared" si="27"/>
        <v>0</v>
      </c>
      <c r="X201" s="1" t="b">
        <f t="shared" si="28"/>
        <v>1</v>
      </c>
      <c r="Y201" s="1" t="b">
        <f t="shared" si="29"/>
        <v>0</v>
      </c>
      <c r="Z201" s="1" t="b">
        <f t="shared" si="30"/>
        <v>0</v>
      </c>
      <c r="AA201" s="1" t="b">
        <f t="shared" si="31"/>
        <v>0</v>
      </c>
      <c r="AB201" s="1" t="b">
        <f t="shared" si="32"/>
        <v>0</v>
      </c>
      <c r="AC201" s="1" t="b">
        <f t="shared" si="33"/>
        <v>0</v>
      </c>
      <c r="AD201" s="1" t="b">
        <f t="shared" si="34"/>
        <v>0</v>
      </c>
      <c r="AE201" s="1" t="b">
        <f t="shared" si="35"/>
        <v>0</v>
      </c>
    </row>
    <row r="202" spans="1:32" s="1" customFormat="1" ht="12" customHeight="1" x14ac:dyDescent="0.25">
      <c r="A202" s="11" t="s">
        <v>1733</v>
      </c>
      <c r="B202" s="60">
        <v>41954</v>
      </c>
      <c r="C202" s="52">
        <v>41958</v>
      </c>
      <c r="D202" s="11" t="s">
        <v>767</v>
      </c>
      <c r="E202" s="43" t="s">
        <v>768</v>
      </c>
      <c r="F202" s="41">
        <v>10</v>
      </c>
      <c r="G202" s="41" t="s">
        <v>13</v>
      </c>
      <c r="H202" s="41" t="s">
        <v>502</v>
      </c>
      <c r="I202" s="41" t="s">
        <v>14</v>
      </c>
      <c r="J202" s="42" t="s">
        <v>787</v>
      </c>
      <c r="K202" s="41" t="s">
        <v>16</v>
      </c>
      <c r="L202" s="41" t="s">
        <v>769</v>
      </c>
      <c r="M202" s="41" t="s">
        <v>770</v>
      </c>
      <c r="N202" s="41" t="s">
        <v>771</v>
      </c>
      <c r="O202" s="64" t="s">
        <v>18</v>
      </c>
      <c r="P202" s="13" t="s">
        <v>1570</v>
      </c>
      <c r="Q202" s="51"/>
      <c r="R202" s="64"/>
      <c r="S202" s="192" t="s">
        <v>2509</v>
      </c>
      <c r="T202" s="192"/>
      <c r="U202" s="192"/>
      <c r="V202" s="192"/>
      <c r="W202" s="10" t="b">
        <f t="shared" si="27"/>
        <v>0</v>
      </c>
      <c r="X202" s="1" t="b">
        <f t="shared" si="28"/>
        <v>0</v>
      </c>
      <c r="Y202" s="1" t="b">
        <f t="shared" si="29"/>
        <v>1</v>
      </c>
      <c r="Z202" s="1" t="b">
        <f t="shared" si="30"/>
        <v>0</v>
      </c>
      <c r="AA202" s="1" t="b">
        <f t="shared" si="31"/>
        <v>0</v>
      </c>
      <c r="AB202" s="1" t="b">
        <f t="shared" si="32"/>
        <v>0</v>
      </c>
      <c r="AC202" s="1" t="b">
        <f t="shared" si="33"/>
        <v>0</v>
      </c>
      <c r="AD202" s="1" t="b">
        <f t="shared" si="34"/>
        <v>0</v>
      </c>
      <c r="AE202" s="1" t="b">
        <f t="shared" si="35"/>
        <v>0</v>
      </c>
    </row>
    <row r="203" spans="1:32" s="1" customFormat="1" ht="12" customHeight="1" x14ac:dyDescent="0.25">
      <c r="A203" s="11" t="s">
        <v>1733</v>
      </c>
      <c r="B203" s="60">
        <v>41954</v>
      </c>
      <c r="C203" s="52">
        <v>41958</v>
      </c>
      <c r="D203" s="11" t="s">
        <v>772</v>
      </c>
      <c r="E203" s="43" t="s">
        <v>773</v>
      </c>
      <c r="F203" s="41">
        <v>12</v>
      </c>
      <c r="G203" s="41" t="s">
        <v>13</v>
      </c>
      <c r="H203" s="41" t="s">
        <v>493</v>
      </c>
      <c r="I203" s="41" t="s">
        <v>14</v>
      </c>
      <c r="J203" s="42" t="s">
        <v>788</v>
      </c>
      <c r="K203" s="11" t="s">
        <v>16</v>
      </c>
      <c r="L203" s="41" t="s">
        <v>774</v>
      </c>
      <c r="M203" s="41" t="s">
        <v>775</v>
      </c>
      <c r="N203" s="41" t="s">
        <v>776</v>
      </c>
      <c r="O203" s="171" t="s">
        <v>517</v>
      </c>
      <c r="P203" s="13"/>
      <c r="Q203" s="102"/>
      <c r="R203" s="64"/>
      <c r="S203" s="192" t="s">
        <v>2506</v>
      </c>
      <c r="T203" s="192"/>
      <c r="U203" s="192"/>
      <c r="V203" s="192"/>
      <c r="W203" s="10" t="b">
        <f t="shared" si="27"/>
        <v>0</v>
      </c>
      <c r="X203" s="1" t="b">
        <f t="shared" si="28"/>
        <v>0</v>
      </c>
      <c r="Y203" s="1" t="b">
        <f t="shared" si="29"/>
        <v>0</v>
      </c>
      <c r="Z203" s="1" t="b">
        <f t="shared" si="30"/>
        <v>0</v>
      </c>
      <c r="AA203" s="1" t="b">
        <f t="shared" si="31"/>
        <v>0</v>
      </c>
      <c r="AB203" s="1" t="b">
        <f t="shared" si="32"/>
        <v>0</v>
      </c>
      <c r="AC203" s="1" t="b">
        <f t="shared" si="33"/>
        <v>0</v>
      </c>
      <c r="AD203" s="1" t="b">
        <f t="shared" si="34"/>
        <v>1</v>
      </c>
      <c r="AE203" s="1" t="b">
        <f t="shared" si="35"/>
        <v>0</v>
      </c>
    </row>
    <row r="204" spans="1:32" s="1" customFormat="1" ht="12" customHeight="1" x14ac:dyDescent="0.25">
      <c r="A204" s="11" t="s">
        <v>1733</v>
      </c>
      <c r="B204" s="60">
        <v>41954</v>
      </c>
      <c r="C204" s="52">
        <v>41958</v>
      </c>
      <c r="D204" s="11" t="s">
        <v>777</v>
      </c>
      <c r="E204" s="43" t="s">
        <v>778</v>
      </c>
      <c r="F204" s="41">
        <v>2</v>
      </c>
      <c r="G204" s="41" t="s">
        <v>13</v>
      </c>
      <c r="H204" s="41" t="s">
        <v>601</v>
      </c>
      <c r="I204" s="41" t="s">
        <v>14</v>
      </c>
      <c r="J204" s="42" t="s">
        <v>789</v>
      </c>
      <c r="K204" s="11" t="s">
        <v>16</v>
      </c>
      <c r="L204" s="41" t="s">
        <v>779</v>
      </c>
      <c r="M204" s="41" t="s">
        <v>780</v>
      </c>
      <c r="N204" s="41" t="s">
        <v>781</v>
      </c>
      <c r="O204" s="172" t="s">
        <v>1083</v>
      </c>
      <c r="P204" s="61"/>
      <c r="Q204" s="105" t="s">
        <v>1083</v>
      </c>
      <c r="R204" s="144" t="s">
        <v>356</v>
      </c>
      <c r="S204" s="192" t="s">
        <v>2509</v>
      </c>
      <c r="T204" s="192" t="str">
        <f>IF(ISNUMBER(SEARCH("main({",L204)),"main({}) method - algorithm cases","non main({}) method - algorithm cases")</f>
        <v>non main({}) method - algorithm cases</v>
      </c>
      <c r="U204" s="193" t="s">
        <v>2500</v>
      </c>
      <c r="V204" s="192" t="s">
        <v>2505</v>
      </c>
      <c r="W204" s="10" t="b">
        <f t="shared" si="27"/>
        <v>0</v>
      </c>
      <c r="X204" s="1" t="b">
        <f t="shared" si="28"/>
        <v>0</v>
      </c>
      <c r="Y204" s="1" t="b">
        <f t="shared" si="29"/>
        <v>0</v>
      </c>
      <c r="Z204" s="1" t="b">
        <f t="shared" si="30"/>
        <v>0</v>
      </c>
      <c r="AA204" s="1" t="b">
        <f t="shared" si="31"/>
        <v>0</v>
      </c>
      <c r="AB204" s="1" t="b">
        <f t="shared" si="32"/>
        <v>0</v>
      </c>
      <c r="AC204" s="1" t="b">
        <f t="shared" si="33"/>
        <v>1</v>
      </c>
      <c r="AD204" s="1" t="b">
        <f t="shared" si="34"/>
        <v>0</v>
      </c>
      <c r="AE204" s="1" t="b">
        <f t="shared" si="35"/>
        <v>0</v>
      </c>
    </row>
    <row r="205" spans="1:32" s="1" customFormat="1" ht="12" customHeight="1" x14ac:dyDescent="0.25">
      <c r="A205" s="11" t="s">
        <v>1733</v>
      </c>
      <c r="B205" s="60">
        <v>41954</v>
      </c>
      <c r="C205" s="52">
        <v>41958</v>
      </c>
      <c r="D205" s="11" t="s">
        <v>782</v>
      </c>
      <c r="E205" s="43" t="s">
        <v>783</v>
      </c>
      <c r="F205" s="41">
        <v>7</v>
      </c>
      <c r="G205" s="41" t="s">
        <v>13</v>
      </c>
      <c r="H205" s="41" t="s">
        <v>568</v>
      </c>
      <c r="I205" s="41" t="s">
        <v>14</v>
      </c>
      <c r="J205" s="42" t="s">
        <v>790</v>
      </c>
      <c r="K205" s="11" t="s">
        <v>16</v>
      </c>
      <c r="L205" s="41" t="s">
        <v>784</v>
      </c>
      <c r="M205" s="41" t="s">
        <v>785</v>
      </c>
      <c r="N205" s="41" t="s">
        <v>786</v>
      </c>
      <c r="O205" s="172" t="s">
        <v>1083</v>
      </c>
      <c r="P205" s="13"/>
      <c r="Q205" s="51"/>
      <c r="R205" s="64"/>
      <c r="S205" s="192" t="s">
        <v>2506</v>
      </c>
      <c r="T205" s="192"/>
      <c r="U205" s="192"/>
      <c r="V205" s="192"/>
      <c r="W205" s="10" t="b">
        <f t="shared" si="27"/>
        <v>0</v>
      </c>
      <c r="X205" s="1" t="b">
        <f t="shared" si="28"/>
        <v>0</v>
      </c>
      <c r="Y205" s="1" t="b">
        <f t="shared" si="29"/>
        <v>0</v>
      </c>
      <c r="Z205" s="1" t="b">
        <f t="shared" si="30"/>
        <v>0</v>
      </c>
      <c r="AA205" s="1" t="b">
        <f t="shared" si="31"/>
        <v>0</v>
      </c>
      <c r="AB205" s="1" t="b">
        <f t="shared" si="32"/>
        <v>0</v>
      </c>
      <c r="AC205" s="1" t="b">
        <f t="shared" si="33"/>
        <v>1</v>
      </c>
      <c r="AD205" s="1" t="b">
        <f t="shared" si="34"/>
        <v>0</v>
      </c>
      <c r="AE205" s="1" t="b">
        <f t="shared" si="35"/>
        <v>0</v>
      </c>
    </row>
    <row r="206" spans="1:32" s="1" customFormat="1" ht="12" customHeight="1" x14ac:dyDescent="0.25">
      <c r="A206" s="11" t="s">
        <v>1733</v>
      </c>
      <c r="B206" s="60">
        <v>41959</v>
      </c>
      <c r="C206" s="52">
        <v>41963</v>
      </c>
      <c r="D206" s="11" t="s">
        <v>791</v>
      </c>
      <c r="E206" s="43" t="s">
        <v>792</v>
      </c>
      <c r="F206" s="11">
        <v>5</v>
      </c>
      <c r="G206" s="41" t="s">
        <v>13</v>
      </c>
      <c r="H206" s="41" t="s">
        <v>502</v>
      </c>
      <c r="I206" s="41" t="s">
        <v>14</v>
      </c>
      <c r="J206" s="42" t="s">
        <v>801</v>
      </c>
      <c r="K206" s="41" t="s">
        <v>16</v>
      </c>
      <c r="L206" s="41" t="s">
        <v>793</v>
      </c>
      <c r="M206" s="41" t="s">
        <v>794</v>
      </c>
      <c r="N206" s="41" t="s">
        <v>795</v>
      </c>
      <c r="O206" s="172" t="s">
        <v>311</v>
      </c>
      <c r="P206" s="13"/>
      <c r="Q206" s="51"/>
      <c r="R206" s="64"/>
      <c r="S206" s="192" t="s">
        <v>2506</v>
      </c>
      <c r="T206" s="192"/>
      <c r="U206" s="192"/>
      <c r="V206" s="192"/>
      <c r="W206" s="10" t="b">
        <f t="shared" si="27"/>
        <v>0</v>
      </c>
      <c r="X206" s="1" t="b">
        <f t="shared" si="28"/>
        <v>1</v>
      </c>
      <c r="Y206" s="1" t="b">
        <f t="shared" si="29"/>
        <v>0</v>
      </c>
      <c r="Z206" s="1" t="b">
        <f t="shared" si="30"/>
        <v>0</v>
      </c>
      <c r="AA206" s="1" t="b">
        <f t="shared" si="31"/>
        <v>0</v>
      </c>
      <c r="AB206" s="1" t="b">
        <f t="shared" si="32"/>
        <v>0</v>
      </c>
      <c r="AC206" s="1" t="b">
        <f t="shared" si="33"/>
        <v>0</v>
      </c>
      <c r="AD206" s="1" t="b">
        <f t="shared" si="34"/>
        <v>0</v>
      </c>
      <c r="AE206" s="1" t="b">
        <f t="shared" si="35"/>
        <v>0</v>
      </c>
    </row>
    <row r="207" spans="1:32" s="1" customFormat="1" ht="12" customHeight="1" x14ac:dyDescent="0.25">
      <c r="A207" s="11" t="s">
        <v>1733</v>
      </c>
      <c r="B207" s="60">
        <v>41959</v>
      </c>
      <c r="C207" s="68">
        <v>41963</v>
      </c>
      <c r="D207" s="11" t="s">
        <v>796</v>
      </c>
      <c r="E207" s="43" t="s">
        <v>797</v>
      </c>
      <c r="F207" s="11">
        <v>10</v>
      </c>
      <c r="G207" s="41" t="s">
        <v>13</v>
      </c>
      <c r="H207" s="41" t="s">
        <v>547</v>
      </c>
      <c r="I207" s="41" t="s">
        <v>14</v>
      </c>
      <c r="J207" s="42" t="s">
        <v>805</v>
      </c>
      <c r="K207" s="41" t="s">
        <v>16</v>
      </c>
      <c r="L207" s="41" t="s">
        <v>798</v>
      </c>
      <c r="M207" s="41" t="s">
        <v>799</v>
      </c>
      <c r="N207" s="41" t="s">
        <v>800</v>
      </c>
      <c r="O207" s="172" t="s">
        <v>1083</v>
      </c>
      <c r="P207" s="13"/>
      <c r="Q207" s="51"/>
      <c r="R207" s="64"/>
      <c r="S207" s="192" t="s">
        <v>2506</v>
      </c>
      <c r="T207" s="192"/>
      <c r="U207" s="192"/>
      <c r="V207" s="192"/>
      <c r="W207" s="10" t="b">
        <f t="shared" si="27"/>
        <v>0</v>
      </c>
      <c r="X207" s="1" t="b">
        <f t="shared" si="28"/>
        <v>0</v>
      </c>
      <c r="Y207" s="1" t="b">
        <f t="shared" si="29"/>
        <v>0</v>
      </c>
      <c r="Z207" s="1" t="b">
        <f t="shared" si="30"/>
        <v>0</v>
      </c>
      <c r="AA207" s="1" t="b">
        <f t="shared" si="31"/>
        <v>0</v>
      </c>
      <c r="AB207" s="1" t="b">
        <f t="shared" si="32"/>
        <v>0</v>
      </c>
      <c r="AC207" s="1" t="b">
        <f t="shared" si="33"/>
        <v>1</v>
      </c>
      <c r="AD207" s="1" t="b">
        <f t="shared" si="34"/>
        <v>0</v>
      </c>
      <c r="AE207" s="1" t="b">
        <f t="shared" si="35"/>
        <v>0</v>
      </c>
    </row>
    <row r="208" spans="1:32" ht="12" customHeight="1" x14ac:dyDescent="0.25">
      <c r="A208" s="11" t="s">
        <v>1733</v>
      </c>
      <c r="B208" s="60">
        <v>41964</v>
      </c>
      <c r="C208" s="68">
        <v>41968</v>
      </c>
      <c r="D208" s="60">
        <v>41964.976759259262</v>
      </c>
      <c r="E208" s="43" t="s">
        <v>1671</v>
      </c>
      <c r="F208" s="11">
        <v>6</v>
      </c>
      <c r="G208" s="41" t="s">
        <v>13</v>
      </c>
      <c r="H208" s="41">
        <v>-1</v>
      </c>
      <c r="I208" s="41" t="s">
        <v>58</v>
      </c>
      <c r="J208" s="42" t="s">
        <v>1675</v>
      </c>
      <c r="K208" s="41" t="s">
        <v>16</v>
      </c>
      <c r="L208" s="41" t="s">
        <v>1672</v>
      </c>
      <c r="M208" s="41">
        <v>12876187</v>
      </c>
      <c r="N208" s="41">
        <v>470861693</v>
      </c>
      <c r="O208" s="180" t="s">
        <v>804</v>
      </c>
      <c r="P208" s="76" t="s">
        <v>1677</v>
      </c>
      <c r="Q208" s="104"/>
      <c r="R208" s="145"/>
      <c r="S208" s="192" t="s">
        <v>2506</v>
      </c>
      <c r="T208" s="192"/>
      <c r="U208" s="194"/>
      <c r="V208" s="194"/>
      <c r="W208" s="10" t="b">
        <f t="shared" si="27"/>
        <v>0</v>
      </c>
      <c r="X208" s="1" t="b">
        <f t="shared" si="28"/>
        <v>0</v>
      </c>
      <c r="Y208" s="1" t="b">
        <f t="shared" si="29"/>
        <v>0</v>
      </c>
      <c r="Z208" s="1" t="b">
        <f t="shared" si="30"/>
        <v>0</v>
      </c>
      <c r="AA208" s="1" t="b">
        <f t="shared" si="31"/>
        <v>0</v>
      </c>
      <c r="AB208" s="1" t="b">
        <f t="shared" si="32"/>
        <v>0</v>
      </c>
      <c r="AC208" s="1" t="b">
        <f t="shared" si="33"/>
        <v>0</v>
      </c>
      <c r="AD208" s="1" t="b">
        <f t="shared" si="34"/>
        <v>0</v>
      </c>
      <c r="AE208" s="1" t="b">
        <f t="shared" si="35"/>
        <v>1</v>
      </c>
      <c r="AF208" s="1"/>
    </row>
    <row r="209" spans="1:32" ht="12" customHeight="1" x14ac:dyDescent="0.25">
      <c r="A209" s="11" t="s">
        <v>1733</v>
      </c>
      <c r="B209" s="60">
        <v>41964</v>
      </c>
      <c r="C209" s="68">
        <v>41968</v>
      </c>
      <c r="D209" s="60">
        <v>41968.043009259258</v>
      </c>
      <c r="E209" s="43" t="s">
        <v>1673</v>
      </c>
      <c r="F209" s="11">
        <v>12</v>
      </c>
      <c r="G209" s="41" t="s">
        <v>13</v>
      </c>
      <c r="H209" s="41">
        <v>-1</v>
      </c>
      <c r="I209" s="41" t="s">
        <v>58</v>
      </c>
      <c r="J209" s="42" t="s">
        <v>1676</v>
      </c>
      <c r="K209" s="41" t="s">
        <v>16</v>
      </c>
      <c r="L209" s="41" t="s">
        <v>1674</v>
      </c>
      <c r="M209" s="41">
        <v>12980856</v>
      </c>
      <c r="N209" s="41">
        <v>475051431</v>
      </c>
      <c r="O209" s="174" t="s">
        <v>1566</v>
      </c>
      <c r="P209" s="167"/>
      <c r="Q209" s="103"/>
      <c r="R209" s="145"/>
      <c r="S209" s="192" t="s">
        <v>2506</v>
      </c>
      <c r="T209" s="192"/>
      <c r="U209" s="194"/>
      <c r="V209" s="194"/>
      <c r="W209" s="10" t="b">
        <f t="shared" si="27"/>
        <v>0</v>
      </c>
      <c r="X209" s="1" t="b">
        <f t="shared" si="28"/>
        <v>0</v>
      </c>
      <c r="Y209" s="1" t="b">
        <f t="shared" si="29"/>
        <v>0</v>
      </c>
      <c r="Z209" s="1" t="b">
        <f t="shared" si="30"/>
        <v>0</v>
      </c>
      <c r="AA209" s="1" t="b">
        <f t="shared" si="31"/>
        <v>0</v>
      </c>
      <c r="AB209" s="1" t="b">
        <f t="shared" si="32"/>
        <v>0</v>
      </c>
      <c r="AC209" s="1" t="b">
        <f t="shared" si="33"/>
        <v>0</v>
      </c>
      <c r="AD209" s="1" t="b">
        <f t="shared" si="34"/>
        <v>0</v>
      </c>
      <c r="AE209" s="1" t="b">
        <f t="shared" si="35"/>
        <v>0</v>
      </c>
      <c r="AF209" s="1"/>
    </row>
    <row r="210" spans="1:32" s="1" customFormat="1" ht="12" customHeight="1" x14ac:dyDescent="0.25">
      <c r="A210" s="11" t="s">
        <v>1733</v>
      </c>
      <c r="B210" s="60">
        <v>41964</v>
      </c>
      <c r="C210" s="68">
        <v>41968</v>
      </c>
      <c r="D210" s="11" t="s">
        <v>806</v>
      </c>
      <c r="E210" s="43" t="s">
        <v>807</v>
      </c>
      <c r="F210" s="11">
        <v>3</v>
      </c>
      <c r="G210" s="41" t="s">
        <v>13</v>
      </c>
      <c r="H210" s="41" t="s">
        <v>601</v>
      </c>
      <c r="I210" s="41" t="s">
        <v>14</v>
      </c>
      <c r="J210" s="42" t="s">
        <v>816</v>
      </c>
      <c r="K210" s="41" t="s">
        <v>16</v>
      </c>
      <c r="L210" s="41" t="s">
        <v>808</v>
      </c>
      <c r="M210" s="41" t="s">
        <v>809</v>
      </c>
      <c r="N210" s="41" t="s">
        <v>810</v>
      </c>
      <c r="O210" s="173" t="s">
        <v>804</v>
      </c>
      <c r="P210" s="13"/>
      <c r="Q210" s="51"/>
      <c r="R210" s="64"/>
      <c r="S210" s="192" t="s">
        <v>2506</v>
      </c>
      <c r="T210" s="192"/>
      <c r="U210" s="192"/>
      <c r="V210" s="192"/>
      <c r="W210" s="10" t="b">
        <f t="shared" si="27"/>
        <v>0</v>
      </c>
      <c r="X210" s="1" t="b">
        <f t="shared" si="28"/>
        <v>0</v>
      </c>
      <c r="Y210" s="1" t="b">
        <f t="shared" si="29"/>
        <v>0</v>
      </c>
      <c r="Z210" s="1" t="b">
        <f t="shared" si="30"/>
        <v>0</v>
      </c>
      <c r="AA210" s="1" t="b">
        <f t="shared" si="31"/>
        <v>0</v>
      </c>
      <c r="AB210" s="1" t="b">
        <f t="shared" si="32"/>
        <v>0</v>
      </c>
      <c r="AC210" s="1" t="b">
        <f t="shared" si="33"/>
        <v>0</v>
      </c>
      <c r="AD210" s="1" t="b">
        <f t="shared" si="34"/>
        <v>0</v>
      </c>
      <c r="AE210" s="1" t="b">
        <f t="shared" si="35"/>
        <v>1</v>
      </c>
    </row>
    <row r="211" spans="1:32" s="1" customFormat="1" ht="12" customHeight="1" x14ac:dyDescent="0.25">
      <c r="A211" s="11" t="s">
        <v>1733</v>
      </c>
      <c r="B211" s="60">
        <v>41964</v>
      </c>
      <c r="C211" s="68">
        <v>41968</v>
      </c>
      <c r="D211" s="11" t="s">
        <v>811</v>
      </c>
      <c r="E211" s="43" t="s">
        <v>812</v>
      </c>
      <c r="F211" s="11">
        <v>11</v>
      </c>
      <c r="G211" s="41" t="s">
        <v>13</v>
      </c>
      <c r="H211" s="41" t="s">
        <v>587</v>
      </c>
      <c r="I211" s="41" t="s">
        <v>14</v>
      </c>
      <c r="J211" s="42" t="s">
        <v>817</v>
      </c>
      <c r="K211" s="41" t="s">
        <v>16</v>
      </c>
      <c r="L211" s="41" t="s">
        <v>813</v>
      </c>
      <c r="M211" s="41" t="s">
        <v>814</v>
      </c>
      <c r="N211" s="41" t="s">
        <v>815</v>
      </c>
      <c r="O211" s="172" t="s">
        <v>311</v>
      </c>
      <c r="P211" s="13"/>
      <c r="Q211" s="51"/>
      <c r="R211" s="64"/>
      <c r="S211" s="192" t="s">
        <v>2506</v>
      </c>
      <c r="T211" s="192"/>
      <c r="U211" s="192"/>
      <c r="V211" s="192"/>
      <c r="W211" s="10" t="b">
        <f t="shared" si="27"/>
        <v>0</v>
      </c>
      <c r="X211" s="1" t="b">
        <f t="shared" si="28"/>
        <v>1</v>
      </c>
      <c r="Y211" s="1" t="b">
        <f t="shared" si="29"/>
        <v>0</v>
      </c>
      <c r="Z211" s="1" t="b">
        <f t="shared" si="30"/>
        <v>0</v>
      </c>
      <c r="AA211" s="1" t="b">
        <f t="shared" si="31"/>
        <v>0</v>
      </c>
      <c r="AB211" s="1" t="b">
        <f t="shared" si="32"/>
        <v>0</v>
      </c>
      <c r="AC211" s="1" t="b">
        <f t="shared" si="33"/>
        <v>0</v>
      </c>
      <c r="AD211" s="1" t="b">
        <f t="shared" si="34"/>
        <v>0</v>
      </c>
      <c r="AE211" s="1" t="b">
        <f t="shared" si="35"/>
        <v>0</v>
      </c>
    </row>
    <row r="212" spans="1:32" s="1" customFormat="1" ht="12" customHeight="1" x14ac:dyDescent="0.25">
      <c r="A212" s="11" t="s">
        <v>1733</v>
      </c>
      <c r="B212" s="60">
        <v>41969</v>
      </c>
      <c r="C212" s="52">
        <v>41973</v>
      </c>
      <c r="D212" s="11" t="s">
        <v>818</v>
      </c>
      <c r="E212" s="18" t="s">
        <v>819</v>
      </c>
      <c r="F212" s="11">
        <v>8</v>
      </c>
      <c r="G212" s="41" t="s">
        <v>13</v>
      </c>
      <c r="H212" s="41" t="s">
        <v>587</v>
      </c>
      <c r="I212" s="41" t="s">
        <v>14</v>
      </c>
      <c r="J212" s="42" t="s">
        <v>833</v>
      </c>
      <c r="K212" s="41" t="s">
        <v>16</v>
      </c>
      <c r="L212" s="41" t="s">
        <v>820</v>
      </c>
      <c r="M212" s="41" t="s">
        <v>821</v>
      </c>
      <c r="N212" s="41" t="s">
        <v>822</v>
      </c>
      <c r="O212" s="172" t="s">
        <v>311</v>
      </c>
      <c r="P212" s="13"/>
      <c r="Q212" s="51"/>
      <c r="R212" s="64" t="s">
        <v>356</v>
      </c>
      <c r="S212" s="192" t="s">
        <v>2509</v>
      </c>
      <c r="T212" s="192" t="str">
        <f>IF(ISNUMBER(SEARCH("main({",L212)),"main({}) method - algorithm cases","non main({}) method - algorithm cases")</f>
        <v>non main({}) method - algorithm cases</v>
      </c>
      <c r="U212" s="192" t="s">
        <v>2499</v>
      </c>
      <c r="V212" s="192" t="s">
        <v>2504</v>
      </c>
      <c r="W212" s="10" t="b">
        <f t="shared" si="27"/>
        <v>0</v>
      </c>
      <c r="X212" s="1" t="b">
        <f t="shared" si="28"/>
        <v>1</v>
      </c>
      <c r="Y212" s="1" t="b">
        <f t="shared" si="29"/>
        <v>0</v>
      </c>
      <c r="Z212" s="1" t="b">
        <f t="shared" si="30"/>
        <v>0</v>
      </c>
      <c r="AA212" s="1" t="b">
        <f t="shared" si="31"/>
        <v>0</v>
      </c>
      <c r="AB212" s="1" t="b">
        <f t="shared" si="32"/>
        <v>0</v>
      </c>
      <c r="AC212" s="1" t="b">
        <f t="shared" si="33"/>
        <v>0</v>
      </c>
      <c r="AD212" s="1" t="b">
        <f t="shared" si="34"/>
        <v>0</v>
      </c>
      <c r="AE212" s="1" t="b">
        <f t="shared" si="35"/>
        <v>0</v>
      </c>
    </row>
    <row r="213" spans="1:32" s="1" customFormat="1" ht="12" customHeight="1" x14ac:dyDescent="0.25">
      <c r="A213" s="11" t="s">
        <v>1733</v>
      </c>
      <c r="B213" s="60">
        <v>41969</v>
      </c>
      <c r="C213" s="52">
        <v>41973</v>
      </c>
      <c r="D213" s="11" t="s">
        <v>823</v>
      </c>
      <c r="E213" s="43" t="s">
        <v>824</v>
      </c>
      <c r="F213" s="41">
        <v>69</v>
      </c>
      <c r="G213" s="41" t="s">
        <v>13</v>
      </c>
      <c r="H213" s="41" t="s">
        <v>480</v>
      </c>
      <c r="I213" s="41" t="s">
        <v>24</v>
      </c>
      <c r="J213" s="42" t="s">
        <v>834</v>
      </c>
      <c r="K213" s="11" t="s">
        <v>16</v>
      </c>
      <c r="L213" s="41" t="s">
        <v>825</v>
      </c>
      <c r="M213" s="41" t="s">
        <v>826</v>
      </c>
      <c r="N213" s="41" t="s">
        <v>827</v>
      </c>
      <c r="O213" s="114" t="s">
        <v>316</v>
      </c>
      <c r="P213" s="13"/>
      <c r="Q213" s="51"/>
      <c r="R213" s="64"/>
      <c r="S213" s="192" t="s">
        <v>2506</v>
      </c>
      <c r="T213" s="192"/>
      <c r="U213" s="192"/>
      <c r="V213" s="192"/>
      <c r="W213" s="10" t="b">
        <f t="shared" si="27"/>
        <v>0</v>
      </c>
      <c r="X213" s="1" t="b">
        <f t="shared" si="28"/>
        <v>0</v>
      </c>
      <c r="Y213" s="1" t="b">
        <f t="shared" si="29"/>
        <v>0</v>
      </c>
      <c r="Z213" s="1" t="b">
        <f t="shared" si="30"/>
        <v>0</v>
      </c>
      <c r="AA213" s="1" t="b">
        <f t="shared" si="31"/>
        <v>1</v>
      </c>
      <c r="AB213" s="1" t="b">
        <f t="shared" si="32"/>
        <v>0</v>
      </c>
      <c r="AC213" s="1" t="b">
        <f t="shared" si="33"/>
        <v>0</v>
      </c>
      <c r="AD213" s="1" t="b">
        <f t="shared" si="34"/>
        <v>0</v>
      </c>
      <c r="AE213" s="1" t="b">
        <f t="shared" si="35"/>
        <v>0</v>
      </c>
    </row>
    <row r="214" spans="1:32" s="1" customFormat="1" ht="12" customHeight="1" x14ac:dyDescent="0.25">
      <c r="A214" s="11" t="s">
        <v>1733</v>
      </c>
      <c r="B214" s="60">
        <v>41969</v>
      </c>
      <c r="C214" s="52">
        <v>41973</v>
      </c>
      <c r="D214" s="11" t="s">
        <v>828</v>
      </c>
      <c r="E214" s="43" t="s">
        <v>829</v>
      </c>
      <c r="F214" s="41">
        <v>8</v>
      </c>
      <c r="G214" s="41" t="s">
        <v>13</v>
      </c>
      <c r="H214" s="41" t="s">
        <v>561</v>
      </c>
      <c r="I214" s="41" t="s">
        <v>14</v>
      </c>
      <c r="J214" s="42" t="s">
        <v>835</v>
      </c>
      <c r="K214" s="41" t="s">
        <v>16</v>
      </c>
      <c r="L214" s="41" t="s">
        <v>830</v>
      </c>
      <c r="M214" s="41" t="s">
        <v>831</v>
      </c>
      <c r="N214" s="41" t="s">
        <v>832</v>
      </c>
      <c r="O214" s="172" t="s">
        <v>803</v>
      </c>
      <c r="P214" s="62"/>
      <c r="Q214" s="51"/>
      <c r="R214" s="129" t="s">
        <v>557</v>
      </c>
      <c r="S214" s="192" t="s">
        <v>2506</v>
      </c>
      <c r="T214" s="192" t="str">
        <f>IF(ISNUMBER(SEARCH("main({",L214)),"main({}) method - algorithm cases","non main({}) method - algorithm cases")</f>
        <v>main({}) method - algorithm cases</v>
      </c>
      <c r="U214" s="192" t="s">
        <v>2499</v>
      </c>
      <c r="V214" s="192" t="s">
        <v>2504</v>
      </c>
      <c r="W214" s="10" t="b">
        <f t="shared" si="27"/>
        <v>0</v>
      </c>
      <c r="X214" s="1" t="b">
        <f t="shared" si="28"/>
        <v>0</v>
      </c>
      <c r="Y214" s="1" t="b">
        <f t="shared" si="29"/>
        <v>0</v>
      </c>
      <c r="Z214" s="1" t="b">
        <f t="shared" si="30"/>
        <v>1</v>
      </c>
      <c r="AA214" s="1" t="b">
        <f t="shared" si="31"/>
        <v>0</v>
      </c>
      <c r="AB214" s="1" t="b">
        <f t="shared" si="32"/>
        <v>0</v>
      </c>
      <c r="AC214" s="1" t="b">
        <f t="shared" si="33"/>
        <v>0</v>
      </c>
      <c r="AD214" s="1" t="b">
        <f t="shared" si="34"/>
        <v>0</v>
      </c>
      <c r="AE214" s="1" t="b">
        <f t="shared" si="35"/>
        <v>0</v>
      </c>
    </row>
    <row r="215" spans="1:32" s="1" customFormat="1" ht="12" customHeight="1" x14ac:dyDescent="0.25">
      <c r="A215" s="11" t="s">
        <v>1733</v>
      </c>
      <c r="B215" s="60">
        <v>41974</v>
      </c>
      <c r="C215" s="52">
        <v>41978</v>
      </c>
      <c r="D215" s="11" t="s">
        <v>836</v>
      </c>
      <c r="E215" s="43" t="s">
        <v>837</v>
      </c>
      <c r="F215" s="41">
        <v>12</v>
      </c>
      <c r="G215" s="41" t="s">
        <v>13</v>
      </c>
      <c r="H215" s="41" t="s">
        <v>699</v>
      </c>
      <c r="I215" s="11" t="s">
        <v>14</v>
      </c>
      <c r="J215" s="42" t="s">
        <v>862</v>
      </c>
      <c r="K215" s="41" t="s">
        <v>16</v>
      </c>
      <c r="L215" s="41" t="s">
        <v>838</v>
      </c>
      <c r="M215" s="41" t="s">
        <v>839</v>
      </c>
      <c r="N215" s="41" t="s">
        <v>840</v>
      </c>
      <c r="O215" s="172" t="s">
        <v>311</v>
      </c>
      <c r="P215" s="13"/>
      <c r="Q215" s="51"/>
      <c r="R215" s="64"/>
      <c r="S215" s="192" t="s">
        <v>2506</v>
      </c>
      <c r="T215" s="192"/>
      <c r="U215" s="192"/>
      <c r="V215" s="192"/>
      <c r="W215" s="10" t="b">
        <f t="shared" si="27"/>
        <v>0</v>
      </c>
      <c r="X215" s="1" t="b">
        <f t="shared" si="28"/>
        <v>1</v>
      </c>
      <c r="Y215" s="1" t="b">
        <f t="shared" si="29"/>
        <v>0</v>
      </c>
      <c r="Z215" s="1" t="b">
        <f t="shared" si="30"/>
        <v>0</v>
      </c>
      <c r="AA215" s="1" t="b">
        <f t="shared" si="31"/>
        <v>0</v>
      </c>
      <c r="AB215" s="1" t="b">
        <f t="shared" si="32"/>
        <v>0</v>
      </c>
      <c r="AC215" s="1" t="b">
        <f t="shared" si="33"/>
        <v>0</v>
      </c>
      <c r="AD215" s="1" t="b">
        <f t="shared" si="34"/>
        <v>0</v>
      </c>
      <c r="AE215" s="1" t="b">
        <f t="shared" si="35"/>
        <v>0</v>
      </c>
    </row>
    <row r="216" spans="1:32" s="1" customFormat="1" ht="12" customHeight="1" x14ac:dyDescent="0.25">
      <c r="A216" s="11" t="s">
        <v>1733</v>
      </c>
      <c r="B216" s="60">
        <v>41974</v>
      </c>
      <c r="C216" s="68">
        <v>41978</v>
      </c>
      <c r="D216" s="41" t="s">
        <v>841</v>
      </c>
      <c r="E216" s="43" t="s">
        <v>842</v>
      </c>
      <c r="F216" s="41">
        <v>10</v>
      </c>
      <c r="G216" s="41" t="s">
        <v>13</v>
      </c>
      <c r="H216" s="41" t="s">
        <v>480</v>
      </c>
      <c r="I216" s="11" t="s">
        <v>24</v>
      </c>
      <c r="J216" s="42" t="s">
        <v>863</v>
      </c>
      <c r="K216" s="41" t="s">
        <v>16</v>
      </c>
      <c r="L216" s="41" t="s">
        <v>843</v>
      </c>
      <c r="M216" s="41" t="s">
        <v>844</v>
      </c>
      <c r="N216" s="41" t="s">
        <v>845</v>
      </c>
      <c r="O216" s="64" t="s">
        <v>231</v>
      </c>
      <c r="P216" s="13"/>
      <c r="Q216" s="51"/>
      <c r="R216" s="64"/>
      <c r="S216" s="192" t="s">
        <v>2506</v>
      </c>
      <c r="T216" s="192"/>
      <c r="U216" s="192"/>
      <c r="V216" s="192"/>
      <c r="W216" s="10" t="b">
        <f t="shared" si="27"/>
        <v>1</v>
      </c>
      <c r="X216" s="1" t="b">
        <f t="shared" si="28"/>
        <v>0</v>
      </c>
      <c r="Y216" s="1" t="b">
        <f t="shared" si="29"/>
        <v>0</v>
      </c>
      <c r="Z216" s="1" t="b">
        <f t="shared" si="30"/>
        <v>0</v>
      </c>
      <c r="AA216" s="1" t="b">
        <f t="shared" si="31"/>
        <v>0</v>
      </c>
      <c r="AB216" s="1" t="b">
        <f t="shared" si="32"/>
        <v>0</v>
      </c>
      <c r="AC216" s="1" t="b">
        <f t="shared" si="33"/>
        <v>0</v>
      </c>
      <c r="AD216" s="1" t="b">
        <f t="shared" si="34"/>
        <v>0</v>
      </c>
      <c r="AE216" s="1" t="b">
        <f t="shared" si="35"/>
        <v>0</v>
      </c>
    </row>
    <row r="217" spans="1:32" s="1" customFormat="1" ht="12" customHeight="1" x14ac:dyDescent="0.25">
      <c r="A217" s="11" t="s">
        <v>1733</v>
      </c>
      <c r="B217" s="60">
        <v>41974</v>
      </c>
      <c r="C217" s="68">
        <v>41978</v>
      </c>
      <c r="D217" s="41" t="s">
        <v>846</v>
      </c>
      <c r="E217" s="43" t="s">
        <v>847</v>
      </c>
      <c r="F217" s="41">
        <v>2</v>
      </c>
      <c r="G217" s="41" t="s">
        <v>13</v>
      </c>
      <c r="H217" s="41" t="s">
        <v>848</v>
      </c>
      <c r="I217" s="11" t="s">
        <v>14</v>
      </c>
      <c r="J217" s="42" t="s">
        <v>864</v>
      </c>
      <c r="K217" s="41" t="s">
        <v>16</v>
      </c>
      <c r="L217" s="41" t="s">
        <v>849</v>
      </c>
      <c r="M217" s="41" t="s">
        <v>850</v>
      </c>
      <c r="N217" s="41" t="s">
        <v>851</v>
      </c>
      <c r="O217" s="64" t="s">
        <v>18</v>
      </c>
      <c r="P217" s="13"/>
      <c r="Q217" s="51"/>
      <c r="R217" s="64"/>
      <c r="S217" s="192" t="s">
        <v>2506</v>
      </c>
      <c r="T217" s="192"/>
      <c r="U217" s="192"/>
      <c r="V217" s="192"/>
      <c r="W217" s="10" t="b">
        <f t="shared" si="27"/>
        <v>0</v>
      </c>
      <c r="X217" s="1" t="b">
        <f t="shared" si="28"/>
        <v>0</v>
      </c>
      <c r="Y217" s="1" t="b">
        <f t="shared" si="29"/>
        <v>1</v>
      </c>
      <c r="Z217" s="1" t="b">
        <f t="shared" si="30"/>
        <v>0</v>
      </c>
      <c r="AA217" s="1" t="b">
        <f t="shared" si="31"/>
        <v>0</v>
      </c>
      <c r="AB217" s="1" t="b">
        <f t="shared" si="32"/>
        <v>0</v>
      </c>
      <c r="AC217" s="1" t="b">
        <f t="shared" si="33"/>
        <v>0</v>
      </c>
      <c r="AD217" s="1" t="b">
        <f t="shared" si="34"/>
        <v>0</v>
      </c>
      <c r="AE217" s="1" t="b">
        <f t="shared" si="35"/>
        <v>0</v>
      </c>
    </row>
    <row r="218" spans="1:32" s="1" customFormat="1" ht="12" customHeight="1" x14ac:dyDescent="0.25">
      <c r="A218" s="11" t="s">
        <v>1733</v>
      </c>
      <c r="B218" s="60">
        <v>41974</v>
      </c>
      <c r="C218" s="68">
        <v>41978</v>
      </c>
      <c r="D218" s="41" t="s">
        <v>852</v>
      </c>
      <c r="E218" s="43" t="s">
        <v>853</v>
      </c>
      <c r="F218" s="41">
        <v>3</v>
      </c>
      <c r="G218" s="41" t="s">
        <v>13</v>
      </c>
      <c r="H218" s="41" t="s">
        <v>489</v>
      </c>
      <c r="I218" s="11" t="s">
        <v>14</v>
      </c>
      <c r="J218" s="42" t="s">
        <v>865</v>
      </c>
      <c r="K218" s="41" t="s">
        <v>16</v>
      </c>
      <c r="L218" s="41" t="s">
        <v>854</v>
      </c>
      <c r="M218" s="41" t="s">
        <v>855</v>
      </c>
      <c r="N218" s="41" t="s">
        <v>856</v>
      </c>
      <c r="O218" s="64" t="s">
        <v>18</v>
      </c>
      <c r="P218" s="13"/>
      <c r="Q218" s="51"/>
      <c r="R218" s="64"/>
      <c r="S218" s="192" t="s">
        <v>2506</v>
      </c>
      <c r="T218" s="192"/>
      <c r="U218" s="192"/>
      <c r="V218" s="192"/>
      <c r="W218" s="10" t="b">
        <f t="shared" si="27"/>
        <v>0</v>
      </c>
      <c r="X218" s="1" t="b">
        <f t="shared" si="28"/>
        <v>0</v>
      </c>
      <c r="Y218" s="1" t="b">
        <f t="shared" si="29"/>
        <v>1</v>
      </c>
      <c r="Z218" s="1" t="b">
        <f t="shared" si="30"/>
        <v>0</v>
      </c>
      <c r="AA218" s="1" t="b">
        <f t="shared" si="31"/>
        <v>0</v>
      </c>
      <c r="AB218" s="1" t="b">
        <f t="shared" si="32"/>
        <v>0</v>
      </c>
      <c r="AC218" s="1" t="b">
        <f t="shared" si="33"/>
        <v>0</v>
      </c>
      <c r="AD218" s="1" t="b">
        <f t="shared" si="34"/>
        <v>0</v>
      </c>
      <c r="AE218" s="1" t="b">
        <f t="shared" si="35"/>
        <v>0</v>
      </c>
    </row>
    <row r="219" spans="1:32" s="1" customFormat="1" ht="12" customHeight="1" x14ac:dyDescent="0.25">
      <c r="A219" s="11" t="s">
        <v>1733</v>
      </c>
      <c r="B219" s="60">
        <v>41974</v>
      </c>
      <c r="C219" s="68">
        <v>41978</v>
      </c>
      <c r="D219" s="41" t="s">
        <v>857</v>
      </c>
      <c r="E219" s="43" t="s">
        <v>858</v>
      </c>
      <c r="F219" s="41">
        <v>5</v>
      </c>
      <c r="G219" s="41" t="s">
        <v>13</v>
      </c>
      <c r="H219" s="41" t="s">
        <v>547</v>
      </c>
      <c r="I219" s="11" t="s">
        <v>14</v>
      </c>
      <c r="J219" s="42" t="s">
        <v>866</v>
      </c>
      <c r="K219" s="41" t="s">
        <v>16</v>
      </c>
      <c r="L219" s="41" t="s">
        <v>859</v>
      </c>
      <c r="M219" s="41" t="s">
        <v>860</v>
      </c>
      <c r="N219" s="41" t="s">
        <v>861</v>
      </c>
      <c r="O219" s="173" t="s">
        <v>804</v>
      </c>
      <c r="P219" s="13"/>
      <c r="Q219" s="51"/>
      <c r="R219" s="64"/>
      <c r="S219" s="192" t="s">
        <v>2506</v>
      </c>
      <c r="T219" s="192"/>
      <c r="U219" s="192"/>
      <c r="V219" s="192"/>
      <c r="W219" s="10" t="b">
        <f t="shared" si="27"/>
        <v>0</v>
      </c>
      <c r="X219" s="1" t="b">
        <f t="shared" si="28"/>
        <v>0</v>
      </c>
      <c r="Y219" s="1" t="b">
        <f t="shared" si="29"/>
        <v>0</v>
      </c>
      <c r="Z219" s="1" t="b">
        <f t="shared" si="30"/>
        <v>0</v>
      </c>
      <c r="AA219" s="1" t="b">
        <f t="shared" si="31"/>
        <v>0</v>
      </c>
      <c r="AB219" s="1" t="b">
        <f t="shared" si="32"/>
        <v>0</v>
      </c>
      <c r="AC219" s="1" t="b">
        <f t="shared" si="33"/>
        <v>0</v>
      </c>
      <c r="AD219" s="1" t="b">
        <f t="shared" si="34"/>
        <v>0</v>
      </c>
      <c r="AE219" s="1" t="b">
        <f t="shared" si="35"/>
        <v>1</v>
      </c>
    </row>
    <row r="220" spans="1:32" ht="12" customHeight="1" x14ac:dyDescent="0.25">
      <c r="A220" s="11" t="s">
        <v>1733</v>
      </c>
      <c r="B220" s="60">
        <v>41979</v>
      </c>
      <c r="C220" s="68">
        <v>41983</v>
      </c>
      <c r="D220" s="68">
        <v>41979.642638888887</v>
      </c>
      <c r="E220" s="148" t="s">
        <v>1678</v>
      </c>
      <c r="F220" s="41">
        <v>3</v>
      </c>
      <c r="G220" s="41" t="s">
        <v>13</v>
      </c>
      <c r="H220" s="41">
        <v>4</v>
      </c>
      <c r="I220" s="11" t="s">
        <v>14</v>
      </c>
      <c r="J220" s="42" t="s">
        <v>1680</v>
      </c>
      <c r="K220" s="41" t="s">
        <v>16</v>
      </c>
      <c r="L220" s="41" t="s">
        <v>1679</v>
      </c>
      <c r="M220" s="41">
        <v>13524874</v>
      </c>
      <c r="N220" s="41">
        <v>495508007</v>
      </c>
      <c r="O220" s="173" t="s">
        <v>804</v>
      </c>
      <c r="P220" s="13" t="s">
        <v>1570</v>
      </c>
      <c r="Q220" s="51"/>
      <c r="R220" s="1" t="s">
        <v>1971</v>
      </c>
      <c r="S220" s="192" t="s">
        <v>2506</v>
      </c>
      <c r="T220" s="192" t="str">
        <f>IF(ISNUMBER(SEARCH("main({",L220)),"main({}) method - algorithm cases","non main({}) method - algorithm cases")</f>
        <v>main({}) method - algorithm cases</v>
      </c>
      <c r="U220" s="192" t="s">
        <v>2499</v>
      </c>
      <c r="V220" s="192" t="s">
        <v>2504</v>
      </c>
      <c r="W220" s="10" t="b">
        <f t="shared" si="27"/>
        <v>0</v>
      </c>
      <c r="X220" s="1" t="b">
        <f t="shared" si="28"/>
        <v>0</v>
      </c>
      <c r="Y220" s="1" t="b">
        <f t="shared" si="29"/>
        <v>0</v>
      </c>
      <c r="Z220" s="1" t="b">
        <f t="shared" si="30"/>
        <v>0</v>
      </c>
      <c r="AA220" s="1" t="b">
        <f t="shared" si="31"/>
        <v>0</v>
      </c>
      <c r="AB220" s="1" t="b">
        <f t="shared" si="32"/>
        <v>0</v>
      </c>
      <c r="AC220" s="1" t="b">
        <f t="shared" si="33"/>
        <v>0</v>
      </c>
      <c r="AD220" s="1" t="b">
        <f t="shared" si="34"/>
        <v>0</v>
      </c>
      <c r="AE220" s="1" t="b">
        <f t="shared" si="35"/>
        <v>1</v>
      </c>
      <c r="AF220" s="1"/>
    </row>
    <row r="221" spans="1:32" s="1" customFormat="1" ht="12" customHeight="1" x14ac:dyDescent="0.25">
      <c r="A221" s="11" t="s">
        <v>1733</v>
      </c>
      <c r="B221" s="60">
        <v>41979</v>
      </c>
      <c r="C221" s="68">
        <v>41983</v>
      </c>
      <c r="D221" s="41" t="s">
        <v>867</v>
      </c>
      <c r="E221" s="43" t="s">
        <v>868</v>
      </c>
      <c r="F221" s="41">
        <v>8</v>
      </c>
      <c r="G221" s="41" t="s">
        <v>13</v>
      </c>
      <c r="H221" s="41" t="s">
        <v>625</v>
      </c>
      <c r="I221" s="11" t="s">
        <v>58</v>
      </c>
      <c r="J221" s="42" t="s">
        <v>877</v>
      </c>
      <c r="K221" s="41" t="s">
        <v>16</v>
      </c>
      <c r="L221" s="41" t="s">
        <v>869</v>
      </c>
      <c r="M221" s="41" t="s">
        <v>870</v>
      </c>
      <c r="N221" s="41" t="s">
        <v>871</v>
      </c>
      <c r="O221" s="172" t="s">
        <v>1083</v>
      </c>
      <c r="P221" s="13"/>
      <c r="Q221" s="51"/>
      <c r="R221" s="64"/>
      <c r="S221" s="192" t="s">
        <v>2506</v>
      </c>
      <c r="T221" s="192"/>
      <c r="U221" s="192"/>
      <c r="V221" s="192"/>
      <c r="W221" s="10" t="b">
        <f t="shared" si="27"/>
        <v>0</v>
      </c>
      <c r="X221" s="1" t="b">
        <f t="shared" si="28"/>
        <v>0</v>
      </c>
      <c r="Y221" s="1" t="b">
        <f t="shared" si="29"/>
        <v>0</v>
      </c>
      <c r="Z221" s="1" t="b">
        <f t="shared" si="30"/>
        <v>0</v>
      </c>
      <c r="AA221" s="1" t="b">
        <f t="shared" si="31"/>
        <v>0</v>
      </c>
      <c r="AB221" s="1" t="b">
        <f t="shared" si="32"/>
        <v>0</v>
      </c>
      <c r="AC221" s="1" t="b">
        <f t="shared" si="33"/>
        <v>1</v>
      </c>
      <c r="AD221" s="1" t="b">
        <f t="shared" si="34"/>
        <v>0</v>
      </c>
      <c r="AE221" s="1" t="b">
        <f t="shared" si="35"/>
        <v>0</v>
      </c>
    </row>
    <row r="222" spans="1:32" s="1" customFormat="1" ht="12" customHeight="1" x14ac:dyDescent="0.25">
      <c r="A222" s="11" t="s">
        <v>1733</v>
      </c>
      <c r="B222" s="60">
        <v>41979</v>
      </c>
      <c r="C222" s="68">
        <v>41983</v>
      </c>
      <c r="D222" s="41" t="s">
        <v>872</v>
      </c>
      <c r="E222" s="43" t="s">
        <v>873</v>
      </c>
      <c r="F222" s="41">
        <v>25</v>
      </c>
      <c r="G222" s="41" t="s">
        <v>13</v>
      </c>
      <c r="H222" s="41" t="s">
        <v>502</v>
      </c>
      <c r="I222" s="11" t="s">
        <v>14</v>
      </c>
      <c r="J222" s="42" t="s">
        <v>1976</v>
      </c>
      <c r="K222" s="41" t="s">
        <v>16</v>
      </c>
      <c r="L222" s="41" t="s">
        <v>874</v>
      </c>
      <c r="M222" s="41" t="s">
        <v>875</v>
      </c>
      <c r="N222" s="41" t="s">
        <v>876</v>
      </c>
      <c r="O222" s="173" t="s">
        <v>804</v>
      </c>
      <c r="P222" s="13"/>
      <c r="Q222" s="51"/>
      <c r="R222" s="64" t="s">
        <v>557</v>
      </c>
      <c r="S222" s="192" t="s">
        <v>2506</v>
      </c>
      <c r="T222" s="192" t="str">
        <f>IF(ISNUMBER(SEARCH("main({",L222)),"main({}) method - algorithm cases","non main({}) method - algorithm cases")</f>
        <v>main({}) method - algorithm cases</v>
      </c>
      <c r="U222" s="192" t="s">
        <v>2499</v>
      </c>
      <c r="V222" s="192" t="s">
        <v>2504</v>
      </c>
      <c r="W222" s="10" t="b">
        <f t="shared" si="27"/>
        <v>0</v>
      </c>
      <c r="X222" s="1" t="b">
        <f t="shared" si="28"/>
        <v>0</v>
      </c>
      <c r="Y222" s="1" t="b">
        <f t="shared" si="29"/>
        <v>0</v>
      </c>
      <c r="Z222" s="1" t="b">
        <f t="shared" si="30"/>
        <v>0</v>
      </c>
      <c r="AA222" s="1" t="b">
        <f t="shared" si="31"/>
        <v>0</v>
      </c>
      <c r="AB222" s="1" t="b">
        <f t="shared" si="32"/>
        <v>0</v>
      </c>
      <c r="AC222" s="1" t="b">
        <f t="shared" si="33"/>
        <v>0</v>
      </c>
      <c r="AD222" s="1" t="b">
        <f t="shared" si="34"/>
        <v>0</v>
      </c>
      <c r="AE222" s="1" t="b">
        <f t="shared" si="35"/>
        <v>1</v>
      </c>
    </row>
    <row r="223" spans="1:32" s="1" customFormat="1" ht="12" customHeight="1" x14ac:dyDescent="0.25">
      <c r="A223" s="11" t="s">
        <v>1733</v>
      </c>
      <c r="B223" s="60">
        <v>41984</v>
      </c>
      <c r="C223" s="52">
        <v>41988</v>
      </c>
      <c r="D223" s="11" t="s">
        <v>878</v>
      </c>
      <c r="E223" s="43" t="s">
        <v>879</v>
      </c>
      <c r="F223" s="41">
        <v>3</v>
      </c>
      <c r="G223" s="41" t="s">
        <v>13</v>
      </c>
      <c r="H223" s="41" t="s">
        <v>502</v>
      </c>
      <c r="I223" s="11" t="s">
        <v>14</v>
      </c>
      <c r="J223" s="42" t="s">
        <v>883</v>
      </c>
      <c r="K223" s="41" t="s">
        <v>16</v>
      </c>
      <c r="L223" s="41" t="s">
        <v>880</v>
      </c>
      <c r="M223" s="41" t="s">
        <v>881</v>
      </c>
      <c r="N223" s="41" t="s">
        <v>882</v>
      </c>
      <c r="O223" s="172" t="s">
        <v>311</v>
      </c>
      <c r="P223" s="13"/>
      <c r="Q223" s="51"/>
      <c r="R223" s="64"/>
      <c r="S223" s="192" t="s">
        <v>2506</v>
      </c>
      <c r="T223" s="192"/>
      <c r="U223" s="192"/>
      <c r="V223" s="192"/>
      <c r="W223" s="10" t="b">
        <f t="shared" si="27"/>
        <v>0</v>
      </c>
      <c r="X223" s="1" t="b">
        <f t="shared" si="28"/>
        <v>1</v>
      </c>
      <c r="Y223" s="1" t="b">
        <f t="shared" si="29"/>
        <v>0</v>
      </c>
      <c r="Z223" s="1" t="b">
        <f t="shared" si="30"/>
        <v>0</v>
      </c>
      <c r="AA223" s="1" t="b">
        <f t="shared" si="31"/>
        <v>0</v>
      </c>
      <c r="AB223" s="1" t="b">
        <f t="shared" si="32"/>
        <v>0</v>
      </c>
      <c r="AC223" s="1" t="b">
        <f t="shared" si="33"/>
        <v>0</v>
      </c>
      <c r="AD223" s="1" t="b">
        <f t="shared" si="34"/>
        <v>0</v>
      </c>
      <c r="AE223" s="1" t="b">
        <f t="shared" si="35"/>
        <v>0</v>
      </c>
    </row>
    <row r="224" spans="1:32" s="1" customFormat="1" ht="12" customHeight="1" x14ac:dyDescent="0.25">
      <c r="A224" s="11" t="s">
        <v>1733</v>
      </c>
      <c r="B224" s="60">
        <v>41989.888171296298</v>
      </c>
      <c r="C224" s="52">
        <v>41993.888171296298</v>
      </c>
      <c r="D224" s="11" t="s">
        <v>884</v>
      </c>
      <c r="E224" s="43" t="s">
        <v>885</v>
      </c>
      <c r="F224" s="41">
        <v>6</v>
      </c>
      <c r="G224" s="41" t="s">
        <v>13</v>
      </c>
      <c r="H224" s="41" t="s">
        <v>886</v>
      </c>
      <c r="I224" s="11" t="s">
        <v>58</v>
      </c>
      <c r="J224" s="42" t="s">
        <v>890</v>
      </c>
      <c r="K224" s="41" t="s">
        <v>16</v>
      </c>
      <c r="L224" s="41" t="s">
        <v>887</v>
      </c>
      <c r="M224" s="41" t="s">
        <v>888</v>
      </c>
      <c r="N224" s="41" t="s">
        <v>889</v>
      </c>
      <c r="O224" s="172" t="s">
        <v>311</v>
      </c>
      <c r="P224" s="13"/>
      <c r="Q224" s="51"/>
      <c r="R224" s="64"/>
      <c r="S224" s="192" t="s">
        <v>2506</v>
      </c>
      <c r="T224" s="192"/>
      <c r="U224" s="192"/>
      <c r="V224" s="192"/>
      <c r="W224" s="10" t="b">
        <f t="shared" si="27"/>
        <v>0</v>
      </c>
      <c r="X224" s="1" t="b">
        <f t="shared" si="28"/>
        <v>1</v>
      </c>
      <c r="Y224" s="1" t="b">
        <f t="shared" si="29"/>
        <v>0</v>
      </c>
      <c r="Z224" s="1" t="b">
        <f t="shared" si="30"/>
        <v>0</v>
      </c>
      <c r="AA224" s="1" t="b">
        <f t="shared" si="31"/>
        <v>0</v>
      </c>
      <c r="AB224" s="1" t="b">
        <f t="shared" si="32"/>
        <v>0</v>
      </c>
      <c r="AC224" s="1" t="b">
        <f t="shared" si="33"/>
        <v>0</v>
      </c>
      <c r="AD224" s="1" t="b">
        <f t="shared" si="34"/>
        <v>0</v>
      </c>
      <c r="AE224" s="1" t="b">
        <f t="shared" si="35"/>
        <v>0</v>
      </c>
    </row>
    <row r="225" spans="1:32" s="1" customFormat="1" ht="12" customHeight="1" x14ac:dyDescent="0.25">
      <c r="A225" s="11" t="s">
        <v>1733</v>
      </c>
      <c r="B225" s="60">
        <v>42005</v>
      </c>
      <c r="C225" s="68">
        <v>42009</v>
      </c>
      <c r="D225" s="11" t="s">
        <v>891</v>
      </c>
      <c r="E225" s="43" t="s">
        <v>892</v>
      </c>
      <c r="F225" s="41">
        <v>12</v>
      </c>
      <c r="G225" s="41" t="s">
        <v>13</v>
      </c>
      <c r="H225" s="41" t="s">
        <v>483</v>
      </c>
      <c r="I225" s="11" t="s">
        <v>14</v>
      </c>
      <c r="J225" s="42" t="s">
        <v>896</v>
      </c>
      <c r="K225" s="41" t="s">
        <v>16</v>
      </c>
      <c r="L225" s="41" t="s">
        <v>893</v>
      </c>
      <c r="M225" s="41" t="s">
        <v>894</v>
      </c>
      <c r="N225" s="41" t="s">
        <v>895</v>
      </c>
      <c r="O225" s="172" t="s">
        <v>311</v>
      </c>
      <c r="P225" s="13"/>
      <c r="Q225" s="51"/>
      <c r="R225" s="64"/>
      <c r="S225" s="192" t="s">
        <v>2506</v>
      </c>
      <c r="T225" s="192"/>
      <c r="U225" s="192"/>
      <c r="V225" s="192"/>
      <c r="W225" s="10" t="b">
        <f t="shared" si="27"/>
        <v>0</v>
      </c>
      <c r="X225" s="1" t="b">
        <f t="shared" si="28"/>
        <v>1</v>
      </c>
      <c r="Y225" s="1" t="b">
        <f t="shared" si="29"/>
        <v>0</v>
      </c>
      <c r="Z225" s="1" t="b">
        <f t="shared" si="30"/>
        <v>0</v>
      </c>
      <c r="AA225" s="1" t="b">
        <f t="shared" si="31"/>
        <v>0</v>
      </c>
      <c r="AB225" s="1" t="b">
        <f t="shared" si="32"/>
        <v>0</v>
      </c>
      <c r="AC225" s="1" t="b">
        <f t="shared" si="33"/>
        <v>0</v>
      </c>
      <c r="AD225" s="1" t="b">
        <f t="shared" si="34"/>
        <v>0</v>
      </c>
      <c r="AE225" s="1" t="b">
        <f t="shared" si="35"/>
        <v>0</v>
      </c>
    </row>
    <row r="226" spans="1:32" s="1" customFormat="1" ht="12" customHeight="1" x14ac:dyDescent="0.25">
      <c r="A226" s="11" t="s">
        <v>1733</v>
      </c>
      <c r="B226" s="60">
        <v>42010</v>
      </c>
      <c r="C226" s="68">
        <v>42014</v>
      </c>
      <c r="D226" s="11" t="s">
        <v>897</v>
      </c>
      <c r="E226" s="43" t="s">
        <v>898</v>
      </c>
      <c r="F226" s="41">
        <v>3</v>
      </c>
      <c r="G226" s="41" t="s">
        <v>13</v>
      </c>
      <c r="H226" s="41" t="s">
        <v>899</v>
      </c>
      <c r="I226" s="41" t="s">
        <v>14</v>
      </c>
      <c r="J226" s="42" t="s">
        <v>903</v>
      </c>
      <c r="K226" s="41" t="s">
        <v>16</v>
      </c>
      <c r="L226" s="41" t="s">
        <v>900</v>
      </c>
      <c r="M226" s="41" t="s">
        <v>901</v>
      </c>
      <c r="N226" s="41" t="s">
        <v>902</v>
      </c>
      <c r="O226" s="172" t="s">
        <v>311</v>
      </c>
      <c r="P226" s="13"/>
      <c r="Q226" s="51"/>
      <c r="R226" s="64" t="s">
        <v>557</v>
      </c>
      <c r="S226" s="192" t="s">
        <v>2506</v>
      </c>
      <c r="T226" s="192" t="str">
        <f>IF(ISNUMBER(SEARCH("main({",L226)),"main({}) method - algorithm cases","non main({}) method - algorithm cases")</f>
        <v>main({}) method - algorithm cases</v>
      </c>
      <c r="U226" s="192" t="s">
        <v>2499</v>
      </c>
      <c r="V226" s="192" t="s">
        <v>2504</v>
      </c>
      <c r="W226" s="10" t="b">
        <f t="shared" si="27"/>
        <v>0</v>
      </c>
      <c r="X226" s="1" t="b">
        <f t="shared" si="28"/>
        <v>1</v>
      </c>
      <c r="Y226" s="1" t="b">
        <f t="shared" si="29"/>
        <v>0</v>
      </c>
      <c r="Z226" s="1" t="b">
        <f t="shared" si="30"/>
        <v>0</v>
      </c>
      <c r="AA226" s="1" t="b">
        <f t="shared" si="31"/>
        <v>0</v>
      </c>
      <c r="AB226" s="1" t="b">
        <f t="shared" si="32"/>
        <v>0</v>
      </c>
      <c r="AC226" s="1" t="b">
        <f t="shared" si="33"/>
        <v>0</v>
      </c>
      <c r="AD226" s="1" t="b">
        <f t="shared" si="34"/>
        <v>0</v>
      </c>
      <c r="AE226" s="1" t="b">
        <f t="shared" si="35"/>
        <v>0</v>
      </c>
    </row>
    <row r="227" spans="1:32" ht="12" customHeight="1" x14ac:dyDescent="0.25">
      <c r="A227" s="11" t="s">
        <v>1733</v>
      </c>
      <c r="B227" s="60">
        <v>42010</v>
      </c>
      <c r="C227" s="68">
        <v>42014</v>
      </c>
      <c r="D227" s="68">
        <v>42014.579884259256</v>
      </c>
      <c r="E227" s="155" t="s">
        <v>1681</v>
      </c>
      <c r="F227" s="41">
        <v>2</v>
      </c>
      <c r="G227" s="41" t="s">
        <v>13</v>
      </c>
      <c r="H227" s="41">
        <v>-1</v>
      </c>
      <c r="I227" s="41" t="s">
        <v>58</v>
      </c>
      <c r="J227" s="42" t="s">
        <v>1683</v>
      </c>
      <c r="K227" s="41" t="s">
        <v>16</v>
      </c>
      <c r="L227" s="41" t="s">
        <v>1682</v>
      </c>
      <c r="M227" s="41">
        <v>14526287</v>
      </c>
      <c r="N227" s="41">
        <v>530640724</v>
      </c>
      <c r="O227" s="172" t="s">
        <v>311</v>
      </c>
      <c r="P227" s="167"/>
      <c r="Q227" s="51"/>
      <c r="R227" s="145"/>
      <c r="S227" s="192" t="s">
        <v>2509</v>
      </c>
      <c r="T227" s="192"/>
      <c r="U227" s="194"/>
      <c r="V227" s="194"/>
      <c r="W227" s="10" t="b">
        <f t="shared" si="27"/>
        <v>0</v>
      </c>
      <c r="X227" s="1" t="b">
        <f t="shared" si="28"/>
        <v>1</v>
      </c>
      <c r="Y227" s="1" t="b">
        <f t="shared" si="29"/>
        <v>0</v>
      </c>
      <c r="Z227" s="1" t="b">
        <f t="shared" si="30"/>
        <v>0</v>
      </c>
      <c r="AA227" s="1" t="b">
        <f t="shared" si="31"/>
        <v>0</v>
      </c>
      <c r="AB227" s="1" t="b">
        <f t="shared" si="32"/>
        <v>0</v>
      </c>
      <c r="AC227" s="1" t="b">
        <f t="shared" si="33"/>
        <v>0</v>
      </c>
      <c r="AD227" s="1" t="b">
        <f t="shared" si="34"/>
        <v>0</v>
      </c>
      <c r="AE227" s="1" t="b">
        <f t="shared" si="35"/>
        <v>0</v>
      </c>
      <c r="AF227" s="1"/>
    </row>
    <row r="228" spans="1:32" s="1" customFormat="1" ht="12" customHeight="1" x14ac:dyDescent="0.25">
      <c r="A228" s="11" t="s">
        <v>1733</v>
      </c>
      <c r="B228" s="60">
        <v>42015</v>
      </c>
      <c r="C228" s="52">
        <v>42019</v>
      </c>
      <c r="D228" s="11" t="s">
        <v>904</v>
      </c>
      <c r="E228" s="43" t="s">
        <v>905</v>
      </c>
      <c r="F228" s="41">
        <v>2</v>
      </c>
      <c r="G228" s="41" t="s">
        <v>13</v>
      </c>
      <c r="H228" s="41" t="s">
        <v>489</v>
      </c>
      <c r="I228" s="41" t="s">
        <v>14</v>
      </c>
      <c r="J228" s="42" t="s">
        <v>909</v>
      </c>
      <c r="K228" s="41" t="s">
        <v>16</v>
      </c>
      <c r="L228" s="41" t="s">
        <v>906</v>
      </c>
      <c r="M228" s="41" t="s">
        <v>907</v>
      </c>
      <c r="N228" s="41" t="s">
        <v>908</v>
      </c>
      <c r="O228" s="64" t="s">
        <v>18</v>
      </c>
      <c r="P228" s="13"/>
      <c r="Q228" s="51"/>
      <c r="R228" s="64"/>
      <c r="S228" s="192" t="s">
        <v>2506</v>
      </c>
      <c r="T228" s="192"/>
      <c r="U228" s="192"/>
      <c r="V228" s="192"/>
      <c r="W228" s="10" t="b">
        <f t="shared" si="27"/>
        <v>0</v>
      </c>
      <c r="X228" s="1" t="b">
        <f t="shared" si="28"/>
        <v>0</v>
      </c>
      <c r="Y228" s="1" t="b">
        <f t="shared" si="29"/>
        <v>1</v>
      </c>
      <c r="Z228" s="1" t="b">
        <f t="shared" si="30"/>
        <v>0</v>
      </c>
      <c r="AA228" s="1" t="b">
        <f t="shared" si="31"/>
        <v>0</v>
      </c>
      <c r="AB228" s="1" t="b">
        <f t="shared" si="32"/>
        <v>0</v>
      </c>
      <c r="AC228" s="1" t="b">
        <f t="shared" si="33"/>
        <v>0</v>
      </c>
      <c r="AD228" s="1" t="b">
        <f t="shared" si="34"/>
        <v>0</v>
      </c>
      <c r="AE228" s="1" t="b">
        <f t="shared" si="35"/>
        <v>0</v>
      </c>
    </row>
    <row r="229" spans="1:32" s="1" customFormat="1" ht="12" customHeight="1" x14ac:dyDescent="0.25">
      <c r="A229" s="11" t="s">
        <v>1733</v>
      </c>
      <c r="B229" s="60">
        <v>42020</v>
      </c>
      <c r="C229" s="52">
        <v>42024</v>
      </c>
      <c r="D229" s="11" t="s">
        <v>910</v>
      </c>
      <c r="E229" s="43" t="s">
        <v>911</v>
      </c>
      <c r="F229" s="41">
        <v>2</v>
      </c>
      <c r="G229" s="41" t="s">
        <v>13</v>
      </c>
      <c r="H229" s="41" t="s">
        <v>547</v>
      </c>
      <c r="I229" s="41" t="s">
        <v>14</v>
      </c>
      <c r="J229" s="42" t="s">
        <v>919</v>
      </c>
      <c r="K229" s="41" t="s">
        <v>16</v>
      </c>
      <c r="L229" s="41" t="s">
        <v>912</v>
      </c>
      <c r="M229" s="41" t="s">
        <v>913</v>
      </c>
      <c r="N229" s="41" t="s">
        <v>914</v>
      </c>
      <c r="O229" s="173" t="s">
        <v>804</v>
      </c>
      <c r="P229" s="13"/>
      <c r="Q229" s="51"/>
      <c r="R229" s="64"/>
      <c r="S229" s="192" t="s">
        <v>2506</v>
      </c>
      <c r="T229" s="192"/>
      <c r="U229" s="192"/>
      <c r="V229" s="192"/>
      <c r="W229" s="10" t="b">
        <f t="shared" si="27"/>
        <v>0</v>
      </c>
      <c r="X229" s="1" t="b">
        <f t="shared" si="28"/>
        <v>0</v>
      </c>
      <c r="Y229" s="1" t="b">
        <f t="shared" si="29"/>
        <v>0</v>
      </c>
      <c r="Z229" s="1" t="b">
        <f t="shared" si="30"/>
        <v>0</v>
      </c>
      <c r="AA229" s="1" t="b">
        <f t="shared" si="31"/>
        <v>0</v>
      </c>
      <c r="AB229" s="1" t="b">
        <f t="shared" si="32"/>
        <v>0</v>
      </c>
      <c r="AC229" s="1" t="b">
        <f t="shared" si="33"/>
        <v>0</v>
      </c>
      <c r="AD229" s="1" t="b">
        <f t="shared" si="34"/>
        <v>0</v>
      </c>
      <c r="AE229" s="1" t="b">
        <f t="shared" si="35"/>
        <v>1</v>
      </c>
    </row>
    <row r="230" spans="1:32" s="1" customFormat="1" ht="12" customHeight="1" x14ac:dyDescent="0.25">
      <c r="A230" s="11" t="s">
        <v>1733</v>
      </c>
      <c r="B230" s="60">
        <v>42020</v>
      </c>
      <c r="C230" s="52">
        <v>42024</v>
      </c>
      <c r="D230" s="11" t="s">
        <v>915</v>
      </c>
      <c r="E230" s="43" t="s">
        <v>916</v>
      </c>
      <c r="F230" s="41">
        <v>44</v>
      </c>
      <c r="G230" s="41" t="s">
        <v>13</v>
      </c>
      <c r="H230" s="41" t="s">
        <v>587</v>
      </c>
      <c r="I230" s="41" t="s">
        <v>14</v>
      </c>
      <c r="J230" s="42" t="s">
        <v>920</v>
      </c>
      <c r="K230" s="41" t="s">
        <v>16</v>
      </c>
      <c r="L230" s="41" t="s">
        <v>64</v>
      </c>
      <c r="M230" s="41" t="s">
        <v>917</v>
      </c>
      <c r="N230" s="41" t="s">
        <v>918</v>
      </c>
      <c r="O230" s="172" t="s">
        <v>1083</v>
      </c>
      <c r="P230" s="61"/>
      <c r="Q230" s="51"/>
      <c r="R230" s="144"/>
      <c r="S230" s="192" t="s">
        <v>2506</v>
      </c>
      <c r="T230" s="192"/>
      <c r="U230" s="193" t="s">
        <v>2500</v>
      </c>
      <c r="V230" s="192" t="s">
        <v>2504</v>
      </c>
      <c r="W230" s="10" t="b">
        <f t="shared" si="27"/>
        <v>0</v>
      </c>
      <c r="X230" s="1" t="b">
        <f t="shared" si="28"/>
        <v>0</v>
      </c>
      <c r="Y230" s="1" t="b">
        <f t="shared" si="29"/>
        <v>0</v>
      </c>
      <c r="Z230" s="1" t="b">
        <f t="shared" si="30"/>
        <v>0</v>
      </c>
      <c r="AA230" s="1" t="b">
        <f t="shared" si="31"/>
        <v>0</v>
      </c>
      <c r="AB230" s="1" t="b">
        <f t="shared" si="32"/>
        <v>0</v>
      </c>
      <c r="AC230" s="1" t="b">
        <f t="shared" si="33"/>
        <v>1</v>
      </c>
      <c r="AD230" s="1" t="b">
        <f t="shared" si="34"/>
        <v>0</v>
      </c>
      <c r="AE230" s="1" t="b">
        <f t="shared" si="35"/>
        <v>0</v>
      </c>
    </row>
    <row r="231" spans="1:32" s="1" customFormat="1" ht="12" customHeight="1" x14ac:dyDescent="0.25">
      <c r="A231" s="11" t="s">
        <v>1733</v>
      </c>
      <c r="B231" s="60">
        <v>42025</v>
      </c>
      <c r="C231" s="52">
        <v>42029</v>
      </c>
      <c r="D231" s="11" t="s">
        <v>921</v>
      </c>
      <c r="E231" s="43" t="s">
        <v>922</v>
      </c>
      <c r="F231" s="41">
        <v>5</v>
      </c>
      <c r="G231" s="41" t="s">
        <v>13</v>
      </c>
      <c r="H231" s="41" t="s">
        <v>587</v>
      </c>
      <c r="I231" s="41" t="s">
        <v>14</v>
      </c>
      <c r="J231" s="42" t="s">
        <v>945</v>
      </c>
      <c r="K231" s="41" t="s">
        <v>16</v>
      </c>
      <c r="L231" s="41" t="s">
        <v>923</v>
      </c>
      <c r="M231" s="41" t="s">
        <v>924</v>
      </c>
      <c r="N231" s="41" t="s">
        <v>925</v>
      </c>
      <c r="O231" s="172" t="s">
        <v>311</v>
      </c>
      <c r="P231" s="13"/>
      <c r="Q231" s="51"/>
      <c r="R231" s="64" t="s">
        <v>1893</v>
      </c>
      <c r="S231" s="192" t="s">
        <v>2506</v>
      </c>
      <c r="T231" s="192" t="str">
        <f>IF(ISNUMBER(SEARCH("main({",L231)),"main({}) method - algorithm cases","non main({}) method - algorithm cases")</f>
        <v>main({}) method - algorithm cases</v>
      </c>
      <c r="U231" s="192" t="s">
        <v>2499</v>
      </c>
      <c r="V231" s="192" t="s">
        <v>2504</v>
      </c>
      <c r="W231" s="10" t="b">
        <f t="shared" si="27"/>
        <v>0</v>
      </c>
      <c r="X231" s="1" t="b">
        <f t="shared" si="28"/>
        <v>1</v>
      </c>
      <c r="Y231" s="1" t="b">
        <f t="shared" si="29"/>
        <v>0</v>
      </c>
      <c r="Z231" s="1" t="b">
        <f t="shared" si="30"/>
        <v>0</v>
      </c>
      <c r="AA231" s="1" t="b">
        <f t="shared" si="31"/>
        <v>0</v>
      </c>
      <c r="AB231" s="1" t="b">
        <f t="shared" si="32"/>
        <v>0</v>
      </c>
      <c r="AC231" s="1" t="b">
        <f t="shared" si="33"/>
        <v>0</v>
      </c>
      <c r="AD231" s="1" t="b">
        <f t="shared" si="34"/>
        <v>0</v>
      </c>
      <c r="AE231" s="1" t="b">
        <f t="shared" si="35"/>
        <v>0</v>
      </c>
    </row>
    <row r="232" spans="1:32" s="1" customFormat="1" ht="12" customHeight="1" x14ac:dyDescent="0.25">
      <c r="A232" s="11" t="s">
        <v>1733</v>
      </c>
      <c r="B232" s="60">
        <v>42025</v>
      </c>
      <c r="C232" s="52">
        <v>42029</v>
      </c>
      <c r="D232" s="11" t="s">
        <v>926</v>
      </c>
      <c r="E232" s="43" t="s">
        <v>927</v>
      </c>
      <c r="F232" s="41">
        <v>4</v>
      </c>
      <c r="G232" s="41" t="s">
        <v>13</v>
      </c>
      <c r="H232" s="41" t="s">
        <v>587</v>
      </c>
      <c r="I232" s="41" t="s">
        <v>14</v>
      </c>
      <c r="J232" s="42" t="s">
        <v>946</v>
      </c>
      <c r="K232" s="41" t="s">
        <v>16</v>
      </c>
      <c r="L232" s="41" t="s">
        <v>928</v>
      </c>
      <c r="M232" s="41" t="s">
        <v>929</v>
      </c>
      <c r="N232" s="41" t="s">
        <v>930</v>
      </c>
      <c r="O232" s="172" t="s">
        <v>311</v>
      </c>
      <c r="P232" s="62"/>
      <c r="Q232" s="51"/>
      <c r="R232" s="129" t="s">
        <v>554</v>
      </c>
      <c r="S232" s="192" t="s">
        <v>2506</v>
      </c>
      <c r="T232" s="192" t="str">
        <f>IF(ISNUMBER(SEARCH("main({",L232)),"main({}) method - algorithm cases","non main({}) method - algorithm cases")</f>
        <v>main({}) method - algorithm cases</v>
      </c>
      <c r="U232" s="192" t="s">
        <v>2499</v>
      </c>
      <c r="V232" s="192" t="s">
        <v>2504</v>
      </c>
      <c r="W232" s="10" t="b">
        <f t="shared" si="27"/>
        <v>0</v>
      </c>
      <c r="X232" s="1" t="b">
        <f t="shared" si="28"/>
        <v>1</v>
      </c>
      <c r="Y232" s="1" t="b">
        <f t="shared" si="29"/>
        <v>0</v>
      </c>
      <c r="Z232" s="1" t="b">
        <f t="shared" si="30"/>
        <v>0</v>
      </c>
      <c r="AA232" s="1" t="b">
        <f t="shared" si="31"/>
        <v>0</v>
      </c>
      <c r="AB232" s="1" t="b">
        <f t="shared" si="32"/>
        <v>0</v>
      </c>
      <c r="AC232" s="1" t="b">
        <f t="shared" si="33"/>
        <v>0</v>
      </c>
      <c r="AD232" s="1" t="b">
        <f t="shared" si="34"/>
        <v>0</v>
      </c>
      <c r="AE232" s="1" t="b">
        <f t="shared" si="35"/>
        <v>0</v>
      </c>
    </row>
    <row r="233" spans="1:32" s="1" customFormat="1" ht="12" customHeight="1" x14ac:dyDescent="0.25">
      <c r="A233" s="11" t="s">
        <v>1733</v>
      </c>
      <c r="B233" s="60">
        <v>42025</v>
      </c>
      <c r="C233" s="52">
        <v>42029</v>
      </c>
      <c r="D233" s="11" t="s">
        <v>931</v>
      </c>
      <c r="E233" s="43" t="s">
        <v>932</v>
      </c>
      <c r="F233" s="41">
        <v>7</v>
      </c>
      <c r="G233" s="41" t="s">
        <v>13</v>
      </c>
      <c r="H233" s="41" t="s">
        <v>601</v>
      </c>
      <c r="I233" s="41" t="s">
        <v>14</v>
      </c>
      <c r="J233" s="42" t="s">
        <v>947</v>
      </c>
      <c r="K233" s="41" t="s">
        <v>16</v>
      </c>
      <c r="L233" s="41" t="s">
        <v>37</v>
      </c>
      <c r="M233" s="41" t="s">
        <v>933</v>
      </c>
      <c r="N233" s="11" t="s">
        <v>934</v>
      </c>
      <c r="O233" s="172" t="s">
        <v>311</v>
      </c>
      <c r="P233" s="13"/>
      <c r="Q233" s="51"/>
      <c r="R233" s="64"/>
      <c r="S233" s="192" t="s">
        <v>2506</v>
      </c>
      <c r="T233" s="192"/>
      <c r="U233" s="192"/>
      <c r="V233" s="192"/>
      <c r="W233" s="10" t="b">
        <f t="shared" si="27"/>
        <v>0</v>
      </c>
      <c r="X233" s="1" t="b">
        <f t="shared" si="28"/>
        <v>1</v>
      </c>
      <c r="Y233" s="1" t="b">
        <f t="shared" si="29"/>
        <v>0</v>
      </c>
      <c r="Z233" s="1" t="b">
        <f t="shared" si="30"/>
        <v>0</v>
      </c>
      <c r="AA233" s="1" t="b">
        <f t="shared" si="31"/>
        <v>0</v>
      </c>
      <c r="AB233" s="1" t="b">
        <f t="shared" si="32"/>
        <v>0</v>
      </c>
      <c r="AC233" s="1" t="b">
        <f t="shared" si="33"/>
        <v>0</v>
      </c>
      <c r="AD233" s="1" t="b">
        <f t="shared" si="34"/>
        <v>0</v>
      </c>
      <c r="AE233" s="1" t="b">
        <f t="shared" si="35"/>
        <v>0</v>
      </c>
    </row>
    <row r="234" spans="1:32" s="1" customFormat="1" ht="12" customHeight="1" x14ac:dyDescent="0.25">
      <c r="A234" s="11" t="s">
        <v>1733</v>
      </c>
      <c r="B234" s="60">
        <v>42025</v>
      </c>
      <c r="C234" s="52">
        <v>42029</v>
      </c>
      <c r="D234" s="11" t="s">
        <v>935</v>
      </c>
      <c r="E234" s="43" t="s">
        <v>936</v>
      </c>
      <c r="F234" s="41">
        <v>2</v>
      </c>
      <c r="G234" s="41" t="s">
        <v>13</v>
      </c>
      <c r="H234" s="41" t="s">
        <v>587</v>
      </c>
      <c r="I234" s="41" t="s">
        <v>14</v>
      </c>
      <c r="J234" s="42" t="s">
        <v>948</v>
      </c>
      <c r="K234" s="41" t="s">
        <v>16</v>
      </c>
      <c r="L234" s="41" t="s">
        <v>937</v>
      </c>
      <c r="M234" s="41" t="s">
        <v>938</v>
      </c>
      <c r="N234" s="11" t="s">
        <v>939</v>
      </c>
      <c r="O234" s="64" t="s">
        <v>18</v>
      </c>
      <c r="P234" s="13"/>
      <c r="Q234" s="51"/>
      <c r="R234" s="64" t="s">
        <v>552</v>
      </c>
      <c r="S234" s="192" t="s">
        <v>2506</v>
      </c>
      <c r="T234" s="192" t="str">
        <f>IF(ISNUMBER(SEARCH("main({",L234)),"main({}) method - algorithm cases","non main({}) method - algorithm cases")</f>
        <v>main({}) method - algorithm cases</v>
      </c>
      <c r="U234" s="192" t="s">
        <v>2499</v>
      </c>
      <c r="V234" s="192" t="s">
        <v>2504</v>
      </c>
      <c r="W234" s="10" t="b">
        <f t="shared" si="27"/>
        <v>0</v>
      </c>
      <c r="X234" s="1" t="b">
        <f t="shared" si="28"/>
        <v>0</v>
      </c>
      <c r="Y234" s="1" t="b">
        <f t="shared" si="29"/>
        <v>1</v>
      </c>
      <c r="Z234" s="1" t="b">
        <f t="shared" si="30"/>
        <v>0</v>
      </c>
      <c r="AA234" s="1" t="b">
        <f t="shared" si="31"/>
        <v>0</v>
      </c>
      <c r="AB234" s="1" t="b">
        <f t="shared" si="32"/>
        <v>0</v>
      </c>
      <c r="AC234" s="1" t="b">
        <f t="shared" si="33"/>
        <v>0</v>
      </c>
      <c r="AD234" s="1" t="b">
        <f t="shared" si="34"/>
        <v>0</v>
      </c>
      <c r="AE234" s="1" t="b">
        <f t="shared" si="35"/>
        <v>0</v>
      </c>
    </row>
    <row r="235" spans="1:32" s="1" customFormat="1" ht="12" customHeight="1" x14ac:dyDescent="0.25">
      <c r="A235" s="11" t="s">
        <v>1733</v>
      </c>
      <c r="B235" s="60">
        <v>42025</v>
      </c>
      <c r="C235" s="52">
        <v>42029</v>
      </c>
      <c r="D235" s="11" t="s">
        <v>940</v>
      </c>
      <c r="E235" s="43" t="s">
        <v>941</v>
      </c>
      <c r="F235" s="41">
        <v>15</v>
      </c>
      <c r="G235" s="41" t="s">
        <v>13</v>
      </c>
      <c r="H235" s="41" t="s">
        <v>480</v>
      </c>
      <c r="I235" s="41" t="s">
        <v>24</v>
      </c>
      <c r="J235" s="42" t="s">
        <v>949</v>
      </c>
      <c r="K235" s="41" t="s">
        <v>16</v>
      </c>
      <c r="L235" s="41" t="s">
        <v>942</v>
      </c>
      <c r="M235" s="41" t="s">
        <v>943</v>
      </c>
      <c r="N235" s="11" t="s">
        <v>944</v>
      </c>
      <c r="O235" s="114" t="s">
        <v>316</v>
      </c>
      <c r="P235" s="13"/>
      <c r="Q235" s="51"/>
      <c r="R235" s="64"/>
      <c r="S235" s="192" t="s">
        <v>2506</v>
      </c>
      <c r="T235" s="192"/>
      <c r="U235" s="192"/>
      <c r="V235" s="192"/>
      <c r="W235" s="10" t="b">
        <f t="shared" si="27"/>
        <v>0</v>
      </c>
      <c r="X235" s="1" t="b">
        <f t="shared" si="28"/>
        <v>0</v>
      </c>
      <c r="Y235" s="1" t="b">
        <f t="shared" si="29"/>
        <v>0</v>
      </c>
      <c r="Z235" s="1" t="b">
        <f t="shared" si="30"/>
        <v>0</v>
      </c>
      <c r="AA235" s="1" t="b">
        <f t="shared" si="31"/>
        <v>1</v>
      </c>
      <c r="AB235" s="1" t="b">
        <f t="shared" si="32"/>
        <v>0</v>
      </c>
      <c r="AC235" s="1" t="b">
        <f t="shared" si="33"/>
        <v>0</v>
      </c>
      <c r="AD235" s="1" t="b">
        <f t="shared" si="34"/>
        <v>0</v>
      </c>
      <c r="AE235" s="1" t="b">
        <f t="shared" si="35"/>
        <v>0</v>
      </c>
    </row>
    <row r="236" spans="1:32" s="1" customFormat="1" ht="12" customHeight="1" x14ac:dyDescent="0.25">
      <c r="A236" s="11" t="s">
        <v>1733</v>
      </c>
      <c r="B236" s="60">
        <v>42030</v>
      </c>
      <c r="C236" s="52">
        <v>42034</v>
      </c>
      <c r="D236" s="11" t="s">
        <v>950</v>
      </c>
      <c r="E236" s="43" t="s">
        <v>951</v>
      </c>
      <c r="F236" s="41">
        <v>12</v>
      </c>
      <c r="G236" s="41" t="s">
        <v>13</v>
      </c>
      <c r="H236" s="41" t="s">
        <v>502</v>
      </c>
      <c r="I236" s="41" t="s">
        <v>14</v>
      </c>
      <c r="J236" s="42" t="s">
        <v>965</v>
      </c>
      <c r="K236" s="41" t="s">
        <v>16</v>
      </c>
      <c r="L236" s="41" t="s">
        <v>952</v>
      </c>
      <c r="M236" s="41" t="s">
        <v>953</v>
      </c>
      <c r="N236" s="11" t="s">
        <v>954</v>
      </c>
      <c r="O236" s="173" t="s">
        <v>804</v>
      </c>
      <c r="P236" s="13"/>
      <c r="Q236" s="51"/>
      <c r="R236" s="64"/>
      <c r="S236" s="192" t="s">
        <v>2506</v>
      </c>
      <c r="T236" s="192"/>
      <c r="U236" s="192"/>
      <c r="V236" s="192"/>
      <c r="W236" s="10" t="b">
        <f t="shared" si="27"/>
        <v>0</v>
      </c>
      <c r="X236" s="1" t="b">
        <f t="shared" si="28"/>
        <v>0</v>
      </c>
      <c r="Y236" s="1" t="b">
        <f t="shared" si="29"/>
        <v>0</v>
      </c>
      <c r="Z236" s="1" t="b">
        <f t="shared" si="30"/>
        <v>0</v>
      </c>
      <c r="AA236" s="1" t="b">
        <f t="shared" si="31"/>
        <v>0</v>
      </c>
      <c r="AB236" s="1" t="b">
        <f t="shared" si="32"/>
        <v>0</v>
      </c>
      <c r="AC236" s="1" t="b">
        <f t="shared" si="33"/>
        <v>0</v>
      </c>
      <c r="AD236" s="1" t="b">
        <f t="shared" si="34"/>
        <v>0</v>
      </c>
      <c r="AE236" s="1" t="b">
        <f t="shared" si="35"/>
        <v>1</v>
      </c>
    </row>
    <row r="237" spans="1:32" s="1" customFormat="1" ht="12" customHeight="1" x14ac:dyDescent="0.25">
      <c r="A237" s="11" t="s">
        <v>1733</v>
      </c>
      <c r="B237" s="60">
        <v>42030</v>
      </c>
      <c r="C237" s="52">
        <v>42034</v>
      </c>
      <c r="D237" s="11" t="s">
        <v>955</v>
      </c>
      <c r="E237" s="43" t="s">
        <v>956</v>
      </c>
      <c r="F237" s="41">
        <v>47</v>
      </c>
      <c r="G237" s="41" t="s">
        <v>13</v>
      </c>
      <c r="H237" s="41" t="s">
        <v>502</v>
      </c>
      <c r="I237" s="41" t="s">
        <v>14</v>
      </c>
      <c r="J237" s="42" t="s">
        <v>966</v>
      </c>
      <c r="K237" s="41" t="s">
        <v>16</v>
      </c>
      <c r="L237" s="41" t="s">
        <v>957</v>
      </c>
      <c r="M237" s="41" t="s">
        <v>958</v>
      </c>
      <c r="N237" s="11" t="s">
        <v>959</v>
      </c>
      <c r="O237" s="173" t="s">
        <v>804</v>
      </c>
      <c r="P237" s="13" t="s">
        <v>1570</v>
      </c>
      <c r="Q237" s="51"/>
      <c r="R237" s="64" t="s">
        <v>552</v>
      </c>
      <c r="S237" s="192" t="s">
        <v>2509</v>
      </c>
      <c r="T237" s="192" t="str">
        <f>IF(ISNUMBER(SEARCH("main({",L237)),"main({}) method - algorithm cases","non main({}) method - algorithm cases")</f>
        <v>non main({}) method - algorithm cases</v>
      </c>
      <c r="U237" s="192" t="s">
        <v>2499</v>
      </c>
      <c r="V237" s="192" t="s">
        <v>2504</v>
      </c>
      <c r="W237" s="10" t="b">
        <f t="shared" si="27"/>
        <v>0</v>
      </c>
      <c r="X237" s="1" t="b">
        <f t="shared" si="28"/>
        <v>0</v>
      </c>
      <c r="Y237" s="1" t="b">
        <f t="shared" si="29"/>
        <v>0</v>
      </c>
      <c r="Z237" s="1" t="b">
        <f t="shared" si="30"/>
        <v>0</v>
      </c>
      <c r="AA237" s="1" t="b">
        <f t="shared" si="31"/>
        <v>0</v>
      </c>
      <c r="AB237" s="1" t="b">
        <f t="shared" si="32"/>
        <v>0</v>
      </c>
      <c r="AC237" s="1" t="b">
        <f t="shared" si="33"/>
        <v>0</v>
      </c>
      <c r="AD237" s="1" t="b">
        <f t="shared" si="34"/>
        <v>0</v>
      </c>
      <c r="AE237" s="1" t="b">
        <f t="shared" si="35"/>
        <v>1</v>
      </c>
    </row>
    <row r="238" spans="1:32" s="1" customFormat="1" ht="12" customHeight="1" x14ac:dyDescent="0.25">
      <c r="A238" s="11" t="s">
        <v>1733</v>
      </c>
      <c r="B238" s="60">
        <v>42030</v>
      </c>
      <c r="C238" s="52">
        <v>42034</v>
      </c>
      <c r="D238" s="11" t="s">
        <v>960</v>
      </c>
      <c r="E238" s="43" t="s">
        <v>961</v>
      </c>
      <c r="F238" s="41">
        <v>46</v>
      </c>
      <c r="G238" s="41" t="s">
        <v>13</v>
      </c>
      <c r="H238" s="41" t="s">
        <v>625</v>
      </c>
      <c r="I238" s="41" t="s">
        <v>58</v>
      </c>
      <c r="J238" s="42" t="s">
        <v>967</v>
      </c>
      <c r="K238" s="41" t="s">
        <v>16</v>
      </c>
      <c r="L238" s="41" t="s">
        <v>962</v>
      </c>
      <c r="M238" s="41" t="s">
        <v>963</v>
      </c>
      <c r="N238" s="41" t="s">
        <v>964</v>
      </c>
      <c r="O238" s="172" t="s">
        <v>311</v>
      </c>
      <c r="P238" s="13"/>
      <c r="Q238" s="51"/>
      <c r="R238" s="64"/>
      <c r="S238" s="192" t="s">
        <v>2506</v>
      </c>
      <c r="T238" s="192"/>
      <c r="U238" s="192"/>
      <c r="V238" s="192"/>
      <c r="W238" s="10" t="b">
        <f t="shared" si="27"/>
        <v>0</v>
      </c>
      <c r="X238" s="1" t="b">
        <f t="shared" si="28"/>
        <v>1</v>
      </c>
      <c r="Y238" s="1" t="b">
        <f t="shared" si="29"/>
        <v>0</v>
      </c>
      <c r="Z238" s="1" t="b">
        <f t="shared" si="30"/>
        <v>0</v>
      </c>
      <c r="AA238" s="1" t="b">
        <f t="shared" si="31"/>
        <v>0</v>
      </c>
      <c r="AB238" s="1" t="b">
        <f t="shared" si="32"/>
        <v>0</v>
      </c>
      <c r="AC238" s="1" t="b">
        <f t="shared" si="33"/>
        <v>0</v>
      </c>
      <c r="AD238" s="1" t="b">
        <f t="shared" si="34"/>
        <v>0</v>
      </c>
      <c r="AE238" s="1" t="b">
        <f t="shared" si="35"/>
        <v>0</v>
      </c>
    </row>
    <row r="239" spans="1:32" s="1" customFormat="1" ht="12" customHeight="1" x14ac:dyDescent="0.25">
      <c r="A239" s="11" t="s">
        <v>1733</v>
      </c>
      <c r="B239" s="60">
        <v>42040</v>
      </c>
      <c r="C239" s="52">
        <v>42045</v>
      </c>
      <c r="D239" s="11" t="s">
        <v>968</v>
      </c>
      <c r="E239" s="43" t="s">
        <v>969</v>
      </c>
      <c r="F239" s="41">
        <v>58</v>
      </c>
      <c r="G239" s="41" t="s">
        <v>13</v>
      </c>
      <c r="H239" s="41" t="s">
        <v>480</v>
      </c>
      <c r="I239" s="41" t="s">
        <v>24</v>
      </c>
      <c r="J239" s="42" t="s">
        <v>984</v>
      </c>
      <c r="K239" s="41" t="s">
        <v>16</v>
      </c>
      <c r="L239" s="41" t="s">
        <v>970</v>
      </c>
      <c r="M239" s="41" t="s">
        <v>971</v>
      </c>
      <c r="N239" s="41" t="s">
        <v>972</v>
      </c>
      <c r="O239" s="114" t="s">
        <v>316</v>
      </c>
      <c r="P239" s="13"/>
      <c r="Q239" s="51"/>
      <c r="R239" s="64"/>
      <c r="S239" s="192" t="s">
        <v>2506</v>
      </c>
      <c r="T239" s="192"/>
      <c r="U239" s="192"/>
      <c r="V239" s="192"/>
      <c r="W239" s="10" t="b">
        <f t="shared" si="27"/>
        <v>0</v>
      </c>
      <c r="X239" s="1" t="b">
        <f t="shared" si="28"/>
        <v>0</v>
      </c>
      <c r="Y239" s="1" t="b">
        <f t="shared" si="29"/>
        <v>0</v>
      </c>
      <c r="Z239" s="1" t="b">
        <f t="shared" si="30"/>
        <v>0</v>
      </c>
      <c r="AA239" s="1" t="b">
        <f t="shared" si="31"/>
        <v>1</v>
      </c>
      <c r="AB239" s="1" t="b">
        <f t="shared" si="32"/>
        <v>0</v>
      </c>
      <c r="AC239" s="1" t="b">
        <f t="shared" si="33"/>
        <v>0</v>
      </c>
      <c r="AD239" s="1" t="b">
        <f t="shared" si="34"/>
        <v>0</v>
      </c>
      <c r="AE239" s="1" t="b">
        <f t="shared" si="35"/>
        <v>0</v>
      </c>
    </row>
    <row r="240" spans="1:32" s="1" customFormat="1" ht="12" customHeight="1" x14ac:dyDescent="0.25">
      <c r="A240" s="11" t="s">
        <v>1733</v>
      </c>
      <c r="B240" s="60">
        <v>42040</v>
      </c>
      <c r="C240" s="52">
        <v>42045</v>
      </c>
      <c r="D240" s="11" t="s">
        <v>973</v>
      </c>
      <c r="E240" s="43" t="s">
        <v>974</v>
      </c>
      <c r="F240" s="41">
        <v>2</v>
      </c>
      <c r="G240" s="41" t="s">
        <v>13</v>
      </c>
      <c r="H240" s="41" t="s">
        <v>587</v>
      </c>
      <c r="I240" s="41" t="s">
        <v>14</v>
      </c>
      <c r="J240" s="42" t="s">
        <v>985</v>
      </c>
      <c r="K240" s="41" t="s">
        <v>16</v>
      </c>
      <c r="L240" s="41" t="s">
        <v>975</v>
      </c>
      <c r="M240" s="41" t="s">
        <v>976</v>
      </c>
      <c r="N240" s="41" t="s">
        <v>977</v>
      </c>
      <c r="O240" s="172" t="s">
        <v>311</v>
      </c>
      <c r="P240" s="13"/>
      <c r="Q240" s="51"/>
      <c r="R240" s="64"/>
      <c r="S240" s="192" t="s">
        <v>2506</v>
      </c>
      <c r="T240" s="192"/>
      <c r="U240" s="192"/>
      <c r="V240" s="192"/>
      <c r="W240" s="10" t="b">
        <f t="shared" si="27"/>
        <v>0</v>
      </c>
      <c r="X240" s="1" t="b">
        <f t="shared" si="28"/>
        <v>1</v>
      </c>
      <c r="Y240" s="1" t="b">
        <f t="shared" si="29"/>
        <v>0</v>
      </c>
      <c r="Z240" s="1" t="b">
        <f t="shared" si="30"/>
        <v>0</v>
      </c>
      <c r="AA240" s="1" t="b">
        <f t="shared" si="31"/>
        <v>0</v>
      </c>
      <c r="AB240" s="1" t="b">
        <f t="shared" si="32"/>
        <v>0</v>
      </c>
      <c r="AC240" s="1" t="b">
        <f t="shared" si="33"/>
        <v>0</v>
      </c>
      <c r="AD240" s="1" t="b">
        <f t="shared" si="34"/>
        <v>0</v>
      </c>
      <c r="AE240" s="1" t="b">
        <f t="shared" si="35"/>
        <v>0</v>
      </c>
    </row>
    <row r="241" spans="1:32" s="1" customFormat="1" ht="12" customHeight="1" x14ac:dyDescent="0.25">
      <c r="A241" s="11" t="s">
        <v>1733</v>
      </c>
      <c r="B241" s="60">
        <v>42040</v>
      </c>
      <c r="C241" s="52">
        <v>42045</v>
      </c>
      <c r="D241" s="11" t="s">
        <v>978</v>
      </c>
      <c r="E241" s="43" t="s">
        <v>979</v>
      </c>
      <c r="F241" s="41">
        <v>5</v>
      </c>
      <c r="G241" s="41" t="s">
        <v>13</v>
      </c>
      <c r="H241" s="41" t="s">
        <v>980</v>
      </c>
      <c r="I241" s="41" t="s">
        <v>14</v>
      </c>
      <c r="J241" s="42" t="s">
        <v>986</v>
      </c>
      <c r="K241" s="41" t="s">
        <v>16</v>
      </c>
      <c r="L241" s="41" t="s">
        <v>981</v>
      </c>
      <c r="M241" s="41" t="s">
        <v>982</v>
      </c>
      <c r="N241" s="41" t="s">
        <v>983</v>
      </c>
      <c r="O241" s="172" t="s">
        <v>311</v>
      </c>
      <c r="P241" s="13"/>
      <c r="Q241" s="51"/>
      <c r="R241" s="64"/>
      <c r="S241" s="192" t="s">
        <v>2506</v>
      </c>
      <c r="T241" s="192"/>
      <c r="U241" s="192"/>
      <c r="V241" s="192"/>
      <c r="W241" s="10" t="b">
        <f t="shared" si="27"/>
        <v>0</v>
      </c>
      <c r="X241" s="1" t="b">
        <f t="shared" si="28"/>
        <v>1</v>
      </c>
      <c r="Y241" s="1" t="b">
        <f t="shared" si="29"/>
        <v>0</v>
      </c>
      <c r="Z241" s="1" t="b">
        <f t="shared" si="30"/>
        <v>0</v>
      </c>
      <c r="AA241" s="1" t="b">
        <f t="shared" si="31"/>
        <v>0</v>
      </c>
      <c r="AB241" s="1" t="b">
        <f t="shared" si="32"/>
        <v>0</v>
      </c>
      <c r="AC241" s="1" t="b">
        <f t="shared" si="33"/>
        <v>0</v>
      </c>
      <c r="AD241" s="1" t="b">
        <f t="shared" si="34"/>
        <v>0</v>
      </c>
      <c r="AE241" s="1" t="b">
        <f t="shared" si="35"/>
        <v>0</v>
      </c>
    </row>
    <row r="242" spans="1:32" s="1" customFormat="1" ht="12" customHeight="1" x14ac:dyDescent="0.25">
      <c r="A242" s="11" t="s">
        <v>1733</v>
      </c>
      <c r="B242" s="60">
        <v>42046</v>
      </c>
      <c r="C242" s="52">
        <v>42050</v>
      </c>
      <c r="D242" s="11" t="s">
        <v>988</v>
      </c>
      <c r="E242" s="43" t="s">
        <v>989</v>
      </c>
      <c r="F242" s="41">
        <v>5</v>
      </c>
      <c r="G242" s="41" t="s">
        <v>13</v>
      </c>
      <c r="H242" s="41" t="s">
        <v>587</v>
      </c>
      <c r="I242" s="41" t="s">
        <v>14</v>
      </c>
      <c r="J242" s="42" t="s">
        <v>998</v>
      </c>
      <c r="K242" s="41" t="s">
        <v>16</v>
      </c>
      <c r="L242" s="41" t="s">
        <v>990</v>
      </c>
      <c r="M242" s="41" t="s">
        <v>991</v>
      </c>
      <c r="N242" s="41" t="s">
        <v>992</v>
      </c>
      <c r="O242" s="172" t="s">
        <v>311</v>
      </c>
      <c r="P242" s="13"/>
      <c r="Q242" s="51"/>
      <c r="R242" s="64"/>
      <c r="S242" s="192" t="s">
        <v>2506</v>
      </c>
      <c r="T242" s="192"/>
      <c r="U242" s="192"/>
      <c r="V242" s="192"/>
      <c r="W242" s="10" t="b">
        <f t="shared" si="27"/>
        <v>0</v>
      </c>
      <c r="X242" s="1" t="b">
        <f t="shared" si="28"/>
        <v>1</v>
      </c>
      <c r="Y242" s="1" t="b">
        <f t="shared" si="29"/>
        <v>0</v>
      </c>
      <c r="Z242" s="1" t="b">
        <f t="shared" si="30"/>
        <v>0</v>
      </c>
      <c r="AA242" s="1" t="b">
        <f t="shared" si="31"/>
        <v>0</v>
      </c>
      <c r="AB242" s="1" t="b">
        <f t="shared" si="32"/>
        <v>0</v>
      </c>
      <c r="AC242" s="1" t="b">
        <f t="shared" si="33"/>
        <v>0</v>
      </c>
      <c r="AD242" s="1" t="b">
        <f t="shared" si="34"/>
        <v>0</v>
      </c>
      <c r="AE242" s="1" t="b">
        <f t="shared" si="35"/>
        <v>0</v>
      </c>
    </row>
    <row r="243" spans="1:32" s="1" customFormat="1" ht="12" customHeight="1" x14ac:dyDescent="0.25">
      <c r="A243" s="11" t="s">
        <v>1733</v>
      </c>
      <c r="B243" s="60">
        <v>42046</v>
      </c>
      <c r="C243" s="52">
        <v>42050</v>
      </c>
      <c r="D243" s="11" t="s">
        <v>993</v>
      </c>
      <c r="E243" s="18" t="s">
        <v>994</v>
      </c>
      <c r="F243" s="41">
        <v>4</v>
      </c>
      <c r="G243" s="41" t="s">
        <v>13</v>
      </c>
      <c r="H243" s="41" t="s">
        <v>587</v>
      </c>
      <c r="I243" s="41" t="s">
        <v>14</v>
      </c>
      <c r="J243" s="42" t="s">
        <v>999</v>
      </c>
      <c r="K243" s="41" t="s">
        <v>16</v>
      </c>
      <c r="L243" s="41" t="s">
        <v>995</v>
      </c>
      <c r="M243" s="41" t="s">
        <v>996</v>
      </c>
      <c r="N243" s="41" t="s">
        <v>997</v>
      </c>
      <c r="O243" s="172" t="s">
        <v>1083</v>
      </c>
      <c r="P243" s="13"/>
      <c r="Q243" s="51"/>
      <c r="R243" s="64"/>
      <c r="S243" s="192" t="s">
        <v>2506</v>
      </c>
      <c r="T243" s="192"/>
      <c r="U243" s="192"/>
      <c r="V243" s="192"/>
      <c r="W243" s="10" t="b">
        <f t="shared" si="27"/>
        <v>0</v>
      </c>
      <c r="X243" s="1" t="b">
        <f t="shared" si="28"/>
        <v>0</v>
      </c>
      <c r="Y243" s="1" t="b">
        <f t="shared" si="29"/>
        <v>0</v>
      </c>
      <c r="Z243" s="1" t="b">
        <f t="shared" si="30"/>
        <v>0</v>
      </c>
      <c r="AA243" s="1" t="b">
        <f t="shared" si="31"/>
        <v>0</v>
      </c>
      <c r="AB243" s="1" t="b">
        <f t="shared" si="32"/>
        <v>0</v>
      </c>
      <c r="AC243" s="1" t="b">
        <f t="shared" si="33"/>
        <v>1</v>
      </c>
      <c r="AD243" s="1" t="b">
        <f t="shared" si="34"/>
        <v>0</v>
      </c>
      <c r="AE243" s="1" t="b">
        <f t="shared" si="35"/>
        <v>0</v>
      </c>
    </row>
    <row r="244" spans="1:32" s="1" customFormat="1" ht="12" customHeight="1" x14ac:dyDescent="0.25">
      <c r="A244" s="11" t="s">
        <v>1733</v>
      </c>
      <c r="B244" s="60">
        <v>42051</v>
      </c>
      <c r="C244" s="52">
        <v>42055</v>
      </c>
      <c r="D244" s="11" t="s">
        <v>1000</v>
      </c>
      <c r="E244" s="18" t="s">
        <v>1001</v>
      </c>
      <c r="F244" s="41">
        <v>5</v>
      </c>
      <c r="G244" s="41" t="s">
        <v>13</v>
      </c>
      <c r="H244" s="41" t="s">
        <v>607</v>
      </c>
      <c r="I244" s="41" t="s">
        <v>14</v>
      </c>
      <c r="J244" s="42" t="s">
        <v>1016</v>
      </c>
      <c r="K244" s="41" t="s">
        <v>16</v>
      </c>
      <c r="L244" s="41" t="s">
        <v>1002</v>
      </c>
      <c r="M244" s="41" t="s">
        <v>1003</v>
      </c>
      <c r="N244" s="41" t="s">
        <v>1004</v>
      </c>
      <c r="O244" s="172" t="s">
        <v>311</v>
      </c>
      <c r="P244" s="13"/>
      <c r="Q244" s="51"/>
      <c r="R244" s="64"/>
      <c r="S244" s="192" t="s">
        <v>2509</v>
      </c>
      <c r="T244" s="192"/>
      <c r="U244" s="192"/>
      <c r="V244" s="192"/>
      <c r="W244" s="10" t="b">
        <f t="shared" si="27"/>
        <v>0</v>
      </c>
      <c r="X244" s="1" t="b">
        <f t="shared" si="28"/>
        <v>1</v>
      </c>
      <c r="Y244" s="1" t="b">
        <f t="shared" si="29"/>
        <v>0</v>
      </c>
      <c r="Z244" s="1" t="b">
        <f t="shared" si="30"/>
        <v>0</v>
      </c>
      <c r="AA244" s="1" t="b">
        <f t="shared" si="31"/>
        <v>0</v>
      </c>
      <c r="AB244" s="1" t="b">
        <f t="shared" si="32"/>
        <v>0</v>
      </c>
      <c r="AC244" s="1" t="b">
        <f t="shared" si="33"/>
        <v>0</v>
      </c>
      <c r="AD244" s="1" t="b">
        <f t="shared" si="34"/>
        <v>0</v>
      </c>
      <c r="AE244" s="1" t="b">
        <f t="shared" si="35"/>
        <v>0</v>
      </c>
    </row>
    <row r="245" spans="1:32" s="1" customFormat="1" ht="12" customHeight="1" x14ac:dyDescent="0.25">
      <c r="A245" s="11" t="s">
        <v>1733</v>
      </c>
      <c r="B245" s="60">
        <v>42051</v>
      </c>
      <c r="C245" s="52">
        <v>42055</v>
      </c>
      <c r="D245" s="11" t="s">
        <v>1005</v>
      </c>
      <c r="E245" s="43" t="s">
        <v>1006</v>
      </c>
      <c r="F245" s="41">
        <v>2</v>
      </c>
      <c r="G245" s="41" t="s">
        <v>13</v>
      </c>
      <c r="H245" s="41" t="s">
        <v>502</v>
      </c>
      <c r="I245" s="41" t="s">
        <v>14</v>
      </c>
      <c r="J245" s="42" t="s">
        <v>1017</v>
      </c>
      <c r="K245" s="41" t="s">
        <v>16</v>
      </c>
      <c r="L245" s="41" t="s">
        <v>1007</v>
      </c>
      <c r="M245" s="41" t="s">
        <v>1008</v>
      </c>
      <c r="N245" s="41" t="s">
        <v>1009</v>
      </c>
      <c r="O245" s="172" t="s">
        <v>803</v>
      </c>
      <c r="P245" s="13"/>
      <c r="Q245" s="43" t="s">
        <v>1083</v>
      </c>
      <c r="R245" s="64" t="s">
        <v>552</v>
      </c>
      <c r="S245" s="192" t="s">
        <v>2509</v>
      </c>
      <c r="T245" s="192" t="str">
        <f>IF(ISNUMBER(SEARCH("main({",L245)),"main({}) method - algorithm cases","non main({}) method - algorithm cases")</f>
        <v>non main({}) method - algorithm cases</v>
      </c>
      <c r="U245" s="192" t="s">
        <v>2499</v>
      </c>
      <c r="V245" s="192" t="s">
        <v>2505</v>
      </c>
      <c r="W245" s="10" t="b">
        <f t="shared" si="27"/>
        <v>0</v>
      </c>
      <c r="X245" s="1" t="b">
        <f t="shared" si="28"/>
        <v>0</v>
      </c>
      <c r="Y245" s="1" t="b">
        <f t="shared" si="29"/>
        <v>0</v>
      </c>
      <c r="Z245" s="1" t="b">
        <f t="shared" si="30"/>
        <v>1</v>
      </c>
      <c r="AA245" s="1" t="b">
        <f t="shared" si="31"/>
        <v>0</v>
      </c>
      <c r="AB245" s="1" t="b">
        <f t="shared" si="32"/>
        <v>0</v>
      </c>
      <c r="AC245" s="1" t="b">
        <f t="shared" si="33"/>
        <v>0</v>
      </c>
      <c r="AD245" s="1" t="b">
        <f t="shared" si="34"/>
        <v>0</v>
      </c>
      <c r="AE245" s="1" t="b">
        <f t="shared" si="35"/>
        <v>0</v>
      </c>
    </row>
    <row r="246" spans="1:32" s="1" customFormat="1" ht="12" customHeight="1" x14ac:dyDescent="0.25">
      <c r="A246" s="11" t="s">
        <v>1733</v>
      </c>
      <c r="B246" s="60">
        <v>42051</v>
      </c>
      <c r="C246" s="52">
        <v>42055</v>
      </c>
      <c r="D246" s="11" t="s">
        <v>1010</v>
      </c>
      <c r="E246" s="43" t="s">
        <v>1011</v>
      </c>
      <c r="F246" s="41">
        <v>3</v>
      </c>
      <c r="G246" s="41" t="s">
        <v>13</v>
      </c>
      <c r="H246" s="41" t="s">
        <v>587</v>
      </c>
      <c r="I246" s="41" t="s">
        <v>14</v>
      </c>
      <c r="J246" s="42" t="s">
        <v>1018</v>
      </c>
      <c r="K246" s="41" t="s">
        <v>16</v>
      </c>
      <c r="L246" s="41" t="s">
        <v>1012</v>
      </c>
      <c r="M246" s="41" t="s">
        <v>1013</v>
      </c>
      <c r="N246" s="41" t="s">
        <v>1014</v>
      </c>
      <c r="O246" s="172" t="s">
        <v>18</v>
      </c>
      <c r="P246" s="13"/>
      <c r="Q246" s="51"/>
      <c r="R246" s="64"/>
      <c r="S246" s="192" t="s">
        <v>2506</v>
      </c>
      <c r="T246" s="192"/>
      <c r="U246" s="192"/>
      <c r="V246" s="192"/>
      <c r="W246" s="10" t="b">
        <f t="shared" si="27"/>
        <v>0</v>
      </c>
      <c r="X246" s="1" t="b">
        <f t="shared" si="28"/>
        <v>0</v>
      </c>
      <c r="Y246" s="1" t="b">
        <f t="shared" si="29"/>
        <v>1</v>
      </c>
      <c r="Z246" s="1" t="b">
        <f t="shared" si="30"/>
        <v>0</v>
      </c>
      <c r="AA246" s="1" t="b">
        <f t="shared" si="31"/>
        <v>0</v>
      </c>
      <c r="AB246" s="1" t="b">
        <f t="shared" si="32"/>
        <v>0</v>
      </c>
      <c r="AC246" s="1" t="b">
        <f t="shared" si="33"/>
        <v>0</v>
      </c>
      <c r="AD246" s="1" t="b">
        <f t="shared" si="34"/>
        <v>0</v>
      </c>
      <c r="AE246" s="1" t="b">
        <f t="shared" si="35"/>
        <v>0</v>
      </c>
    </row>
    <row r="247" spans="1:32" s="1" customFormat="1" ht="12" customHeight="1" x14ac:dyDescent="0.25">
      <c r="A247" s="11" t="s">
        <v>1733</v>
      </c>
      <c r="B247" s="60">
        <v>42055</v>
      </c>
      <c r="C247" s="68">
        <v>42060.816122685188</v>
      </c>
      <c r="D247" s="11" t="s">
        <v>1019</v>
      </c>
      <c r="E247" s="43" t="s">
        <v>1020</v>
      </c>
      <c r="F247" s="41">
        <v>19</v>
      </c>
      <c r="G247" s="41" t="s">
        <v>13</v>
      </c>
      <c r="H247" s="41" t="s">
        <v>587</v>
      </c>
      <c r="I247" s="41" t="s">
        <v>14</v>
      </c>
      <c r="J247" s="42" t="s">
        <v>1030</v>
      </c>
      <c r="K247" s="41" t="s">
        <v>16</v>
      </c>
      <c r="L247" s="41" t="s">
        <v>1021</v>
      </c>
      <c r="M247" s="41" t="s">
        <v>1022</v>
      </c>
      <c r="N247" s="41" t="s">
        <v>1023</v>
      </c>
      <c r="O247" s="64" t="s">
        <v>517</v>
      </c>
      <c r="P247" s="13"/>
      <c r="Q247" s="51"/>
      <c r="R247" s="64"/>
      <c r="S247" s="192" t="s">
        <v>2506</v>
      </c>
      <c r="T247" s="192"/>
      <c r="U247" s="192"/>
      <c r="V247" s="192"/>
      <c r="W247" s="10" t="b">
        <f t="shared" si="27"/>
        <v>0</v>
      </c>
      <c r="X247" s="1" t="b">
        <f t="shared" si="28"/>
        <v>0</v>
      </c>
      <c r="Y247" s="1" t="b">
        <f t="shared" si="29"/>
        <v>0</v>
      </c>
      <c r="Z247" s="1" t="b">
        <f t="shared" si="30"/>
        <v>0</v>
      </c>
      <c r="AA247" s="1" t="b">
        <f t="shared" si="31"/>
        <v>0</v>
      </c>
      <c r="AB247" s="1" t="b">
        <f t="shared" si="32"/>
        <v>0</v>
      </c>
      <c r="AC247" s="1" t="b">
        <f t="shared" si="33"/>
        <v>0</v>
      </c>
      <c r="AD247" s="1" t="b">
        <f t="shared" si="34"/>
        <v>1</v>
      </c>
      <c r="AE247" s="1" t="b">
        <f t="shared" si="35"/>
        <v>0</v>
      </c>
    </row>
    <row r="248" spans="1:32" s="1" customFormat="1" ht="12" customHeight="1" x14ac:dyDescent="0.25">
      <c r="A248" s="11" t="s">
        <v>1733</v>
      </c>
      <c r="B248" s="60">
        <v>42055</v>
      </c>
      <c r="C248" s="68">
        <v>42060.882268518515</v>
      </c>
      <c r="D248" s="11" t="s">
        <v>1024</v>
      </c>
      <c r="E248" s="43" t="s">
        <v>1025</v>
      </c>
      <c r="F248" s="41">
        <v>6</v>
      </c>
      <c r="G248" s="41" t="s">
        <v>13</v>
      </c>
      <c r="H248" s="41" t="s">
        <v>483</v>
      </c>
      <c r="I248" s="41" t="s">
        <v>14</v>
      </c>
      <c r="J248" s="42" t="s">
        <v>1029</v>
      </c>
      <c r="K248" s="41" t="s">
        <v>16</v>
      </c>
      <c r="L248" s="41" t="s">
        <v>1026</v>
      </c>
      <c r="M248" s="41" t="s">
        <v>1027</v>
      </c>
      <c r="N248" s="41" t="s">
        <v>1028</v>
      </c>
      <c r="O248" s="173" t="s">
        <v>804</v>
      </c>
      <c r="P248" s="13"/>
      <c r="Q248" s="51"/>
      <c r="R248" s="64"/>
      <c r="S248" s="192" t="s">
        <v>2509</v>
      </c>
      <c r="T248" s="192"/>
      <c r="U248" s="192"/>
      <c r="V248" s="192"/>
      <c r="W248" s="10" t="b">
        <f t="shared" si="27"/>
        <v>0</v>
      </c>
      <c r="X248" s="1" t="b">
        <f t="shared" si="28"/>
        <v>0</v>
      </c>
      <c r="Y248" s="1" t="b">
        <f t="shared" si="29"/>
        <v>0</v>
      </c>
      <c r="Z248" s="1" t="b">
        <f t="shared" si="30"/>
        <v>0</v>
      </c>
      <c r="AA248" s="1" t="b">
        <f t="shared" si="31"/>
        <v>0</v>
      </c>
      <c r="AB248" s="1" t="b">
        <f t="shared" si="32"/>
        <v>0</v>
      </c>
      <c r="AC248" s="1" t="b">
        <f t="shared" si="33"/>
        <v>0</v>
      </c>
      <c r="AD248" s="1" t="b">
        <f t="shared" si="34"/>
        <v>0</v>
      </c>
      <c r="AE248" s="1" t="b">
        <f t="shared" si="35"/>
        <v>1</v>
      </c>
    </row>
    <row r="249" spans="1:32" ht="12" customHeight="1" x14ac:dyDescent="0.25">
      <c r="A249" s="11" t="s">
        <v>1733</v>
      </c>
      <c r="B249" s="60">
        <v>42061</v>
      </c>
      <c r="C249" s="68">
        <v>42065</v>
      </c>
      <c r="D249" s="68">
        <v>42061.274664351855</v>
      </c>
      <c r="E249" s="148" t="s">
        <v>1684</v>
      </c>
      <c r="F249" s="41">
        <v>59</v>
      </c>
      <c r="G249" s="41" t="s">
        <v>13</v>
      </c>
      <c r="H249" s="41">
        <v>100</v>
      </c>
      <c r="I249" s="41" t="s">
        <v>14</v>
      </c>
      <c r="J249" s="42" t="s">
        <v>1687</v>
      </c>
      <c r="K249" s="41" t="s">
        <v>16</v>
      </c>
      <c r="L249" s="41" t="s">
        <v>1685</v>
      </c>
      <c r="M249" s="41">
        <v>16313131</v>
      </c>
      <c r="N249" s="41">
        <v>594870142</v>
      </c>
      <c r="O249" s="181" t="s">
        <v>1083</v>
      </c>
      <c r="P249" s="167"/>
      <c r="Q249" s="105" t="s">
        <v>1083</v>
      </c>
      <c r="R249" s="144" t="s">
        <v>1893</v>
      </c>
      <c r="S249" s="192" t="s">
        <v>2506</v>
      </c>
      <c r="T249" s="192" t="str">
        <f>IF(ISNUMBER(SEARCH("main({",L249)),"main({}) method - algorithm cases","non main({}) method - algorithm cases")</f>
        <v>main({}) method - algorithm cases</v>
      </c>
      <c r="U249" s="193" t="s">
        <v>2500</v>
      </c>
      <c r="V249" s="192" t="s">
        <v>2505</v>
      </c>
      <c r="W249" s="10" t="b">
        <f t="shared" si="27"/>
        <v>0</v>
      </c>
      <c r="X249" s="1" t="b">
        <f t="shared" si="28"/>
        <v>0</v>
      </c>
      <c r="Y249" s="1" t="b">
        <f t="shared" si="29"/>
        <v>0</v>
      </c>
      <c r="Z249" s="1" t="b">
        <f t="shared" si="30"/>
        <v>0</v>
      </c>
      <c r="AA249" s="1" t="b">
        <f t="shared" si="31"/>
        <v>0</v>
      </c>
      <c r="AB249" s="1" t="b">
        <f t="shared" si="32"/>
        <v>0</v>
      </c>
      <c r="AC249" s="1" t="b">
        <f t="shared" si="33"/>
        <v>1</v>
      </c>
      <c r="AD249" s="1" t="b">
        <f t="shared" si="34"/>
        <v>0</v>
      </c>
      <c r="AE249" s="1" t="b">
        <f t="shared" si="35"/>
        <v>0</v>
      </c>
      <c r="AF249" s="1"/>
    </row>
    <row r="250" spans="1:32" s="1" customFormat="1" ht="12" customHeight="1" x14ac:dyDescent="0.25">
      <c r="A250" s="11" t="s">
        <v>1733</v>
      </c>
      <c r="B250" s="60">
        <v>42061</v>
      </c>
      <c r="C250" s="68">
        <v>42065</v>
      </c>
      <c r="D250" s="11" t="s">
        <v>1032</v>
      </c>
      <c r="E250" s="43" t="s">
        <v>1033</v>
      </c>
      <c r="F250" s="41">
        <v>3</v>
      </c>
      <c r="G250" s="41" t="s">
        <v>13</v>
      </c>
      <c r="H250" s="41" t="s">
        <v>1034</v>
      </c>
      <c r="I250" s="41" t="s">
        <v>14</v>
      </c>
      <c r="J250" s="42" t="s">
        <v>1048</v>
      </c>
      <c r="K250" s="41" t="s">
        <v>16</v>
      </c>
      <c r="L250" s="41" t="s">
        <v>1035</v>
      </c>
      <c r="M250" s="41" t="s">
        <v>1036</v>
      </c>
      <c r="N250" s="41" t="s">
        <v>1037</v>
      </c>
      <c r="O250" s="114" t="s">
        <v>283</v>
      </c>
      <c r="P250" s="13"/>
      <c r="Q250" s="51"/>
      <c r="R250" s="64" t="s">
        <v>356</v>
      </c>
      <c r="S250" s="192" t="s">
        <v>2506</v>
      </c>
      <c r="T250" s="192" t="str">
        <f>IF(ISNUMBER(SEARCH("main({",L250)),"main({}) method - algorithm cases","non main({}) method - algorithm cases")</f>
        <v>main({}) method - algorithm cases</v>
      </c>
      <c r="U250" s="192" t="s">
        <v>2499</v>
      </c>
      <c r="V250" s="192" t="s">
        <v>2504</v>
      </c>
      <c r="W250" s="10" t="b">
        <f t="shared" si="27"/>
        <v>0</v>
      </c>
      <c r="X250" s="1" t="b">
        <f t="shared" si="28"/>
        <v>0</v>
      </c>
      <c r="Y250" s="1" t="b">
        <f t="shared" si="29"/>
        <v>0</v>
      </c>
      <c r="Z250" s="1" t="b">
        <f t="shared" si="30"/>
        <v>0</v>
      </c>
      <c r="AA250" s="1" t="b">
        <f t="shared" si="31"/>
        <v>0</v>
      </c>
      <c r="AB250" s="1" t="b">
        <f t="shared" si="32"/>
        <v>1</v>
      </c>
      <c r="AC250" s="1" t="b">
        <f t="shared" si="33"/>
        <v>0</v>
      </c>
      <c r="AD250" s="1" t="b">
        <f t="shared" si="34"/>
        <v>0</v>
      </c>
      <c r="AE250" s="1" t="b">
        <f t="shared" si="35"/>
        <v>0</v>
      </c>
    </row>
    <row r="251" spans="1:32" s="1" customFormat="1" ht="12" customHeight="1" x14ac:dyDescent="0.25">
      <c r="A251" s="11" t="s">
        <v>1733</v>
      </c>
      <c r="B251" s="60">
        <v>42061</v>
      </c>
      <c r="C251" s="68">
        <v>42065</v>
      </c>
      <c r="D251" s="11" t="s">
        <v>1038</v>
      </c>
      <c r="E251" s="43" t="s">
        <v>1039</v>
      </c>
      <c r="F251" s="41">
        <v>25</v>
      </c>
      <c r="G251" s="41" t="s">
        <v>13</v>
      </c>
      <c r="H251" s="41" t="s">
        <v>489</v>
      </c>
      <c r="I251" s="41" t="s">
        <v>14</v>
      </c>
      <c r="J251" s="42" t="s">
        <v>1049</v>
      </c>
      <c r="K251" s="41" t="s">
        <v>16</v>
      </c>
      <c r="L251" s="41" t="s">
        <v>1040</v>
      </c>
      <c r="M251" s="41" t="s">
        <v>1041</v>
      </c>
      <c r="N251" s="41" t="s">
        <v>1042</v>
      </c>
      <c r="O251" s="172" t="s">
        <v>311</v>
      </c>
      <c r="P251" s="13"/>
      <c r="Q251" s="51"/>
      <c r="R251" s="64" t="s">
        <v>1050</v>
      </c>
      <c r="S251" s="192" t="s">
        <v>2509</v>
      </c>
      <c r="T251" s="192" t="str">
        <f>IF(ISNUMBER(SEARCH("main({",L251)),"main({}) method - algorithm cases","non main({}) method - algorithm cases")</f>
        <v>non main({}) method - algorithm cases</v>
      </c>
      <c r="U251" s="192" t="s">
        <v>2499</v>
      </c>
      <c r="V251" s="192" t="s">
        <v>2504</v>
      </c>
      <c r="W251" s="10" t="b">
        <f t="shared" si="27"/>
        <v>0</v>
      </c>
      <c r="X251" s="1" t="b">
        <f t="shared" si="28"/>
        <v>1</v>
      </c>
      <c r="Y251" s="1" t="b">
        <f t="shared" si="29"/>
        <v>0</v>
      </c>
      <c r="Z251" s="1" t="b">
        <f t="shared" si="30"/>
        <v>0</v>
      </c>
      <c r="AA251" s="1" t="b">
        <f t="shared" si="31"/>
        <v>0</v>
      </c>
      <c r="AB251" s="1" t="b">
        <f t="shared" si="32"/>
        <v>0</v>
      </c>
      <c r="AC251" s="1" t="b">
        <f t="shared" si="33"/>
        <v>0</v>
      </c>
      <c r="AD251" s="1" t="b">
        <f t="shared" si="34"/>
        <v>0</v>
      </c>
      <c r="AE251" s="1" t="b">
        <f t="shared" si="35"/>
        <v>0</v>
      </c>
    </row>
    <row r="252" spans="1:32" s="1" customFormat="1" ht="12" customHeight="1" x14ac:dyDescent="0.25">
      <c r="A252" s="11" t="s">
        <v>1733</v>
      </c>
      <c r="B252" s="60">
        <v>42061</v>
      </c>
      <c r="C252" s="68">
        <v>42065</v>
      </c>
      <c r="D252" s="11" t="s">
        <v>1043</v>
      </c>
      <c r="E252" s="43" t="s">
        <v>1044</v>
      </c>
      <c r="F252" s="41">
        <v>2</v>
      </c>
      <c r="G252" s="41" t="s">
        <v>13</v>
      </c>
      <c r="H252" s="41" t="s">
        <v>502</v>
      </c>
      <c r="I252" s="11" t="s">
        <v>14</v>
      </c>
      <c r="J252" s="42" t="s">
        <v>1051</v>
      </c>
      <c r="K252" s="41" t="s">
        <v>16</v>
      </c>
      <c r="L252" s="41" t="s">
        <v>1045</v>
      </c>
      <c r="M252" s="41" t="s">
        <v>1046</v>
      </c>
      <c r="N252" s="41" t="s">
        <v>1047</v>
      </c>
      <c r="O252" s="173" t="s">
        <v>804</v>
      </c>
      <c r="P252" s="13"/>
      <c r="Q252" s="43" t="s">
        <v>1083</v>
      </c>
      <c r="R252" s="64" t="s">
        <v>1324</v>
      </c>
      <c r="S252" s="192" t="s">
        <v>2509</v>
      </c>
      <c r="T252" s="192" t="str">
        <f>IF(ISNUMBER(SEARCH("main({",L252)),"main({}) method - algorithm cases","non main({}) method - algorithm cases")</f>
        <v>non main({}) method - algorithm cases</v>
      </c>
      <c r="U252" s="192" t="s">
        <v>2499</v>
      </c>
      <c r="V252" s="192" t="s">
        <v>2505</v>
      </c>
      <c r="W252" s="10" t="b">
        <f t="shared" si="27"/>
        <v>0</v>
      </c>
      <c r="X252" s="1" t="b">
        <f t="shared" si="28"/>
        <v>0</v>
      </c>
      <c r="Y252" s="1" t="b">
        <f t="shared" si="29"/>
        <v>0</v>
      </c>
      <c r="Z252" s="1" t="b">
        <f t="shared" si="30"/>
        <v>0</v>
      </c>
      <c r="AA252" s="1" t="b">
        <f t="shared" si="31"/>
        <v>0</v>
      </c>
      <c r="AB252" s="1" t="b">
        <f t="shared" si="32"/>
        <v>0</v>
      </c>
      <c r="AC252" s="1" t="b">
        <f t="shared" si="33"/>
        <v>0</v>
      </c>
      <c r="AD252" s="1" t="b">
        <f t="shared" si="34"/>
        <v>0</v>
      </c>
      <c r="AE252" s="1" t="b">
        <f t="shared" si="35"/>
        <v>1</v>
      </c>
    </row>
    <row r="253" spans="1:32" ht="12" customHeight="1" x14ac:dyDescent="0.25">
      <c r="A253" s="11" t="s">
        <v>1733</v>
      </c>
      <c r="B253" s="60">
        <v>42061</v>
      </c>
      <c r="C253" s="68">
        <v>42065</v>
      </c>
      <c r="D253" s="68">
        <v>42063.825219907405</v>
      </c>
      <c r="E253" s="43" t="s">
        <v>1686</v>
      </c>
      <c r="F253" s="41">
        <v>49</v>
      </c>
      <c r="G253" s="41" t="s">
        <v>13</v>
      </c>
      <c r="H253" s="41">
        <v>2</v>
      </c>
      <c r="I253" s="11" t="s">
        <v>14</v>
      </c>
      <c r="J253" s="42" t="s">
        <v>1688</v>
      </c>
      <c r="K253" s="41" t="s">
        <v>16</v>
      </c>
      <c r="L253" s="41" t="s">
        <v>409</v>
      </c>
      <c r="M253" s="41">
        <v>16413441</v>
      </c>
      <c r="N253" s="41">
        <v>598625868</v>
      </c>
      <c r="O253" s="180" t="s">
        <v>804</v>
      </c>
      <c r="P253" s="62" t="s">
        <v>1570</v>
      </c>
      <c r="Q253" s="104"/>
      <c r="R253" s="145"/>
      <c r="S253" s="192" t="s">
        <v>2506</v>
      </c>
      <c r="T253" s="192"/>
      <c r="U253" s="194"/>
      <c r="V253" s="194"/>
      <c r="W253" s="10" t="b">
        <f t="shared" si="27"/>
        <v>0</v>
      </c>
      <c r="X253" s="1" t="b">
        <f t="shared" si="28"/>
        <v>0</v>
      </c>
      <c r="Y253" s="1" t="b">
        <f t="shared" si="29"/>
        <v>0</v>
      </c>
      <c r="Z253" s="1" t="b">
        <f t="shared" si="30"/>
        <v>0</v>
      </c>
      <c r="AA253" s="1" t="b">
        <f t="shared" si="31"/>
        <v>0</v>
      </c>
      <c r="AB253" s="1" t="b">
        <f t="shared" si="32"/>
        <v>0</v>
      </c>
      <c r="AC253" s="1" t="b">
        <f t="shared" si="33"/>
        <v>0</v>
      </c>
      <c r="AD253" s="1" t="b">
        <f t="shared" si="34"/>
        <v>0</v>
      </c>
      <c r="AE253" s="1" t="b">
        <f t="shared" si="35"/>
        <v>1</v>
      </c>
      <c r="AF253" s="1"/>
    </row>
    <row r="254" spans="1:32" ht="12" customHeight="1" x14ac:dyDescent="0.25">
      <c r="A254" s="11" t="s">
        <v>1733</v>
      </c>
      <c r="B254" s="60">
        <v>42066</v>
      </c>
      <c r="C254" s="68">
        <v>42071</v>
      </c>
      <c r="D254" s="68">
        <v>42066.782407407409</v>
      </c>
      <c r="E254" s="43" t="s">
        <v>1689</v>
      </c>
      <c r="F254" s="41">
        <v>2</v>
      </c>
      <c r="G254" s="41" t="s">
        <v>13</v>
      </c>
      <c r="H254" s="41">
        <v>2</v>
      </c>
      <c r="I254" s="11" t="s">
        <v>14</v>
      </c>
      <c r="J254" s="42" t="s">
        <v>1691</v>
      </c>
      <c r="K254" s="41" t="s">
        <v>16</v>
      </c>
      <c r="L254" s="41" t="s">
        <v>1690</v>
      </c>
      <c r="M254" s="41">
        <v>16533060</v>
      </c>
      <c r="N254" s="41">
        <v>602821024</v>
      </c>
      <c r="O254" s="180" t="s">
        <v>804</v>
      </c>
      <c r="P254" s="62" t="s">
        <v>1570</v>
      </c>
      <c r="Q254" s="104"/>
      <c r="R254" s="64" t="s">
        <v>647</v>
      </c>
      <c r="S254" s="192" t="s">
        <v>2506</v>
      </c>
      <c r="T254" s="192" t="str">
        <f>IF(ISNUMBER(SEARCH("main({",L254)),"main({}) method - algorithm cases","non main({}) method - algorithm cases")</f>
        <v>main({}) method - algorithm cases</v>
      </c>
      <c r="U254" s="192" t="s">
        <v>2499</v>
      </c>
      <c r="V254" s="192" t="s">
        <v>2504</v>
      </c>
      <c r="W254" s="10" t="b">
        <f t="shared" si="27"/>
        <v>0</v>
      </c>
      <c r="X254" s="1" t="b">
        <f t="shared" si="28"/>
        <v>0</v>
      </c>
      <c r="Y254" s="1" t="b">
        <f t="shared" si="29"/>
        <v>0</v>
      </c>
      <c r="Z254" s="1" t="b">
        <f t="shared" si="30"/>
        <v>0</v>
      </c>
      <c r="AA254" s="1" t="b">
        <f t="shared" si="31"/>
        <v>0</v>
      </c>
      <c r="AB254" s="1" t="b">
        <f t="shared" si="32"/>
        <v>0</v>
      </c>
      <c r="AC254" s="1" t="b">
        <f t="shared" si="33"/>
        <v>0</v>
      </c>
      <c r="AD254" s="1" t="b">
        <f t="shared" si="34"/>
        <v>0</v>
      </c>
      <c r="AE254" s="1" t="b">
        <f t="shared" si="35"/>
        <v>1</v>
      </c>
      <c r="AF254" s="1"/>
    </row>
    <row r="255" spans="1:32" s="1" customFormat="1" ht="12" customHeight="1" x14ac:dyDescent="0.25">
      <c r="A255" s="11" t="s">
        <v>1733</v>
      </c>
      <c r="B255" s="60">
        <v>42066</v>
      </c>
      <c r="C255" s="52">
        <v>42071</v>
      </c>
      <c r="D255" s="11" t="s">
        <v>1052</v>
      </c>
      <c r="E255" s="43" t="s">
        <v>1053</v>
      </c>
      <c r="F255" s="41">
        <v>3</v>
      </c>
      <c r="G255" s="41" t="s">
        <v>13</v>
      </c>
      <c r="H255" s="41" t="s">
        <v>1054</v>
      </c>
      <c r="I255" s="11" t="s">
        <v>14</v>
      </c>
      <c r="J255" s="42" t="s">
        <v>1069</v>
      </c>
      <c r="K255" s="41" t="s">
        <v>16</v>
      </c>
      <c r="L255" s="41" t="s">
        <v>1055</v>
      </c>
      <c r="M255" s="41" t="s">
        <v>1056</v>
      </c>
      <c r="N255" s="41" t="s">
        <v>1057</v>
      </c>
      <c r="O255" s="64" t="s">
        <v>517</v>
      </c>
      <c r="P255" s="13"/>
      <c r="Q255" s="51"/>
      <c r="R255" s="64"/>
      <c r="S255" s="192" t="s">
        <v>2506</v>
      </c>
      <c r="T255" s="192"/>
      <c r="U255" s="192"/>
      <c r="V255" s="192"/>
      <c r="W255" s="10" t="b">
        <f t="shared" si="27"/>
        <v>0</v>
      </c>
      <c r="X255" s="1" t="b">
        <f t="shared" si="28"/>
        <v>0</v>
      </c>
      <c r="Y255" s="1" t="b">
        <f t="shared" si="29"/>
        <v>0</v>
      </c>
      <c r="Z255" s="1" t="b">
        <f t="shared" si="30"/>
        <v>0</v>
      </c>
      <c r="AA255" s="1" t="b">
        <f t="shared" si="31"/>
        <v>0</v>
      </c>
      <c r="AB255" s="1" t="b">
        <f t="shared" si="32"/>
        <v>0</v>
      </c>
      <c r="AC255" s="1" t="b">
        <f t="shared" si="33"/>
        <v>0</v>
      </c>
      <c r="AD255" s="1" t="b">
        <f t="shared" si="34"/>
        <v>1</v>
      </c>
      <c r="AE255" s="1" t="b">
        <f t="shared" si="35"/>
        <v>0</v>
      </c>
    </row>
    <row r="256" spans="1:32" s="1" customFormat="1" ht="12" customHeight="1" x14ac:dyDescent="0.25">
      <c r="A256" s="11" t="s">
        <v>1733</v>
      </c>
      <c r="B256" s="60">
        <v>42066</v>
      </c>
      <c r="C256" s="52">
        <v>42071</v>
      </c>
      <c r="D256" s="11" t="s">
        <v>1059</v>
      </c>
      <c r="E256" s="43" t="s">
        <v>1060</v>
      </c>
      <c r="F256" s="41">
        <v>4</v>
      </c>
      <c r="G256" s="41" t="s">
        <v>13</v>
      </c>
      <c r="H256" s="41" t="s">
        <v>607</v>
      </c>
      <c r="I256" s="11" t="s">
        <v>14</v>
      </c>
      <c r="J256" s="42" t="s">
        <v>1070</v>
      </c>
      <c r="K256" s="41" t="s">
        <v>16</v>
      </c>
      <c r="L256" s="41" t="s">
        <v>1061</v>
      </c>
      <c r="M256" s="41" t="s">
        <v>1062</v>
      </c>
      <c r="N256" s="41" t="s">
        <v>1063</v>
      </c>
      <c r="O256" s="172" t="s">
        <v>1083</v>
      </c>
      <c r="P256" s="13"/>
      <c r="Q256" s="51"/>
      <c r="R256" s="10"/>
      <c r="S256" s="192" t="s">
        <v>2506</v>
      </c>
      <c r="T256" s="192"/>
      <c r="U256" s="192"/>
      <c r="V256" s="192"/>
      <c r="W256" s="10" t="b">
        <f t="shared" si="27"/>
        <v>0</v>
      </c>
      <c r="X256" s="1" t="b">
        <f t="shared" si="28"/>
        <v>0</v>
      </c>
      <c r="Y256" s="1" t="b">
        <f t="shared" si="29"/>
        <v>0</v>
      </c>
      <c r="Z256" s="1" t="b">
        <f t="shared" si="30"/>
        <v>0</v>
      </c>
      <c r="AA256" s="1" t="b">
        <f t="shared" si="31"/>
        <v>0</v>
      </c>
      <c r="AB256" s="1" t="b">
        <f t="shared" si="32"/>
        <v>0</v>
      </c>
      <c r="AC256" s="1" t="b">
        <f t="shared" si="33"/>
        <v>1</v>
      </c>
      <c r="AD256" s="1" t="b">
        <f t="shared" si="34"/>
        <v>0</v>
      </c>
      <c r="AE256" s="1" t="b">
        <f t="shared" si="35"/>
        <v>0</v>
      </c>
    </row>
    <row r="257" spans="1:32" s="1" customFormat="1" ht="12.75" customHeight="1" x14ac:dyDescent="0.25">
      <c r="A257" s="11" t="s">
        <v>1733</v>
      </c>
      <c r="B257" s="60">
        <v>42066</v>
      </c>
      <c r="C257" s="52">
        <v>42071</v>
      </c>
      <c r="D257" s="11" t="s">
        <v>1064</v>
      </c>
      <c r="E257" s="43" t="s">
        <v>1065</v>
      </c>
      <c r="F257" s="41">
        <v>9</v>
      </c>
      <c r="G257" s="41" t="s">
        <v>13</v>
      </c>
      <c r="H257" s="41" t="s">
        <v>1031</v>
      </c>
      <c r="I257" s="41" t="s">
        <v>14</v>
      </c>
      <c r="J257" s="42" t="s">
        <v>1071</v>
      </c>
      <c r="K257" s="41" t="s">
        <v>16</v>
      </c>
      <c r="L257" s="41" t="s">
        <v>1066</v>
      </c>
      <c r="M257" s="41" t="s">
        <v>1067</v>
      </c>
      <c r="N257" s="41" t="s">
        <v>1068</v>
      </c>
      <c r="O257" s="172" t="s">
        <v>311</v>
      </c>
      <c r="P257" s="13"/>
      <c r="Q257" s="51"/>
      <c r="R257" s="10"/>
      <c r="S257" s="192" t="s">
        <v>2509</v>
      </c>
      <c r="T257" s="192"/>
      <c r="U257" s="192"/>
      <c r="V257" s="192"/>
      <c r="W257" s="10" t="b">
        <f t="shared" si="27"/>
        <v>0</v>
      </c>
      <c r="X257" s="1" t="b">
        <f t="shared" si="28"/>
        <v>1</v>
      </c>
      <c r="Y257" s="1" t="b">
        <f t="shared" si="29"/>
        <v>0</v>
      </c>
      <c r="Z257" s="1" t="b">
        <f t="shared" si="30"/>
        <v>0</v>
      </c>
      <c r="AA257" s="1" t="b">
        <f t="shared" si="31"/>
        <v>0</v>
      </c>
      <c r="AB257" s="1" t="b">
        <f t="shared" si="32"/>
        <v>0</v>
      </c>
      <c r="AC257" s="1" t="b">
        <f t="shared" si="33"/>
        <v>0</v>
      </c>
      <c r="AD257" s="1" t="b">
        <f t="shared" si="34"/>
        <v>0</v>
      </c>
      <c r="AE257" s="1" t="b">
        <f t="shared" si="35"/>
        <v>0</v>
      </c>
    </row>
    <row r="258" spans="1:32" ht="12" customHeight="1" x14ac:dyDescent="0.25">
      <c r="A258" s="11" t="s">
        <v>1733</v>
      </c>
      <c r="B258" s="60">
        <v>42072</v>
      </c>
      <c r="C258" s="68">
        <v>42077</v>
      </c>
      <c r="D258" s="68">
        <v>42073.450821759259</v>
      </c>
      <c r="E258" s="43" t="s">
        <v>1072</v>
      </c>
      <c r="F258" s="41">
        <v>192</v>
      </c>
      <c r="G258" s="41" t="s">
        <v>13</v>
      </c>
      <c r="H258" s="41">
        <v>4</v>
      </c>
      <c r="I258" s="41" t="s">
        <v>14</v>
      </c>
      <c r="J258" s="42" t="s">
        <v>1692</v>
      </c>
      <c r="K258" s="41" t="s">
        <v>16</v>
      </c>
      <c r="L258" s="41" t="s">
        <v>1073</v>
      </c>
      <c r="M258" s="41">
        <v>16793916</v>
      </c>
      <c r="N258" s="41">
        <v>612368900</v>
      </c>
      <c r="O258" s="172" t="s">
        <v>311</v>
      </c>
      <c r="P258" s="167"/>
      <c r="Q258" s="51"/>
      <c r="R258" s="145"/>
      <c r="S258" s="192" t="s">
        <v>2506</v>
      </c>
      <c r="T258" s="192"/>
      <c r="U258" s="194"/>
      <c r="V258" s="194"/>
      <c r="W258" s="10" t="b">
        <f t="shared" si="27"/>
        <v>0</v>
      </c>
      <c r="X258" s="1" t="b">
        <f t="shared" si="28"/>
        <v>1</v>
      </c>
      <c r="Y258" s="1" t="b">
        <f t="shared" si="29"/>
        <v>0</v>
      </c>
      <c r="Z258" s="1" t="b">
        <f t="shared" si="30"/>
        <v>0</v>
      </c>
      <c r="AA258" s="1" t="b">
        <f t="shared" si="31"/>
        <v>0</v>
      </c>
      <c r="AB258" s="1" t="b">
        <f t="shared" si="32"/>
        <v>0</v>
      </c>
      <c r="AC258" s="1" t="b">
        <f t="shared" si="33"/>
        <v>0</v>
      </c>
      <c r="AD258" s="1" t="b">
        <f t="shared" si="34"/>
        <v>0</v>
      </c>
      <c r="AE258" s="1" t="b">
        <f t="shared" si="35"/>
        <v>0</v>
      </c>
      <c r="AF258" s="1"/>
    </row>
    <row r="259" spans="1:32" ht="12" customHeight="1" x14ac:dyDescent="0.25">
      <c r="A259" s="11" t="s">
        <v>1733</v>
      </c>
      <c r="B259" s="60">
        <v>42072</v>
      </c>
      <c r="C259" s="68">
        <v>42077</v>
      </c>
      <c r="D259" s="68">
        <v>42074.573900462965</v>
      </c>
      <c r="E259" s="43" t="s">
        <v>1074</v>
      </c>
      <c r="F259" s="41">
        <v>9</v>
      </c>
      <c r="G259" s="41" t="s">
        <v>13</v>
      </c>
      <c r="H259" s="41">
        <v>9</v>
      </c>
      <c r="I259" s="41" t="s">
        <v>14</v>
      </c>
      <c r="J259" s="42" t="s">
        <v>1693</v>
      </c>
      <c r="K259" s="41" t="s">
        <v>16</v>
      </c>
      <c r="L259" s="41" t="s">
        <v>1075</v>
      </c>
      <c r="M259" s="41">
        <v>16854280</v>
      </c>
      <c r="N259" s="41">
        <v>614520666</v>
      </c>
      <c r="O259" s="172" t="s">
        <v>1083</v>
      </c>
      <c r="P259" s="167"/>
      <c r="Q259" s="51"/>
      <c r="R259" s="145"/>
      <c r="S259" s="192" t="s">
        <v>2506</v>
      </c>
      <c r="T259" s="192"/>
      <c r="U259" s="194"/>
      <c r="V259" s="194"/>
      <c r="W259" s="10" t="b">
        <f t="shared" ref="W259:W322" si="36">MID(O259,1,22)="uninitialized variable"</f>
        <v>0</v>
      </c>
      <c r="X259" s="1" t="b">
        <f t="shared" ref="X259:X322" si="37">MID(O259,1,19)="Miscalculated Bound"</f>
        <v>0</v>
      </c>
      <c r="Y259" s="1" t="b">
        <f t="shared" ref="Y259:Y322" si="38">MID(O259,1,9)="FENCEPOST"</f>
        <v>0</v>
      </c>
      <c r="Z259" s="1" t="b">
        <f t="shared" ref="Z259:Z322" si="39">MID(O259,1,22)="Enhanced for Statement"</f>
        <v>0</v>
      </c>
      <c r="AA259" s="1" t="b">
        <f t="shared" ref="AA259:AA322" si="40">MID(O259,1,14)="command args[]"</f>
        <v>0</v>
      </c>
      <c r="AB259" s="1" t="b">
        <f t="shared" ref="AB259:AB322" si="41">MID(O259,1,22)="Java.util.Arrays Class"</f>
        <v>0</v>
      </c>
      <c r="AC259" s="1" t="b">
        <f t="shared" ref="AC259:AC322" si="42">MID(O259,1,35)="Passing/Returning Arrays in Methods"</f>
        <v>1</v>
      </c>
      <c r="AD259" s="1" t="b">
        <f t="shared" ref="AD259:AD322" si="43">MID(O259,1,17)="Arrays of Objects"</f>
        <v>0</v>
      </c>
      <c r="AE259" s="1" t="b">
        <f t="shared" ref="AE259:AE322" si="44">MID(O259,1,23)="Multidimensional Arrays"</f>
        <v>0</v>
      </c>
      <c r="AF259" s="1"/>
    </row>
    <row r="260" spans="1:32" ht="12" customHeight="1" x14ac:dyDescent="0.25">
      <c r="A260" s="11" t="s">
        <v>1733</v>
      </c>
      <c r="B260" s="60">
        <v>42072</v>
      </c>
      <c r="C260" s="68">
        <v>42077</v>
      </c>
      <c r="D260" s="68">
        <v>42074.743379629632</v>
      </c>
      <c r="E260" s="43" t="s">
        <v>1076</v>
      </c>
      <c r="F260" s="41">
        <v>3</v>
      </c>
      <c r="G260" s="41" t="s">
        <v>13</v>
      </c>
      <c r="H260" s="41">
        <v>3</v>
      </c>
      <c r="I260" s="41" t="s">
        <v>14</v>
      </c>
      <c r="J260" s="42" t="s">
        <v>1694</v>
      </c>
      <c r="K260" s="41" t="s">
        <v>16</v>
      </c>
      <c r="L260" s="41" t="s">
        <v>1077</v>
      </c>
      <c r="M260" s="41">
        <v>16870244</v>
      </c>
      <c r="N260" s="41">
        <v>615043095</v>
      </c>
      <c r="O260" s="64" t="s">
        <v>517</v>
      </c>
      <c r="P260" s="167"/>
      <c r="Q260" s="51"/>
      <c r="R260" s="145"/>
      <c r="S260" s="192" t="s">
        <v>2506</v>
      </c>
      <c r="T260" s="192"/>
      <c r="U260" s="194"/>
      <c r="V260" s="194"/>
      <c r="W260" s="10" t="b">
        <f t="shared" si="36"/>
        <v>0</v>
      </c>
      <c r="X260" s="1" t="b">
        <f t="shared" si="37"/>
        <v>0</v>
      </c>
      <c r="Y260" s="1" t="b">
        <f t="shared" si="38"/>
        <v>0</v>
      </c>
      <c r="Z260" s="1" t="b">
        <f t="shared" si="39"/>
        <v>0</v>
      </c>
      <c r="AA260" s="1" t="b">
        <f t="shared" si="40"/>
        <v>0</v>
      </c>
      <c r="AB260" s="1" t="b">
        <f t="shared" si="41"/>
        <v>0</v>
      </c>
      <c r="AC260" s="1" t="b">
        <f t="shared" si="42"/>
        <v>0</v>
      </c>
      <c r="AD260" s="1" t="b">
        <f t="shared" si="43"/>
        <v>1</v>
      </c>
      <c r="AE260" s="1" t="b">
        <f t="shared" si="44"/>
        <v>0</v>
      </c>
      <c r="AF260" s="1"/>
    </row>
    <row r="261" spans="1:32" s="1" customFormat="1" ht="12" customHeight="1" x14ac:dyDescent="0.25">
      <c r="A261" s="11" t="s">
        <v>1733</v>
      </c>
      <c r="B261" s="60">
        <v>42072</v>
      </c>
      <c r="C261" s="68">
        <v>42077</v>
      </c>
      <c r="D261" s="41" t="s">
        <v>1078</v>
      </c>
      <c r="E261" s="43" t="s">
        <v>1079</v>
      </c>
      <c r="F261" s="41">
        <v>19</v>
      </c>
      <c r="G261" s="41" t="s">
        <v>13</v>
      </c>
      <c r="H261" s="41" t="s">
        <v>547</v>
      </c>
      <c r="I261" s="41" t="s">
        <v>14</v>
      </c>
      <c r="J261" s="42" t="s">
        <v>1084</v>
      </c>
      <c r="K261" s="41" t="s">
        <v>16</v>
      </c>
      <c r="L261" s="41" t="s">
        <v>1080</v>
      </c>
      <c r="M261" s="41" t="s">
        <v>1081</v>
      </c>
      <c r="N261" s="41" t="s">
        <v>1082</v>
      </c>
      <c r="O261" s="172" t="s">
        <v>1083</v>
      </c>
      <c r="P261" s="13"/>
      <c r="Q261" s="43" t="s">
        <v>1083</v>
      </c>
      <c r="R261" s="10" t="s">
        <v>1085</v>
      </c>
      <c r="S261" s="192" t="s">
        <v>2509</v>
      </c>
      <c r="T261" s="192" t="str">
        <f>IF(ISNUMBER(SEARCH("main({",L261)),"main({}) method - algorithm cases","non main({}) method - algorithm cases")</f>
        <v>non main({}) method - algorithm cases</v>
      </c>
      <c r="U261" s="192" t="s">
        <v>2499</v>
      </c>
      <c r="V261" s="192" t="s">
        <v>2505</v>
      </c>
      <c r="W261" s="10" t="b">
        <f t="shared" si="36"/>
        <v>0</v>
      </c>
      <c r="X261" s="1" t="b">
        <f t="shared" si="37"/>
        <v>0</v>
      </c>
      <c r="Y261" s="1" t="b">
        <f t="shared" si="38"/>
        <v>0</v>
      </c>
      <c r="Z261" s="1" t="b">
        <f t="shared" si="39"/>
        <v>0</v>
      </c>
      <c r="AA261" s="1" t="b">
        <f t="shared" si="40"/>
        <v>0</v>
      </c>
      <c r="AB261" s="1" t="b">
        <f t="shared" si="41"/>
        <v>0</v>
      </c>
      <c r="AC261" s="1" t="b">
        <f t="shared" si="42"/>
        <v>1</v>
      </c>
      <c r="AD261" s="1" t="b">
        <f t="shared" si="43"/>
        <v>0</v>
      </c>
      <c r="AE261" s="1" t="b">
        <f t="shared" si="44"/>
        <v>0</v>
      </c>
    </row>
    <row r="262" spans="1:32" s="1" customFormat="1" ht="12.75" customHeight="1" x14ac:dyDescent="0.25">
      <c r="A262" s="11" t="s">
        <v>1733</v>
      </c>
      <c r="B262" s="60">
        <v>42078</v>
      </c>
      <c r="C262" s="52">
        <v>42083</v>
      </c>
      <c r="D262" s="11" t="s">
        <v>1086</v>
      </c>
      <c r="E262" s="18" t="s">
        <v>1087</v>
      </c>
      <c r="F262" s="41">
        <v>61</v>
      </c>
      <c r="G262" s="41" t="s">
        <v>13</v>
      </c>
      <c r="H262" s="41" t="s">
        <v>480</v>
      </c>
      <c r="I262" s="41" t="s">
        <v>24</v>
      </c>
      <c r="J262" s="42" t="s">
        <v>1101</v>
      </c>
      <c r="K262" s="41" t="s">
        <v>16</v>
      </c>
      <c r="L262" s="11" t="s">
        <v>1088</v>
      </c>
      <c r="M262" s="41" t="s">
        <v>1089</v>
      </c>
      <c r="N262" s="41" t="s">
        <v>1090</v>
      </c>
      <c r="O262" s="114" t="s">
        <v>316</v>
      </c>
      <c r="P262" s="13"/>
      <c r="Q262" s="51"/>
      <c r="R262" s="64"/>
      <c r="S262" s="192" t="s">
        <v>2506</v>
      </c>
      <c r="T262" s="192"/>
      <c r="U262" s="192"/>
      <c r="V262" s="192"/>
      <c r="W262" s="10" t="b">
        <f t="shared" si="36"/>
        <v>0</v>
      </c>
      <c r="X262" s="1" t="b">
        <f t="shared" si="37"/>
        <v>0</v>
      </c>
      <c r="Y262" s="1" t="b">
        <f t="shared" si="38"/>
        <v>0</v>
      </c>
      <c r="Z262" s="1" t="b">
        <f t="shared" si="39"/>
        <v>0</v>
      </c>
      <c r="AA262" s="1" t="b">
        <f t="shared" si="40"/>
        <v>1</v>
      </c>
      <c r="AB262" s="1" t="b">
        <f t="shared" si="41"/>
        <v>0</v>
      </c>
      <c r="AC262" s="1" t="b">
        <f t="shared" si="42"/>
        <v>0</v>
      </c>
      <c r="AD262" s="1" t="b">
        <f t="shared" si="43"/>
        <v>0</v>
      </c>
      <c r="AE262" s="1" t="b">
        <f t="shared" si="44"/>
        <v>0</v>
      </c>
    </row>
    <row r="263" spans="1:32" s="1" customFormat="1" ht="12" customHeight="1" x14ac:dyDescent="0.25">
      <c r="A263" s="11" t="s">
        <v>1733</v>
      </c>
      <c r="B263" s="60">
        <v>42078</v>
      </c>
      <c r="C263" s="52">
        <v>42083</v>
      </c>
      <c r="D263" s="11" t="s">
        <v>1091</v>
      </c>
      <c r="E263" s="18" t="s">
        <v>1092</v>
      </c>
      <c r="F263" s="41">
        <v>3</v>
      </c>
      <c r="G263" s="41" t="s">
        <v>13</v>
      </c>
      <c r="H263" s="41" t="s">
        <v>587</v>
      </c>
      <c r="I263" s="41" t="s">
        <v>14</v>
      </c>
      <c r="J263" s="42" t="s">
        <v>1102</v>
      </c>
      <c r="K263" s="41" t="s">
        <v>16</v>
      </c>
      <c r="L263" s="11" t="s">
        <v>1093</v>
      </c>
      <c r="M263" s="41" t="s">
        <v>1094</v>
      </c>
      <c r="N263" s="41" t="s">
        <v>1095</v>
      </c>
      <c r="O263" s="172" t="s">
        <v>311</v>
      </c>
      <c r="P263" s="13"/>
      <c r="Q263" s="51"/>
      <c r="R263" s="64"/>
      <c r="S263" s="192" t="s">
        <v>2509</v>
      </c>
      <c r="T263" s="192"/>
      <c r="U263" s="192"/>
      <c r="V263" s="192"/>
      <c r="W263" s="10" t="b">
        <f t="shared" si="36"/>
        <v>0</v>
      </c>
      <c r="X263" s="1" t="b">
        <f t="shared" si="37"/>
        <v>1</v>
      </c>
      <c r="Y263" s="1" t="b">
        <f t="shared" si="38"/>
        <v>0</v>
      </c>
      <c r="Z263" s="1" t="b">
        <f t="shared" si="39"/>
        <v>0</v>
      </c>
      <c r="AA263" s="1" t="b">
        <f t="shared" si="40"/>
        <v>0</v>
      </c>
      <c r="AB263" s="1" t="b">
        <f t="shared" si="41"/>
        <v>0</v>
      </c>
      <c r="AC263" s="1" t="b">
        <f t="shared" si="42"/>
        <v>0</v>
      </c>
      <c r="AD263" s="1" t="b">
        <f t="shared" si="43"/>
        <v>0</v>
      </c>
      <c r="AE263" s="1" t="b">
        <f t="shared" si="44"/>
        <v>0</v>
      </c>
    </row>
    <row r="264" spans="1:32" s="1" customFormat="1" ht="12" customHeight="1" x14ac:dyDescent="0.25">
      <c r="A264" s="11" t="s">
        <v>1733</v>
      </c>
      <c r="B264" s="60">
        <v>42078</v>
      </c>
      <c r="C264" s="52">
        <v>42083</v>
      </c>
      <c r="D264" s="11" t="s">
        <v>1096</v>
      </c>
      <c r="E264" s="18" t="s">
        <v>1097</v>
      </c>
      <c r="F264" s="41">
        <v>3</v>
      </c>
      <c r="G264" s="41" t="s">
        <v>13</v>
      </c>
      <c r="H264" s="41" t="s">
        <v>502</v>
      </c>
      <c r="I264" s="41" t="s">
        <v>14</v>
      </c>
      <c r="J264" s="42" t="s">
        <v>1103</v>
      </c>
      <c r="K264" s="41" t="s">
        <v>16</v>
      </c>
      <c r="L264" s="11" t="s">
        <v>1098</v>
      </c>
      <c r="M264" s="41" t="s">
        <v>1099</v>
      </c>
      <c r="N264" s="41" t="s">
        <v>1100</v>
      </c>
      <c r="O264" s="173" t="s">
        <v>804</v>
      </c>
      <c r="P264" s="13" t="s">
        <v>1570</v>
      </c>
      <c r="Q264" s="51"/>
      <c r="R264" s="64"/>
      <c r="S264" s="192" t="s">
        <v>2506</v>
      </c>
      <c r="T264" s="192"/>
      <c r="U264" s="192"/>
      <c r="V264" s="192"/>
      <c r="W264" s="10" t="b">
        <f t="shared" si="36"/>
        <v>0</v>
      </c>
      <c r="X264" s="1" t="b">
        <f t="shared" si="37"/>
        <v>0</v>
      </c>
      <c r="Y264" s="1" t="b">
        <f t="shared" si="38"/>
        <v>0</v>
      </c>
      <c r="Z264" s="1" t="b">
        <f t="shared" si="39"/>
        <v>0</v>
      </c>
      <c r="AA264" s="1" t="b">
        <f t="shared" si="40"/>
        <v>0</v>
      </c>
      <c r="AB264" s="1" t="b">
        <f t="shared" si="41"/>
        <v>0</v>
      </c>
      <c r="AC264" s="1" t="b">
        <f t="shared" si="42"/>
        <v>0</v>
      </c>
      <c r="AD264" s="1" t="b">
        <f t="shared" si="43"/>
        <v>0</v>
      </c>
      <c r="AE264" s="1" t="b">
        <f t="shared" si="44"/>
        <v>1</v>
      </c>
    </row>
    <row r="265" spans="1:32" s="1" customFormat="1" ht="12" customHeight="1" x14ac:dyDescent="0.25">
      <c r="A265" s="11" t="s">
        <v>1733</v>
      </c>
      <c r="B265" s="60">
        <v>42084</v>
      </c>
      <c r="C265" s="52">
        <v>42088</v>
      </c>
      <c r="D265" s="11" t="s">
        <v>1104</v>
      </c>
      <c r="E265" s="18" t="s">
        <v>1105</v>
      </c>
      <c r="F265" s="41">
        <v>25</v>
      </c>
      <c r="G265" s="41" t="s">
        <v>13</v>
      </c>
      <c r="H265" s="41" t="s">
        <v>480</v>
      </c>
      <c r="I265" s="41" t="s">
        <v>24</v>
      </c>
      <c r="J265" s="42" t="s">
        <v>1112</v>
      </c>
      <c r="K265" s="41" t="s">
        <v>16</v>
      </c>
      <c r="L265" s="11" t="s">
        <v>808</v>
      </c>
      <c r="M265" s="41" t="s">
        <v>1106</v>
      </c>
      <c r="N265" s="41" t="s">
        <v>1107</v>
      </c>
      <c r="O265" s="114" t="s">
        <v>316</v>
      </c>
      <c r="P265" s="13"/>
      <c r="Q265" s="51"/>
      <c r="R265" s="64"/>
      <c r="S265" s="192" t="s">
        <v>2506</v>
      </c>
      <c r="T265" s="192"/>
      <c r="U265" s="192"/>
      <c r="V265" s="192"/>
      <c r="W265" s="10" t="b">
        <f t="shared" si="36"/>
        <v>0</v>
      </c>
      <c r="X265" s="1" t="b">
        <f t="shared" si="37"/>
        <v>0</v>
      </c>
      <c r="Y265" s="1" t="b">
        <f t="shared" si="38"/>
        <v>0</v>
      </c>
      <c r="Z265" s="1" t="b">
        <f t="shared" si="39"/>
        <v>0</v>
      </c>
      <c r="AA265" s="1" t="b">
        <f t="shared" si="40"/>
        <v>1</v>
      </c>
      <c r="AB265" s="1" t="b">
        <f t="shared" si="41"/>
        <v>0</v>
      </c>
      <c r="AC265" s="1" t="b">
        <f t="shared" si="42"/>
        <v>0</v>
      </c>
      <c r="AD265" s="1" t="b">
        <f t="shared" si="43"/>
        <v>0</v>
      </c>
      <c r="AE265" s="1" t="b">
        <f t="shared" si="44"/>
        <v>0</v>
      </c>
    </row>
    <row r="266" spans="1:32" s="1" customFormat="1" ht="12" customHeight="1" x14ac:dyDescent="0.25">
      <c r="A266" s="11" t="s">
        <v>1733</v>
      </c>
      <c r="B266" s="60">
        <v>42084</v>
      </c>
      <c r="C266" s="52">
        <v>42088</v>
      </c>
      <c r="D266" s="11" t="s">
        <v>1108</v>
      </c>
      <c r="E266" s="18" t="s">
        <v>1109</v>
      </c>
      <c r="F266" s="41">
        <v>3</v>
      </c>
      <c r="G266" s="41" t="s">
        <v>13</v>
      </c>
      <c r="H266" s="41" t="s">
        <v>625</v>
      </c>
      <c r="I266" s="41" t="s">
        <v>58</v>
      </c>
      <c r="J266" s="42" t="s">
        <v>1113</v>
      </c>
      <c r="K266" s="41" t="s">
        <v>16</v>
      </c>
      <c r="L266" s="11" t="s">
        <v>301</v>
      </c>
      <c r="M266" s="41" t="s">
        <v>1110</v>
      </c>
      <c r="N266" s="41" t="s">
        <v>1111</v>
      </c>
      <c r="O266" s="172" t="s">
        <v>311</v>
      </c>
      <c r="P266" s="13"/>
      <c r="Q266" s="51"/>
      <c r="R266" s="64"/>
      <c r="S266" s="192" t="s">
        <v>2506</v>
      </c>
      <c r="T266" s="192"/>
      <c r="U266" s="192"/>
      <c r="V266" s="192"/>
      <c r="W266" s="10" t="b">
        <f t="shared" si="36"/>
        <v>0</v>
      </c>
      <c r="X266" s="1" t="b">
        <f t="shared" si="37"/>
        <v>1</v>
      </c>
      <c r="Y266" s="1" t="b">
        <f t="shared" si="38"/>
        <v>0</v>
      </c>
      <c r="Z266" s="1" t="b">
        <f t="shared" si="39"/>
        <v>0</v>
      </c>
      <c r="AA266" s="1" t="b">
        <f t="shared" si="40"/>
        <v>0</v>
      </c>
      <c r="AB266" s="1" t="b">
        <f t="shared" si="41"/>
        <v>0</v>
      </c>
      <c r="AC266" s="1" t="b">
        <f t="shared" si="42"/>
        <v>0</v>
      </c>
      <c r="AD266" s="1" t="b">
        <f t="shared" si="43"/>
        <v>0</v>
      </c>
      <c r="AE266" s="1" t="b">
        <f t="shared" si="44"/>
        <v>0</v>
      </c>
    </row>
    <row r="267" spans="1:32" s="1" customFormat="1" ht="12" customHeight="1" x14ac:dyDescent="0.25">
      <c r="A267" s="11" t="s">
        <v>1733</v>
      </c>
      <c r="B267" s="60">
        <v>42089</v>
      </c>
      <c r="C267" s="68">
        <v>42094</v>
      </c>
      <c r="D267" s="11" t="s">
        <v>1114</v>
      </c>
      <c r="E267" s="43" t="s">
        <v>1115</v>
      </c>
      <c r="F267" s="41">
        <v>2</v>
      </c>
      <c r="G267" s="41" t="s">
        <v>13</v>
      </c>
      <c r="H267" s="41" t="s">
        <v>502</v>
      </c>
      <c r="I267" s="41" t="s">
        <v>14</v>
      </c>
      <c r="J267" s="42" t="s">
        <v>1124</v>
      </c>
      <c r="K267" s="41" t="s">
        <v>16</v>
      </c>
      <c r="L267" s="41" t="s">
        <v>1116</v>
      </c>
      <c r="M267" s="41" t="s">
        <v>1117</v>
      </c>
      <c r="N267" s="41" t="s">
        <v>1118</v>
      </c>
      <c r="O267" s="173" t="s">
        <v>804</v>
      </c>
      <c r="P267" s="13"/>
      <c r="Q267" s="51"/>
      <c r="R267" s="64" t="s">
        <v>557</v>
      </c>
      <c r="S267" s="192" t="s">
        <v>2506</v>
      </c>
      <c r="T267" s="192" t="str">
        <f>IF(ISNUMBER(SEARCH("main({",L267)),"main({}) method - algorithm cases","non main({}) method - algorithm cases")</f>
        <v>main({}) method - algorithm cases</v>
      </c>
      <c r="U267" s="192" t="s">
        <v>2499</v>
      </c>
      <c r="V267" s="192" t="s">
        <v>2504</v>
      </c>
      <c r="W267" s="10" t="b">
        <f t="shared" si="36"/>
        <v>0</v>
      </c>
      <c r="X267" s="1" t="b">
        <f t="shared" si="37"/>
        <v>0</v>
      </c>
      <c r="Y267" s="1" t="b">
        <f t="shared" si="38"/>
        <v>0</v>
      </c>
      <c r="Z267" s="1" t="b">
        <f t="shared" si="39"/>
        <v>0</v>
      </c>
      <c r="AA267" s="1" t="b">
        <f t="shared" si="40"/>
        <v>0</v>
      </c>
      <c r="AB267" s="1" t="b">
        <f t="shared" si="41"/>
        <v>0</v>
      </c>
      <c r="AC267" s="1" t="b">
        <f t="shared" si="42"/>
        <v>0</v>
      </c>
      <c r="AD267" s="1" t="b">
        <f t="shared" si="43"/>
        <v>0</v>
      </c>
      <c r="AE267" s="1" t="b">
        <f t="shared" si="44"/>
        <v>1</v>
      </c>
    </row>
    <row r="268" spans="1:32" s="1" customFormat="1" ht="12" customHeight="1" x14ac:dyDescent="0.25">
      <c r="A268" s="11" t="s">
        <v>1733</v>
      </c>
      <c r="B268" s="60">
        <v>42089</v>
      </c>
      <c r="C268" s="68">
        <v>42094</v>
      </c>
      <c r="D268" s="11" t="s">
        <v>1119</v>
      </c>
      <c r="E268" s="43" t="s">
        <v>1120</v>
      </c>
      <c r="F268" s="41">
        <v>3</v>
      </c>
      <c r="G268" s="41" t="s">
        <v>13</v>
      </c>
      <c r="H268" s="41" t="s">
        <v>601</v>
      </c>
      <c r="I268" s="41" t="s">
        <v>14</v>
      </c>
      <c r="J268" s="42" t="s">
        <v>1125</v>
      </c>
      <c r="K268" s="41" t="s">
        <v>16</v>
      </c>
      <c r="L268" s="41" t="s">
        <v>1121</v>
      </c>
      <c r="M268" s="41" t="s">
        <v>1122</v>
      </c>
      <c r="N268" s="41" t="s">
        <v>1123</v>
      </c>
      <c r="O268" s="172" t="s">
        <v>311</v>
      </c>
      <c r="P268" s="13"/>
      <c r="Q268" s="51"/>
      <c r="R268" s="64"/>
      <c r="S268" s="192" t="s">
        <v>2506</v>
      </c>
      <c r="T268" s="192"/>
      <c r="U268" s="192"/>
      <c r="V268" s="192"/>
      <c r="W268" s="10" t="b">
        <f t="shared" si="36"/>
        <v>0</v>
      </c>
      <c r="X268" s="1" t="b">
        <f t="shared" si="37"/>
        <v>1</v>
      </c>
      <c r="Y268" s="1" t="b">
        <f t="shared" si="38"/>
        <v>0</v>
      </c>
      <c r="Z268" s="1" t="b">
        <f t="shared" si="39"/>
        <v>0</v>
      </c>
      <c r="AA268" s="1" t="b">
        <f t="shared" si="40"/>
        <v>0</v>
      </c>
      <c r="AB268" s="1" t="b">
        <f t="shared" si="41"/>
        <v>0</v>
      </c>
      <c r="AC268" s="1" t="b">
        <f t="shared" si="42"/>
        <v>0</v>
      </c>
      <c r="AD268" s="1" t="b">
        <f t="shared" si="43"/>
        <v>0</v>
      </c>
      <c r="AE268" s="1" t="b">
        <f t="shared" si="44"/>
        <v>0</v>
      </c>
    </row>
    <row r="269" spans="1:32" s="1" customFormat="1" ht="12" customHeight="1" x14ac:dyDescent="0.25">
      <c r="A269" s="11" t="s">
        <v>1733</v>
      </c>
      <c r="B269" s="60">
        <v>42095</v>
      </c>
      <c r="C269" s="68">
        <v>42099</v>
      </c>
      <c r="D269" s="11" t="s">
        <v>1126</v>
      </c>
      <c r="E269" s="43" t="s">
        <v>1127</v>
      </c>
      <c r="F269" s="41">
        <v>22</v>
      </c>
      <c r="G269" s="41" t="s">
        <v>13</v>
      </c>
      <c r="H269" s="41" t="s">
        <v>489</v>
      </c>
      <c r="I269" s="41" t="s">
        <v>14</v>
      </c>
      <c r="J269" s="42" t="s">
        <v>1140</v>
      </c>
      <c r="K269" s="41" t="s">
        <v>16</v>
      </c>
      <c r="L269" s="41" t="s">
        <v>1015</v>
      </c>
      <c r="M269" s="41" t="s">
        <v>1128</v>
      </c>
      <c r="N269" s="41" t="s">
        <v>1129</v>
      </c>
      <c r="O269" s="172" t="s">
        <v>1083</v>
      </c>
      <c r="P269" s="13"/>
      <c r="Q269" s="51"/>
      <c r="R269" s="64"/>
      <c r="S269" s="192" t="s">
        <v>2506</v>
      </c>
      <c r="T269" s="192"/>
      <c r="U269" s="192"/>
      <c r="V269" s="192"/>
      <c r="W269" s="10" t="b">
        <f t="shared" si="36"/>
        <v>0</v>
      </c>
      <c r="X269" s="1" t="b">
        <f t="shared" si="37"/>
        <v>0</v>
      </c>
      <c r="Y269" s="1" t="b">
        <f t="shared" si="38"/>
        <v>0</v>
      </c>
      <c r="Z269" s="1" t="b">
        <f t="shared" si="39"/>
        <v>0</v>
      </c>
      <c r="AA269" s="1" t="b">
        <f t="shared" si="40"/>
        <v>0</v>
      </c>
      <c r="AB269" s="1" t="b">
        <f t="shared" si="41"/>
        <v>0</v>
      </c>
      <c r="AC269" s="1" t="b">
        <f t="shared" si="42"/>
        <v>1</v>
      </c>
      <c r="AD269" s="1" t="b">
        <f t="shared" si="43"/>
        <v>0</v>
      </c>
      <c r="AE269" s="1" t="b">
        <f t="shared" si="44"/>
        <v>0</v>
      </c>
    </row>
    <row r="270" spans="1:32" s="1" customFormat="1" ht="12" customHeight="1" x14ac:dyDescent="0.25">
      <c r="A270" s="11" t="s">
        <v>1733</v>
      </c>
      <c r="B270" s="60">
        <v>42095</v>
      </c>
      <c r="C270" s="68">
        <v>42099</v>
      </c>
      <c r="D270" s="68">
        <v>42096.769930555558</v>
      </c>
      <c r="E270" s="18" t="s">
        <v>1695</v>
      </c>
      <c r="F270" s="41">
        <v>3</v>
      </c>
      <c r="G270" s="41" t="s">
        <v>13</v>
      </c>
      <c r="H270" s="41">
        <v>1</v>
      </c>
      <c r="I270" s="41" t="s">
        <v>14</v>
      </c>
      <c r="J270" s="42" t="s">
        <v>1697</v>
      </c>
      <c r="K270" s="41" t="s">
        <v>16</v>
      </c>
      <c r="L270" s="41" t="s">
        <v>1696</v>
      </c>
      <c r="M270" s="41">
        <v>17731425</v>
      </c>
      <c r="N270" s="41">
        <v>646788102</v>
      </c>
      <c r="O270" s="173" t="s">
        <v>804</v>
      </c>
      <c r="P270" s="186" t="s">
        <v>1634</v>
      </c>
      <c r="Q270" s="51"/>
      <c r="R270" s="10" t="s">
        <v>1975</v>
      </c>
      <c r="S270" s="192" t="s">
        <v>2506</v>
      </c>
      <c r="T270" s="192" t="str">
        <f>IF(ISNUMBER(SEARCH("main({",L270)),"main({}) method - algorithm cases","non main({}) method - algorithm cases")</f>
        <v>main({}) method - algorithm cases</v>
      </c>
      <c r="U270" s="192" t="s">
        <v>2499</v>
      </c>
      <c r="V270" s="192" t="s">
        <v>2504</v>
      </c>
      <c r="W270" s="10" t="b">
        <f t="shared" si="36"/>
        <v>0</v>
      </c>
      <c r="X270" s="1" t="b">
        <f t="shared" si="37"/>
        <v>0</v>
      </c>
      <c r="Y270" s="1" t="b">
        <f t="shared" si="38"/>
        <v>0</v>
      </c>
      <c r="Z270" s="1" t="b">
        <f t="shared" si="39"/>
        <v>0</v>
      </c>
      <c r="AA270" s="1" t="b">
        <f t="shared" si="40"/>
        <v>0</v>
      </c>
      <c r="AB270" s="1" t="b">
        <f t="shared" si="41"/>
        <v>0</v>
      </c>
      <c r="AC270" s="1" t="b">
        <f t="shared" si="42"/>
        <v>0</v>
      </c>
      <c r="AD270" s="1" t="b">
        <f t="shared" si="43"/>
        <v>0</v>
      </c>
      <c r="AE270" s="1" t="b">
        <f t="shared" si="44"/>
        <v>1</v>
      </c>
    </row>
    <row r="271" spans="1:32" s="1" customFormat="1" ht="12" customHeight="1" x14ac:dyDescent="0.25">
      <c r="A271" s="11" t="s">
        <v>1733</v>
      </c>
      <c r="B271" s="60">
        <v>42095</v>
      </c>
      <c r="C271" s="68">
        <v>42099</v>
      </c>
      <c r="D271" s="11" t="s">
        <v>1130</v>
      </c>
      <c r="E271" s="43" t="s">
        <v>1131</v>
      </c>
      <c r="F271" s="41">
        <v>7</v>
      </c>
      <c r="G271" s="41" t="s">
        <v>13</v>
      </c>
      <c r="H271" s="41" t="s">
        <v>547</v>
      </c>
      <c r="I271" s="41" t="s">
        <v>14</v>
      </c>
      <c r="J271" s="42" t="s">
        <v>1141</v>
      </c>
      <c r="K271" s="41" t="s">
        <v>16</v>
      </c>
      <c r="L271" s="41" t="s">
        <v>1132</v>
      </c>
      <c r="M271" s="41" t="s">
        <v>1133</v>
      </c>
      <c r="N271" s="41" t="s">
        <v>1134</v>
      </c>
      <c r="O271" s="173" t="s">
        <v>804</v>
      </c>
      <c r="P271" s="13"/>
      <c r="Q271" s="51"/>
      <c r="R271" s="64"/>
      <c r="S271" s="192" t="s">
        <v>2506</v>
      </c>
      <c r="T271" s="192"/>
      <c r="U271" s="192"/>
      <c r="V271" s="192"/>
      <c r="W271" s="10" t="b">
        <f t="shared" si="36"/>
        <v>0</v>
      </c>
      <c r="X271" s="1" t="b">
        <f t="shared" si="37"/>
        <v>0</v>
      </c>
      <c r="Y271" s="1" t="b">
        <f t="shared" si="38"/>
        <v>0</v>
      </c>
      <c r="Z271" s="1" t="b">
        <f t="shared" si="39"/>
        <v>0</v>
      </c>
      <c r="AA271" s="1" t="b">
        <f t="shared" si="40"/>
        <v>0</v>
      </c>
      <c r="AB271" s="1" t="b">
        <f t="shared" si="41"/>
        <v>0</v>
      </c>
      <c r="AC271" s="1" t="b">
        <f t="shared" si="42"/>
        <v>0</v>
      </c>
      <c r="AD271" s="1" t="b">
        <f t="shared" si="43"/>
        <v>0</v>
      </c>
      <c r="AE271" s="1" t="b">
        <f t="shared" si="44"/>
        <v>1</v>
      </c>
    </row>
    <row r="272" spans="1:32" s="1" customFormat="1" ht="12" customHeight="1" x14ac:dyDescent="0.25">
      <c r="A272" s="11" t="s">
        <v>1733</v>
      </c>
      <c r="B272" s="60">
        <v>42095</v>
      </c>
      <c r="C272" s="68">
        <v>42099</v>
      </c>
      <c r="D272" s="11" t="s">
        <v>1135</v>
      </c>
      <c r="E272" s="43" t="s">
        <v>1136</v>
      </c>
      <c r="F272" s="41">
        <v>4</v>
      </c>
      <c r="G272" s="41" t="s">
        <v>13</v>
      </c>
      <c r="H272" s="41" t="s">
        <v>489</v>
      </c>
      <c r="I272" s="41" t="s">
        <v>14</v>
      </c>
      <c r="J272" s="42" t="s">
        <v>1142</v>
      </c>
      <c r="K272" s="41" t="s">
        <v>16</v>
      </c>
      <c r="L272" s="41" t="s">
        <v>1137</v>
      </c>
      <c r="M272" s="41" t="s">
        <v>1138</v>
      </c>
      <c r="N272" s="41" t="s">
        <v>1139</v>
      </c>
      <c r="O272" s="172" t="s">
        <v>1083</v>
      </c>
      <c r="P272" s="13"/>
      <c r="Q272" s="51"/>
      <c r="R272" s="64"/>
      <c r="S272" s="192" t="s">
        <v>2509</v>
      </c>
      <c r="T272" s="192"/>
      <c r="U272" s="192"/>
      <c r="V272" s="192"/>
      <c r="W272" s="10" t="b">
        <f t="shared" si="36"/>
        <v>0</v>
      </c>
      <c r="X272" s="1" t="b">
        <f t="shared" si="37"/>
        <v>0</v>
      </c>
      <c r="Y272" s="1" t="b">
        <f t="shared" si="38"/>
        <v>0</v>
      </c>
      <c r="Z272" s="1" t="b">
        <f t="shared" si="39"/>
        <v>0</v>
      </c>
      <c r="AA272" s="1" t="b">
        <f t="shared" si="40"/>
        <v>0</v>
      </c>
      <c r="AB272" s="1" t="b">
        <f t="shared" si="41"/>
        <v>0</v>
      </c>
      <c r="AC272" s="1" t="b">
        <f t="shared" si="42"/>
        <v>1</v>
      </c>
      <c r="AD272" s="1" t="b">
        <f t="shared" si="43"/>
        <v>0</v>
      </c>
      <c r="AE272" s="1" t="b">
        <f t="shared" si="44"/>
        <v>0</v>
      </c>
    </row>
    <row r="273" spans="1:31" s="1" customFormat="1" ht="12" customHeight="1" x14ac:dyDescent="0.25">
      <c r="A273" s="11" t="s">
        <v>1733</v>
      </c>
      <c r="B273" s="60">
        <v>42100</v>
      </c>
      <c r="C273" s="52">
        <v>42104</v>
      </c>
      <c r="D273" s="11" t="s">
        <v>1143</v>
      </c>
      <c r="E273" s="18" t="s">
        <v>1144</v>
      </c>
      <c r="F273" s="41">
        <v>5</v>
      </c>
      <c r="G273" s="41" t="s">
        <v>13</v>
      </c>
      <c r="H273" s="41" t="s">
        <v>1058</v>
      </c>
      <c r="I273" s="41" t="s">
        <v>14</v>
      </c>
      <c r="J273" s="42" t="s">
        <v>1157</v>
      </c>
      <c r="K273" s="41" t="s">
        <v>16</v>
      </c>
      <c r="L273" s="41" t="s">
        <v>1145</v>
      </c>
      <c r="M273" s="41" t="s">
        <v>1146</v>
      </c>
      <c r="N273" s="41" t="s">
        <v>1147</v>
      </c>
      <c r="O273" s="172" t="s">
        <v>311</v>
      </c>
      <c r="P273" s="13"/>
      <c r="Q273" s="51"/>
      <c r="R273" s="64"/>
      <c r="S273" s="192" t="s">
        <v>2506</v>
      </c>
      <c r="T273" s="192"/>
      <c r="U273" s="192"/>
      <c r="V273" s="192"/>
      <c r="W273" s="10" t="b">
        <f t="shared" si="36"/>
        <v>0</v>
      </c>
      <c r="X273" s="1" t="b">
        <f t="shared" si="37"/>
        <v>1</v>
      </c>
      <c r="Y273" s="1" t="b">
        <f t="shared" si="38"/>
        <v>0</v>
      </c>
      <c r="Z273" s="1" t="b">
        <f t="shared" si="39"/>
        <v>0</v>
      </c>
      <c r="AA273" s="1" t="b">
        <f t="shared" si="40"/>
        <v>0</v>
      </c>
      <c r="AB273" s="1" t="b">
        <f t="shared" si="41"/>
        <v>0</v>
      </c>
      <c r="AC273" s="1" t="b">
        <f t="shared" si="42"/>
        <v>0</v>
      </c>
      <c r="AD273" s="1" t="b">
        <f t="shared" si="43"/>
        <v>0</v>
      </c>
      <c r="AE273" s="1" t="b">
        <f t="shared" si="44"/>
        <v>0</v>
      </c>
    </row>
    <row r="274" spans="1:31" s="1" customFormat="1" ht="12" customHeight="1" x14ac:dyDescent="0.25">
      <c r="A274" s="11" t="s">
        <v>1733</v>
      </c>
      <c r="B274" s="60">
        <v>42100</v>
      </c>
      <c r="C274" s="52">
        <v>42104</v>
      </c>
      <c r="D274" s="11" t="s">
        <v>1148</v>
      </c>
      <c r="E274" s="18" t="s">
        <v>1149</v>
      </c>
      <c r="F274" s="41">
        <v>6</v>
      </c>
      <c r="G274" s="41" t="s">
        <v>13</v>
      </c>
      <c r="H274" s="41" t="s">
        <v>489</v>
      </c>
      <c r="I274" s="41" t="s">
        <v>14</v>
      </c>
      <c r="J274" s="42" t="s">
        <v>1158</v>
      </c>
      <c r="K274" s="41" t="s">
        <v>16</v>
      </c>
      <c r="L274" s="41" t="s">
        <v>1015</v>
      </c>
      <c r="M274" s="41" t="s">
        <v>1150</v>
      </c>
      <c r="N274" s="41" t="s">
        <v>1151</v>
      </c>
      <c r="O274" s="172" t="s">
        <v>1083</v>
      </c>
      <c r="P274" s="13"/>
      <c r="Q274" s="51"/>
      <c r="R274" s="64"/>
      <c r="S274" s="192" t="s">
        <v>2506</v>
      </c>
      <c r="T274" s="192"/>
      <c r="U274" s="192"/>
      <c r="V274" s="192"/>
      <c r="W274" s="10" t="b">
        <f t="shared" si="36"/>
        <v>0</v>
      </c>
      <c r="X274" s="1" t="b">
        <f t="shared" si="37"/>
        <v>0</v>
      </c>
      <c r="Y274" s="1" t="b">
        <f t="shared" si="38"/>
        <v>0</v>
      </c>
      <c r="Z274" s="1" t="b">
        <f t="shared" si="39"/>
        <v>0</v>
      </c>
      <c r="AA274" s="1" t="b">
        <f t="shared" si="40"/>
        <v>0</v>
      </c>
      <c r="AB274" s="1" t="b">
        <f t="shared" si="41"/>
        <v>0</v>
      </c>
      <c r="AC274" s="1" t="b">
        <f t="shared" si="42"/>
        <v>1</v>
      </c>
      <c r="AD274" s="1" t="b">
        <f t="shared" si="43"/>
        <v>0</v>
      </c>
      <c r="AE274" s="1" t="b">
        <f t="shared" si="44"/>
        <v>0</v>
      </c>
    </row>
    <row r="275" spans="1:31" s="1" customFormat="1" ht="12" customHeight="1" x14ac:dyDescent="0.25">
      <c r="A275" s="11" t="s">
        <v>1733</v>
      </c>
      <c r="B275" s="60">
        <v>42100</v>
      </c>
      <c r="C275" s="52">
        <v>42104</v>
      </c>
      <c r="D275" s="11" t="s">
        <v>1152</v>
      </c>
      <c r="E275" s="18" t="s">
        <v>1153</v>
      </c>
      <c r="F275" s="41">
        <v>4</v>
      </c>
      <c r="G275" s="41" t="s">
        <v>13</v>
      </c>
      <c r="H275" s="41" t="s">
        <v>601</v>
      </c>
      <c r="I275" s="41" t="s">
        <v>14</v>
      </c>
      <c r="J275" s="42" t="s">
        <v>1159</v>
      </c>
      <c r="K275" s="41" t="s">
        <v>16</v>
      </c>
      <c r="L275" s="41" t="s">
        <v>1154</v>
      </c>
      <c r="M275" s="41" t="s">
        <v>1155</v>
      </c>
      <c r="N275" s="41" t="s">
        <v>1156</v>
      </c>
      <c r="O275" s="172" t="s">
        <v>311</v>
      </c>
      <c r="P275" s="13"/>
      <c r="Q275" s="51"/>
      <c r="R275" s="64"/>
      <c r="S275" s="192" t="s">
        <v>2509</v>
      </c>
      <c r="T275" s="192"/>
      <c r="U275" s="192"/>
      <c r="V275" s="192"/>
      <c r="W275" s="10" t="b">
        <f t="shared" si="36"/>
        <v>0</v>
      </c>
      <c r="X275" s="1" t="b">
        <f t="shared" si="37"/>
        <v>1</v>
      </c>
      <c r="Y275" s="1" t="b">
        <f t="shared" si="38"/>
        <v>0</v>
      </c>
      <c r="Z275" s="1" t="b">
        <f t="shared" si="39"/>
        <v>0</v>
      </c>
      <c r="AA275" s="1" t="b">
        <f t="shared" si="40"/>
        <v>0</v>
      </c>
      <c r="AB275" s="1" t="b">
        <f t="shared" si="41"/>
        <v>0</v>
      </c>
      <c r="AC275" s="1" t="b">
        <f t="shared" si="42"/>
        <v>0</v>
      </c>
      <c r="AD275" s="1" t="b">
        <f t="shared" si="43"/>
        <v>0</v>
      </c>
      <c r="AE275" s="1" t="b">
        <f t="shared" si="44"/>
        <v>0</v>
      </c>
    </row>
    <row r="276" spans="1:31" s="1" customFormat="1" ht="12" customHeight="1" x14ac:dyDescent="0.25">
      <c r="A276" s="11" t="s">
        <v>1733</v>
      </c>
      <c r="B276" s="60">
        <v>42105</v>
      </c>
      <c r="C276" s="52">
        <v>42109.684814756947</v>
      </c>
      <c r="D276" s="11" t="s">
        <v>1160</v>
      </c>
      <c r="E276" s="18" t="s">
        <v>1161</v>
      </c>
      <c r="F276" s="41">
        <v>3</v>
      </c>
      <c r="G276" s="41" t="s">
        <v>13</v>
      </c>
      <c r="H276" s="41" t="s">
        <v>502</v>
      </c>
      <c r="I276" s="41" t="s">
        <v>14</v>
      </c>
      <c r="J276" s="42" t="s">
        <v>1169</v>
      </c>
      <c r="K276" s="41" t="s">
        <v>16</v>
      </c>
      <c r="L276" s="41" t="s">
        <v>425</v>
      </c>
      <c r="M276" s="41" t="s">
        <v>1162</v>
      </c>
      <c r="N276" s="41" t="s">
        <v>1163</v>
      </c>
      <c r="O276" s="172" t="s">
        <v>18</v>
      </c>
      <c r="P276" s="13"/>
      <c r="Q276" s="51"/>
      <c r="R276" s="64"/>
      <c r="S276" s="192" t="s">
        <v>2506</v>
      </c>
      <c r="T276" s="192"/>
      <c r="U276" s="192"/>
      <c r="V276" s="192"/>
      <c r="W276" s="10" t="b">
        <f t="shared" si="36"/>
        <v>0</v>
      </c>
      <c r="X276" s="1" t="b">
        <f t="shared" si="37"/>
        <v>0</v>
      </c>
      <c r="Y276" s="1" t="b">
        <f t="shared" si="38"/>
        <v>1</v>
      </c>
      <c r="Z276" s="1" t="b">
        <f t="shared" si="39"/>
        <v>0</v>
      </c>
      <c r="AA276" s="1" t="b">
        <f t="shared" si="40"/>
        <v>0</v>
      </c>
      <c r="AB276" s="1" t="b">
        <f t="shared" si="41"/>
        <v>0</v>
      </c>
      <c r="AC276" s="1" t="b">
        <f t="shared" si="42"/>
        <v>0</v>
      </c>
      <c r="AD276" s="1" t="b">
        <f t="shared" si="43"/>
        <v>0</v>
      </c>
      <c r="AE276" s="1" t="b">
        <f t="shared" si="44"/>
        <v>0</v>
      </c>
    </row>
    <row r="277" spans="1:31" s="1" customFormat="1" ht="12" customHeight="1" x14ac:dyDescent="0.25">
      <c r="A277" s="11" t="s">
        <v>1733</v>
      </c>
      <c r="B277" s="60">
        <v>42105</v>
      </c>
      <c r="C277" s="52">
        <v>42109.684814814813</v>
      </c>
      <c r="D277" s="11" t="s">
        <v>1164</v>
      </c>
      <c r="E277" s="18" t="s">
        <v>1165</v>
      </c>
      <c r="F277" s="41">
        <v>2</v>
      </c>
      <c r="G277" s="41" t="s">
        <v>13</v>
      </c>
      <c r="H277" s="41" t="s">
        <v>987</v>
      </c>
      <c r="I277" s="41" t="s">
        <v>14</v>
      </c>
      <c r="J277" s="42" t="s">
        <v>1170</v>
      </c>
      <c r="K277" s="41" t="s">
        <v>16</v>
      </c>
      <c r="L277" s="41" t="s">
        <v>1166</v>
      </c>
      <c r="M277" s="41" t="s">
        <v>1167</v>
      </c>
      <c r="N277" s="41" t="s">
        <v>1168</v>
      </c>
      <c r="O277" s="172" t="s">
        <v>311</v>
      </c>
      <c r="P277" s="13"/>
      <c r="Q277" s="51"/>
      <c r="R277" s="64"/>
      <c r="S277" s="192" t="s">
        <v>2506</v>
      </c>
      <c r="T277" s="192"/>
      <c r="U277" s="192"/>
      <c r="V277" s="192"/>
      <c r="W277" s="10" t="b">
        <f t="shared" si="36"/>
        <v>0</v>
      </c>
      <c r="X277" s="1" t="b">
        <f t="shared" si="37"/>
        <v>1</v>
      </c>
      <c r="Y277" s="1" t="b">
        <f t="shared" si="38"/>
        <v>0</v>
      </c>
      <c r="Z277" s="1" t="b">
        <f t="shared" si="39"/>
        <v>0</v>
      </c>
      <c r="AA277" s="1" t="b">
        <f t="shared" si="40"/>
        <v>0</v>
      </c>
      <c r="AB277" s="1" t="b">
        <f t="shared" si="41"/>
        <v>0</v>
      </c>
      <c r="AC277" s="1" t="b">
        <f t="shared" si="42"/>
        <v>0</v>
      </c>
      <c r="AD277" s="1" t="b">
        <f t="shared" si="43"/>
        <v>0</v>
      </c>
      <c r="AE277" s="1" t="b">
        <f t="shared" si="44"/>
        <v>0</v>
      </c>
    </row>
    <row r="278" spans="1:31" s="1" customFormat="1" ht="12" customHeight="1" x14ac:dyDescent="0.25">
      <c r="A278" s="11" t="s">
        <v>1733</v>
      </c>
      <c r="B278" s="60">
        <v>42110</v>
      </c>
      <c r="C278" s="52">
        <v>42114</v>
      </c>
      <c r="D278" s="11" t="s">
        <v>1171</v>
      </c>
      <c r="E278" s="18" t="s">
        <v>1172</v>
      </c>
      <c r="F278" s="41">
        <v>5</v>
      </c>
      <c r="G278" s="41" t="s">
        <v>13</v>
      </c>
      <c r="H278" s="41" t="s">
        <v>587</v>
      </c>
      <c r="I278" s="41" t="s">
        <v>14</v>
      </c>
      <c r="J278" s="42" t="s">
        <v>1185</v>
      </c>
      <c r="K278" s="41" t="s">
        <v>16</v>
      </c>
      <c r="L278" s="41" t="s">
        <v>1015</v>
      </c>
      <c r="M278" s="41" t="s">
        <v>1173</v>
      </c>
      <c r="N278" s="10" t="s">
        <v>1174</v>
      </c>
      <c r="O278" s="172" t="s">
        <v>1083</v>
      </c>
      <c r="P278" s="13"/>
      <c r="Q278" s="51"/>
      <c r="R278" s="64"/>
      <c r="S278" s="192" t="s">
        <v>2506</v>
      </c>
      <c r="T278" s="192"/>
      <c r="U278" s="192"/>
      <c r="V278" s="192"/>
      <c r="W278" s="10" t="b">
        <f t="shared" si="36"/>
        <v>0</v>
      </c>
      <c r="X278" s="1" t="b">
        <f t="shared" si="37"/>
        <v>0</v>
      </c>
      <c r="Y278" s="1" t="b">
        <f t="shared" si="38"/>
        <v>0</v>
      </c>
      <c r="Z278" s="1" t="b">
        <f t="shared" si="39"/>
        <v>0</v>
      </c>
      <c r="AA278" s="1" t="b">
        <f t="shared" si="40"/>
        <v>0</v>
      </c>
      <c r="AB278" s="1" t="b">
        <f t="shared" si="41"/>
        <v>0</v>
      </c>
      <c r="AC278" s="1" t="b">
        <f t="shared" si="42"/>
        <v>1</v>
      </c>
      <c r="AD278" s="1" t="b">
        <f t="shared" si="43"/>
        <v>0</v>
      </c>
      <c r="AE278" s="1" t="b">
        <f t="shared" si="44"/>
        <v>0</v>
      </c>
    </row>
    <row r="279" spans="1:31" s="1" customFormat="1" ht="12" customHeight="1" x14ac:dyDescent="0.25">
      <c r="A279" s="11" t="s">
        <v>1733</v>
      </c>
      <c r="B279" s="60">
        <v>42110</v>
      </c>
      <c r="C279" s="52">
        <v>42114</v>
      </c>
      <c r="D279" s="11" t="s">
        <v>1175</v>
      </c>
      <c r="E279" s="18" t="s">
        <v>1176</v>
      </c>
      <c r="F279" s="41">
        <v>35</v>
      </c>
      <c r="G279" s="41" t="s">
        <v>13</v>
      </c>
      <c r="H279" s="41" t="s">
        <v>561</v>
      </c>
      <c r="I279" s="41" t="s">
        <v>14</v>
      </c>
      <c r="J279" s="42" t="s">
        <v>1186</v>
      </c>
      <c r="K279" s="41" t="s">
        <v>16</v>
      </c>
      <c r="L279" s="11" t="s">
        <v>1177</v>
      </c>
      <c r="M279" s="41" t="s">
        <v>1178</v>
      </c>
      <c r="N279" s="10" t="s">
        <v>1179</v>
      </c>
      <c r="O279" s="172" t="s">
        <v>18</v>
      </c>
      <c r="P279" s="13"/>
      <c r="Q279" s="51"/>
      <c r="R279" s="64"/>
      <c r="S279" s="192" t="s">
        <v>2506</v>
      </c>
      <c r="T279" s="192"/>
      <c r="U279" s="192"/>
      <c r="V279" s="192"/>
      <c r="W279" s="10" t="b">
        <f t="shared" si="36"/>
        <v>0</v>
      </c>
      <c r="X279" s="1" t="b">
        <f t="shared" si="37"/>
        <v>0</v>
      </c>
      <c r="Y279" s="1" t="b">
        <f t="shared" si="38"/>
        <v>1</v>
      </c>
      <c r="Z279" s="1" t="b">
        <f t="shared" si="39"/>
        <v>0</v>
      </c>
      <c r="AA279" s="1" t="b">
        <f t="shared" si="40"/>
        <v>0</v>
      </c>
      <c r="AB279" s="1" t="b">
        <f t="shared" si="41"/>
        <v>0</v>
      </c>
      <c r="AC279" s="1" t="b">
        <f t="shared" si="42"/>
        <v>0</v>
      </c>
      <c r="AD279" s="1" t="b">
        <f t="shared" si="43"/>
        <v>0</v>
      </c>
      <c r="AE279" s="1" t="b">
        <f t="shared" si="44"/>
        <v>0</v>
      </c>
    </row>
    <row r="280" spans="1:31" s="1" customFormat="1" ht="12" customHeight="1" x14ac:dyDescent="0.25">
      <c r="A280" s="11" t="s">
        <v>1733</v>
      </c>
      <c r="B280" s="60">
        <v>42110</v>
      </c>
      <c r="C280" s="68">
        <v>42114</v>
      </c>
      <c r="D280" s="11" t="s">
        <v>1180</v>
      </c>
      <c r="E280" s="18" t="s">
        <v>1181</v>
      </c>
      <c r="F280" s="41">
        <v>2</v>
      </c>
      <c r="G280" s="41" t="s">
        <v>13</v>
      </c>
      <c r="H280" s="41" t="s">
        <v>489</v>
      </c>
      <c r="I280" s="41" t="s">
        <v>14</v>
      </c>
      <c r="J280" s="42" t="s">
        <v>1187</v>
      </c>
      <c r="K280" s="41" t="s">
        <v>16</v>
      </c>
      <c r="L280" s="11" t="s">
        <v>1182</v>
      </c>
      <c r="M280" s="41" t="s">
        <v>1183</v>
      </c>
      <c r="N280" s="10" t="s">
        <v>1184</v>
      </c>
      <c r="O280" s="172" t="s">
        <v>311</v>
      </c>
      <c r="P280" s="13"/>
      <c r="Q280" s="51"/>
      <c r="R280" s="64"/>
      <c r="S280" s="192" t="s">
        <v>2506</v>
      </c>
      <c r="T280" s="192"/>
      <c r="U280" s="192"/>
      <c r="V280" s="192"/>
      <c r="W280" s="10" t="b">
        <f t="shared" si="36"/>
        <v>0</v>
      </c>
      <c r="X280" s="1" t="b">
        <f t="shared" si="37"/>
        <v>1</v>
      </c>
      <c r="Y280" s="1" t="b">
        <f t="shared" si="38"/>
        <v>0</v>
      </c>
      <c r="Z280" s="1" t="b">
        <f t="shared" si="39"/>
        <v>0</v>
      </c>
      <c r="AA280" s="1" t="b">
        <f t="shared" si="40"/>
        <v>0</v>
      </c>
      <c r="AB280" s="1" t="b">
        <f t="shared" si="41"/>
        <v>0</v>
      </c>
      <c r="AC280" s="1" t="b">
        <f t="shared" si="42"/>
        <v>0</v>
      </c>
      <c r="AD280" s="1" t="b">
        <f t="shared" si="43"/>
        <v>0</v>
      </c>
      <c r="AE280" s="1" t="b">
        <f t="shared" si="44"/>
        <v>0</v>
      </c>
    </row>
    <row r="281" spans="1:31" s="1" customFormat="1" ht="12" customHeight="1" x14ac:dyDescent="0.25">
      <c r="A281" s="11" t="s">
        <v>1733</v>
      </c>
      <c r="B281" s="60">
        <v>42115</v>
      </c>
      <c r="C281" s="68">
        <v>42119</v>
      </c>
      <c r="D281" s="11" t="s">
        <v>1190</v>
      </c>
      <c r="E281" s="18" t="s">
        <v>1191</v>
      </c>
      <c r="F281" s="41">
        <v>4</v>
      </c>
      <c r="G281" s="41" t="s">
        <v>13</v>
      </c>
      <c r="H281" s="41" t="s">
        <v>987</v>
      </c>
      <c r="I281" s="41" t="s">
        <v>14</v>
      </c>
      <c r="J281" s="42" t="s">
        <v>1195</v>
      </c>
      <c r="K281" s="41" t="s">
        <v>16</v>
      </c>
      <c r="L281" s="11" t="s">
        <v>1192</v>
      </c>
      <c r="M281" s="41" t="s">
        <v>1193</v>
      </c>
      <c r="N281" s="10" t="s">
        <v>1194</v>
      </c>
      <c r="O281" s="172" t="s">
        <v>18</v>
      </c>
      <c r="P281" s="13"/>
      <c r="Q281" s="51"/>
      <c r="R281" s="10"/>
      <c r="S281" s="192" t="s">
        <v>2506</v>
      </c>
      <c r="T281" s="192"/>
      <c r="U281" s="192"/>
      <c r="V281" s="192"/>
      <c r="W281" s="10" t="b">
        <f t="shared" si="36"/>
        <v>0</v>
      </c>
      <c r="X281" s="1" t="b">
        <f t="shared" si="37"/>
        <v>0</v>
      </c>
      <c r="Y281" s="1" t="b">
        <f t="shared" si="38"/>
        <v>1</v>
      </c>
      <c r="Z281" s="1" t="b">
        <f t="shared" si="39"/>
        <v>0</v>
      </c>
      <c r="AA281" s="1" t="b">
        <f t="shared" si="40"/>
        <v>0</v>
      </c>
      <c r="AB281" s="1" t="b">
        <f t="shared" si="41"/>
        <v>0</v>
      </c>
      <c r="AC281" s="1" t="b">
        <f t="shared" si="42"/>
        <v>0</v>
      </c>
      <c r="AD281" s="1" t="b">
        <f t="shared" si="43"/>
        <v>0</v>
      </c>
      <c r="AE281" s="1" t="b">
        <f t="shared" si="44"/>
        <v>0</v>
      </c>
    </row>
    <row r="282" spans="1:31" s="1" customFormat="1" ht="12" customHeight="1" x14ac:dyDescent="0.25">
      <c r="A282" s="11" t="s">
        <v>1733</v>
      </c>
      <c r="B282" s="60">
        <v>42120</v>
      </c>
      <c r="C282" s="68">
        <v>42124</v>
      </c>
      <c r="D282" s="11" t="s">
        <v>1196</v>
      </c>
      <c r="E282" s="18" t="s">
        <v>1197</v>
      </c>
      <c r="F282" s="41">
        <v>20</v>
      </c>
      <c r="G282" s="41" t="s">
        <v>13</v>
      </c>
      <c r="H282" s="41" t="s">
        <v>1031</v>
      </c>
      <c r="I282" s="41" t="s">
        <v>14</v>
      </c>
      <c r="J282" s="42" t="s">
        <v>1212</v>
      </c>
      <c r="K282" s="41" t="s">
        <v>16</v>
      </c>
      <c r="L282" s="11" t="s">
        <v>1198</v>
      </c>
      <c r="M282" s="41" t="s">
        <v>1199</v>
      </c>
      <c r="N282" s="41" t="s">
        <v>1200</v>
      </c>
      <c r="O282" s="172" t="s">
        <v>18</v>
      </c>
      <c r="P282" s="13"/>
      <c r="Q282" s="51"/>
      <c r="R282" s="10"/>
      <c r="S282" s="192" t="s">
        <v>2506</v>
      </c>
      <c r="T282" s="192"/>
      <c r="U282" s="192"/>
      <c r="V282" s="192"/>
      <c r="W282" s="10" t="b">
        <f t="shared" si="36"/>
        <v>0</v>
      </c>
      <c r="X282" s="1" t="b">
        <f t="shared" si="37"/>
        <v>0</v>
      </c>
      <c r="Y282" s="1" t="b">
        <f t="shared" si="38"/>
        <v>1</v>
      </c>
      <c r="Z282" s="1" t="b">
        <f t="shared" si="39"/>
        <v>0</v>
      </c>
      <c r="AA282" s="1" t="b">
        <f t="shared" si="40"/>
        <v>0</v>
      </c>
      <c r="AB282" s="1" t="b">
        <f t="shared" si="41"/>
        <v>0</v>
      </c>
      <c r="AC282" s="1" t="b">
        <f t="shared" si="42"/>
        <v>0</v>
      </c>
      <c r="AD282" s="1" t="b">
        <f t="shared" si="43"/>
        <v>0</v>
      </c>
      <c r="AE282" s="1" t="b">
        <f t="shared" si="44"/>
        <v>0</v>
      </c>
    </row>
    <row r="283" spans="1:31" s="1" customFormat="1" ht="12.75" customHeight="1" x14ac:dyDescent="0.25">
      <c r="A283" s="11" t="s">
        <v>1733</v>
      </c>
      <c r="B283" s="60">
        <v>42120</v>
      </c>
      <c r="C283" s="68">
        <v>42124</v>
      </c>
      <c r="D283" s="68">
        <v>42122.766527777778</v>
      </c>
      <c r="E283" s="43" t="s">
        <v>1698</v>
      </c>
      <c r="F283" s="41">
        <v>2</v>
      </c>
      <c r="G283" s="41" t="s">
        <v>13</v>
      </c>
      <c r="H283" s="41">
        <v>2</v>
      </c>
      <c r="I283" s="41" t="s">
        <v>14</v>
      </c>
      <c r="J283" s="42" t="s">
        <v>1699</v>
      </c>
      <c r="K283" s="41" t="s">
        <v>16</v>
      </c>
      <c r="L283" s="11" t="s">
        <v>1690</v>
      </c>
      <c r="M283" s="41">
        <v>18667101</v>
      </c>
      <c r="N283" s="41">
        <v>682627930</v>
      </c>
      <c r="O283" s="180" t="s">
        <v>804</v>
      </c>
      <c r="P283" s="13" t="s">
        <v>1570</v>
      </c>
      <c r="Q283" s="104"/>
      <c r="R283" s="10" t="s">
        <v>1979</v>
      </c>
      <c r="S283" s="192" t="s">
        <v>2506</v>
      </c>
      <c r="T283" s="192" t="str">
        <f>IF(ISNUMBER(SEARCH("main({",L283)),"main({}) method - algorithm cases","non main({}) method - algorithm cases")</f>
        <v>main({}) method - algorithm cases</v>
      </c>
      <c r="U283" s="192" t="s">
        <v>2499</v>
      </c>
      <c r="V283" s="192" t="s">
        <v>2504</v>
      </c>
      <c r="W283" s="10" t="b">
        <f t="shared" si="36"/>
        <v>0</v>
      </c>
      <c r="X283" s="1" t="b">
        <f t="shared" si="37"/>
        <v>0</v>
      </c>
      <c r="Y283" s="1" t="b">
        <f t="shared" si="38"/>
        <v>0</v>
      </c>
      <c r="Z283" s="1" t="b">
        <f t="shared" si="39"/>
        <v>0</v>
      </c>
      <c r="AA283" s="1" t="b">
        <f t="shared" si="40"/>
        <v>0</v>
      </c>
      <c r="AB283" s="1" t="b">
        <f t="shared" si="41"/>
        <v>0</v>
      </c>
      <c r="AC283" s="1" t="b">
        <f t="shared" si="42"/>
        <v>0</v>
      </c>
      <c r="AD283" s="1" t="b">
        <f t="shared" si="43"/>
        <v>0</v>
      </c>
      <c r="AE283" s="1" t="b">
        <f t="shared" si="44"/>
        <v>1</v>
      </c>
    </row>
    <row r="284" spans="1:31" s="1" customFormat="1" ht="12" customHeight="1" x14ac:dyDescent="0.25">
      <c r="A284" s="11" t="s">
        <v>1733</v>
      </c>
      <c r="B284" s="60">
        <v>42120</v>
      </c>
      <c r="C284" s="68">
        <v>42124</v>
      </c>
      <c r="D284" s="11" t="s">
        <v>1201</v>
      </c>
      <c r="E284" s="18" t="s">
        <v>1202</v>
      </c>
      <c r="F284" s="41">
        <v>25</v>
      </c>
      <c r="G284" s="41" t="s">
        <v>13</v>
      </c>
      <c r="H284" s="41" t="s">
        <v>480</v>
      </c>
      <c r="I284" s="41" t="s">
        <v>24</v>
      </c>
      <c r="J284" s="42" t="s">
        <v>1213</v>
      </c>
      <c r="K284" s="41" t="s">
        <v>16</v>
      </c>
      <c r="L284" s="11" t="s">
        <v>1203</v>
      </c>
      <c r="M284" s="41" t="s">
        <v>1204</v>
      </c>
      <c r="N284" s="45" t="s">
        <v>1205</v>
      </c>
      <c r="O284" s="172" t="s">
        <v>18</v>
      </c>
      <c r="P284" s="13"/>
      <c r="Q284" s="51"/>
      <c r="R284" s="10"/>
      <c r="S284" s="192" t="s">
        <v>2506</v>
      </c>
      <c r="T284" s="192"/>
      <c r="U284" s="192"/>
      <c r="V284" s="192"/>
      <c r="W284" s="10" t="b">
        <f t="shared" si="36"/>
        <v>0</v>
      </c>
      <c r="X284" s="1" t="b">
        <f t="shared" si="37"/>
        <v>0</v>
      </c>
      <c r="Y284" s="1" t="b">
        <f t="shared" si="38"/>
        <v>1</v>
      </c>
      <c r="Z284" s="1" t="b">
        <f t="shared" si="39"/>
        <v>0</v>
      </c>
      <c r="AA284" s="1" t="b">
        <f t="shared" si="40"/>
        <v>0</v>
      </c>
      <c r="AB284" s="1" t="b">
        <f t="shared" si="41"/>
        <v>0</v>
      </c>
      <c r="AC284" s="1" t="b">
        <f t="shared" si="42"/>
        <v>0</v>
      </c>
      <c r="AD284" s="1" t="b">
        <f t="shared" si="43"/>
        <v>0</v>
      </c>
      <c r="AE284" s="1" t="b">
        <f t="shared" si="44"/>
        <v>0</v>
      </c>
    </row>
    <row r="285" spans="1:31" s="1" customFormat="1" ht="12" customHeight="1" x14ac:dyDescent="0.25">
      <c r="A285" s="11" t="s">
        <v>1733</v>
      </c>
      <c r="B285" s="60">
        <v>42120</v>
      </c>
      <c r="C285" s="68">
        <v>42124</v>
      </c>
      <c r="D285" s="11" t="s">
        <v>1206</v>
      </c>
      <c r="E285" s="18" t="s">
        <v>1207</v>
      </c>
      <c r="F285" s="41">
        <v>5</v>
      </c>
      <c r="G285" s="41" t="s">
        <v>13</v>
      </c>
      <c r="H285" s="41" t="s">
        <v>1208</v>
      </c>
      <c r="I285" s="41" t="s">
        <v>14</v>
      </c>
      <c r="J285" s="42" t="s">
        <v>1214</v>
      </c>
      <c r="K285" s="41" t="s">
        <v>16</v>
      </c>
      <c r="L285" s="11" t="s">
        <v>1209</v>
      </c>
      <c r="M285" s="41" t="s">
        <v>1210</v>
      </c>
      <c r="N285" s="41" t="s">
        <v>1211</v>
      </c>
      <c r="O285" s="131" t="s">
        <v>231</v>
      </c>
      <c r="P285" s="13"/>
      <c r="Q285" s="51"/>
      <c r="R285" s="10"/>
      <c r="S285" s="192" t="s">
        <v>2506</v>
      </c>
      <c r="T285" s="192"/>
      <c r="U285" s="192"/>
      <c r="V285" s="192"/>
      <c r="W285" s="10" t="b">
        <f t="shared" si="36"/>
        <v>1</v>
      </c>
      <c r="X285" s="1" t="b">
        <f t="shared" si="37"/>
        <v>0</v>
      </c>
      <c r="Y285" s="1" t="b">
        <f t="shared" si="38"/>
        <v>0</v>
      </c>
      <c r="Z285" s="1" t="b">
        <f t="shared" si="39"/>
        <v>0</v>
      </c>
      <c r="AA285" s="1" t="b">
        <f t="shared" si="40"/>
        <v>0</v>
      </c>
      <c r="AB285" s="1" t="b">
        <f t="shared" si="41"/>
        <v>0</v>
      </c>
      <c r="AC285" s="1" t="b">
        <f t="shared" si="42"/>
        <v>0</v>
      </c>
      <c r="AD285" s="1" t="b">
        <f t="shared" si="43"/>
        <v>0</v>
      </c>
      <c r="AE285" s="1" t="b">
        <f t="shared" si="44"/>
        <v>0</v>
      </c>
    </row>
    <row r="286" spans="1:31" s="1" customFormat="1" ht="12" customHeight="1" x14ac:dyDescent="0.25">
      <c r="A286" s="11" t="s">
        <v>1733</v>
      </c>
      <c r="B286" s="60">
        <v>42130</v>
      </c>
      <c r="C286" s="52">
        <v>42134.649594907409</v>
      </c>
      <c r="D286" s="11" t="s">
        <v>1215</v>
      </c>
      <c r="E286" s="43" t="s">
        <v>1216</v>
      </c>
      <c r="F286" s="41">
        <v>2</v>
      </c>
      <c r="G286" s="41" t="s">
        <v>13</v>
      </c>
      <c r="H286" s="41" t="s">
        <v>1217</v>
      </c>
      <c r="I286" s="41" t="s">
        <v>14</v>
      </c>
      <c r="J286" s="42" t="s">
        <v>1225</v>
      </c>
      <c r="K286" s="41" t="s">
        <v>16</v>
      </c>
      <c r="L286" s="11" t="s">
        <v>1218</v>
      </c>
      <c r="M286" s="41" t="s">
        <v>1219</v>
      </c>
      <c r="N286" s="41" t="s">
        <v>1220</v>
      </c>
      <c r="O286" s="173" t="s">
        <v>804</v>
      </c>
      <c r="P286" s="13"/>
      <c r="Q286" s="51"/>
      <c r="R286" s="64"/>
      <c r="S286" s="192" t="s">
        <v>2506</v>
      </c>
      <c r="T286" s="192"/>
      <c r="U286" s="192"/>
      <c r="V286" s="192"/>
      <c r="W286" s="10" t="b">
        <f t="shared" si="36"/>
        <v>0</v>
      </c>
      <c r="X286" s="1" t="b">
        <f t="shared" si="37"/>
        <v>0</v>
      </c>
      <c r="Y286" s="1" t="b">
        <f t="shared" si="38"/>
        <v>0</v>
      </c>
      <c r="Z286" s="1" t="b">
        <f t="shared" si="39"/>
        <v>0</v>
      </c>
      <c r="AA286" s="1" t="b">
        <f t="shared" si="40"/>
        <v>0</v>
      </c>
      <c r="AB286" s="1" t="b">
        <f t="shared" si="41"/>
        <v>0</v>
      </c>
      <c r="AC286" s="1" t="b">
        <f t="shared" si="42"/>
        <v>0</v>
      </c>
      <c r="AD286" s="1" t="b">
        <f t="shared" si="43"/>
        <v>0</v>
      </c>
      <c r="AE286" s="1" t="b">
        <f t="shared" si="44"/>
        <v>1</v>
      </c>
    </row>
    <row r="287" spans="1:31" s="1" customFormat="1" ht="12.75" customHeight="1" x14ac:dyDescent="0.25">
      <c r="A287" s="11" t="s">
        <v>1733</v>
      </c>
      <c r="B287" s="60">
        <v>42130</v>
      </c>
      <c r="C287" s="52">
        <v>42134.649594907409</v>
      </c>
      <c r="D287" s="11" t="s">
        <v>1221</v>
      </c>
      <c r="E287" s="43" t="s">
        <v>1222</v>
      </c>
      <c r="F287" s="41">
        <v>123</v>
      </c>
      <c r="G287" s="41" t="s">
        <v>13</v>
      </c>
      <c r="H287" s="41" t="s">
        <v>480</v>
      </c>
      <c r="I287" s="41" t="s">
        <v>24</v>
      </c>
      <c r="J287" s="42" t="s">
        <v>1226</v>
      </c>
      <c r="K287" s="41" t="s">
        <v>16</v>
      </c>
      <c r="L287" s="41" t="s">
        <v>1088</v>
      </c>
      <c r="M287" s="41" t="s">
        <v>1223</v>
      </c>
      <c r="N287" s="41" t="s">
        <v>1224</v>
      </c>
      <c r="O287" s="114" t="s">
        <v>316</v>
      </c>
      <c r="P287" s="13"/>
      <c r="Q287" s="51"/>
      <c r="R287" s="64"/>
      <c r="S287" s="192" t="s">
        <v>2506</v>
      </c>
      <c r="T287" s="192"/>
      <c r="U287" s="192"/>
      <c r="V287" s="192"/>
      <c r="W287" s="10" t="b">
        <f t="shared" si="36"/>
        <v>0</v>
      </c>
      <c r="X287" s="1" t="b">
        <f t="shared" si="37"/>
        <v>0</v>
      </c>
      <c r="Y287" s="1" t="b">
        <f t="shared" si="38"/>
        <v>0</v>
      </c>
      <c r="Z287" s="1" t="b">
        <f t="shared" si="39"/>
        <v>0</v>
      </c>
      <c r="AA287" s="1" t="b">
        <f t="shared" si="40"/>
        <v>1</v>
      </c>
      <c r="AB287" s="1" t="b">
        <f t="shared" si="41"/>
        <v>0</v>
      </c>
      <c r="AC287" s="1" t="b">
        <f t="shared" si="42"/>
        <v>0</v>
      </c>
      <c r="AD287" s="1" t="b">
        <f t="shared" si="43"/>
        <v>0</v>
      </c>
      <c r="AE287" s="1" t="b">
        <f t="shared" si="44"/>
        <v>0</v>
      </c>
    </row>
    <row r="288" spans="1:31" s="1" customFormat="1" ht="12" customHeight="1" x14ac:dyDescent="0.25">
      <c r="A288" s="11" t="s">
        <v>1733</v>
      </c>
      <c r="B288" s="60">
        <v>42135</v>
      </c>
      <c r="C288" s="52">
        <v>42139.507789351854</v>
      </c>
      <c r="D288" s="11" t="s">
        <v>1227</v>
      </c>
      <c r="E288" s="43" t="s">
        <v>1228</v>
      </c>
      <c r="F288" s="41">
        <v>2</v>
      </c>
      <c r="G288" s="41" t="s">
        <v>13</v>
      </c>
      <c r="H288" s="41" t="s">
        <v>587</v>
      </c>
      <c r="I288" s="41" t="s">
        <v>14</v>
      </c>
      <c r="J288" s="42" t="s">
        <v>1232</v>
      </c>
      <c r="K288" s="41" t="s">
        <v>16</v>
      </c>
      <c r="L288" s="41" t="s">
        <v>1229</v>
      </c>
      <c r="M288" s="41" t="s">
        <v>1230</v>
      </c>
      <c r="N288" s="41" t="s">
        <v>1231</v>
      </c>
      <c r="O288" s="172" t="s">
        <v>311</v>
      </c>
      <c r="P288" s="13"/>
      <c r="Q288" s="51"/>
      <c r="R288" s="64"/>
      <c r="S288" s="192" t="s">
        <v>2509</v>
      </c>
      <c r="T288" s="192"/>
      <c r="U288" s="192"/>
      <c r="V288" s="192"/>
      <c r="W288" s="10" t="b">
        <f t="shared" si="36"/>
        <v>0</v>
      </c>
      <c r="X288" s="1" t="b">
        <f t="shared" si="37"/>
        <v>1</v>
      </c>
      <c r="Y288" s="1" t="b">
        <f t="shared" si="38"/>
        <v>0</v>
      </c>
      <c r="Z288" s="1" t="b">
        <f t="shared" si="39"/>
        <v>0</v>
      </c>
      <c r="AA288" s="1" t="b">
        <f t="shared" si="40"/>
        <v>0</v>
      </c>
      <c r="AB288" s="1" t="b">
        <f t="shared" si="41"/>
        <v>0</v>
      </c>
      <c r="AC288" s="1" t="b">
        <f t="shared" si="42"/>
        <v>0</v>
      </c>
      <c r="AD288" s="1" t="b">
        <f t="shared" si="43"/>
        <v>0</v>
      </c>
      <c r="AE288" s="1" t="b">
        <f t="shared" si="44"/>
        <v>0</v>
      </c>
    </row>
    <row r="289" spans="1:31" s="1" customFormat="1" ht="12" customHeight="1" x14ac:dyDescent="0.25">
      <c r="A289" s="11" t="s">
        <v>1733</v>
      </c>
      <c r="B289" s="60">
        <v>42140</v>
      </c>
      <c r="C289" s="52">
        <v>42144</v>
      </c>
      <c r="D289" s="11" t="s">
        <v>1233</v>
      </c>
      <c r="E289" s="43" t="s">
        <v>1234</v>
      </c>
      <c r="F289" s="41">
        <v>10</v>
      </c>
      <c r="G289" s="41" t="s">
        <v>13</v>
      </c>
      <c r="H289" s="41" t="s">
        <v>601</v>
      </c>
      <c r="I289" s="41" t="s">
        <v>14</v>
      </c>
      <c r="J289" s="42" t="s">
        <v>1244</v>
      </c>
      <c r="K289" s="11" t="s">
        <v>16</v>
      </c>
      <c r="L289" s="41" t="s">
        <v>1235</v>
      </c>
      <c r="M289" s="41" t="s">
        <v>1236</v>
      </c>
      <c r="N289" s="41" t="s">
        <v>1237</v>
      </c>
      <c r="O289" s="172" t="s">
        <v>18</v>
      </c>
      <c r="P289" s="13"/>
      <c r="Q289" s="51"/>
      <c r="R289" s="64"/>
      <c r="S289" s="192" t="s">
        <v>2506</v>
      </c>
      <c r="T289" s="192"/>
      <c r="U289" s="192"/>
      <c r="V289" s="192"/>
      <c r="W289" s="10" t="b">
        <f t="shared" si="36"/>
        <v>0</v>
      </c>
      <c r="X289" s="1" t="b">
        <f t="shared" si="37"/>
        <v>0</v>
      </c>
      <c r="Y289" s="1" t="b">
        <f t="shared" si="38"/>
        <v>1</v>
      </c>
      <c r="Z289" s="1" t="b">
        <f t="shared" si="39"/>
        <v>0</v>
      </c>
      <c r="AA289" s="1" t="b">
        <f t="shared" si="40"/>
        <v>0</v>
      </c>
      <c r="AB289" s="1" t="b">
        <f t="shared" si="41"/>
        <v>0</v>
      </c>
      <c r="AC289" s="1" t="b">
        <f t="shared" si="42"/>
        <v>0</v>
      </c>
      <c r="AD289" s="1" t="b">
        <f t="shared" si="43"/>
        <v>0</v>
      </c>
      <c r="AE289" s="1" t="b">
        <f t="shared" si="44"/>
        <v>0</v>
      </c>
    </row>
    <row r="290" spans="1:31" s="1" customFormat="1" ht="12" customHeight="1" x14ac:dyDescent="0.25">
      <c r="A290" s="11" t="s">
        <v>1733</v>
      </c>
      <c r="B290" s="60">
        <v>42140</v>
      </c>
      <c r="C290" s="52">
        <v>42144.910497685189</v>
      </c>
      <c r="D290" s="11" t="s">
        <v>1238</v>
      </c>
      <c r="E290" s="43" t="s">
        <v>1239</v>
      </c>
      <c r="F290" s="41">
        <v>2</v>
      </c>
      <c r="G290" s="41" t="s">
        <v>13</v>
      </c>
      <c r="H290" s="41" t="s">
        <v>1240</v>
      </c>
      <c r="I290" s="41" t="s">
        <v>14</v>
      </c>
      <c r="J290" s="42" t="s">
        <v>1245</v>
      </c>
      <c r="K290" s="11" t="s">
        <v>16</v>
      </c>
      <c r="L290" s="41" t="s">
        <v>1241</v>
      </c>
      <c r="M290" s="41" t="s">
        <v>1242</v>
      </c>
      <c r="N290" s="41" t="s">
        <v>1243</v>
      </c>
      <c r="O290" s="172" t="s">
        <v>1083</v>
      </c>
      <c r="P290" s="13"/>
      <c r="Q290" s="43" t="s">
        <v>1083</v>
      </c>
      <c r="R290" s="64" t="s">
        <v>1287</v>
      </c>
      <c r="S290" s="192" t="s">
        <v>2506</v>
      </c>
      <c r="T290" s="192" t="str">
        <f>IF(ISNUMBER(SEARCH("main({",L290)),"main({}) method - algorithm cases","non main({}) method - algorithm cases")</f>
        <v>main({}) method - algorithm cases</v>
      </c>
      <c r="U290" s="192" t="s">
        <v>2499</v>
      </c>
      <c r="V290" s="192" t="s">
        <v>2505</v>
      </c>
      <c r="W290" s="10" t="b">
        <f t="shared" si="36"/>
        <v>0</v>
      </c>
      <c r="X290" s="1" t="b">
        <f t="shared" si="37"/>
        <v>0</v>
      </c>
      <c r="Y290" s="1" t="b">
        <f t="shared" si="38"/>
        <v>0</v>
      </c>
      <c r="Z290" s="1" t="b">
        <f t="shared" si="39"/>
        <v>0</v>
      </c>
      <c r="AA290" s="1" t="b">
        <f t="shared" si="40"/>
        <v>0</v>
      </c>
      <c r="AB290" s="1" t="b">
        <f t="shared" si="41"/>
        <v>0</v>
      </c>
      <c r="AC290" s="1" t="b">
        <f t="shared" si="42"/>
        <v>1</v>
      </c>
      <c r="AD290" s="1" t="b">
        <f t="shared" si="43"/>
        <v>0</v>
      </c>
      <c r="AE290" s="1" t="b">
        <f t="shared" si="44"/>
        <v>0</v>
      </c>
    </row>
    <row r="291" spans="1:31" s="1" customFormat="1" ht="12" customHeight="1" x14ac:dyDescent="0.25">
      <c r="A291" s="11" t="s">
        <v>1733</v>
      </c>
      <c r="B291" s="60">
        <v>42145</v>
      </c>
      <c r="C291" s="52">
        <v>42149.551527777781</v>
      </c>
      <c r="D291" s="11" t="s">
        <v>1246</v>
      </c>
      <c r="E291" s="43" t="s">
        <v>1247</v>
      </c>
      <c r="F291" s="41">
        <v>2</v>
      </c>
      <c r="G291" s="41" t="s">
        <v>13</v>
      </c>
      <c r="H291" s="41" t="s">
        <v>480</v>
      </c>
      <c r="I291" s="41" t="s">
        <v>24</v>
      </c>
      <c r="J291" s="42" t="s">
        <v>1251</v>
      </c>
      <c r="K291" s="11" t="s">
        <v>16</v>
      </c>
      <c r="L291" s="41" t="s">
        <v>1248</v>
      </c>
      <c r="M291" s="41" t="s">
        <v>1249</v>
      </c>
      <c r="N291" s="41" t="s">
        <v>1250</v>
      </c>
      <c r="O291" s="114" t="s">
        <v>316</v>
      </c>
      <c r="P291" s="13"/>
      <c r="Q291" s="51"/>
      <c r="R291" s="64"/>
      <c r="S291" s="192" t="s">
        <v>2506</v>
      </c>
      <c r="T291" s="192"/>
      <c r="U291" s="192"/>
      <c r="V291" s="192"/>
      <c r="W291" s="10" t="b">
        <f t="shared" si="36"/>
        <v>0</v>
      </c>
      <c r="X291" s="1" t="b">
        <f t="shared" si="37"/>
        <v>0</v>
      </c>
      <c r="Y291" s="1" t="b">
        <f t="shared" si="38"/>
        <v>0</v>
      </c>
      <c r="Z291" s="1" t="b">
        <f t="shared" si="39"/>
        <v>0</v>
      </c>
      <c r="AA291" s="1" t="b">
        <f t="shared" si="40"/>
        <v>1</v>
      </c>
      <c r="AB291" s="1" t="b">
        <f t="shared" si="41"/>
        <v>0</v>
      </c>
      <c r="AC291" s="1" t="b">
        <f t="shared" si="42"/>
        <v>0</v>
      </c>
      <c r="AD291" s="1" t="b">
        <f t="shared" si="43"/>
        <v>0</v>
      </c>
      <c r="AE291" s="1" t="b">
        <f t="shared" si="44"/>
        <v>0</v>
      </c>
    </row>
    <row r="292" spans="1:31" s="1" customFormat="1" ht="12" customHeight="1" x14ac:dyDescent="0.25">
      <c r="A292" s="11" t="s">
        <v>1733</v>
      </c>
      <c r="B292" s="60">
        <v>42150</v>
      </c>
      <c r="C292" s="52">
        <v>42154</v>
      </c>
      <c r="D292" s="11" t="s">
        <v>1252</v>
      </c>
      <c r="E292" s="43" t="s">
        <v>1253</v>
      </c>
      <c r="F292" s="41">
        <v>4</v>
      </c>
      <c r="G292" s="41" t="s">
        <v>13</v>
      </c>
      <c r="H292" s="41" t="s">
        <v>607</v>
      </c>
      <c r="I292" s="41" t="s">
        <v>14</v>
      </c>
      <c r="J292" s="42" t="s">
        <v>1257</v>
      </c>
      <c r="K292" s="11" t="s">
        <v>16</v>
      </c>
      <c r="L292" s="41" t="s">
        <v>1254</v>
      </c>
      <c r="M292" s="41" t="s">
        <v>1255</v>
      </c>
      <c r="N292" s="41" t="s">
        <v>1256</v>
      </c>
      <c r="O292" s="172" t="s">
        <v>1083</v>
      </c>
      <c r="P292" s="13"/>
      <c r="Q292" s="43" t="s">
        <v>1083</v>
      </c>
      <c r="R292" s="64" t="s">
        <v>552</v>
      </c>
      <c r="S292" s="192" t="s">
        <v>2506</v>
      </c>
      <c r="T292" s="192" t="str">
        <f>IF(ISNUMBER(SEARCH("main({",L292)),"main({}) method - algorithm cases","non main({}) method - algorithm cases")</f>
        <v>main({}) method - algorithm cases</v>
      </c>
      <c r="U292" s="192" t="s">
        <v>2499</v>
      </c>
      <c r="V292" s="192" t="s">
        <v>2505</v>
      </c>
      <c r="W292" s="10" t="b">
        <f t="shared" si="36"/>
        <v>0</v>
      </c>
      <c r="X292" s="1" t="b">
        <f t="shared" si="37"/>
        <v>0</v>
      </c>
      <c r="Y292" s="1" t="b">
        <f t="shared" si="38"/>
        <v>0</v>
      </c>
      <c r="Z292" s="1" t="b">
        <f t="shared" si="39"/>
        <v>0</v>
      </c>
      <c r="AA292" s="1" t="b">
        <f t="shared" si="40"/>
        <v>0</v>
      </c>
      <c r="AB292" s="1" t="b">
        <f t="shared" si="41"/>
        <v>0</v>
      </c>
      <c r="AC292" s="1" t="b">
        <f t="shared" si="42"/>
        <v>1</v>
      </c>
      <c r="AD292" s="1" t="b">
        <f t="shared" si="43"/>
        <v>0</v>
      </c>
      <c r="AE292" s="1" t="b">
        <f t="shared" si="44"/>
        <v>0</v>
      </c>
    </row>
    <row r="293" spans="1:31" s="1" customFormat="1" ht="12" customHeight="1" x14ac:dyDescent="0.25">
      <c r="A293" s="11" t="s">
        <v>1733</v>
      </c>
      <c r="B293" s="60">
        <v>42155</v>
      </c>
      <c r="C293" s="52">
        <v>42159</v>
      </c>
      <c r="D293" s="11" t="s">
        <v>1258</v>
      </c>
      <c r="E293" s="43" t="s">
        <v>1259</v>
      </c>
      <c r="F293" s="41">
        <v>4</v>
      </c>
      <c r="G293" s="41" t="s">
        <v>13</v>
      </c>
      <c r="H293" s="41" t="s">
        <v>601</v>
      </c>
      <c r="I293" s="41" t="s">
        <v>14</v>
      </c>
      <c r="J293" s="42" t="s">
        <v>1263</v>
      </c>
      <c r="K293" s="11" t="s">
        <v>16</v>
      </c>
      <c r="L293" s="41" t="s">
        <v>1260</v>
      </c>
      <c r="M293" s="41" t="s">
        <v>1261</v>
      </c>
      <c r="N293" s="41" t="s">
        <v>1262</v>
      </c>
      <c r="O293" s="172" t="s">
        <v>311</v>
      </c>
      <c r="P293" s="13"/>
      <c r="Q293" s="51"/>
      <c r="R293" s="64" t="s">
        <v>357</v>
      </c>
      <c r="S293" s="192" t="s">
        <v>2509</v>
      </c>
      <c r="T293" s="192" t="str">
        <f>IF(ISNUMBER(SEARCH("main({",L293)),"main({}) method - algorithm cases","non main({}) method - algorithm cases")</f>
        <v>non main({}) method - algorithm cases</v>
      </c>
      <c r="U293" s="192" t="s">
        <v>2499</v>
      </c>
      <c r="V293" s="192" t="s">
        <v>2504</v>
      </c>
      <c r="W293" s="10" t="b">
        <f t="shared" si="36"/>
        <v>0</v>
      </c>
      <c r="X293" s="1" t="b">
        <f t="shared" si="37"/>
        <v>1</v>
      </c>
      <c r="Y293" s="1" t="b">
        <f t="shared" si="38"/>
        <v>0</v>
      </c>
      <c r="Z293" s="1" t="b">
        <f t="shared" si="39"/>
        <v>0</v>
      </c>
      <c r="AA293" s="1" t="b">
        <f t="shared" si="40"/>
        <v>0</v>
      </c>
      <c r="AB293" s="1" t="b">
        <f t="shared" si="41"/>
        <v>0</v>
      </c>
      <c r="AC293" s="1" t="b">
        <f t="shared" si="42"/>
        <v>0</v>
      </c>
      <c r="AD293" s="1" t="b">
        <f t="shared" si="43"/>
        <v>0</v>
      </c>
      <c r="AE293" s="1" t="b">
        <f t="shared" si="44"/>
        <v>0</v>
      </c>
    </row>
    <row r="294" spans="1:31" s="1" customFormat="1" ht="12" customHeight="1" x14ac:dyDescent="0.25">
      <c r="A294" s="11" t="s">
        <v>1733</v>
      </c>
      <c r="B294" s="60">
        <v>42166</v>
      </c>
      <c r="C294" s="52">
        <v>42170</v>
      </c>
      <c r="D294" s="11" t="s">
        <v>1265</v>
      </c>
      <c r="E294" s="43" t="s">
        <v>1266</v>
      </c>
      <c r="F294" s="41">
        <v>3</v>
      </c>
      <c r="G294" s="41" t="s">
        <v>13</v>
      </c>
      <c r="H294" s="41" t="s">
        <v>489</v>
      </c>
      <c r="I294" s="41" t="s">
        <v>14</v>
      </c>
      <c r="J294" s="42" t="s">
        <v>1274</v>
      </c>
      <c r="K294" s="11" t="s">
        <v>16</v>
      </c>
      <c r="L294" s="41" t="s">
        <v>1267</v>
      </c>
      <c r="M294" s="41" t="s">
        <v>1268</v>
      </c>
      <c r="N294" s="41" t="s">
        <v>1269</v>
      </c>
      <c r="O294" s="172" t="s">
        <v>311</v>
      </c>
      <c r="P294" s="62"/>
      <c r="Q294" s="51"/>
      <c r="R294" s="129" t="s">
        <v>554</v>
      </c>
      <c r="S294" s="192" t="s">
        <v>2506</v>
      </c>
      <c r="T294" s="192" t="str">
        <f>IF(ISNUMBER(SEARCH("main({",L294)),"main({}) method - algorithm cases","non main({}) method - algorithm cases")</f>
        <v>main({}) method - algorithm cases</v>
      </c>
      <c r="U294" s="192" t="s">
        <v>2499</v>
      </c>
      <c r="V294" s="192" t="s">
        <v>2504</v>
      </c>
      <c r="W294" s="10" t="b">
        <f t="shared" si="36"/>
        <v>0</v>
      </c>
      <c r="X294" s="1" t="b">
        <f t="shared" si="37"/>
        <v>1</v>
      </c>
      <c r="Y294" s="1" t="b">
        <f t="shared" si="38"/>
        <v>0</v>
      </c>
      <c r="Z294" s="1" t="b">
        <f t="shared" si="39"/>
        <v>0</v>
      </c>
      <c r="AA294" s="1" t="b">
        <f t="shared" si="40"/>
        <v>0</v>
      </c>
      <c r="AB294" s="1" t="b">
        <f t="shared" si="41"/>
        <v>0</v>
      </c>
      <c r="AC294" s="1" t="b">
        <f t="shared" si="42"/>
        <v>0</v>
      </c>
      <c r="AD294" s="1" t="b">
        <f t="shared" si="43"/>
        <v>0</v>
      </c>
      <c r="AE294" s="1" t="b">
        <f t="shared" si="44"/>
        <v>0</v>
      </c>
    </row>
    <row r="295" spans="1:31" s="1" customFormat="1" ht="12" customHeight="1" x14ac:dyDescent="0.25">
      <c r="A295" s="11" t="s">
        <v>1733</v>
      </c>
      <c r="B295" s="60">
        <v>42166</v>
      </c>
      <c r="C295" s="52">
        <v>42170</v>
      </c>
      <c r="D295" s="11" t="s">
        <v>1270</v>
      </c>
      <c r="E295" s="43" t="s">
        <v>1271</v>
      </c>
      <c r="F295" s="41">
        <v>5</v>
      </c>
      <c r="G295" s="41" t="s">
        <v>13</v>
      </c>
      <c r="H295" s="41" t="s">
        <v>587</v>
      </c>
      <c r="I295" s="41" t="s">
        <v>14</v>
      </c>
      <c r="J295" s="42" t="s">
        <v>1275</v>
      </c>
      <c r="K295" s="11" t="s">
        <v>16</v>
      </c>
      <c r="L295" s="41" t="s">
        <v>1264</v>
      </c>
      <c r="M295" s="41" t="s">
        <v>1272</v>
      </c>
      <c r="N295" s="41" t="s">
        <v>1273</v>
      </c>
      <c r="O295" s="172" t="s">
        <v>18</v>
      </c>
      <c r="P295" s="13"/>
      <c r="Q295" s="51"/>
      <c r="R295" s="64"/>
      <c r="S295" s="192" t="s">
        <v>2506</v>
      </c>
      <c r="T295" s="192"/>
      <c r="U295" s="192"/>
      <c r="V295" s="192"/>
      <c r="W295" s="10" t="b">
        <f t="shared" si="36"/>
        <v>0</v>
      </c>
      <c r="X295" s="1" t="b">
        <f t="shared" si="37"/>
        <v>0</v>
      </c>
      <c r="Y295" s="1" t="b">
        <f t="shared" si="38"/>
        <v>1</v>
      </c>
      <c r="Z295" s="1" t="b">
        <f t="shared" si="39"/>
        <v>0</v>
      </c>
      <c r="AA295" s="1" t="b">
        <f t="shared" si="40"/>
        <v>0</v>
      </c>
      <c r="AB295" s="1" t="b">
        <f t="shared" si="41"/>
        <v>0</v>
      </c>
      <c r="AC295" s="1" t="b">
        <f t="shared" si="42"/>
        <v>0</v>
      </c>
      <c r="AD295" s="1" t="b">
        <f t="shared" si="43"/>
        <v>0</v>
      </c>
      <c r="AE295" s="1" t="b">
        <f t="shared" si="44"/>
        <v>0</v>
      </c>
    </row>
    <row r="296" spans="1:31" s="1" customFormat="1" ht="12" customHeight="1" x14ac:dyDescent="0.25">
      <c r="A296" s="11" t="s">
        <v>1733</v>
      </c>
      <c r="B296" s="60">
        <v>42176</v>
      </c>
      <c r="C296" s="52">
        <v>42180</v>
      </c>
      <c r="D296" s="11" t="s">
        <v>1276</v>
      </c>
      <c r="E296" s="43" t="s">
        <v>1277</v>
      </c>
      <c r="F296" s="41">
        <v>11</v>
      </c>
      <c r="G296" s="41" t="s">
        <v>13</v>
      </c>
      <c r="H296" s="41" t="s">
        <v>568</v>
      </c>
      <c r="I296" s="41" t="s">
        <v>14</v>
      </c>
      <c r="J296" s="42" t="s">
        <v>1285</v>
      </c>
      <c r="K296" s="41" t="s">
        <v>16</v>
      </c>
      <c r="L296" s="41" t="s">
        <v>113</v>
      </c>
      <c r="M296" s="41" t="s">
        <v>1278</v>
      </c>
      <c r="N296" s="41" t="s">
        <v>1279</v>
      </c>
      <c r="O296" s="173" t="s">
        <v>804</v>
      </c>
      <c r="P296" s="13" t="s">
        <v>1570</v>
      </c>
      <c r="Q296" s="43" t="s">
        <v>1083</v>
      </c>
      <c r="R296" s="64" t="s">
        <v>557</v>
      </c>
      <c r="S296" s="192" t="s">
        <v>2506</v>
      </c>
      <c r="T296" s="192" t="str">
        <f>IF(ISNUMBER(SEARCH("main({",L296)),"main({}) method - algorithm cases","non main({}) method - algorithm cases")</f>
        <v>main({}) method - algorithm cases</v>
      </c>
      <c r="U296" s="192" t="s">
        <v>2499</v>
      </c>
      <c r="V296" s="192" t="s">
        <v>2505</v>
      </c>
      <c r="W296" s="10" t="b">
        <f t="shared" si="36"/>
        <v>0</v>
      </c>
      <c r="X296" s="1" t="b">
        <f t="shared" si="37"/>
        <v>0</v>
      </c>
      <c r="Y296" s="1" t="b">
        <f t="shared" si="38"/>
        <v>0</v>
      </c>
      <c r="Z296" s="1" t="b">
        <f t="shared" si="39"/>
        <v>0</v>
      </c>
      <c r="AA296" s="1" t="b">
        <f t="shared" si="40"/>
        <v>0</v>
      </c>
      <c r="AB296" s="1" t="b">
        <f t="shared" si="41"/>
        <v>0</v>
      </c>
      <c r="AC296" s="1" t="b">
        <f t="shared" si="42"/>
        <v>0</v>
      </c>
      <c r="AD296" s="1" t="b">
        <f t="shared" si="43"/>
        <v>0</v>
      </c>
      <c r="AE296" s="1" t="b">
        <f t="shared" si="44"/>
        <v>1</v>
      </c>
    </row>
    <row r="297" spans="1:31" s="1" customFormat="1" ht="12" customHeight="1" x14ac:dyDescent="0.25">
      <c r="A297" s="11" t="s">
        <v>1733</v>
      </c>
      <c r="B297" s="60">
        <v>42176</v>
      </c>
      <c r="C297" s="52">
        <v>42180</v>
      </c>
      <c r="D297" s="11" t="s">
        <v>1280</v>
      </c>
      <c r="E297" s="18" t="s">
        <v>1281</v>
      </c>
      <c r="F297" s="41">
        <v>4</v>
      </c>
      <c r="G297" s="41" t="s">
        <v>13</v>
      </c>
      <c r="H297" s="41" t="s">
        <v>587</v>
      </c>
      <c r="I297" s="41" t="s">
        <v>14</v>
      </c>
      <c r="J297" s="42" t="s">
        <v>1286</v>
      </c>
      <c r="K297" s="41" t="s">
        <v>16</v>
      </c>
      <c r="L297" s="41" t="s">
        <v>1282</v>
      </c>
      <c r="M297" s="41" t="s">
        <v>1283</v>
      </c>
      <c r="N297" s="41" t="s">
        <v>1284</v>
      </c>
      <c r="O297" s="172" t="s">
        <v>311</v>
      </c>
      <c r="P297" s="13"/>
      <c r="Q297" s="51"/>
      <c r="R297" s="64" t="s">
        <v>357</v>
      </c>
      <c r="S297" s="192" t="s">
        <v>2506</v>
      </c>
      <c r="T297" s="192" t="str">
        <f>IF(ISNUMBER(SEARCH("main({",L297)),"main({}) method - algorithm cases","non main({}) method - algorithm cases")</f>
        <v>main({}) method - algorithm cases</v>
      </c>
      <c r="U297" s="192" t="s">
        <v>2499</v>
      </c>
      <c r="V297" s="192" t="s">
        <v>2504</v>
      </c>
      <c r="W297" s="10" t="b">
        <f t="shared" si="36"/>
        <v>0</v>
      </c>
      <c r="X297" s="1" t="b">
        <f t="shared" si="37"/>
        <v>1</v>
      </c>
      <c r="Y297" s="1" t="b">
        <f t="shared" si="38"/>
        <v>0</v>
      </c>
      <c r="Z297" s="1" t="b">
        <f t="shared" si="39"/>
        <v>0</v>
      </c>
      <c r="AA297" s="1" t="b">
        <f t="shared" si="40"/>
        <v>0</v>
      </c>
      <c r="AB297" s="1" t="b">
        <f t="shared" si="41"/>
        <v>0</v>
      </c>
      <c r="AC297" s="1" t="b">
        <f t="shared" si="42"/>
        <v>0</v>
      </c>
      <c r="AD297" s="1" t="b">
        <f t="shared" si="43"/>
        <v>0</v>
      </c>
      <c r="AE297" s="1" t="b">
        <f t="shared" si="44"/>
        <v>0</v>
      </c>
    </row>
    <row r="298" spans="1:31" s="1" customFormat="1" ht="12" customHeight="1" x14ac:dyDescent="0.25">
      <c r="A298" s="11" t="s">
        <v>1733</v>
      </c>
      <c r="B298" s="60">
        <v>42181</v>
      </c>
      <c r="C298" s="52">
        <v>42185</v>
      </c>
      <c r="D298" s="11" t="s">
        <v>1288</v>
      </c>
      <c r="E298" s="43" t="s">
        <v>1289</v>
      </c>
      <c r="F298" s="41">
        <v>14</v>
      </c>
      <c r="G298" s="41" t="s">
        <v>13</v>
      </c>
      <c r="H298" s="41" t="s">
        <v>493</v>
      </c>
      <c r="I298" s="41" t="s">
        <v>14</v>
      </c>
      <c r="J298" s="42" t="s">
        <v>1298</v>
      </c>
      <c r="K298" s="41" t="s">
        <v>16</v>
      </c>
      <c r="L298" s="41" t="s">
        <v>1290</v>
      </c>
      <c r="M298" s="41" t="s">
        <v>1291</v>
      </c>
      <c r="N298" s="41" t="s">
        <v>1292</v>
      </c>
      <c r="O298" s="172" t="s">
        <v>311</v>
      </c>
      <c r="P298" s="13"/>
      <c r="Q298" s="51"/>
      <c r="R298" s="64"/>
      <c r="S298" s="192" t="s">
        <v>2506</v>
      </c>
      <c r="T298" s="192"/>
      <c r="U298" s="192"/>
      <c r="V298" s="192"/>
      <c r="W298" s="10" t="b">
        <f t="shared" si="36"/>
        <v>0</v>
      </c>
      <c r="X298" s="1" t="b">
        <f t="shared" si="37"/>
        <v>1</v>
      </c>
      <c r="Y298" s="1" t="b">
        <f t="shared" si="38"/>
        <v>0</v>
      </c>
      <c r="Z298" s="1" t="b">
        <f t="shared" si="39"/>
        <v>0</v>
      </c>
      <c r="AA298" s="1" t="b">
        <f t="shared" si="40"/>
        <v>0</v>
      </c>
      <c r="AB298" s="1" t="b">
        <f t="shared" si="41"/>
        <v>0</v>
      </c>
      <c r="AC298" s="1" t="b">
        <f t="shared" si="42"/>
        <v>0</v>
      </c>
      <c r="AD298" s="1" t="b">
        <f t="shared" si="43"/>
        <v>0</v>
      </c>
      <c r="AE298" s="1" t="b">
        <f t="shared" si="44"/>
        <v>0</v>
      </c>
    </row>
    <row r="299" spans="1:31" s="1" customFormat="1" ht="12" customHeight="1" x14ac:dyDescent="0.25">
      <c r="A299" s="11" t="s">
        <v>1733</v>
      </c>
      <c r="B299" s="60">
        <v>42181</v>
      </c>
      <c r="C299" s="52">
        <v>42185</v>
      </c>
      <c r="D299" s="11" t="s">
        <v>1293</v>
      </c>
      <c r="E299" s="43" t="s">
        <v>1294</v>
      </c>
      <c r="F299" s="41">
        <v>8</v>
      </c>
      <c r="G299" s="41" t="s">
        <v>13</v>
      </c>
      <c r="H299" s="41" t="s">
        <v>493</v>
      </c>
      <c r="I299" s="41" t="s">
        <v>14</v>
      </c>
      <c r="J299" s="42" t="s">
        <v>1299</v>
      </c>
      <c r="K299" s="41" t="s">
        <v>16</v>
      </c>
      <c r="L299" s="41" t="s">
        <v>1295</v>
      </c>
      <c r="M299" s="41" t="s">
        <v>1296</v>
      </c>
      <c r="N299" s="41" t="s">
        <v>1297</v>
      </c>
      <c r="O299" s="172" t="s">
        <v>311</v>
      </c>
      <c r="P299" s="13"/>
      <c r="Q299" s="51"/>
      <c r="R299" s="64" t="s">
        <v>552</v>
      </c>
      <c r="S299" s="192" t="s">
        <v>2506</v>
      </c>
      <c r="T299" s="192" t="str">
        <f>IF(ISNUMBER(SEARCH("main({",L299)),"main({}) method - algorithm cases","non main({}) method - algorithm cases")</f>
        <v>main({}) method - algorithm cases</v>
      </c>
      <c r="U299" s="192" t="s">
        <v>2499</v>
      </c>
      <c r="V299" s="192" t="s">
        <v>2504</v>
      </c>
      <c r="W299" s="10" t="b">
        <f t="shared" si="36"/>
        <v>0</v>
      </c>
      <c r="X299" s="1" t="b">
        <f t="shared" si="37"/>
        <v>1</v>
      </c>
      <c r="Y299" s="1" t="b">
        <f t="shared" si="38"/>
        <v>0</v>
      </c>
      <c r="Z299" s="1" t="b">
        <f t="shared" si="39"/>
        <v>0</v>
      </c>
      <c r="AA299" s="1" t="b">
        <f t="shared" si="40"/>
        <v>0</v>
      </c>
      <c r="AB299" s="1" t="b">
        <f t="shared" si="41"/>
        <v>0</v>
      </c>
      <c r="AC299" s="1" t="b">
        <f t="shared" si="42"/>
        <v>0</v>
      </c>
      <c r="AD299" s="1" t="b">
        <f t="shared" si="43"/>
        <v>0</v>
      </c>
      <c r="AE299" s="1" t="b">
        <f t="shared" si="44"/>
        <v>0</v>
      </c>
    </row>
    <row r="300" spans="1:31" s="1" customFormat="1" ht="12" customHeight="1" x14ac:dyDescent="0.25">
      <c r="A300" s="11" t="s">
        <v>1733</v>
      </c>
      <c r="B300" s="60">
        <v>42186</v>
      </c>
      <c r="C300" s="52">
        <v>42190</v>
      </c>
      <c r="D300" s="11" t="s">
        <v>1300</v>
      </c>
      <c r="E300" s="43" t="s">
        <v>1301</v>
      </c>
      <c r="F300" s="41">
        <v>14</v>
      </c>
      <c r="G300" s="41" t="s">
        <v>13</v>
      </c>
      <c r="H300" s="41" t="s">
        <v>587</v>
      </c>
      <c r="I300" s="41" t="s">
        <v>14</v>
      </c>
      <c r="J300" s="42" t="s">
        <v>1305</v>
      </c>
      <c r="K300" s="41" t="s">
        <v>16</v>
      </c>
      <c r="L300" s="41" t="s">
        <v>1302</v>
      </c>
      <c r="M300" s="41" t="s">
        <v>1303</v>
      </c>
      <c r="N300" s="41" t="s">
        <v>1304</v>
      </c>
      <c r="O300" s="172" t="s">
        <v>311</v>
      </c>
      <c r="P300" s="13"/>
      <c r="Q300" s="51"/>
      <c r="R300" s="64"/>
      <c r="S300" s="192" t="s">
        <v>2509</v>
      </c>
      <c r="T300" s="192"/>
      <c r="U300" s="192"/>
      <c r="V300" s="192"/>
      <c r="W300" s="10" t="b">
        <f t="shared" si="36"/>
        <v>0</v>
      </c>
      <c r="X300" s="1" t="b">
        <f t="shared" si="37"/>
        <v>1</v>
      </c>
      <c r="Y300" s="1" t="b">
        <f t="shared" si="38"/>
        <v>0</v>
      </c>
      <c r="Z300" s="1" t="b">
        <f t="shared" si="39"/>
        <v>0</v>
      </c>
      <c r="AA300" s="1" t="b">
        <f t="shared" si="40"/>
        <v>0</v>
      </c>
      <c r="AB300" s="1" t="b">
        <f t="shared" si="41"/>
        <v>0</v>
      </c>
      <c r="AC300" s="1" t="b">
        <f t="shared" si="42"/>
        <v>0</v>
      </c>
      <c r="AD300" s="1" t="b">
        <f t="shared" si="43"/>
        <v>0</v>
      </c>
      <c r="AE300" s="1" t="b">
        <f t="shared" si="44"/>
        <v>0</v>
      </c>
    </row>
    <row r="301" spans="1:31" s="1" customFormat="1" ht="12" customHeight="1" x14ac:dyDescent="0.25">
      <c r="A301" s="11" t="s">
        <v>1733</v>
      </c>
      <c r="B301" s="60">
        <v>42191</v>
      </c>
      <c r="C301" s="52">
        <v>42200.957858796297</v>
      </c>
      <c r="D301" s="11" t="s">
        <v>1306</v>
      </c>
      <c r="E301" s="43" t="s">
        <v>1307</v>
      </c>
      <c r="F301" s="41">
        <v>22</v>
      </c>
      <c r="G301" s="41" t="s">
        <v>13</v>
      </c>
      <c r="H301" s="41" t="s">
        <v>987</v>
      </c>
      <c r="I301" s="41" t="s">
        <v>14</v>
      </c>
      <c r="J301" s="42" t="s">
        <v>1321</v>
      </c>
      <c r="K301" s="41" t="s">
        <v>16</v>
      </c>
      <c r="L301" s="41" t="s">
        <v>1308</v>
      </c>
      <c r="M301" s="41" t="s">
        <v>1309</v>
      </c>
      <c r="N301" s="41" t="s">
        <v>1310</v>
      </c>
      <c r="O301" s="172" t="s">
        <v>18</v>
      </c>
      <c r="P301" s="13"/>
      <c r="Q301" s="51"/>
      <c r="R301" s="64"/>
      <c r="S301" s="192" t="s">
        <v>2506</v>
      </c>
      <c r="T301" s="192"/>
      <c r="U301" s="192"/>
      <c r="V301" s="192"/>
      <c r="W301" s="10" t="b">
        <f t="shared" si="36"/>
        <v>0</v>
      </c>
      <c r="X301" s="1" t="b">
        <f t="shared" si="37"/>
        <v>0</v>
      </c>
      <c r="Y301" s="1" t="b">
        <f t="shared" si="38"/>
        <v>1</v>
      </c>
      <c r="Z301" s="1" t="b">
        <f t="shared" si="39"/>
        <v>0</v>
      </c>
      <c r="AA301" s="1" t="b">
        <f t="shared" si="40"/>
        <v>0</v>
      </c>
      <c r="AB301" s="1" t="b">
        <f t="shared" si="41"/>
        <v>0</v>
      </c>
      <c r="AC301" s="1" t="b">
        <f t="shared" si="42"/>
        <v>0</v>
      </c>
      <c r="AD301" s="1" t="b">
        <f t="shared" si="43"/>
        <v>0</v>
      </c>
      <c r="AE301" s="1" t="b">
        <f t="shared" si="44"/>
        <v>0</v>
      </c>
    </row>
    <row r="302" spans="1:31" s="1" customFormat="1" ht="12" customHeight="1" x14ac:dyDescent="0.25">
      <c r="A302" s="11" t="s">
        <v>1733</v>
      </c>
      <c r="B302" s="60">
        <v>42191</v>
      </c>
      <c r="C302" s="52">
        <v>42200.957858796297</v>
      </c>
      <c r="D302" s="11" t="s">
        <v>1311</v>
      </c>
      <c r="E302" s="43" t="s">
        <v>1312</v>
      </c>
      <c r="F302" s="41">
        <v>2</v>
      </c>
      <c r="G302" s="41" t="s">
        <v>13</v>
      </c>
      <c r="H302" s="41" t="s">
        <v>547</v>
      </c>
      <c r="I302" s="41" t="s">
        <v>14</v>
      </c>
      <c r="J302" s="42" t="s">
        <v>1322</v>
      </c>
      <c r="K302" s="41" t="s">
        <v>16</v>
      </c>
      <c r="L302" s="41" t="s">
        <v>1313</v>
      </c>
      <c r="M302" s="41" t="s">
        <v>1314</v>
      </c>
      <c r="N302" s="41" t="s">
        <v>1315</v>
      </c>
      <c r="O302" s="173" t="s">
        <v>804</v>
      </c>
      <c r="P302" s="13" t="s">
        <v>1570</v>
      </c>
      <c r="Q302" s="43" t="s">
        <v>1083</v>
      </c>
      <c r="R302" s="1" t="s">
        <v>1971</v>
      </c>
      <c r="S302" s="192" t="s">
        <v>2506</v>
      </c>
      <c r="T302" s="192" t="str">
        <f>IF(ISNUMBER(SEARCH("main({",L302)),"main({}) method - algorithm cases","non main({}) method - algorithm cases")</f>
        <v>main({}) method - algorithm cases</v>
      </c>
      <c r="U302" s="192" t="s">
        <v>2499</v>
      </c>
      <c r="V302" s="192" t="s">
        <v>2505</v>
      </c>
      <c r="W302" s="10" t="b">
        <f t="shared" si="36"/>
        <v>0</v>
      </c>
      <c r="X302" s="1" t="b">
        <f t="shared" si="37"/>
        <v>0</v>
      </c>
      <c r="Y302" s="1" t="b">
        <f t="shared" si="38"/>
        <v>0</v>
      </c>
      <c r="Z302" s="1" t="b">
        <f t="shared" si="39"/>
        <v>0</v>
      </c>
      <c r="AA302" s="1" t="b">
        <f t="shared" si="40"/>
        <v>0</v>
      </c>
      <c r="AB302" s="1" t="b">
        <f t="shared" si="41"/>
        <v>0</v>
      </c>
      <c r="AC302" s="1" t="b">
        <f t="shared" si="42"/>
        <v>0</v>
      </c>
      <c r="AD302" s="1" t="b">
        <f t="shared" si="43"/>
        <v>0</v>
      </c>
      <c r="AE302" s="1" t="b">
        <f t="shared" si="44"/>
        <v>1</v>
      </c>
    </row>
    <row r="303" spans="1:31" s="1" customFormat="1" ht="12" customHeight="1" x14ac:dyDescent="0.25">
      <c r="A303" s="11" t="s">
        <v>1733</v>
      </c>
      <c r="B303" s="60">
        <v>42191</v>
      </c>
      <c r="C303" s="52">
        <v>42200.957858796297</v>
      </c>
      <c r="D303" s="11" t="s">
        <v>1316</v>
      </c>
      <c r="E303" s="43" t="s">
        <v>1317</v>
      </c>
      <c r="F303" s="41">
        <v>4</v>
      </c>
      <c r="G303" s="41" t="s">
        <v>13</v>
      </c>
      <c r="H303" s="41" t="s">
        <v>480</v>
      </c>
      <c r="I303" s="41" t="s">
        <v>24</v>
      </c>
      <c r="J303" s="42" t="s">
        <v>1323</v>
      </c>
      <c r="K303" s="41" t="s">
        <v>16</v>
      </c>
      <c r="L303" s="41" t="s">
        <v>1318</v>
      </c>
      <c r="M303" s="41" t="s">
        <v>1319</v>
      </c>
      <c r="N303" s="41" t="s">
        <v>1320</v>
      </c>
      <c r="O303" s="114" t="s">
        <v>316</v>
      </c>
      <c r="P303" s="13"/>
      <c r="Q303" s="41"/>
      <c r="R303" s="64" t="s">
        <v>1324</v>
      </c>
      <c r="S303" s="192" t="s">
        <v>2506</v>
      </c>
      <c r="T303" s="192" t="str">
        <f>IF(ISNUMBER(SEARCH("main({",L303)),"main({}) method - algorithm cases","non main({}) method - algorithm cases")</f>
        <v>main({}) method - algorithm cases</v>
      </c>
      <c r="U303" s="192" t="s">
        <v>2499</v>
      </c>
      <c r="V303" s="192" t="s">
        <v>2504</v>
      </c>
      <c r="W303" s="10" t="b">
        <f t="shared" si="36"/>
        <v>0</v>
      </c>
      <c r="X303" s="1" t="b">
        <f t="shared" si="37"/>
        <v>0</v>
      </c>
      <c r="Y303" s="1" t="b">
        <f t="shared" si="38"/>
        <v>0</v>
      </c>
      <c r="Z303" s="1" t="b">
        <f t="shared" si="39"/>
        <v>0</v>
      </c>
      <c r="AA303" s="1" t="b">
        <f t="shared" si="40"/>
        <v>1</v>
      </c>
      <c r="AB303" s="1" t="b">
        <f t="shared" si="41"/>
        <v>0</v>
      </c>
      <c r="AC303" s="1" t="b">
        <f t="shared" si="42"/>
        <v>0</v>
      </c>
      <c r="AD303" s="1" t="b">
        <f t="shared" si="43"/>
        <v>0</v>
      </c>
      <c r="AE303" s="1" t="b">
        <f t="shared" si="44"/>
        <v>0</v>
      </c>
    </row>
    <row r="304" spans="1:31" s="1" customFormat="1" ht="12" customHeight="1" x14ac:dyDescent="0.25">
      <c r="A304" s="11" t="s">
        <v>1733</v>
      </c>
      <c r="B304" s="68">
        <v>42206</v>
      </c>
      <c r="C304" s="68">
        <v>42216</v>
      </c>
      <c r="D304" s="60">
        <v>42208.865266203706</v>
      </c>
      <c r="E304" s="151" t="s">
        <v>1325</v>
      </c>
      <c r="F304" s="41">
        <v>62</v>
      </c>
      <c r="G304" s="41" t="s">
        <v>13</v>
      </c>
      <c r="H304" s="41">
        <v>1</v>
      </c>
      <c r="I304" s="41" t="s">
        <v>14</v>
      </c>
      <c r="J304" s="42" t="s">
        <v>1327</v>
      </c>
      <c r="K304" s="41" t="s">
        <v>16</v>
      </c>
      <c r="L304" s="41" t="s">
        <v>1326</v>
      </c>
      <c r="M304" s="41">
        <v>20842770</v>
      </c>
      <c r="N304" s="41">
        <v>758495765</v>
      </c>
      <c r="O304" s="114" t="s">
        <v>804</v>
      </c>
      <c r="P304" s="147" t="s">
        <v>1570</v>
      </c>
      <c r="Q304" s="11"/>
      <c r="R304" s="10" t="s">
        <v>1971</v>
      </c>
      <c r="S304" s="192" t="s">
        <v>2506</v>
      </c>
      <c r="T304" s="192" t="str">
        <f>IF(ISNUMBER(SEARCH("main({",L304)),"main({}) method - algorithm cases","non main({}) method - algorithm cases")</f>
        <v>main({}) method - algorithm cases</v>
      </c>
      <c r="U304" s="192" t="s">
        <v>2499</v>
      </c>
      <c r="V304" s="192" t="s">
        <v>2504</v>
      </c>
      <c r="W304" s="10" t="b">
        <f t="shared" si="36"/>
        <v>0</v>
      </c>
      <c r="X304" s="1" t="b">
        <f t="shared" si="37"/>
        <v>0</v>
      </c>
      <c r="Y304" s="1" t="b">
        <f t="shared" si="38"/>
        <v>0</v>
      </c>
      <c r="Z304" s="1" t="b">
        <f t="shared" si="39"/>
        <v>0</v>
      </c>
      <c r="AA304" s="1" t="b">
        <f t="shared" si="40"/>
        <v>0</v>
      </c>
      <c r="AB304" s="1" t="b">
        <f t="shared" si="41"/>
        <v>0</v>
      </c>
      <c r="AC304" s="1" t="b">
        <f t="shared" si="42"/>
        <v>0</v>
      </c>
      <c r="AD304" s="1" t="b">
        <f t="shared" si="43"/>
        <v>0</v>
      </c>
      <c r="AE304" s="1" t="b">
        <f t="shared" si="44"/>
        <v>1</v>
      </c>
    </row>
    <row r="305" spans="1:32" ht="12" customHeight="1" x14ac:dyDescent="0.25">
      <c r="A305" s="11" t="s">
        <v>1786</v>
      </c>
      <c r="B305" s="68">
        <v>41426</v>
      </c>
      <c r="C305" s="69">
        <v>41455</v>
      </c>
      <c r="D305" s="60">
        <v>41454.588946759257</v>
      </c>
      <c r="E305" s="10" t="s">
        <v>1330</v>
      </c>
      <c r="F305" s="11">
        <v>11</v>
      </c>
      <c r="G305" s="10" t="s">
        <v>13</v>
      </c>
      <c r="H305" s="11">
        <v>0</v>
      </c>
      <c r="I305" s="10" t="s">
        <v>24</v>
      </c>
      <c r="J305" s="29" t="s">
        <v>1332</v>
      </c>
      <c r="K305" s="10" t="s">
        <v>16</v>
      </c>
      <c r="L305" s="11" t="s">
        <v>1331</v>
      </c>
      <c r="M305" s="10">
        <v>63090</v>
      </c>
      <c r="N305" s="11">
        <v>1316859</v>
      </c>
      <c r="O305" s="10" t="s">
        <v>316</v>
      </c>
      <c r="P305" s="12"/>
      <c r="Q305" s="11"/>
      <c r="R305" s="10"/>
      <c r="S305" s="192" t="s">
        <v>2506</v>
      </c>
      <c r="T305" s="192"/>
      <c r="U305" s="192"/>
      <c r="V305" s="192"/>
      <c r="W305" s="10" t="b">
        <f t="shared" si="36"/>
        <v>0</v>
      </c>
      <c r="X305" s="1" t="b">
        <f t="shared" si="37"/>
        <v>0</v>
      </c>
      <c r="Y305" s="1" t="b">
        <f t="shared" si="38"/>
        <v>0</v>
      </c>
      <c r="Z305" s="1" t="b">
        <f t="shared" si="39"/>
        <v>0</v>
      </c>
      <c r="AA305" s="1" t="b">
        <f t="shared" si="40"/>
        <v>1</v>
      </c>
      <c r="AB305" s="1" t="b">
        <f t="shared" si="41"/>
        <v>0</v>
      </c>
      <c r="AC305" s="1" t="b">
        <f t="shared" si="42"/>
        <v>0</v>
      </c>
      <c r="AD305" s="1" t="b">
        <f t="shared" si="43"/>
        <v>0</v>
      </c>
      <c r="AE305" s="1" t="b">
        <f t="shared" si="44"/>
        <v>0</v>
      </c>
      <c r="AF305" s="1"/>
    </row>
    <row r="306" spans="1:32" ht="12" customHeight="1" x14ac:dyDescent="0.25">
      <c r="A306" s="11" t="s">
        <v>1786</v>
      </c>
      <c r="B306" s="68">
        <v>41455</v>
      </c>
      <c r="C306" s="69">
        <v>41486</v>
      </c>
      <c r="D306" s="60">
        <v>41467.663854166669</v>
      </c>
      <c r="E306" s="10" t="s">
        <v>1333</v>
      </c>
      <c r="F306" s="11">
        <v>84</v>
      </c>
      <c r="G306" s="10" t="s">
        <v>13</v>
      </c>
      <c r="H306" s="11">
        <v>6</v>
      </c>
      <c r="I306" s="10" t="s">
        <v>14</v>
      </c>
      <c r="J306" s="29" t="s">
        <v>1337</v>
      </c>
      <c r="K306" s="10" t="s">
        <v>16</v>
      </c>
      <c r="L306" s="11" t="s">
        <v>1334</v>
      </c>
      <c r="M306" s="10">
        <v>125366</v>
      </c>
      <c r="N306" s="11">
        <v>2734614</v>
      </c>
      <c r="O306" s="10" t="s">
        <v>18</v>
      </c>
      <c r="P306" s="12"/>
      <c r="Q306" s="59"/>
      <c r="R306" s="10"/>
      <c r="S306" s="192" t="s">
        <v>2506</v>
      </c>
      <c r="T306" s="192"/>
      <c r="U306" s="192"/>
      <c r="V306" s="192"/>
      <c r="W306" s="10" t="b">
        <f t="shared" si="36"/>
        <v>0</v>
      </c>
      <c r="X306" s="1" t="b">
        <f t="shared" si="37"/>
        <v>0</v>
      </c>
      <c r="Y306" s="1" t="b">
        <f t="shared" si="38"/>
        <v>1</v>
      </c>
      <c r="Z306" s="1" t="b">
        <f t="shared" si="39"/>
        <v>0</v>
      </c>
      <c r="AA306" s="1" t="b">
        <f t="shared" si="40"/>
        <v>0</v>
      </c>
      <c r="AB306" s="1" t="b">
        <f t="shared" si="41"/>
        <v>0</v>
      </c>
      <c r="AC306" s="1" t="b">
        <f t="shared" si="42"/>
        <v>0</v>
      </c>
      <c r="AD306" s="1" t="b">
        <f t="shared" si="43"/>
        <v>0</v>
      </c>
      <c r="AE306" s="1" t="b">
        <f t="shared" si="44"/>
        <v>0</v>
      </c>
      <c r="AF306" s="1"/>
    </row>
    <row r="307" spans="1:32" ht="12" customHeight="1" x14ac:dyDescent="0.25">
      <c r="A307" s="11" t="s">
        <v>1786</v>
      </c>
      <c r="B307" s="68">
        <v>41455</v>
      </c>
      <c r="C307" s="69">
        <v>41486</v>
      </c>
      <c r="D307" s="60">
        <v>41470.158530092594</v>
      </c>
      <c r="E307" s="10" t="s">
        <v>1335</v>
      </c>
      <c r="F307" s="11">
        <v>6</v>
      </c>
      <c r="G307" s="10" t="s">
        <v>13</v>
      </c>
      <c r="H307" s="11">
        <v>1</v>
      </c>
      <c r="I307" s="10" t="s">
        <v>14</v>
      </c>
      <c r="J307" s="29" t="s">
        <v>1338</v>
      </c>
      <c r="K307" s="10" t="s">
        <v>16</v>
      </c>
      <c r="L307" s="11" t="s">
        <v>1336</v>
      </c>
      <c r="M307" s="10">
        <v>134784</v>
      </c>
      <c r="N307" s="11">
        <v>2972859</v>
      </c>
      <c r="O307" s="90" t="s">
        <v>316</v>
      </c>
      <c r="P307" s="12"/>
      <c r="Q307" s="19"/>
      <c r="R307" s="10"/>
      <c r="S307" s="192" t="s">
        <v>2506</v>
      </c>
      <c r="T307" s="192"/>
      <c r="U307" s="192"/>
      <c r="V307" s="192"/>
      <c r="W307" s="10" t="b">
        <f t="shared" si="36"/>
        <v>0</v>
      </c>
      <c r="X307" s="1" t="b">
        <f t="shared" si="37"/>
        <v>0</v>
      </c>
      <c r="Y307" s="1" t="b">
        <f t="shared" si="38"/>
        <v>0</v>
      </c>
      <c r="Z307" s="1" t="b">
        <f t="shared" si="39"/>
        <v>0</v>
      </c>
      <c r="AA307" s="1" t="b">
        <f t="shared" si="40"/>
        <v>1</v>
      </c>
      <c r="AB307" s="1" t="b">
        <f t="shared" si="41"/>
        <v>0</v>
      </c>
      <c r="AC307" s="1" t="b">
        <f t="shared" si="42"/>
        <v>0</v>
      </c>
      <c r="AD307" s="1" t="b">
        <f t="shared" si="43"/>
        <v>0</v>
      </c>
      <c r="AE307" s="1" t="b">
        <f t="shared" si="44"/>
        <v>0</v>
      </c>
      <c r="AF307" s="1"/>
    </row>
    <row r="308" spans="1:32" ht="12" customHeight="1" x14ac:dyDescent="0.25">
      <c r="A308" s="11" t="s">
        <v>1786</v>
      </c>
      <c r="B308" s="68">
        <v>41486</v>
      </c>
      <c r="C308" s="69">
        <v>41501</v>
      </c>
      <c r="D308" s="60">
        <v>41488.349861111114</v>
      </c>
      <c r="E308" s="10" t="s">
        <v>1339</v>
      </c>
      <c r="F308" s="11">
        <v>9</v>
      </c>
      <c r="G308" s="10" t="s">
        <v>13</v>
      </c>
      <c r="H308" s="11">
        <v>1</v>
      </c>
      <c r="I308" s="10" t="s">
        <v>14</v>
      </c>
      <c r="J308" s="29" t="s">
        <v>1343</v>
      </c>
      <c r="K308" s="10" t="s">
        <v>16</v>
      </c>
      <c r="L308" s="11" t="s">
        <v>1340</v>
      </c>
      <c r="M308" s="10">
        <v>226432</v>
      </c>
      <c r="N308" s="11">
        <v>5135159</v>
      </c>
      <c r="O308" s="171" t="s">
        <v>517</v>
      </c>
      <c r="P308" s="12"/>
      <c r="Q308" s="37"/>
      <c r="R308" s="10"/>
      <c r="S308" s="192" t="s">
        <v>2506</v>
      </c>
      <c r="T308" s="192"/>
      <c r="U308" s="192"/>
      <c r="V308" s="192"/>
      <c r="W308" s="10" t="b">
        <f t="shared" si="36"/>
        <v>0</v>
      </c>
      <c r="X308" s="1" t="b">
        <f t="shared" si="37"/>
        <v>0</v>
      </c>
      <c r="Y308" s="1" t="b">
        <f t="shared" si="38"/>
        <v>0</v>
      </c>
      <c r="Z308" s="1" t="b">
        <f t="shared" si="39"/>
        <v>0</v>
      </c>
      <c r="AA308" s="1" t="b">
        <f t="shared" si="40"/>
        <v>0</v>
      </c>
      <c r="AB308" s="1" t="b">
        <f t="shared" si="41"/>
        <v>0</v>
      </c>
      <c r="AC308" s="1" t="b">
        <f t="shared" si="42"/>
        <v>0</v>
      </c>
      <c r="AD308" s="1" t="b">
        <f t="shared" si="43"/>
        <v>1</v>
      </c>
      <c r="AE308" s="1" t="b">
        <f t="shared" si="44"/>
        <v>0</v>
      </c>
      <c r="AF308" s="1"/>
    </row>
    <row r="309" spans="1:32" ht="12" customHeight="1" x14ac:dyDescent="0.25">
      <c r="A309" s="11" t="s">
        <v>1786</v>
      </c>
      <c r="B309" s="68">
        <v>41486</v>
      </c>
      <c r="C309" s="69">
        <v>41501</v>
      </c>
      <c r="D309" s="60">
        <v>41490.603379629632</v>
      </c>
      <c r="E309" s="10" t="s">
        <v>1341</v>
      </c>
      <c r="F309" s="11">
        <v>10</v>
      </c>
      <c r="G309" s="10" t="s">
        <v>13</v>
      </c>
      <c r="H309" s="11">
        <v>4</v>
      </c>
      <c r="I309" s="10" t="s">
        <v>14</v>
      </c>
      <c r="J309" s="29" t="s">
        <v>1344</v>
      </c>
      <c r="K309" s="10" t="s">
        <v>16</v>
      </c>
      <c r="L309" s="11" t="s">
        <v>1342</v>
      </c>
      <c r="M309" s="10">
        <v>236479</v>
      </c>
      <c r="N309" s="11">
        <v>5385096</v>
      </c>
      <c r="O309" s="114" t="s">
        <v>1083</v>
      </c>
      <c r="P309" s="12"/>
      <c r="Q309" s="19"/>
      <c r="R309" s="10"/>
      <c r="S309" s="192" t="s">
        <v>2509</v>
      </c>
      <c r="T309" s="192"/>
      <c r="U309" s="192"/>
      <c r="V309" s="192"/>
      <c r="W309" s="10" t="b">
        <f t="shared" si="36"/>
        <v>0</v>
      </c>
      <c r="X309" s="1" t="b">
        <f t="shared" si="37"/>
        <v>0</v>
      </c>
      <c r="Y309" s="1" t="b">
        <f t="shared" si="38"/>
        <v>0</v>
      </c>
      <c r="Z309" s="1" t="b">
        <f t="shared" si="39"/>
        <v>0</v>
      </c>
      <c r="AA309" s="1" t="b">
        <f t="shared" si="40"/>
        <v>0</v>
      </c>
      <c r="AB309" s="1" t="b">
        <f t="shared" si="41"/>
        <v>0</v>
      </c>
      <c r="AC309" s="1" t="b">
        <f t="shared" si="42"/>
        <v>1</v>
      </c>
      <c r="AD309" s="1" t="b">
        <f t="shared" si="43"/>
        <v>0</v>
      </c>
      <c r="AE309" s="1" t="b">
        <f t="shared" si="44"/>
        <v>0</v>
      </c>
      <c r="AF309" s="1"/>
    </row>
    <row r="310" spans="1:32" ht="12" customHeight="1" x14ac:dyDescent="0.25">
      <c r="A310" s="11" t="s">
        <v>1786</v>
      </c>
      <c r="B310" s="68">
        <v>41522</v>
      </c>
      <c r="C310" s="69">
        <v>41527</v>
      </c>
      <c r="D310" s="60">
        <v>41522.840451388889</v>
      </c>
      <c r="E310" s="10" t="s">
        <v>1345</v>
      </c>
      <c r="F310" s="11">
        <v>112</v>
      </c>
      <c r="G310" s="10" t="s">
        <v>13</v>
      </c>
      <c r="H310" s="11">
        <v>-1</v>
      </c>
      <c r="I310" s="10" t="s">
        <v>58</v>
      </c>
      <c r="J310" s="29" t="s">
        <v>1348</v>
      </c>
      <c r="K310" s="10" t="s">
        <v>16</v>
      </c>
      <c r="L310" s="11" t="s">
        <v>37</v>
      </c>
      <c r="M310" s="10">
        <v>523317</v>
      </c>
      <c r="N310" s="11">
        <v>12410902</v>
      </c>
      <c r="O310" s="172" t="s">
        <v>311</v>
      </c>
      <c r="P310" s="12"/>
      <c r="Q310" s="18"/>
      <c r="R310" s="90"/>
      <c r="S310" s="192" t="s">
        <v>2506</v>
      </c>
      <c r="T310" s="192"/>
      <c r="U310" s="192"/>
      <c r="V310" s="192"/>
      <c r="W310" s="10" t="b">
        <f t="shared" si="36"/>
        <v>0</v>
      </c>
      <c r="X310" s="1" t="b">
        <f t="shared" si="37"/>
        <v>1</v>
      </c>
      <c r="Y310" s="1" t="b">
        <f t="shared" si="38"/>
        <v>0</v>
      </c>
      <c r="Z310" s="1" t="b">
        <f t="shared" si="39"/>
        <v>0</v>
      </c>
      <c r="AA310" s="1" t="b">
        <f t="shared" si="40"/>
        <v>0</v>
      </c>
      <c r="AB310" s="1" t="b">
        <f t="shared" si="41"/>
        <v>0</v>
      </c>
      <c r="AC310" s="1" t="b">
        <f t="shared" si="42"/>
        <v>0</v>
      </c>
      <c r="AD310" s="1" t="b">
        <f t="shared" si="43"/>
        <v>0</v>
      </c>
      <c r="AE310" s="1" t="b">
        <f t="shared" si="44"/>
        <v>0</v>
      </c>
      <c r="AF310" s="1"/>
    </row>
    <row r="311" spans="1:32" ht="12" customHeight="1" x14ac:dyDescent="0.25">
      <c r="A311" s="11" t="s">
        <v>1786</v>
      </c>
      <c r="B311" s="68">
        <v>41522</v>
      </c>
      <c r="C311" s="69">
        <v>41527</v>
      </c>
      <c r="D311" s="60">
        <v>41523.184791666667</v>
      </c>
      <c r="E311" s="10" t="s">
        <v>1346</v>
      </c>
      <c r="F311" s="11">
        <v>75</v>
      </c>
      <c r="G311" s="10" t="s">
        <v>13</v>
      </c>
      <c r="H311" s="11">
        <v>5</v>
      </c>
      <c r="I311" s="10" t="s">
        <v>14</v>
      </c>
      <c r="J311" s="29" t="s">
        <v>1349</v>
      </c>
      <c r="K311" s="10" t="s">
        <v>16</v>
      </c>
      <c r="L311" s="11" t="s">
        <v>1347</v>
      </c>
      <c r="M311" s="10">
        <v>541813</v>
      </c>
      <c r="N311" s="11">
        <v>12536754</v>
      </c>
      <c r="O311" s="173" t="s">
        <v>1083</v>
      </c>
      <c r="P311" s="12"/>
      <c r="Q311" s="93" t="s">
        <v>1083</v>
      </c>
      <c r="R311" s="189" t="s">
        <v>356</v>
      </c>
      <c r="S311" s="192" t="s">
        <v>2506</v>
      </c>
      <c r="T311" s="192" t="str">
        <f>IF(ISNUMBER(SEARCH("main({",L311)),"main({}) method - algorithm cases","non main({}) method - algorithm cases")</f>
        <v>main({}) method - algorithm cases</v>
      </c>
      <c r="U311" s="193" t="s">
        <v>2500</v>
      </c>
      <c r="V311" s="192" t="s">
        <v>2505</v>
      </c>
      <c r="W311" s="10" t="b">
        <f t="shared" si="36"/>
        <v>0</v>
      </c>
      <c r="X311" s="1" t="b">
        <f t="shared" si="37"/>
        <v>0</v>
      </c>
      <c r="Y311" s="1" t="b">
        <f t="shared" si="38"/>
        <v>0</v>
      </c>
      <c r="Z311" s="1" t="b">
        <f t="shared" si="39"/>
        <v>0</v>
      </c>
      <c r="AA311" s="1" t="b">
        <f t="shared" si="40"/>
        <v>0</v>
      </c>
      <c r="AB311" s="1" t="b">
        <f t="shared" si="41"/>
        <v>0</v>
      </c>
      <c r="AC311" s="1" t="b">
        <f t="shared" si="42"/>
        <v>1</v>
      </c>
      <c r="AD311" s="1" t="b">
        <f t="shared" si="43"/>
        <v>0</v>
      </c>
      <c r="AE311" s="1" t="b">
        <f t="shared" si="44"/>
        <v>0</v>
      </c>
      <c r="AF311" s="1"/>
    </row>
    <row r="312" spans="1:32" ht="12" customHeight="1" x14ac:dyDescent="0.25">
      <c r="A312" s="11" t="s">
        <v>1786</v>
      </c>
      <c r="B312" s="68">
        <v>41532</v>
      </c>
      <c r="C312" s="69">
        <v>41534</v>
      </c>
      <c r="D312" s="60">
        <v>41532.337372685186</v>
      </c>
      <c r="E312" s="10" t="s">
        <v>1350</v>
      </c>
      <c r="F312" s="11">
        <v>8</v>
      </c>
      <c r="G312" s="10" t="s">
        <v>13</v>
      </c>
      <c r="H312" s="11">
        <v>1</v>
      </c>
      <c r="I312" s="10" t="s">
        <v>14</v>
      </c>
      <c r="J312" s="29" t="s">
        <v>1351</v>
      </c>
      <c r="K312" s="10" t="s">
        <v>16</v>
      </c>
      <c r="L312" s="11" t="s">
        <v>21</v>
      </c>
      <c r="M312" s="10">
        <v>678854</v>
      </c>
      <c r="N312" s="11">
        <v>15230021</v>
      </c>
      <c r="O312" s="173" t="s">
        <v>316</v>
      </c>
      <c r="P312" s="12"/>
      <c r="Q312" s="19"/>
      <c r="R312" s="90"/>
      <c r="S312" s="192" t="s">
        <v>2506</v>
      </c>
      <c r="T312" s="192"/>
      <c r="U312" s="192"/>
      <c r="V312" s="192"/>
      <c r="W312" s="10" t="b">
        <f t="shared" si="36"/>
        <v>0</v>
      </c>
      <c r="X312" s="1" t="b">
        <f t="shared" si="37"/>
        <v>0</v>
      </c>
      <c r="Y312" s="1" t="b">
        <f t="shared" si="38"/>
        <v>0</v>
      </c>
      <c r="Z312" s="1" t="b">
        <f t="shared" si="39"/>
        <v>0</v>
      </c>
      <c r="AA312" s="1" t="b">
        <f t="shared" si="40"/>
        <v>1</v>
      </c>
      <c r="AB312" s="1" t="b">
        <f t="shared" si="41"/>
        <v>0</v>
      </c>
      <c r="AC312" s="1" t="b">
        <f t="shared" si="42"/>
        <v>0</v>
      </c>
      <c r="AD312" s="1" t="b">
        <f t="shared" si="43"/>
        <v>0</v>
      </c>
      <c r="AE312" s="1" t="b">
        <f t="shared" si="44"/>
        <v>0</v>
      </c>
      <c r="AF312" s="1"/>
    </row>
    <row r="313" spans="1:32" ht="12" customHeight="1" x14ac:dyDescent="0.25">
      <c r="A313" s="11" t="s">
        <v>1786</v>
      </c>
      <c r="B313" s="68">
        <v>41539</v>
      </c>
      <c r="C313" s="69">
        <v>41542</v>
      </c>
      <c r="D313" s="60">
        <v>41540.705636574072</v>
      </c>
      <c r="E313" s="10" t="s">
        <v>1352</v>
      </c>
      <c r="F313" s="11">
        <v>22</v>
      </c>
      <c r="G313" s="10" t="s">
        <v>13</v>
      </c>
      <c r="H313" s="11">
        <v>100</v>
      </c>
      <c r="I313" s="10" t="s">
        <v>14</v>
      </c>
      <c r="J313" s="29" t="s">
        <v>1356</v>
      </c>
      <c r="K313" s="10" t="s">
        <v>16</v>
      </c>
      <c r="L313" s="11" t="s">
        <v>1353</v>
      </c>
      <c r="M313" s="10">
        <v>853747</v>
      </c>
      <c r="N313" s="11">
        <v>21371429</v>
      </c>
      <c r="O313" s="172" t="s">
        <v>311</v>
      </c>
      <c r="P313" s="12"/>
      <c r="Q313" s="18"/>
      <c r="R313" s="90" t="s">
        <v>291</v>
      </c>
      <c r="S313" s="192" t="s">
        <v>2506</v>
      </c>
      <c r="T313" s="192" t="str">
        <f>IF(ISNUMBER(SEARCH("main({",L313)),"main({}) method - algorithm cases","non main({}) method - algorithm cases")</f>
        <v>main({}) method - algorithm cases</v>
      </c>
      <c r="U313" s="192" t="s">
        <v>2499</v>
      </c>
      <c r="V313" s="192" t="s">
        <v>2504</v>
      </c>
      <c r="W313" s="10" t="b">
        <f t="shared" si="36"/>
        <v>0</v>
      </c>
      <c r="X313" s="1" t="b">
        <f t="shared" si="37"/>
        <v>1</v>
      </c>
      <c r="Y313" s="1" t="b">
        <f t="shared" si="38"/>
        <v>0</v>
      </c>
      <c r="Z313" s="1" t="b">
        <f t="shared" si="39"/>
        <v>0</v>
      </c>
      <c r="AA313" s="1" t="b">
        <f t="shared" si="40"/>
        <v>0</v>
      </c>
      <c r="AB313" s="1" t="b">
        <f t="shared" si="41"/>
        <v>0</v>
      </c>
      <c r="AC313" s="1" t="b">
        <f t="shared" si="42"/>
        <v>0</v>
      </c>
      <c r="AD313" s="1" t="b">
        <f t="shared" si="43"/>
        <v>0</v>
      </c>
      <c r="AE313" s="1" t="b">
        <f t="shared" si="44"/>
        <v>0</v>
      </c>
      <c r="AF313" s="1"/>
    </row>
    <row r="314" spans="1:32" ht="12" customHeight="1" x14ac:dyDescent="0.25">
      <c r="A314" s="11" t="s">
        <v>1786</v>
      </c>
      <c r="B314" s="68">
        <v>41539</v>
      </c>
      <c r="C314" s="69">
        <v>41542</v>
      </c>
      <c r="D314" s="60">
        <v>41541.814201388886</v>
      </c>
      <c r="E314" s="10" t="s">
        <v>1354</v>
      </c>
      <c r="F314" s="11">
        <v>165</v>
      </c>
      <c r="G314" s="10" t="s">
        <v>13</v>
      </c>
      <c r="H314" s="11">
        <v>4</v>
      </c>
      <c r="I314" s="10" t="s">
        <v>14</v>
      </c>
      <c r="J314" s="29" t="s">
        <v>1357</v>
      </c>
      <c r="K314" s="10" t="s">
        <v>16</v>
      </c>
      <c r="L314" s="11" t="s">
        <v>1355</v>
      </c>
      <c r="M314" s="10">
        <v>892890</v>
      </c>
      <c r="N314" s="11">
        <v>22832134</v>
      </c>
      <c r="O314" s="173" t="s">
        <v>1083</v>
      </c>
      <c r="P314" s="12"/>
      <c r="Q314" s="19"/>
      <c r="R314" s="89"/>
      <c r="S314" s="192" t="s">
        <v>2506</v>
      </c>
      <c r="T314" s="192"/>
      <c r="U314" s="192"/>
      <c r="V314" s="192"/>
      <c r="W314" s="10" t="b">
        <f t="shared" si="36"/>
        <v>0</v>
      </c>
      <c r="X314" s="1" t="b">
        <f t="shared" si="37"/>
        <v>0</v>
      </c>
      <c r="Y314" s="1" t="b">
        <f t="shared" si="38"/>
        <v>0</v>
      </c>
      <c r="Z314" s="1" t="b">
        <f t="shared" si="39"/>
        <v>0</v>
      </c>
      <c r="AA314" s="1" t="b">
        <f t="shared" si="40"/>
        <v>0</v>
      </c>
      <c r="AB314" s="1" t="b">
        <f t="shared" si="41"/>
        <v>0</v>
      </c>
      <c r="AC314" s="1" t="b">
        <f t="shared" si="42"/>
        <v>1</v>
      </c>
      <c r="AD314" s="1" t="b">
        <f t="shared" si="43"/>
        <v>0</v>
      </c>
      <c r="AE314" s="1" t="b">
        <f t="shared" si="44"/>
        <v>0</v>
      </c>
      <c r="AF314" s="1"/>
    </row>
    <row r="315" spans="1:32" ht="12" customHeight="1" x14ac:dyDescent="0.25">
      <c r="A315" s="11" t="s">
        <v>1786</v>
      </c>
      <c r="B315" s="68">
        <v>41544</v>
      </c>
      <c r="C315" s="69">
        <v>41547</v>
      </c>
      <c r="D315" s="60">
        <v>41542.264120370368</v>
      </c>
      <c r="E315" s="10" t="s">
        <v>1700</v>
      </c>
      <c r="F315" s="11">
        <v>102</v>
      </c>
      <c r="G315" s="10" t="s">
        <v>13</v>
      </c>
      <c r="H315" s="11">
        <v>67500</v>
      </c>
      <c r="I315" s="10" t="s">
        <v>14</v>
      </c>
      <c r="J315" s="29" t="s">
        <v>1701</v>
      </c>
      <c r="K315" s="10" t="s">
        <v>16</v>
      </c>
      <c r="L315" s="11" t="s">
        <v>1557</v>
      </c>
      <c r="M315" s="10">
        <v>902967</v>
      </c>
      <c r="N315" s="11">
        <v>23328581</v>
      </c>
      <c r="O315" s="157" t="s">
        <v>1566</v>
      </c>
      <c r="P315" s="12"/>
      <c r="Q315" s="19"/>
      <c r="R315" s="10"/>
      <c r="S315" s="192" t="s">
        <v>2506</v>
      </c>
      <c r="T315" s="192"/>
      <c r="U315" s="192"/>
      <c r="V315" s="192"/>
      <c r="W315" s="10" t="b">
        <f t="shared" si="36"/>
        <v>0</v>
      </c>
      <c r="X315" s="1" t="b">
        <f t="shared" si="37"/>
        <v>0</v>
      </c>
      <c r="Y315" s="1" t="b">
        <f t="shared" si="38"/>
        <v>0</v>
      </c>
      <c r="Z315" s="1" t="b">
        <f t="shared" si="39"/>
        <v>0</v>
      </c>
      <c r="AA315" s="1" t="b">
        <f t="shared" si="40"/>
        <v>0</v>
      </c>
      <c r="AB315" s="1" t="b">
        <f t="shared" si="41"/>
        <v>0</v>
      </c>
      <c r="AC315" s="1" t="b">
        <f t="shared" si="42"/>
        <v>0</v>
      </c>
      <c r="AD315" s="1" t="b">
        <f t="shared" si="43"/>
        <v>0</v>
      </c>
      <c r="AE315" s="1" t="b">
        <f t="shared" si="44"/>
        <v>0</v>
      </c>
      <c r="AF315" s="1"/>
    </row>
    <row r="316" spans="1:32" ht="12" customHeight="1" x14ac:dyDescent="0.25">
      <c r="A316" s="11" t="s">
        <v>1786</v>
      </c>
      <c r="B316" s="68">
        <v>41544</v>
      </c>
      <c r="C316" s="69">
        <v>41547</v>
      </c>
      <c r="D316" s="60">
        <v>41544.341099537036</v>
      </c>
      <c r="E316" s="10" t="s">
        <v>1358</v>
      </c>
      <c r="F316" s="11">
        <v>39</v>
      </c>
      <c r="G316" s="10" t="s">
        <v>13</v>
      </c>
      <c r="H316" s="11">
        <v>7</v>
      </c>
      <c r="I316" s="10" t="s">
        <v>14</v>
      </c>
      <c r="J316" s="29" t="s">
        <v>1360</v>
      </c>
      <c r="K316" s="10" t="s">
        <v>16</v>
      </c>
      <c r="L316" s="11" t="s">
        <v>1359</v>
      </c>
      <c r="M316" s="10">
        <v>940365</v>
      </c>
      <c r="N316" s="11">
        <v>25879733</v>
      </c>
      <c r="O316" s="114" t="s">
        <v>1083</v>
      </c>
      <c r="P316" s="12"/>
      <c r="Q316" s="38" t="s">
        <v>1083</v>
      </c>
      <c r="R316" s="10" t="s">
        <v>1085</v>
      </c>
      <c r="S316" s="192" t="s">
        <v>2509</v>
      </c>
      <c r="T316" s="192" t="str">
        <f>IF(ISNUMBER(SEARCH("main({",L316)),"main({}) method - algorithm cases","non main({}) method - algorithm cases")</f>
        <v>non main({}) method - algorithm cases</v>
      </c>
      <c r="U316" s="192" t="s">
        <v>2499</v>
      </c>
      <c r="V316" s="192" t="s">
        <v>2505</v>
      </c>
      <c r="W316" s="10" t="b">
        <f t="shared" si="36"/>
        <v>0</v>
      </c>
      <c r="X316" s="1" t="b">
        <f t="shared" si="37"/>
        <v>0</v>
      </c>
      <c r="Y316" s="1" t="b">
        <f t="shared" si="38"/>
        <v>0</v>
      </c>
      <c r="Z316" s="1" t="b">
        <f t="shared" si="39"/>
        <v>0</v>
      </c>
      <c r="AA316" s="1" t="b">
        <f t="shared" si="40"/>
        <v>0</v>
      </c>
      <c r="AB316" s="1" t="b">
        <f t="shared" si="41"/>
        <v>0</v>
      </c>
      <c r="AC316" s="1" t="b">
        <f t="shared" si="42"/>
        <v>1</v>
      </c>
      <c r="AD316" s="1" t="b">
        <f t="shared" si="43"/>
        <v>0</v>
      </c>
      <c r="AE316" s="1" t="b">
        <f t="shared" si="44"/>
        <v>0</v>
      </c>
      <c r="AF316" s="1"/>
    </row>
    <row r="317" spans="1:32" ht="12" customHeight="1" x14ac:dyDescent="0.25">
      <c r="A317" s="11" t="s">
        <v>1786</v>
      </c>
      <c r="B317" s="68">
        <v>41549</v>
      </c>
      <c r="C317" s="69">
        <v>41551</v>
      </c>
      <c r="D317" s="60">
        <v>41550.887499999997</v>
      </c>
      <c r="E317" s="10" t="s">
        <v>1361</v>
      </c>
      <c r="F317" s="11">
        <v>11</v>
      </c>
      <c r="G317" s="10" t="s">
        <v>13</v>
      </c>
      <c r="H317" s="11">
        <v>4</v>
      </c>
      <c r="I317" s="10" t="s">
        <v>14</v>
      </c>
      <c r="J317" s="29" t="s">
        <v>1363</v>
      </c>
      <c r="K317" s="10" t="s">
        <v>16</v>
      </c>
      <c r="L317" s="11" t="s">
        <v>1362</v>
      </c>
      <c r="M317" s="10">
        <v>1121653</v>
      </c>
      <c r="N317" s="11">
        <v>32996141</v>
      </c>
      <c r="O317" s="172" t="s">
        <v>311</v>
      </c>
      <c r="P317" s="12"/>
      <c r="Q317" s="18"/>
      <c r="R317" s="90" t="s">
        <v>552</v>
      </c>
      <c r="S317" s="192" t="s">
        <v>2509</v>
      </c>
      <c r="T317" s="192" t="str">
        <f>IF(ISNUMBER(SEARCH("main({",L317)),"main({}) method - algorithm cases","non main({}) method - algorithm cases")</f>
        <v>non main({}) method - algorithm cases</v>
      </c>
      <c r="U317" s="192" t="s">
        <v>2499</v>
      </c>
      <c r="V317" s="192" t="s">
        <v>2504</v>
      </c>
      <c r="W317" s="10" t="b">
        <f t="shared" si="36"/>
        <v>0</v>
      </c>
      <c r="X317" s="1" t="b">
        <f t="shared" si="37"/>
        <v>1</v>
      </c>
      <c r="Y317" s="1" t="b">
        <f t="shared" si="38"/>
        <v>0</v>
      </c>
      <c r="Z317" s="1" t="b">
        <f t="shared" si="39"/>
        <v>0</v>
      </c>
      <c r="AA317" s="1" t="b">
        <f t="shared" si="40"/>
        <v>0</v>
      </c>
      <c r="AB317" s="1" t="b">
        <f t="shared" si="41"/>
        <v>0</v>
      </c>
      <c r="AC317" s="1" t="b">
        <f t="shared" si="42"/>
        <v>0</v>
      </c>
      <c r="AD317" s="1" t="b">
        <f t="shared" si="43"/>
        <v>0</v>
      </c>
      <c r="AE317" s="1" t="b">
        <f t="shared" si="44"/>
        <v>0</v>
      </c>
      <c r="AF317" s="1"/>
    </row>
    <row r="318" spans="1:32" ht="12" customHeight="1" x14ac:dyDescent="0.25">
      <c r="A318" s="11" t="s">
        <v>1786</v>
      </c>
      <c r="B318" s="68">
        <v>41569</v>
      </c>
      <c r="C318" s="69">
        <v>41571</v>
      </c>
      <c r="D318" s="60">
        <v>41569.790150462963</v>
      </c>
      <c r="E318" s="10" t="s">
        <v>1702</v>
      </c>
      <c r="F318" s="11">
        <v>103</v>
      </c>
      <c r="G318" s="10" t="s">
        <v>13</v>
      </c>
      <c r="H318" s="11">
        <v>50</v>
      </c>
      <c r="I318" s="10" t="s">
        <v>14</v>
      </c>
      <c r="J318" s="29" t="s">
        <v>1704</v>
      </c>
      <c r="K318" s="10" t="s">
        <v>16</v>
      </c>
      <c r="L318" s="11" t="s">
        <v>1703</v>
      </c>
      <c r="M318" s="10">
        <v>1685973</v>
      </c>
      <c r="N318" s="11">
        <v>55758506</v>
      </c>
      <c r="O318" s="182" t="s">
        <v>804</v>
      </c>
      <c r="P318" s="186" t="s">
        <v>1677</v>
      </c>
      <c r="Q318" s="77"/>
      <c r="R318" s="10" t="s">
        <v>555</v>
      </c>
      <c r="S318" s="192" t="s">
        <v>2509</v>
      </c>
      <c r="T318" s="192" t="str">
        <f>IF(ISNUMBER(SEARCH("main({",L318)),"main({}) method - algorithm cases","non main({}) method - algorithm cases")</f>
        <v>non main({}) method - algorithm cases</v>
      </c>
      <c r="U318" s="192" t="s">
        <v>2499</v>
      </c>
      <c r="V318" s="192" t="s">
        <v>2504</v>
      </c>
      <c r="W318" s="10" t="b">
        <f t="shared" si="36"/>
        <v>0</v>
      </c>
      <c r="X318" s="1" t="b">
        <f t="shared" si="37"/>
        <v>0</v>
      </c>
      <c r="Y318" s="1" t="b">
        <f t="shared" si="38"/>
        <v>0</v>
      </c>
      <c r="Z318" s="1" t="b">
        <f t="shared" si="39"/>
        <v>0</v>
      </c>
      <c r="AA318" s="1" t="b">
        <f t="shared" si="40"/>
        <v>0</v>
      </c>
      <c r="AB318" s="1" t="b">
        <f t="shared" si="41"/>
        <v>0</v>
      </c>
      <c r="AC318" s="1" t="b">
        <f t="shared" si="42"/>
        <v>0</v>
      </c>
      <c r="AD318" s="1" t="b">
        <f t="shared" si="43"/>
        <v>0</v>
      </c>
      <c r="AE318" s="1" t="b">
        <f t="shared" si="44"/>
        <v>1</v>
      </c>
      <c r="AF318" s="1"/>
    </row>
    <row r="319" spans="1:32" ht="12" customHeight="1" x14ac:dyDescent="0.25">
      <c r="A319" s="11" t="s">
        <v>1786</v>
      </c>
      <c r="B319" s="94">
        <v>41576</v>
      </c>
      <c r="C319" s="87">
        <v>41578</v>
      </c>
      <c r="D319" s="60">
        <v>41577.97247685185</v>
      </c>
      <c r="E319" s="10" t="s">
        <v>1364</v>
      </c>
      <c r="F319" s="11">
        <v>16</v>
      </c>
      <c r="G319" s="10" t="s">
        <v>13</v>
      </c>
      <c r="H319" s="11">
        <v>7</v>
      </c>
      <c r="I319" s="10" t="s">
        <v>14</v>
      </c>
      <c r="J319" s="29" t="s">
        <v>1366</v>
      </c>
      <c r="K319" s="10" t="s">
        <v>16</v>
      </c>
      <c r="L319" s="11" t="s">
        <v>1365</v>
      </c>
      <c r="M319" s="10">
        <v>1971522</v>
      </c>
      <c r="N319" s="11">
        <v>66314160</v>
      </c>
      <c r="O319" s="172" t="s">
        <v>311</v>
      </c>
      <c r="P319" s="12"/>
      <c r="Q319" s="18"/>
      <c r="R319" s="10"/>
      <c r="S319" s="192" t="s">
        <v>2506</v>
      </c>
      <c r="T319" s="192"/>
      <c r="U319" s="192"/>
      <c r="V319" s="192"/>
      <c r="W319" s="10" t="b">
        <f t="shared" si="36"/>
        <v>0</v>
      </c>
      <c r="X319" s="1" t="b">
        <f t="shared" si="37"/>
        <v>1</v>
      </c>
      <c r="Y319" s="1" t="b">
        <f t="shared" si="38"/>
        <v>0</v>
      </c>
      <c r="Z319" s="1" t="b">
        <f t="shared" si="39"/>
        <v>0</v>
      </c>
      <c r="AA319" s="1" t="b">
        <f t="shared" si="40"/>
        <v>0</v>
      </c>
      <c r="AB319" s="1" t="b">
        <f t="shared" si="41"/>
        <v>0</v>
      </c>
      <c r="AC319" s="1" t="b">
        <f t="shared" si="42"/>
        <v>0</v>
      </c>
      <c r="AD319" s="1" t="b">
        <f t="shared" si="43"/>
        <v>0</v>
      </c>
      <c r="AE319" s="1" t="b">
        <f t="shared" si="44"/>
        <v>0</v>
      </c>
      <c r="AF319" s="1"/>
    </row>
    <row r="320" spans="1:32" ht="12" customHeight="1" x14ac:dyDescent="0.25">
      <c r="A320" s="11" t="s">
        <v>1786</v>
      </c>
      <c r="B320" s="68">
        <v>41584</v>
      </c>
      <c r="C320" s="69">
        <v>41585</v>
      </c>
      <c r="D320" s="60">
        <v>41584.320173611108</v>
      </c>
      <c r="E320" s="10" t="s">
        <v>1367</v>
      </c>
      <c r="F320" s="11">
        <v>61</v>
      </c>
      <c r="G320" s="10" t="s">
        <v>13</v>
      </c>
      <c r="H320" s="11">
        <v>1</v>
      </c>
      <c r="I320" s="10" t="s">
        <v>14</v>
      </c>
      <c r="J320" s="29" t="s">
        <v>1369</v>
      </c>
      <c r="K320" s="10" t="s">
        <v>16</v>
      </c>
      <c r="L320" s="11" t="s">
        <v>1368</v>
      </c>
      <c r="M320" s="10">
        <v>2157709</v>
      </c>
      <c r="N320" s="11">
        <v>73874936</v>
      </c>
      <c r="O320" s="172" t="s">
        <v>311</v>
      </c>
      <c r="P320" s="12"/>
      <c r="Q320" s="18"/>
      <c r="R320" s="10"/>
      <c r="S320" s="192" t="s">
        <v>2506</v>
      </c>
      <c r="T320" s="192"/>
      <c r="U320" s="192"/>
      <c r="V320" s="192"/>
      <c r="W320" s="10" t="b">
        <f t="shared" si="36"/>
        <v>0</v>
      </c>
      <c r="X320" s="1" t="b">
        <f t="shared" si="37"/>
        <v>1</v>
      </c>
      <c r="Y320" s="1" t="b">
        <f t="shared" si="38"/>
        <v>0</v>
      </c>
      <c r="Z320" s="1" t="b">
        <f t="shared" si="39"/>
        <v>0</v>
      </c>
      <c r="AA320" s="1" t="b">
        <f t="shared" si="40"/>
        <v>0</v>
      </c>
      <c r="AB320" s="1" t="b">
        <f t="shared" si="41"/>
        <v>0</v>
      </c>
      <c r="AC320" s="1" t="b">
        <f t="shared" si="42"/>
        <v>0</v>
      </c>
      <c r="AD320" s="1" t="b">
        <f t="shared" si="43"/>
        <v>0</v>
      </c>
      <c r="AE320" s="1" t="b">
        <f t="shared" si="44"/>
        <v>0</v>
      </c>
      <c r="AF320" s="1"/>
    </row>
    <row r="321" spans="1:32" ht="12" customHeight="1" x14ac:dyDescent="0.25">
      <c r="A321" s="11" t="s">
        <v>1786</v>
      </c>
      <c r="B321" s="68">
        <v>41585</v>
      </c>
      <c r="C321" s="69">
        <v>41586</v>
      </c>
      <c r="D321" s="60">
        <v>41585.858310185184</v>
      </c>
      <c r="E321" s="10" t="s">
        <v>1370</v>
      </c>
      <c r="F321" s="11">
        <v>18</v>
      </c>
      <c r="G321" s="10" t="s">
        <v>13</v>
      </c>
      <c r="H321" s="11">
        <v>0</v>
      </c>
      <c r="I321" s="10" t="s">
        <v>24</v>
      </c>
      <c r="J321" s="29" t="s">
        <v>1372</v>
      </c>
      <c r="K321" s="10" t="s">
        <v>16</v>
      </c>
      <c r="L321" s="11" t="s">
        <v>1371</v>
      </c>
      <c r="M321" s="10">
        <v>2224027</v>
      </c>
      <c r="N321" s="11">
        <v>76412532</v>
      </c>
      <c r="O321" s="172" t="s">
        <v>311</v>
      </c>
      <c r="P321" s="12"/>
      <c r="Q321" s="18"/>
      <c r="R321" s="10"/>
      <c r="S321" s="192" t="s">
        <v>2506</v>
      </c>
      <c r="T321" s="192"/>
      <c r="U321" s="192"/>
      <c r="V321" s="192"/>
      <c r="W321" s="10" t="b">
        <f t="shared" si="36"/>
        <v>0</v>
      </c>
      <c r="X321" s="1" t="b">
        <f t="shared" si="37"/>
        <v>1</v>
      </c>
      <c r="Y321" s="1" t="b">
        <f t="shared" si="38"/>
        <v>0</v>
      </c>
      <c r="Z321" s="1" t="b">
        <f t="shared" si="39"/>
        <v>0</v>
      </c>
      <c r="AA321" s="1" t="b">
        <f t="shared" si="40"/>
        <v>0</v>
      </c>
      <c r="AB321" s="1" t="b">
        <f t="shared" si="41"/>
        <v>0</v>
      </c>
      <c r="AC321" s="1" t="b">
        <f t="shared" si="42"/>
        <v>0</v>
      </c>
      <c r="AD321" s="1" t="b">
        <f t="shared" si="43"/>
        <v>0</v>
      </c>
      <c r="AE321" s="1" t="b">
        <f t="shared" si="44"/>
        <v>0</v>
      </c>
      <c r="AF321" s="1"/>
    </row>
    <row r="322" spans="1:32" ht="12" customHeight="1" x14ac:dyDescent="0.25">
      <c r="A322" s="11" t="s">
        <v>1786</v>
      </c>
      <c r="B322" s="68">
        <v>41586</v>
      </c>
      <c r="C322" s="69">
        <v>41587</v>
      </c>
      <c r="D322" s="60">
        <v>41586.060428240744</v>
      </c>
      <c r="E322" s="10" t="s">
        <v>1373</v>
      </c>
      <c r="F322" s="11">
        <v>9</v>
      </c>
      <c r="G322" s="10" t="s">
        <v>13</v>
      </c>
      <c r="H322" s="11">
        <v>10</v>
      </c>
      <c r="I322" s="10" t="s">
        <v>14</v>
      </c>
      <c r="J322" s="29" t="s">
        <v>1375</v>
      </c>
      <c r="K322" s="10" t="s">
        <v>16</v>
      </c>
      <c r="L322" s="11" t="s">
        <v>1374</v>
      </c>
      <c r="M322" s="10">
        <v>2230973</v>
      </c>
      <c r="N322" s="11">
        <v>76742829</v>
      </c>
      <c r="O322" s="114" t="s">
        <v>18</v>
      </c>
      <c r="P322" s="12"/>
      <c r="Q322" s="40" t="s">
        <v>1821</v>
      </c>
      <c r="R322" s="10" t="s">
        <v>1050</v>
      </c>
      <c r="S322" s="192" t="s">
        <v>2506</v>
      </c>
      <c r="T322" s="192" t="str">
        <f>IF(ISNUMBER(SEARCH("main({",L322)),"main({}) method - algorithm cases","non main({}) method - algorithm cases")</f>
        <v>main({}) method - algorithm cases</v>
      </c>
      <c r="U322" s="192" t="s">
        <v>2499</v>
      </c>
      <c r="V322" s="192" t="s">
        <v>2505</v>
      </c>
      <c r="W322" s="10" t="b">
        <f t="shared" si="36"/>
        <v>0</v>
      </c>
      <c r="X322" s="1" t="b">
        <f t="shared" si="37"/>
        <v>0</v>
      </c>
      <c r="Y322" s="1" t="b">
        <f t="shared" si="38"/>
        <v>1</v>
      </c>
      <c r="Z322" s="1" t="b">
        <f t="shared" si="39"/>
        <v>0</v>
      </c>
      <c r="AA322" s="1" t="b">
        <f t="shared" si="40"/>
        <v>0</v>
      </c>
      <c r="AB322" s="1" t="b">
        <f t="shared" si="41"/>
        <v>0</v>
      </c>
      <c r="AC322" s="1" t="b">
        <f t="shared" si="42"/>
        <v>0</v>
      </c>
      <c r="AD322" s="1" t="b">
        <f t="shared" si="43"/>
        <v>0</v>
      </c>
      <c r="AE322" s="1" t="b">
        <f t="shared" si="44"/>
        <v>0</v>
      </c>
      <c r="AF322" s="1"/>
    </row>
    <row r="323" spans="1:32" ht="12" customHeight="1" x14ac:dyDescent="0.25">
      <c r="A323" s="11" t="s">
        <v>1786</v>
      </c>
      <c r="B323" s="68">
        <v>41587</v>
      </c>
      <c r="C323" s="69">
        <v>41589</v>
      </c>
      <c r="D323" s="60">
        <v>41588.778171296297</v>
      </c>
      <c r="E323" s="10" t="s">
        <v>1376</v>
      </c>
      <c r="F323" s="11">
        <v>61</v>
      </c>
      <c r="G323" s="10" t="s">
        <v>13</v>
      </c>
      <c r="H323" s="11">
        <v>3</v>
      </c>
      <c r="I323" s="10" t="s">
        <v>14</v>
      </c>
      <c r="J323" s="29" t="s">
        <v>1378</v>
      </c>
      <c r="K323" s="10" t="s">
        <v>16</v>
      </c>
      <c r="L323" s="11" t="s">
        <v>1377</v>
      </c>
      <c r="M323" s="10">
        <v>2295105</v>
      </c>
      <c r="N323" s="11">
        <v>79467185</v>
      </c>
      <c r="O323" s="114" t="s">
        <v>1083</v>
      </c>
      <c r="P323" s="12"/>
      <c r="Q323" s="19"/>
      <c r="R323" s="10" t="s">
        <v>557</v>
      </c>
      <c r="S323" s="192" t="s">
        <v>2509</v>
      </c>
      <c r="T323" s="192" t="str">
        <f>IF(ISNUMBER(SEARCH("main({",L323)),"main({}) method - algorithm cases","non main({}) method - algorithm cases")</f>
        <v>non main({}) method - algorithm cases</v>
      </c>
      <c r="U323" s="192" t="s">
        <v>2499</v>
      </c>
      <c r="V323" s="192" t="s">
        <v>2504</v>
      </c>
      <c r="W323" s="10" t="b">
        <f t="shared" ref="W323:W386" si="45">MID(O323,1,22)="uninitialized variable"</f>
        <v>0</v>
      </c>
      <c r="X323" s="1" t="b">
        <f t="shared" ref="X323:X386" si="46">MID(O323,1,19)="Miscalculated Bound"</f>
        <v>0</v>
      </c>
      <c r="Y323" s="1" t="b">
        <f t="shared" ref="Y323:Y386" si="47">MID(O323,1,9)="FENCEPOST"</f>
        <v>0</v>
      </c>
      <c r="Z323" s="1" t="b">
        <f t="shared" ref="Z323:Z386" si="48">MID(O323,1,22)="Enhanced for Statement"</f>
        <v>0</v>
      </c>
      <c r="AA323" s="1" t="b">
        <f t="shared" ref="AA323:AA386" si="49">MID(O323,1,14)="command args[]"</f>
        <v>0</v>
      </c>
      <c r="AB323" s="1" t="b">
        <f t="shared" ref="AB323:AB386" si="50">MID(O323,1,22)="Java.util.Arrays Class"</f>
        <v>0</v>
      </c>
      <c r="AC323" s="1" t="b">
        <f t="shared" ref="AC323:AC386" si="51">MID(O323,1,35)="Passing/Returning Arrays in Methods"</f>
        <v>1</v>
      </c>
      <c r="AD323" s="1" t="b">
        <f t="shared" ref="AD323:AD386" si="52">MID(O323,1,17)="Arrays of Objects"</f>
        <v>0</v>
      </c>
      <c r="AE323" s="1" t="b">
        <f t="shared" ref="AE323:AE386" si="53">MID(O323,1,23)="Multidimensional Arrays"</f>
        <v>0</v>
      </c>
      <c r="AF323" s="1"/>
    </row>
    <row r="324" spans="1:32" ht="12" customHeight="1" x14ac:dyDescent="0.25">
      <c r="A324" s="11" t="s">
        <v>1786</v>
      </c>
      <c r="B324" s="68">
        <v>41612</v>
      </c>
      <c r="C324" s="69">
        <v>41613</v>
      </c>
      <c r="D324" s="60">
        <v>41612.144976851851</v>
      </c>
      <c r="E324" s="10" t="s">
        <v>1379</v>
      </c>
      <c r="F324" s="11">
        <v>12</v>
      </c>
      <c r="G324" s="10" t="s">
        <v>13</v>
      </c>
      <c r="H324" s="11">
        <v>5</v>
      </c>
      <c r="I324" s="10" t="s">
        <v>14</v>
      </c>
      <c r="J324" s="29" t="s">
        <v>1381</v>
      </c>
      <c r="K324" s="10" t="s">
        <v>16</v>
      </c>
      <c r="L324" s="11" t="s">
        <v>1380</v>
      </c>
      <c r="M324" s="10">
        <v>3067183</v>
      </c>
      <c r="N324" s="11">
        <v>107986374</v>
      </c>
      <c r="O324" s="114" t="s">
        <v>1083</v>
      </c>
      <c r="P324" s="12"/>
      <c r="Q324" s="19"/>
      <c r="R324" s="10"/>
      <c r="S324" s="192" t="s">
        <v>2509</v>
      </c>
      <c r="T324" s="192"/>
      <c r="U324" s="192"/>
      <c r="V324" s="192"/>
      <c r="W324" s="10" t="b">
        <f t="shared" si="45"/>
        <v>0</v>
      </c>
      <c r="X324" s="1" t="b">
        <f t="shared" si="46"/>
        <v>0</v>
      </c>
      <c r="Y324" s="1" t="b">
        <f t="shared" si="47"/>
        <v>0</v>
      </c>
      <c r="Z324" s="1" t="b">
        <f t="shared" si="48"/>
        <v>0</v>
      </c>
      <c r="AA324" s="1" t="b">
        <f t="shared" si="49"/>
        <v>0</v>
      </c>
      <c r="AB324" s="1" t="b">
        <f t="shared" si="50"/>
        <v>0</v>
      </c>
      <c r="AC324" s="1" t="b">
        <f t="shared" si="51"/>
        <v>1</v>
      </c>
      <c r="AD324" s="1" t="b">
        <f t="shared" si="52"/>
        <v>0</v>
      </c>
      <c r="AE324" s="1" t="b">
        <f t="shared" si="53"/>
        <v>0</v>
      </c>
      <c r="AF324" s="1"/>
    </row>
    <row r="325" spans="1:32" ht="12" customHeight="1" x14ac:dyDescent="0.25">
      <c r="A325" s="11" t="s">
        <v>1786</v>
      </c>
      <c r="B325" s="68">
        <v>41649</v>
      </c>
      <c r="C325" s="69">
        <v>41651</v>
      </c>
      <c r="D325" s="60">
        <v>41649.796712962961</v>
      </c>
      <c r="E325" s="10" t="s">
        <v>1382</v>
      </c>
      <c r="F325" s="11">
        <v>108</v>
      </c>
      <c r="G325" s="10" t="s">
        <v>13</v>
      </c>
      <c r="H325" s="11">
        <v>5</v>
      </c>
      <c r="I325" s="10" t="s">
        <v>14</v>
      </c>
      <c r="J325" s="29" t="s">
        <v>1383</v>
      </c>
      <c r="K325" s="10" t="s">
        <v>16</v>
      </c>
      <c r="L325" s="11" t="s">
        <v>204</v>
      </c>
      <c r="M325" s="10">
        <v>3929684</v>
      </c>
      <c r="N325" s="11">
        <v>136164454</v>
      </c>
      <c r="O325" s="64" t="s">
        <v>804</v>
      </c>
      <c r="P325" s="12"/>
      <c r="Q325" s="38" t="s">
        <v>1083</v>
      </c>
      <c r="R325" s="10" t="s">
        <v>1085</v>
      </c>
      <c r="S325" s="192" t="s">
        <v>2506</v>
      </c>
      <c r="T325" s="192" t="str">
        <f>IF(ISNUMBER(SEARCH("main({",L325)),"main({}) method - algorithm cases","non main({}) method - algorithm cases")</f>
        <v>main({}) method - algorithm cases</v>
      </c>
      <c r="U325" s="192" t="s">
        <v>2499</v>
      </c>
      <c r="V325" s="192" t="s">
        <v>2505</v>
      </c>
      <c r="W325" s="10" t="b">
        <f t="shared" si="45"/>
        <v>0</v>
      </c>
      <c r="X325" s="1" t="b">
        <f t="shared" si="46"/>
        <v>0</v>
      </c>
      <c r="Y325" s="1" t="b">
        <f t="shared" si="47"/>
        <v>0</v>
      </c>
      <c r="Z325" s="1" t="b">
        <f t="shared" si="48"/>
        <v>0</v>
      </c>
      <c r="AA325" s="1" t="b">
        <f t="shared" si="49"/>
        <v>0</v>
      </c>
      <c r="AB325" s="1" t="b">
        <f t="shared" si="50"/>
        <v>0</v>
      </c>
      <c r="AC325" s="1" t="b">
        <f t="shared" si="51"/>
        <v>0</v>
      </c>
      <c r="AD325" s="1" t="b">
        <f t="shared" si="52"/>
        <v>0</v>
      </c>
      <c r="AE325" s="1" t="b">
        <f t="shared" si="53"/>
        <v>1</v>
      </c>
      <c r="AF325" s="1"/>
    </row>
    <row r="326" spans="1:32" ht="12" customHeight="1" x14ac:dyDescent="0.25">
      <c r="A326" s="11" t="s">
        <v>1786</v>
      </c>
      <c r="B326" s="68">
        <v>41657</v>
      </c>
      <c r="C326" s="69">
        <v>41659</v>
      </c>
      <c r="D326" s="60">
        <v>41657.083368055559</v>
      </c>
      <c r="E326" s="10" t="s">
        <v>1384</v>
      </c>
      <c r="F326" s="11">
        <v>5</v>
      </c>
      <c r="G326" s="10" t="s">
        <v>13</v>
      </c>
      <c r="H326" s="11">
        <v>7</v>
      </c>
      <c r="I326" s="10" t="s">
        <v>14</v>
      </c>
      <c r="J326" s="29" t="s">
        <v>1386</v>
      </c>
      <c r="K326" s="10" t="s">
        <v>16</v>
      </c>
      <c r="L326" s="11" t="s">
        <v>1385</v>
      </c>
      <c r="M326" s="10">
        <v>4132912</v>
      </c>
      <c r="N326" s="11">
        <v>142711360</v>
      </c>
      <c r="O326" s="183" t="s">
        <v>804</v>
      </c>
      <c r="P326" s="186" t="s">
        <v>1634</v>
      </c>
      <c r="Q326" s="101"/>
      <c r="R326" s="10"/>
      <c r="S326" s="192" t="s">
        <v>2506</v>
      </c>
      <c r="T326" s="192"/>
      <c r="U326" s="192"/>
      <c r="V326" s="192"/>
      <c r="W326" s="10" t="b">
        <f t="shared" si="45"/>
        <v>0</v>
      </c>
      <c r="X326" s="1" t="b">
        <f t="shared" si="46"/>
        <v>0</v>
      </c>
      <c r="Y326" s="1" t="b">
        <f t="shared" si="47"/>
        <v>0</v>
      </c>
      <c r="Z326" s="1" t="b">
        <f t="shared" si="48"/>
        <v>0</v>
      </c>
      <c r="AA326" s="1" t="b">
        <f t="shared" si="49"/>
        <v>0</v>
      </c>
      <c r="AB326" s="1" t="b">
        <f t="shared" si="50"/>
        <v>0</v>
      </c>
      <c r="AC326" s="1" t="b">
        <f t="shared" si="51"/>
        <v>0</v>
      </c>
      <c r="AD326" s="1" t="b">
        <f t="shared" si="52"/>
        <v>0</v>
      </c>
      <c r="AE326" s="1" t="b">
        <f t="shared" si="53"/>
        <v>1</v>
      </c>
      <c r="AF326" s="1"/>
    </row>
    <row r="327" spans="1:32" ht="12" customHeight="1" x14ac:dyDescent="0.25">
      <c r="A327" s="11" t="s">
        <v>1786</v>
      </c>
      <c r="B327" s="68">
        <v>41663</v>
      </c>
      <c r="C327" s="69">
        <v>41664</v>
      </c>
      <c r="D327" s="60">
        <v>41663.088148148148</v>
      </c>
      <c r="E327" s="10" t="s">
        <v>1387</v>
      </c>
      <c r="F327" s="11">
        <v>2</v>
      </c>
      <c r="G327" s="10" t="s">
        <v>13</v>
      </c>
      <c r="H327" s="11">
        <v>1</v>
      </c>
      <c r="I327" s="10" t="s">
        <v>14</v>
      </c>
      <c r="J327" s="29" t="s">
        <v>1389</v>
      </c>
      <c r="K327" s="10" t="s">
        <v>16</v>
      </c>
      <c r="L327" s="11" t="s">
        <v>1388</v>
      </c>
      <c r="M327" s="10">
        <v>4285579</v>
      </c>
      <c r="N327" s="11">
        <v>147784934</v>
      </c>
      <c r="O327" s="172" t="s">
        <v>311</v>
      </c>
      <c r="P327" s="12"/>
      <c r="Q327" s="18"/>
      <c r="R327" s="10"/>
      <c r="S327" s="192" t="s">
        <v>2506</v>
      </c>
      <c r="T327" s="192"/>
      <c r="U327" s="192"/>
      <c r="V327" s="192"/>
      <c r="W327" s="10" t="b">
        <f t="shared" si="45"/>
        <v>0</v>
      </c>
      <c r="X327" s="1" t="b">
        <f t="shared" si="46"/>
        <v>1</v>
      </c>
      <c r="Y327" s="1" t="b">
        <f t="shared" si="47"/>
        <v>0</v>
      </c>
      <c r="Z327" s="1" t="b">
        <f t="shared" si="48"/>
        <v>0</v>
      </c>
      <c r="AA327" s="1" t="b">
        <f t="shared" si="49"/>
        <v>0</v>
      </c>
      <c r="AB327" s="1" t="b">
        <f t="shared" si="50"/>
        <v>0</v>
      </c>
      <c r="AC327" s="1" t="b">
        <f t="shared" si="51"/>
        <v>0</v>
      </c>
      <c r="AD327" s="1" t="b">
        <f t="shared" si="52"/>
        <v>0</v>
      </c>
      <c r="AE327" s="1" t="b">
        <f t="shared" si="53"/>
        <v>0</v>
      </c>
      <c r="AF327" s="1"/>
    </row>
    <row r="328" spans="1:32" ht="12" customHeight="1" x14ac:dyDescent="0.25">
      <c r="A328" s="11" t="s">
        <v>1786</v>
      </c>
      <c r="B328" s="68">
        <v>41676</v>
      </c>
      <c r="C328" s="69">
        <v>41677</v>
      </c>
      <c r="D328" s="60">
        <v>41676.641493055555</v>
      </c>
      <c r="E328" s="10" t="s">
        <v>1390</v>
      </c>
      <c r="F328" s="11">
        <v>83</v>
      </c>
      <c r="G328" s="10" t="s">
        <v>13</v>
      </c>
      <c r="H328" s="11">
        <v>10</v>
      </c>
      <c r="I328" s="10" t="s">
        <v>14</v>
      </c>
      <c r="J328" s="29" t="s">
        <v>1392</v>
      </c>
      <c r="K328" s="10" t="s">
        <v>16</v>
      </c>
      <c r="L328" s="11" t="s">
        <v>1391</v>
      </c>
      <c r="M328" s="10">
        <v>4617972</v>
      </c>
      <c r="N328" s="11">
        <v>160329672</v>
      </c>
      <c r="O328" s="114" t="s">
        <v>1083</v>
      </c>
      <c r="P328" s="12"/>
      <c r="Q328" s="38" t="s">
        <v>1083</v>
      </c>
      <c r="R328" s="10" t="s">
        <v>1287</v>
      </c>
      <c r="S328" s="192" t="s">
        <v>2506</v>
      </c>
      <c r="T328" s="192" t="str">
        <f>IF(ISNUMBER(SEARCH("main({",L328)),"main({}) method - algorithm cases","non main({}) method - algorithm cases")</f>
        <v>main({}) method - algorithm cases</v>
      </c>
      <c r="U328" s="192" t="s">
        <v>2499</v>
      </c>
      <c r="V328" s="192" t="s">
        <v>2505</v>
      </c>
      <c r="W328" s="10" t="b">
        <f t="shared" si="45"/>
        <v>0</v>
      </c>
      <c r="X328" s="1" t="b">
        <f t="shared" si="46"/>
        <v>0</v>
      </c>
      <c r="Y328" s="1" t="b">
        <f t="shared" si="47"/>
        <v>0</v>
      </c>
      <c r="Z328" s="1" t="b">
        <f t="shared" si="48"/>
        <v>0</v>
      </c>
      <c r="AA328" s="1" t="b">
        <f t="shared" si="49"/>
        <v>0</v>
      </c>
      <c r="AB328" s="1" t="b">
        <f t="shared" si="50"/>
        <v>0</v>
      </c>
      <c r="AC328" s="1" t="b">
        <f t="shared" si="51"/>
        <v>1</v>
      </c>
      <c r="AD328" s="1" t="b">
        <f t="shared" si="52"/>
        <v>0</v>
      </c>
      <c r="AE328" s="1" t="b">
        <f t="shared" si="53"/>
        <v>0</v>
      </c>
      <c r="AF328" s="1"/>
    </row>
    <row r="329" spans="1:32" ht="12" customHeight="1" x14ac:dyDescent="0.25">
      <c r="A329" s="11" t="s">
        <v>1786</v>
      </c>
      <c r="B329" s="68">
        <v>41681</v>
      </c>
      <c r="C329" s="69">
        <v>41682</v>
      </c>
      <c r="D329" s="60">
        <v>41681.552673611113</v>
      </c>
      <c r="E329" s="10" t="s">
        <v>1705</v>
      </c>
      <c r="F329" s="11">
        <v>43</v>
      </c>
      <c r="G329" s="10" t="s">
        <v>13</v>
      </c>
      <c r="H329" s="11">
        <v>2</v>
      </c>
      <c r="I329" s="10" t="s">
        <v>14</v>
      </c>
      <c r="J329" s="29" t="s">
        <v>1707</v>
      </c>
      <c r="K329" s="10" t="s">
        <v>16</v>
      </c>
      <c r="L329" s="11" t="s">
        <v>1706</v>
      </c>
      <c r="M329" s="10">
        <v>4766152</v>
      </c>
      <c r="N329" s="11">
        <v>165182354</v>
      </c>
      <c r="O329" s="171" t="s">
        <v>517</v>
      </c>
      <c r="P329" s="12"/>
      <c r="Q329" s="37"/>
      <c r="R329" s="10"/>
      <c r="S329" s="192" t="s">
        <v>2506</v>
      </c>
      <c r="T329" s="192"/>
      <c r="U329" s="192"/>
      <c r="V329" s="192"/>
      <c r="W329" s="10" t="b">
        <f t="shared" si="45"/>
        <v>0</v>
      </c>
      <c r="X329" s="1" t="b">
        <f t="shared" si="46"/>
        <v>0</v>
      </c>
      <c r="Y329" s="1" t="b">
        <f t="shared" si="47"/>
        <v>0</v>
      </c>
      <c r="Z329" s="1" t="b">
        <f t="shared" si="48"/>
        <v>0</v>
      </c>
      <c r="AA329" s="1" t="b">
        <f t="shared" si="49"/>
        <v>0</v>
      </c>
      <c r="AB329" s="1" t="b">
        <f t="shared" si="50"/>
        <v>0</v>
      </c>
      <c r="AC329" s="1" t="b">
        <f t="shared" si="51"/>
        <v>0</v>
      </c>
      <c r="AD329" s="1" t="b">
        <f t="shared" si="52"/>
        <v>1</v>
      </c>
      <c r="AE329" s="1" t="b">
        <f t="shared" si="53"/>
        <v>0</v>
      </c>
      <c r="AF329" s="1"/>
    </row>
    <row r="330" spans="1:32" ht="12" customHeight="1" x14ac:dyDescent="0.25">
      <c r="A330" s="11" t="s">
        <v>1786</v>
      </c>
      <c r="B330" s="68">
        <v>41683</v>
      </c>
      <c r="C330" s="69">
        <v>41684</v>
      </c>
      <c r="D330" s="60">
        <v>41683.264178240737</v>
      </c>
      <c r="E330" s="10" t="s">
        <v>1393</v>
      </c>
      <c r="F330" s="11">
        <v>9</v>
      </c>
      <c r="G330" s="10" t="s">
        <v>13</v>
      </c>
      <c r="H330" s="11">
        <v>5</v>
      </c>
      <c r="I330" s="10" t="s">
        <v>14</v>
      </c>
      <c r="J330" s="29" t="s">
        <v>1395</v>
      </c>
      <c r="K330" s="10" t="s">
        <v>16</v>
      </c>
      <c r="L330" s="11" t="s">
        <v>1394</v>
      </c>
      <c r="M330" s="10">
        <v>4843150</v>
      </c>
      <c r="N330" s="11">
        <v>167587108</v>
      </c>
      <c r="O330" s="172" t="s">
        <v>311</v>
      </c>
      <c r="P330" s="12"/>
      <c r="Q330" s="18"/>
      <c r="R330" s="10"/>
      <c r="S330" s="192" t="s">
        <v>2506</v>
      </c>
      <c r="T330" s="192"/>
      <c r="U330" s="192"/>
      <c r="V330" s="192"/>
      <c r="W330" s="10" t="b">
        <f t="shared" si="45"/>
        <v>0</v>
      </c>
      <c r="X330" s="1" t="b">
        <f t="shared" si="46"/>
        <v>1</v>
      </c>
      <c r="Y330" s="1" t="b">
        <f t="shared" si="47"/>
        <v>0</v>
      </c>
      <c r="Z330" s="1" t="b">
        <f t="shared" si="48"/>
        <v>0</v>
      </c>
      <c r="AA330" s="1" t="b">
        <f t="shared" si="49"/>
        <v>0</v>
      </c>
      <c r="AB330" s="1" t="b">
        <f t="shared" si="50"/>
        <v>0</v>
      </c>
      <c r="AC330" s="1" t="b">
        <f t="shared" si="51"/>
        <v>0</v>
      </c>
      <c r="AD330" s="1" t="b">
        <f t="shared" si="52"/>
        <v>0</v>
      </c>
      <c r="AE330" s="1" t="b">
        <f t="shared" si="53"/>
        <v>0</v>
      </c>
      <c r="AF330" s="1"/>
    </row>
    <row r="331" spans="1:32" ht="12" customHeight="1" x14ac:dyDescent="0.25">
      <c r="A331" s="11" t="s">
        <v>1786</v>
      </c>
      <c r="B331" s="68">
        <v>41683</v>
      </c>
      <c r="C331" s="69">
        <v>41684</v>
      </c>
      <c r="D331" s="60">
        <v>41683.758113425924</v>
      </c>
      <c r="E331" s="10" t="s">
        <v>1708</v>
      </c>
      <c r="F331" s="11">
        <v>89</v>
      </c>
      <c r="G331" s="10" t="s">
        <v>13</v>
      </c>
      <c r="H331" s="11">
        <v>2</v>
      </c>
      <c r="I331" s="10" t="s">
        <v>14</v>
      </c>
      <c r="J331" s="29" t="s">
        <v>1710</v>
      </c>
      <c r="K331" s="10" t="s">
        <v>16</v>
      </c>
      <c r="L331" s="11" t="s">
        <v>1709</v>
      </c>
      <c r="M331" s="10">
        <v>4860179</v>
      </c>
      <c r="N331" s="11">
        <v>168150128</v>
      </c>
      <c r="O331" s="182" t="s">
        <v>804</v>
      </c>
      <c r="P331" s="12" t="s">
        <v>1570</v>
      </c>
      <c r="Q331" s="77"/>
      <c r="R331" s="10" t="s">
        <v>557</v>
      </c>
      <c r="S331" s="192" t="s">
        <v>2509</v>
      </c>
      <c r="T331" s="192" t="str">
        <f>IF(ISNUMBER(SEARCH("main({",L331)),"main({}) method - algorithm cases","non main({}) method - algorithm cases")</f>
        <v>non main({}) method - algorithm cases</v>
      </c>
      <c r="U331" s="192" t="s">
        <v>2499</v>
      </c>
      <c r="V331" s="192" t="s">
        <v>2504</v>
      </c>
      <c r="W331" s="10" t="b">
        <f t="shared" si="45"/>
        <v>0</v>
      </c>
      <c r="X331" s="1" t="b">
        <f t="shared" si="46"/>
        <v>0</v>
      </c>
      <c r="Y331" s="1" t="b">
        <f t="shared" si="47"/>
        <v>0</v>
      </c>
      <c r="Z331" s="1" t="b">
        <f t="shared" si="48"/>
        <v>0</v>
      </c>
      <c r="AA331" s="1" t="b">
        <f t="shared" si="49"/>
        <v>0</v>
      </c>
      <c r="AB331" s="1" t="b">
        <f t="shared" si="50"/>
        <v>0</v>
      </c>
      <c r="AC331" s="1" t="b">
        <f t="shared" si="51"/>
        <v>0</v>
      </c>
      <c r="AD331" s="1" t="b">
        <f t="shared" si="52"/>
        <v>0</v>
      </c>
      <c r="AE331" s="1" t="b">
        <f t="shared" si="53"/>
        <v>1</v>
      </c>
      <c r="AF331" s="1"/>
    </row>
    <row r="332" spans="1:32" ht="12" customHeight="1" x14ac:dyDescent="0.25">
      <c r="A332" s="11" t="s">
        <v>1786</v>
      </c>
      <c r="B332" s="68">
        <v>41689</v>
      </c>
      <c r="C332" s="69">
        <v>41690</v>
      </c>
      <c r="D332" s="60">
        <v>41689.565393518518</v>
      </c>
      <c r="E332" s="10" t="s">
        <v>1396</v>
      </c>
      <c r="F332" s="11">
        <v>7</v>
      </c>
      <c r="G332" s="10" t="s">
        <v>13</v>
      </c>
      <c r="H332" s="11">
        <v>3</v>
      </c>
      <c r="I332" s="10" t="s">
        <v>14</v>
      </c>
      <c r="J332" s="29" t="s">
        <v>1398</v>
      </c>
      <c r="K332" s="10" t="s">
        <v>16</v>
      </c>
      <c r="L332" s="11" t="s">
        <v>1397</v>
      </c>
      <c r="M332" s="10">
        <v>5021265</v>
      </c>
      <c r="N332" s="11">
        <v>173707997</v>
      </c>
      <c r="O332" s="64" t="s">
        <v>804</v>
      </c>
      <c r="P332" s="12"/>
      <c r="Q332" s="19"/>
      <c r="R332" s="10" t="s">
        <v>356</v>
      </c>
      <c r="S332" s="192" t="s">
        <v>2509</v>
      </c>
      <c r="T332" s="192" t="str">
        <f>IF(ISNUMBER(SEARCH("main({",L332)),"main({}) method - algorithm cases","non main({}) method - algorithm cases")</f>
        <v>non main({}) method - algorithm cases</v>
      </c>
      <c r="U332" s="192" t="s">
        <v>2499</v>
      </c>
      <c r="V332" s="192" t="s">
        <v>2504</v>
      </c>
      <c r="W332" s="10" t="b">
        <f t="shared" si="45"/>
        <v>0</v>
      </c>
      <c r="X332" s="1" t="b">
        <f t="shared" si="46"/>
        <v>0</v>
      </c>
      <c r="Y332" s="1" t="b">
        <f t="shared" si="47"/>
        <v>0</v>
      </c>
      <c r="Z332" s="1" t="b">
        <f t="shared" si="48"/>
        <v>0</v>
      </c>
      <c r="AA332" s="1" t="b">
        <f t="shared" si="49"/>
        <v>0</v>
      </c>
      <c r="AB332" s="1" t="b">
        <f t="shared" si="50"/>
        <v>0</v>
      </c>
      <c r="AC332" s="1" t="b">
        <f t="shared" si="51"/>
        <v>0</v>
      </c>
      <c r="AD332" s="1" t="b">
        <f t="shared" si="52"/>
        <v>0</v>
      </c>
      <c r="AE332" s="1" t="b">
        <f t="shared" si="53"/>
        <v>1</v>
      </c>
      <c r="AF332" s="1"/>
    </row>
    <row r="333" spans="1:32" ht="12" customHeight="1" x14ac:dyDescent="0.25">
      <c r="A333" s="11" t="s">
        <v>1786</v>
      </c>
      <c r="B333" s="68">
        <v>41690</v>
      </c>
      <c r="C333" s="69">
        <v>41691</v>
      </c>
      <c r="D333" s="60">
        <v>41690.466493055559</v>
      </c>
      <c r="E333" s="10" t="s">
        <v>1399</v>
      </c>
      <c r="F333" s="11">
        <v>39</v>
      </c>
      <c r="G333" s="10" t="s">
        <v>13</v>
      </c>
      <c r="H333" s="11">
        <v>0</v>
      </c>
      <c r="I333" s="10" t="s">
        <v>24</v>
      </c>
      <c r="J333" s="29" t="s">
        <v>1401</v>
      </c>
      <c r="K333" s="10" t="s">
        <v>16</v>
      </c>
      <c r="L333" s="11" t="s">
        <v>1400</v>
      </c>
      <c r="M333" s="10">
        <v>5055814</v>
      </c>
      <c r="N333" s="11">
        <v>174901817</v>
      </c>
      <c r="O333" s="64" t="s">
        <v>316</v>
      </c>
      <c r="P333" s="12"/>
      <c r="Q333" s="19"/>
      <c r="R333" s="10"/>
      <c r="S333" s="192" t="s">
        <v>2506</v>
      </c>
      <c r="T333" s="192"/>
      <c r="U333" s="192"/>
      <c r="V333" s="192"/>
      <c r="W333" s="10" t="b">
        <f t="shared" si="45"/>
        <v>0</v>
      </c>
      <c r="X333" s="1" t="b">
        <f t="shared" si="46"/>
        <v>0</v>
      </c>
      <c r="Y333" s="1" t="b">
        <f t="shared" si="47"/>
        <v>0</v>
      </c>
      <c r="Z333" s="1" t="b">
        <f t="shared" si="48"/>
        <v>0</v>
      </c>
      <c r="AA333" s="1" t="b">
        <f t="shared" si="49"/>
        <v>1</v>
      </c>
      <c r="AB333" s="1" t="b">
        <f t="shared" si="50"/>
        <v>0</v>
      </c>
      <c r="AC333" s="1" t="b">
        <f t="shared" si="51"/>
        <v>0</v>
      </c>
      <c r="AD333" s="1" t="b">
        <f t="shared" si="52"/>
        <v>0</v>
      </c>
      <c r="AE333" s="1" t="b">
        <f t="shared" si="53"/>
        <v>0</v>
      </c>
      <c r="AF333" s="1"/>
    </row>
    <row r="334" spans="1:32" ht="12" customHeight="1" x14ac:dyDescent="0.25">
      <c r="A334" s="11" t="s">
        <v>1786</v>
      </c>
      <c r="B334" s="95">
        <v>41700</v>
      </c>
      <c r="C334" s="69">
        <v>41701</v>
      </c>
      <c r="D334" s="60">
        <v>41700.984386574077</v>
      </c>
      <c r="E334" s="10" t="s">
        <v>1402</v>
      </c>
      <c r="F334" s="11">
        <v>21</v>
      </c>
      <c r="G334" s="10" t="s">
        <v>13</v>
      </c>
      <c r="H334" s="11">
        <v>6</v>
      </c>
      <c r="I334" s="10" t="s">
        <v>14</v>
      </c>
      <c r="J334" s="29" t="s">
        <v>1404</v>
      </c>
      <c r="K334" s="10" t="s">
        <v>16</v>
      </c>
      <c r="L334" s="11" t="s">
        <v>1403</v>
      </c>
      <c r="M334" s="10">
        <v>5349524</v>
      </c>
      <c r="N334" s="11">
        <v>186392659</v>
      </c>
      <c r="O334" s="172" t="s">
        <v>311</v>
      </c>
      <c r="P334" s="12"/>
      <c r="Q334" s="18"/>
      <c r="R334" s="10"/>
      <c r="S334" s="192" t="s">
        <v>2506</v>
      </c>
      <c r="T334" s="192"/>
      <c r="U334" s="192"/>
      <c r="V334" s="192"/>
      <c r="W334" s="10" t="b">
        <f t="shared" si="45"/>
        <v>0</v>
      </c>
      <c r="X334" s="1" t="b">
        <f t="shared" si="46"/>
        <v>1</v>
      </c>
      <c r="Y334" s="1" t="b">
        <f t="shared" si="47"/>
        <v>0</v>
      </c>
      <c r="Z334" s="1" t="b">
        <f t="shared" si="48"/>
        <v>0</v>
      </c>
      <c r="AA334" s="1" t="b">
        <f t="shared" si="49"/>
        <v>0</v>
      </c>
      <c r="AB334" s="1" t="b">
        <f t="shared" si="50"/>
        <v>0</v>
      </c>
      <c r="AC334" s="1" t="b">
        <f t="shared" si="51"/>
        <v>0</v>
      </c>
      <c r="AD334" s="1" t="b">
        <f t="shared" si="52"/>
        <v>0</v>
      </c>
      <c r="AE334" s="1" t="b">
        <f t="shared" si="53"/>
        <v>0</v>
      </c>
      <c r="AF334" s="1"/>
    </row>
    <row r="335" spans="1:32" ht="12" customHeight="1" x14ac:dyDescent="0.25">
      <c r="A335" s="11" t="s">
        <v>1786</v>
      </c>
      <c r="B335" s="68">
        <v>41704</v>
      </c>
      <c r="C335" s="69">
        <v>41705</v>
      </c>
      <c r="D335" s="60">
        <v>41704.721689814818</v>
      </c>
      <c r="E335" s="10" t="s">
        <v>1405</v>
      </c>
      <c r="F335" s="11">
        <v>84</v>
      </c>
      <c r="G335" s="10" t="s">
        <v>13</v>
      </c>
      <c r="H335" s="11">
        <v>5</v>
      </c>
      <c r="I335" s="10" t="s">
        <v>14</v>
      </c>
      <c r="J335" s="29" t="s">
        <v>1407</v>
      </c>
      <c r="K335" s="10" t="s">
        <v>16</v>
      </c>
      <c r="L335" s="11" t="s">
        <v>1406</v>
      </c>
      <c r="M335" s="10">
        <v>5498921</v>
      </c>
      <c r="N335" s="11">
        <v>191093164</v>
      </c>
      <c r="O335" s="64" t="s">
        <v>18</v>
      </c>
      <c r="P335" s="12"/>
      <c r="Q335" s="19"/>
      <c r="R335" s="10"/>
      <c r="S335" s="192" t="s">
        <v>2506</v>
      </c>
      <c r="T335" s="192"/>
      <c r="U335" s="192"/>
      <c r="V335" s="192"/>
      <c r="W335" s="10" t="b">
        <f t="shared" si="45"/>
        <v>0</v>
      </c>
      <c r="X335" s="1" t="b">
        <f t="shared" si="46"/>
        <v>0</v>
      </c>
      <c r="Y335" s="1" t="b">
        <f t="shared" si="47"/>
        <v>1</v>
      </c>
      <c r="Z335" s="1" t="b">
        <f t="shared" si="48"/>
        <v>0</v>
      </c>
      <c r="AA335" s="1" t="b">
        <f t="shared" si="49"/>
        <v>0</v>
      </c>
      <c r="AB335" s="1" t="b">
        <f t="shared" si="50"/>
        <v>0</v>
      </c>
      <c r="AC335" s="1" t="b">
        <f t="shared" si="51"/>
        <v>0</v>
      </c>
      <c r="AD335" s="1" t="b">
        <f t="shared" si="52"/>
        <v>0</v>
      </c>
      <c r="AE335" s="1" t="b">
        <f t="shared" si="53"/>
        <v>0</v>
      </c>
      <c r="AF335" s="1"/>
    </row>
    <row r="336" spans="1:32" ht="12" customHeight="1" x14ac:dyDescent="0.25">
      <c r="A336" s="11" t="s">
        <v>1786</v>
      </c>
      <c r="B336" s="68">
        <v>41713</v>
      </c>
      <c r="C336" s="69">
        <v>41714</v>
      </c>
      <c r="D336" s="60">
        <v>41713.007916666669</v>
      </c>
      <c r="E336" s="85" t="s">
        <v>1408</v>
      </c>
      <c r="F336" s="11">
        <v>15</v>
      </c>
      <c r="G336" s="10" t="s">
        <v>13</v>
      </c>
      <c r="H336" s="11">
        <v>9</v>
      </c>
      <c r="I336" s="10" t="s">
        <v>14</v>
      </c>
      <c r="J336" s="29" t="s">
        <v>1412</v>
      </c>
      <c r="K336" s="10" t="s">
        <v>16</v>
      </c>
      <c r="L336" s="11" t="s">
        <v>1409</v>
      </c>
      <c r="M336" s="10">
        <v>5773359</v>
      </c>
      <c r="N336" s="11">
        <v>201341522</v>
      </c>
      <c r="O336" s="114" t="s">
        <v>1083</v>
      </c>
      <c r="P336" s="12"/>
      <c r="Q336" s="108" t="s">
        <v>1083</v>
      </c>
      <c r="R336" s="156" t="s">
        <v>357</v>
      </c>
      <c r="S336" s="192" t="s">
        <v>2506</v>
      </c>
      <c r="T336" s="192" t="str">
        <f>IF(ISNUMBER(SEARCH("main({",L336)),"main({}) method - algorithm cases","non main({}) method - algorithm cases")</f>
        <v>main({}) method - algorithm cases</v>
      </c>
      <c r="U336" s="193" t="s">
        <v>2500</v>
      </c>
      <c r="V336" s="192" t="s">
        <v>2505</v>
      </c>
      <c r="W336" s="10" t="b">
        <f t="shared" si="45"/>
        <v>0</v>
      </c>
      <c r="X336" s="1" t="b">
        <f t="shared" si="46"/>
        <v>0</v>
      </c>
      <c r="Y336" s="1" t="b">
        <f t="shared" si="47"/>
        <v>0</v>
      </c>
      <c r="Z336" s="1" t="b">
        <f t="shared" si="48"/>
        <v>0</v>
      </c>
      <c r="AA336" s="1" t="b">
        <f t="shared" si="49"/>
        <v>0</v>
      </c>
      <c r="AB336" s="1" t="b">
        <f t="shared" si="50"/>
        <v>0</v>
      </c>
      <c r="AC336" s="1" t="b">
        <f t="shared" si="51"/>
        <v>1</v>
      </c>
      <c r="AD336" s="1" t="b">
        <f t="shared" si="52"/>
        <v>0</v>
      </c>
      <c r="AE336" s="1" t="b">
        <f t="shared" si="53"/>
        <v>0</v>
      </c>
      <c r="AF336" s="1"/>
    </row>
    <row r="337" spans="1:32" ht="12" customHeight="1" x14ac:dyDescent="0.25">
      <c r="A337" s="11" t="s">
        <v>1786</v>
      </c>
      <c r="B337" s="68">
        <v>41713</v>
      </c>
      <c r="C337" s="69">
        <v>41714</v>
      </c>
      <c r="D337" s="60">
        <v>41713.038275462961</v>
      </c>
      <c r="E337" s="10" t="s">
        <v>1410</v>
      </c>
      <c r="F337" s="11">
        <v>9</v>
      </c>
      <c r="G337" s="10" t="s">
        <v>13</v>
      </c>
      <c r="H337" s="11">
        <v>3</v>
      </c>
      <c r="I337" s="10" t="s">
        <v>14</v>
      </c>
      <c r="J337" s="29" t="s">
        <v>1413</v>
      </c>
      <c r="K337" s="10" t="s">
        <v>16</v>
      </c>
      <c r="L337" s="11" t="s">
        <v>1411</v>
      </c>
      <c r="M337" s="10">
        <v>5778610</v>
      </c>
      <c r="N337" s="11">
        <v>201362512</v>
      </c>
      <c r="O337" s="114" t="s">
        <v>1083</v>
      </c>
      <c r="P337" s="12"/>
      <c r="Q337" s="19"/>
      <c r="R337" s="10"/>
      <c r="S337" s="192" t="s">
        <v>2506</v>
      </c>
      <c r="T337" s="192"/>
      <c r="U337" s="192"/>
      <c r="V337" s="192"/>
      <c r="W337" s="10" t="b">
        <f t="shared" si="45"/>
        <v>0</v>
      </c>
      <c r="X337" s="1" t="b">
        <f t="shared" si="46"/>
        <v>0</v>
      </c>
      <c r="Y337" s="1" t="b">
        <f t="shared" si="47"/>
        <v>0</v>
      </c>
      <c r="Z337" s="1" t="b">
        <f t="shared" si="48"/>
        <v>0</v>
      </c>
      <c r="AA337" s="1" t="b">
        <f t="shared" si="49"/>
        <v>0</v>
      </c>
      <c r="AB337" s="1" t="b">
        <f t="shared" si="50"/>
        <v>0</v>
      </c>
      <c r="AC337" s="1" t="b">
        <f t="shared" si="51"/>
        <v>1</v>
      </c>
      <c r="AD337" s="1" t="b">
        <f t="shared" si="52"/>
        <v>0</v>
      </c>
      <c r="AE337" s="1" t="b">
        <f t="shared" si="53"/>
        <v>0</v>
      </c>
      <c r="AF337" s="1"/>
    </row>
    <row r="338" spans="1:32" ht="12" customHeight="1" x14ac:dyDescent="0.25">
      <c r="A338" s="11" t="s">
        <v>1786</v>
      </c>
      <c r="B338" s="68">
        <v>41717</v>
      </c>
      <c r="C338" s="69">
        <v>41718</v>
      </c>
      <c r="D338" s="60">
        <v>41717.505208333336</v>
      </c>
      <c r="E338" s="10" t="s">
        <v>1414</v>
      </c>
      <c r="F338" s="11">
        <v>35</v>
      </c>
      <c r="G338" s="10" t="s">
        <v>13</v>
      </c>
      <c r="H338" s="11">
        <v>41</v>
      </c>
      <c r="I338" s="10" t="s">
        <v>14</v>
      </c>
      <c r="J338" s="29" t="s">
        <v>1420</v>
      </c>
      <c r="K338" s="10" t="s">
        <v>16</v>
      </c>
      <c r="L338" s="11" t="s">
        <v>1415</v>
      </c>
      <c r="M338" s="10">
        <v>5900064</v>
      </c>
      <c r="N338" s="11">
        <v>205999115</v>
      </c>
      <c r="O338" s="171" t="s">
        <v>517</v>
      </c>
      <c r="P338" s="12"/>
      <c r="Q338" s="37"/>
      <c r="R338" s="156" t="s">
        <v>554</v>
      </c>
      <c r="S338" s="192" t="s">
        <v>2506</v>
      </c>
      <c r="T338" s="192" t="str">
        <f>IF(ISNUMBER(SEARCH("main({",L338)),"main({}) method - algorithm cases","non main({}) method - algorithm cases")</f>
        <v>main({}) method - algorithm cases</v>
      </c>
      <c r="U338" s="193" t="s">
        <v>2500</v>
      </c>
      <c r="V338" s="192" t="s">
        <v>2504</v>
      </c>
      <c r="W338" s="10" t="b">
        <f t="shared" si="45"/>
        <v>0</v>
      </c>
      <c r="X338" s="1" t="b">
        <f t="shared" si="46"/>
        <v>0</v>
      </c>
      <c r="Y338" s="1" t="b">
        <f t="shared" si="47"/>
        <v>0</v>
      </c>
      <c r="Z338" s="1" t="b">
        <f t="shared" si="48"/>
        <v>0</v>
      </c>
      <c r="AA338" s="1" t="b">
        <f t="shared" si="49"/>
        <v>0</v>
      </c>
      <c r="AB338" s="1" t="b">
        <f t="shared" si="50"/>
        <v>0</v>
      </c>
      <c r="AC338" s="1" t="b">
        <f t="shared" si="51"/>
        <v>0</v>
      </c>
      <c r="AD338" s="1" t="b">
        <f t="shared" si="52"/>
        <v>1</v>
      </c>
      <c r="AE338" s="1" t="b">
        <f t="shared" si="53"/>
        <v>0</v>
      </c>
      <c r="AF338" s="1"/>
    </row>
    <row r="339" spans="1:32" ht="12" customHeight="1" x14ac:dyDescent="0.25">
      <c r="A339" s="11" t="s">
        <v>1786</v>
      </c>
      <c r="B339" s="68">
        <v>41717</v>
      </c>
      <c r="C339" s="69">
        <v>41718</v>
      </c>
      <c r="D339" s="60">
        <v>41717.669791666667</v>
      </c>
      <c r="E339" s="10" t="s">
        <v>1416</v>
      </c>
      <c r="F339" s="11">
        <v>16</v>
      </c>
      <c r="G339" s="10" t="s">
        <v>13</v>
      </c>
      <c r="H339" s="11">
        <v>10</v>
      </c>
      <c r="I339" s="10" t="s">
        <v>14</v>
      </c>
      <c r="J339" s="29" t="s">
        <v>1421</v>
      </c>
      <c r="K339" s="10" t="s">
        <v>16</v>
      </c>
      <c r="L339" s="11" t="s">
        <v>1417</v>
      </c>
      <c r="M339" s="10">
        <v>5911127</v>
      </c>
      <c r="N339" s="11">
        <v>206339388</v>
      </c>
      <c r="O339" s="10" t="s">
        <v>18</v>
      </c>
      <c r="P339" s="12"/>
      <c r="Q339" s="19"/>
      <c r="R339" s="10"/>
      <c r="S339" s="192" t="s">
        <v>2509</v>
      </c>
      <c r="T339" s="192"/>
      <c r="U339" s="192"/>
      <c r="V339" s="192"/>
      <c r="W339" s="10" t="b">
        <f t="shared" si="45"/>
        <v>0</v>
      </c>
      <c r="X339" s="1" t="b">
        <f t="shared" si="46"/>
        <v>0</v>
      </c>
      <c r="Y339" s="1" t="b">
        <f t="shared" si="47"/>
        <v>1</v>
      </c>
      <c r="Z339" s="1" t="b">
        <f t="shared" si="48"/>
        <v>0</v>
      </c>
      <c r="AA339" s="1" t="b">
        <f t="shared" si="49"/>
        <v>0</v>
      </c>
      <c r="AB339" s="1" t="b">
        <f t="shared" si="50"/>
        <v>0</v>
      </c>
      <c r="AC339" s="1" t="b">
        <f t="shared" si="51"/>
        <v>0</v>
      </c>
      <c r="AD339" s="1" t="b">
        <f t="shared" si="52"/>
        <v>0</v>
      </c>
      <c r="AE339" s="1" t="b">
        <f t="shared" si="53"/>
        <v>0</v>
      </c>
      <c r="AF339" s="1"/>
    </row>
    <row r="340" spans="1:32" ht="12" customHeight="1" x14ac:dyDescent="0.25">
      <c r="A340" s="11" t="s">
        <v>1786</v>
      </c>
      <c r="B340" s="68">
        <v>41717</v>
      </c>
      <c r="C340" s="69">
        <v>41718</v>
      </c>
      <c r="D340" s="60">
        <v>41717.708437499998</v>
      </c>
      <c r="E340" s="10" t="s">
        <v>1418</v>
      </c>
      <c r="F340" s="11">
        <v>21</v>
      </c>
      <c r="G340" s="10" t="s">
        <v>13</v>
      </c>
      <c r="H340" s="11">
        <v>-1</v>
      </c>
      <c r="I340" s="10" t="s">
        <v>58</v>
      </c>
      <c r="J340" s="29" t="s">
        <v>1422</v>
      </c>
      <c r="K340" s="10" t="s">
        <v>16</v>
      </c>
      <c r="L340" s="11" t="s">
        <v>1419</v>
      </c>
      <c r="M340" s="10">
        <v>5874923</v>
      </c>
      <c r="N340" s="11">
        <v>206422674</v>
      </c>
      <c r="O340" s="70" t="s">
        <v>311</v>
      </c>
      <c r="P340" s="12"/>
      <c r="Q340" s="18"/>
      <c r="R340" s="10"/>
      <c r="S340" s="192" t="s">
        <v>2509</v>
      </c>
      <c r="T340" s="192"/>
      <c r="U340" s="192"/>
      <c r="V340" s="192"/>
      <c r="W340" s="10" t="b">
        <f t="shared" si="45"/>
        <v>0</v>
      </c>
      <c r="X340" s="1" t="b">
        <f t="shared" si="46"/>
        <v>1</v>
      </c>
      <c r="Y340" s="1" t="b">
        <f t="shared" si="47"/>
        <v>0</v>
      </c>
      <c r="Z340" s="1" t="b">
        <f t="shared" si="48"/>
        <v>0</v>
      </c>
      <c r="AA340" s="1" t="b">
        <f t="shared" si="49"/>
        <v>0</v>
      </c>
      <c r="AB340" s="1" t="b">
        <f t="shared" si="50"/>
        <v>0</v>
      </c>
      <c r="AC340" s="1" t="b">
        <f t="shared" si="51"/>
        <v>0</v>
      </c>
      <c r="AD340" s="1" t="b">
        <f t="shared" si="52"/>
        <v>0</v>
      </c>
      <c r="AE340" s="1" t="b">
        <f t="shared" si="53"/>
        <v>0</v>
      </c>
      <c r="AF340" s="1"/>
    </row>
    <row r="341" spans="1:32" ht="12" customHeight="1" x14ac:dyDescent="0.25">
      <c r="A341" s="11" t="s">
        <v>1786</v>
      </c>
      <c r="B341" s="68">
        <v>41730</v>
      </c>
      <c r="C341" s="69">
        <v>41731</v>
      </c>
      <c r="D341" s="60">
        <v>41730.860509259262</v>
      </c>
      <c r="E341" s="10" t="s">
        <v>1423</v>
      </c>
      <c r="F341" s="11">
        <v>503</v>
      </c>
      <c r="G341" s="10" t="s">
        <v>13</v>
      </c>
      <c r="H341" s="11">
        <v>99</v>
      </c>
      <c r="I341" s="10" t="s">
        <v>14</v>
      </c>
      <c r="J341" s="29" t="s">
        <v>1425</v>
      </c>
      <c r="K341" s="10" t="s">
        <v>16</v>
      </c>
      <c r="L341" s="11" t="s">
        <v>1424</v>
      </c>
      <c r="M341" s="10">
        <v>6281584</v>
      </c>
      <c r="N341" s="11">
        <v>221788796</v>
      </c>
      <c r="O341" s="173" t="s">
        <v>1083</v>
      </c>
      <c r="P341" s="12"/>
      <c r="Q341" s="98" t="s">
        <v>1083</v>
      </c>
      <c r="R341" s="156" t="s">
        <v>554</v>
      </c>
      <c r="S341" s="192" t="s">
        <v>2506</v>
      </c>
      <c r="T341" s="192" t="str">
        <f>IF(ISNUMBER(SEARCH("main({",L341)),"main({}) method - algorithm cases","non main({}) method - algorithm cases")</f>
        <v>main({}) method - algorithm cases</v>
      </c>
      <c r="U341" s="193" t="s">
        <v>2500</v>
      </c>
      <c r="V341" s="192" t="s">
        <v>2505</v>
      </c>
      <c r="W341" s="10" t="b">
        <f t="shared" si="45"/>
        <v>0</v>
      </c>
      <c r="X341" s="1" t="b">
        <f t="shared" si="46"/>
        <v>0</v>
      </c>
      <c r="Y341" s="1" t="b">
        <f t="shared" si="47"/>
        <v>0</v>
      </c>
      <c r="Z341" s="1" t="b">
        <f t="shared" si="48"/>
        <v>0</v>
      </c>
      <c r="AA341" s="1" t="b">
        <f t="shared" si="49"/>
        <v>0</v>
      </c>
      <c r="AB341" s="1" t="b">
        <f t="shared" si="50"/>
        <v>0</v>
      </c>
      <c r="AC341" s="1" t="b">
        <f t="shared" si="51"/>
        <v>1</v>
      </c>
      <c r="AD341" s="1" t="b">
        <f t="shared" si="52"/>
        <v>0</v>
      </c>
      <c r="AE341" s="1" t="b">
        <f t="shared" si="53"/>
        <v>0</v>
      </c>
      <c r="AF341" s="1"/>
    </row>
    <row r="342" spans="1:32" ht="12" customHeight="1" x14ac:dyDescent="0.25">
      <c r="A342" s="11" t="s">
        <v>1786</v>
      </c>
      <c r="B342" s="68">
        <v>41747</v>
      </c>
      <c r="C342" s="69">
        <v>41748</v>
      </c>
      <c r="D342" s="60">
        <v>41747.021990740737</v>
      </c>
      <c r="E342" s="10" t="s">
        <v>1426</v>
      </c>
      <c r="F342" s="11">
        <v>3</v>
      </c>
      <c r="G342" s="10" t="s">
        <v>13</v>
      </c>
      <c r="H342" s="11">
        <v>46</v>
      </c>
      <c r="I342" s="10" t="s">
        <v>14</v>
      </c>
      <c r="J342" s="29" t="s">
        <v>1430</v>
      </c>
      <c r="K342" s="10" t="s">
        <v>16</v>
      </c>
      <c r="L342" s="11" t="s">
        <v>1427</v>
      </c>
      <c r="M342" s="10">
        <v>6802405</v>
      </c>
      <c r="N342" s="11">
        <v>240325819</v>
      </c>
      <c r="O342" s="70" t="s">
        <v>311</v>
      </c>
      <c r="P342" s="12"/>
      <c r="Q342" s="18"/>
      <c r="R342" s="10"/>
      <c r="S342" s="192" t="s">
        <v>2506</v>
      </c>
      <c r="T342" s="192"/>
      <c r="U342" s="192"/>
      <c r="V342" s="192"/>
      <c r="W342" s="10" t="b">
        <f t="shared" si="45"/>
        <v>0</v>
      </c>
      <c r="X342" s="1" t="b">
        <f t="shared" si="46"/>
        <v>1</v>
      </c>
      <c r="Y342" s="1" t="b">
        <f t="shared" si="47"/>
        <v>0</v>
      </c>
      <c r="Z342" s="1" t="b">
        <f t="shared" si="48"/>
        <v>0</v>
      </c>
      <c r="AA342" s="1" t="b">
        <f t="shared" si="49"/>
        <v>0</v>
      </c>
      <c r="AB342" s="1" t="b">
        <f t="shared" si="50"/>
        <v>0</v>
      </c>
      <c r="AC342" s="1" t="b">
        <f t="shared" si="51"/>
        <v>0</v>
      </c>
      <c r="AD342" s="1" t="b">
        <f t="shared" si="52"/>
        <v>0</v>
      </c>
      <c r="AE342" s="1" t="b">
        <f t="shared" si="53"/>
        <v>0</v>
      </c>
      <c r="AF342" s="1"/>
    </row>
    <row r="343" spans="1:32" ht="12" customHeight="1" x14ac:dyDescent="0.25">
      <c r="A343" s="11" t="s">
        <v>1786</v>
      </c>
      <c r="B343" s="68">
        <v>41747</v>
      </c>
      <c r="C343" s="69">
        <v>41748</v>
      </c>
      <c r="D343" s="60">
        <v>41747.160081018519</v>
      </c>
      <c r="E343" s="10" t="s">
        <v>1428</v>
      </c>
      <c r="F343" s="11">
        <v>31</v>
      </c>
      <c r="G343" s="10" t="s">
        <v>13</v>
      </c>
      <c r="H343" s="11">
        <v>7</v>
      </c>
      <c r="I343" s="10" t="s">
        <v>14</v>
      </c>
      <c r="J343" s="29" t="s">
        <v>1431</v>
      </c>
      <c r="K343" s="10" t="s">
        <v>16</v>
      </c>
      <c r="L343" s="11" t="s">
        <v>1429</v>
      </c>
      <c r="M343" s="10">
        <v>6805761</v>
      </c>
      <c r="N343" s="11">
        <v>240428329</v>
      </c>
      <c r="O343" s="10" t="s">
        <v>804</v>
      </c>
      <c r="P343" s="12"/>
      <c r="Q343" s="19"/>
      <c r="R343" s="10"/>
      <c r="S343" s="192" t="s">
        <v>2506</v>
      </c>
      <c r="T343" s="192"/>
      <c r="U343" s="192"/>
      <c r="V343" s="192"/>
      <c r="W343" s="10" t="b">
        <f t="shared" si="45"/>
        <v>0</v>
      </c>
      <c r="X343" s="1" t="b">
        <f t="shared" si="46"/>
        <v>0</v>
      </c>
      <c r="Y343" s="1" t="b">
        <f t="shared" si="47"/>
        <v>0</v>
      </c>
      <c r="Z343" s="1" t="b">
        <f t="shared" si="48"/>
        <v>0</v>
      </c>
      <c r="AA343" s="1" t="b">
        <f t="shared" si="49"/>
        <v>0</v>
      </c>
      <c r="AB343" s="1" t="b">
        <f t="shared" si="50"/>
        <v>0</v>
      </c>
      <c r="AC343" s="1" t="b">
        <f t="shared" si="51"/>
        <v>0</v>
      </c>
      <c r="AD343" s="1" t="b">
        <f t="shared" si="52"/>
        <v>0</v>
      </c>
      <c r="AE343" s="1" t="b">
        <f t="shared" si="53"/>
        <v>1</v>
      </c>
      <c r="AF343" s="1"/>
    </row>
    <row r="344" spans="1:32" ht="12" customHeight="1" x14ac:dyDescent="0.25">
      <c r="A344" s="11" t="s">
        <v>1786</v>
      </c>
      <c r="B344" s="68">
        <v>41748</v>
      </c>
      <c r="C344" s="69">
        <v>41749</v>
      </c>
      <c r="D344" s="60">
        <v>41748.632175925923</v>
      </c>
      <c r="E344" s="10" t="s">
        <v>1432</v>
      </c>
      <c r="F344" s="11">
        <v>10</v>
      </c>
      <c r="G344" s="10" t="s">
        <v>13</v>
      </c>
      <c r="H344" s="11">
        <v>-1</v>
      </c>
      <c r="I344" s="10" t="s">
        <v>58</v>
      </c>
      <c r="J344" s="29" t="s">
        <v>1434</v>
      </c>
      <c r="K344" s="10" t="s">
        <v>16</v>
      </c>
      <c r="L344" s="11" t="s">
        <v>1433</v>
      </c>
      <c r="M344" s="10">
        <v>6810462</v>
      </c>
      <c r="N344" s="11">
        <v>241367294</v>
      </c>
      <c r="O344" s="89" t="s">
        <v>1083</v>
      </c>
      <c r="P344" s="12"/>
      <c r="Q344" s="19"/>
      <c r="R344" s="10"/>
      <c r="S344" s="192" t="s">
        <v>2506</v>
      </c>
      <c r="T344" s="192"/>
      <c r="U344" s="192"/>
      <c r="V344" s="192"/>
      <c r="W344" s="10" t="b">
        <f t="shared" si="45"/>
        <v>0</v>
      </c>
      <c r="X344" s="1" t="b">
        <f t="shared" si="46"/>
        <v>0</v>
      </c>
      <c r="Y344" s="1" t="b">
        <f t="shared" si="47"/>
        <v>0</v>
      </c>
      <c r="Z344" s="1" t="b">
        <f t="shared" si="48"/>
        <v>0</v>
      </c>
      <c r="AA344" s="1" t="b">
        <f t="shared" si="49"/>
        <v>0</v>
      </c>
      <c r="AB344" s="1" t="b">
        <f t="shared" si="50"/>
        <v>0</v>
      </c>
      <c r="AC344" s="1" t="b">
        <f t="shared" si="51"/>
        <v>1</v>
      </c>
      <c r="AD344" s="1" t="b">
        <f t="shared" si="52"/>
        <v>0</v>
      </c>
      <c r="AE344" s="1" t="b">
        <f t="shared" si="53"/>
        <v>0</v>
      </c>
      <c r="AF344" s="1"/>
    </row>
    <row r="345" spans="1:32" ht="12" customHeight="1" x14ac:dyDescent="0.25">
      <c r="A345" s="11" t="s">
        <v>1786</v>
      </c>
      <c r="B345" s="68">
        <v>41751</v>
      </c>
      <c r="C345" s="69">
        <v>41752</v>
      </c>
      <c r="D345" s="60">
        <v>41751.734791666669</v>
      </c>
      <c r="E345" s="10" t="s">
        <v>1435</v>
      </c>
      <c r="F345" s="11">
        <v>9</v>
      </c>
      <c r="G345" s="10" t="s">
        <v>13</v>
      </c>
      <c r="H345" s="11">
        <v>10</v>
      </c>
      <c r="I345" s="10" t="s">
        <v>14</v>
      </c>
      <c r="J345" s="29" t="s">
        <v>1437</v>
      </c>
      <c r="K345" s="10" t="s">
        <v>16</v>
      </c>
      <c r="L345" s="11" t="s">
        <v>1436</v>
      </c>
      <c r="M345" s="10">
        <v>6896595</v>
      </c>
      <c r="N345" s="11">
        <v>243979552</v>
      </c>
      <c r="O345" s="10" t="s">
        <v>18</v>
      </c>
      <c r="P345" s="12"/>
      <c r="Q345" s="19"/>
      <c r="R345" s="10"/>
      <c r="S345" s="192" t="s">
        <v>2506</v>
      </c>
      <c r="T345" s="192"/>
      <c r="U345" s="192"/>
      <c r="V345" s="192"/>
      <c r="W345" s="10" t="b">
        <f t="shared" si="45"/>
        <v>0</v>
      </c>
      <c r="X345" s="1" t="b">
        <f t="shared" si="46"/>
        <v>0</v>
      </c>
      <c r="Y345" s="1" t="b">
        <f t="shared" si="47"/>
        <v>1</v>
      </c>
      <c r="Z345" s="1" t="b">
        <f t="shared" si="48"/>
        <v>0</v>
      </c>
      <c r="AA345" s="1" t="b">
        <f t="shared" si="49"/>
        <v>0</v>
      </c>
      <c r="AB345" s="1" t="b">
        <f t="shared" si="50"/>
        <v>0</v>
      </c>
      <c r="AC345" s="1" t="b">
        <f t="shared" si="51"/>
        <v>0</v>
      </c>
      <c r="AD345" s="1" t="b">
        <f t="shared" si="52"/>
        <v>0</v>
      </c>
      <c r="AE345" s="1" t="b">
        <f t="shared" si="53"/>
        <v>0</v>
      </c>
      <c r="AF345" s="1"/>
    </row>
    <row r="346" spans="1:32" ht="12" customHeight="1" x14ac:dyDescent="0.25">
      <c r="A346" s="11" t="s">
        <v>1786</v>
      </c>
      <c r="B346" s="68">
        <v>41752</v>
      </c>
      <c r="C346" s="69">
        <v>41753</v>
      </c>
      <c r="D346" s="60">
        <v>41752.064120370371</v>
      </c>
      <c r="E346" s="10" t="s">
        <v>1438</v>
      </c>
      <c r="F346" s="11">
        <v>16</v>
      </c>
      <c r="G346" s="10" t="s">
        <v>13</v>
      </c>
      <c r="H346" s="11">
        <v>4</v>
      </c>
      <c r="I346" s="10" t="s">
        <v>14</v>
      </c>
      <c r="J346" s="29" t="s">
        <v>1440</v>
      </c>
      <c r="K346" s="10" t="s">
        <v>16</v>
      </c>
      <c r="L346" s="11" t="s">
        <v>1439</v>
      </c>
      <c r="M346" s="10">
        <v>6906975</v>
      </c>
      <c r="N346" s="11">
        <v>244386834</v>
      </c>
      <c r="O346" s="10" t="s">
        <v>18</v>
      </c>
      <c r="P346" s="12"/>
      <c r="Q346" s="19"/>
      <c r="R346" s="10"/>
      <c r="S346" s="192" t="s">
        <v>2506</v>
      </c>
      <c r="T346" s="192"/>
      <c r="U346" s="192"/>
      <c r="V346" s="192"/>
      <c r="W346" s="10" t="b">
        <f t="shared" si="45"/>
        <v>0</v>
      </c>
      <c r="X346" s="1" t="b">
        <f t="shared" si="46"/>
        <v>0</v>
      </c>
      <c r="Y346" s="1" t="b">
        <f t="shared" si="47"/>
        <v>1</v>
      </c>
      <c r="Z346" s="1" t="b">
        <f t="shared" si="48"/>
        <v>0</v>
      </c>
      <c r="AA346" s="1" t="b">
        <f t="shared" si="49"/>
        <v>0</v>
      </c>
      <c r="AB346" s="1" t="b">
        <f t="shared" si="50"/>
        <v>0</v>
      </c>
      <c r="AC346" s="1" t="b">
        <f t="shared" si="51"/>
        <v>0</v>
      </c>
      <c r="AD346" s="1" t="b">
        <f t="shared" si="52"/>
        <v>0</v>
      </c>
      <c r="AE346" s="1" t="b">
        <f t="shared" si="53"/>
        <v>0</v>
      </c>
      <c r="AF346" s="1"/>
    </row>
    <row r="347" spans="1:32" ht="12" customHeight="1" x14ac:dyDescent="0.25">
      <c r="A347" s="11" t="s">
        <v>1786</v>
      </c>
      <c r="B347" s="68">
        <v>41759</v>
      </c>
      <c r="C347" s="69">
        <v>41760</v>
      </c>
      <c r="D347" s="60">
        <v>41759.448171296295</v>
      </c>
      <c r="E347" s="10" t="s">
        <v>1441</v>
      </c>
      <c r="F347" s="11">
        <v>30</v>
      </c>
      <c r="G347" s="10" t="s">
        <v>13</v>
      </c>
      <c r="H347" s="11">
        <v>0</v>
      </c>
      <c r="I347" s="10" t="s">
        <v>24</v>
      </c>
      <c r="J347" s="29" t="s">
        <v>1443</v>
      </c>
      <c r="K347" s="10" t="s">
        <v>16</v>
      </c>
      <c r="L347" s="11" t="s">
        <v>1442</v>
      </c>
      <c r="M347" s="10">
        <v>7106244</v>
      </c>
      <c r="N347" s="11">
        <v>251835410</v>
      </c>
      <c r="O347" s="10" t="s">
        <v>316</v>
      </c>
      <c r="P347" s="12"/>
      <c r="Q347" s="19"/>
      <c r="R347" s="10"/>
      <c r="S347" s="192" t="s">
        <v>2506</v>
      </c>
      <c r="T347" s="192"/>
      <c r="U347" s="192"/>
      <c r="V347" s="192"/>
      <c r="W347" s="10" t="b">
        <f t="shared" si="45"/>
        <v>0</v>
      </c>
      <c r="X347" s="1" t="b">
        <f t="shared" si="46"/>
        <v>0</v>
      </c>
      <c r="Y347" s="1" t="b">
        <f t="shared" si="47"/>
        <v>0</v>
      </c>
      <c r="Z347" s="1" t="b">
        <f t="shared" si="48"/>
        <v>0</v>
      </c>
      <c r="AA347" s="1" t="b">
        <f t="shared" si="49"/>
        <v>1</v>
      </c>
      <c r="AB347" s="1" t="b">
        <f t="shared" si="50"/>
        <v>0</v>
      </c>
      <c r="AC347" s="1" t="b">
        <f t="shared" si="51"/>
        <v>0</v>
      </c>
      <c r="AD347" s="1" t="b">
        <f t="shared" si="52"/>
        <v>0</v>
      </c>
      <c r="AE347" s="1" t="b">
        <f t="shared" si="53"/>
        <v>0</v>
      </c>
      <c r="AF347" s="1"/>
    </row>
    <row r="348" spans="1:32" ht="12" customHeight="1" x14ac:dyDescent="0.25">
      <c r="A348" s="11" t="s">
        <v>1786</v>
      </c>
      <c r="B348" s="68">
        <v>41760</v>
      </c>
      <c r="C348" s="69">
        <v>41761</v>
      </c>
      <c r="D348" s="60">
        <v>41760.026493055557</v>
      </c>
      <c r="E348" s="10" t="s">
        <v>1444</v>
      </c>
      <c r="F348" s="11">
        <v>7</v>
      </c>
      <c r="G348" s="10" t="s">
        <v>13</v>
      </c>
      <c r="H348" s="11">
        <v>0</v>
      </c>
      <c r="I348" s="10" t="s">
        <v>24</v>
      </c>
      <c r="J348" s="29" t="s">
        <v>1446</v>
      </c>
      <c r="K348" s="10" t="s">
        <v>16</v>
      </c>
      <c r="L348" s="11" t="s">
        <v>1445</v>
      </c>
      <c r="M348" s="10">
        <v>7120133</v>
      </c>
      <c r="N348" s="11">
        <v>252566077</v>
      </c>
      <c r="O348" s="179" t="s">
        <v>316</v>
      </c>
      <c r="P348" s="12" t="s">
        <v>1570</v>
      </c>
      <c r="Q348" s="98" t="s">
        <v>1083</v>
      </c>
      <c r="R348" s="156" t="s">
        <v>1447</v>
      </c>
      <c r="S348" s="192" t="s">
        <v>2506</v>
      </c>
      <c r="T348" s="192" t="str">
        <f>IF(ISNUMBER(SEARCH("main({",L348)),"main({}) method - algorithm cases","non main({}) method - algorithm cases")</f>
        <v>main({}) method - algorithm cases</v>
      </c>
      <c r="U348" s="193" t="s">
        <v>2500</v>
      </c>
      <c r="V348" s="192" t="s">
        <v>2505</v>
      </c>
      <c r="W348" s="10" t="b">
        <f t="shared" si="45"/>
        <v>0</v>
      </c>
      <c r="X348" s="1" t="b">
        <f t="shared" si="46"/>
        <v>0</v>
      </c>
      <c r="Y348" s="1" t="b">
        <f t="shared" si="47"/>
        <v>0</v>
      </c>
      <c r="Z348" s="1" t="b">
        <f t="shared" si="48"/>
        <v>0</v>
      </c>
      <c r="AA348" s="1" t="b">
        <f t="shared" si="49"/>
        <v>1</v>
      </c>
      <c r="AB348" s="1" t="b">
        <f t="shared" si="50"/>
        <v>0</v>
      </c>
      <c r="AC348" s="1" t="b">
        <f t="shared" si="51"/>
        <v>0</v>
      </c>
      <c r="AD348" s="1" t="b">
        <f t="shared" si="52"/>
        <v>0</v>
      </c>
      <c r="AE348" s="1" t="b">
        <f t="shared" si="53"/>
        <v>0</v>
      </c>
      <c r="AF348" s="1"/>
    </row>
    <row r="349" spans="1:32" ht="12" customHeight="1" x14ac:dyDescent="0.25">
      <c r="A349" s="11" t="s">
        <v>1786</v>
      </c>
      <c r="B349" s="68">
        <v>41767</v>
      </c>
      <c r="C349" s="69">
        <v>41768</v>
      </c>
      <c r="D349" s="60">
        <v>41767.628067129626</v>
      </c>
      <c r="E349" s="10" t="s">
        <v>1448</v>
      </c>
      <c r="F349" s="11">
        <v>11</v>
      </c>
      <c r="G349" s="10" t="s">
        <v>13</v>
      </c>
      <c r="H349" s="11">
        <v>10</v>
      </c>
      <c r="I349" s="10" t="s">
        <v>14</v>
      </c>
      <c r="J349" s="29" t="s">
        <v>1450</v>
      </c>
      <c r="K349" s="10" t="s">
        <v>16</v>
      </c>
      <c r="L349" s="11" t="s">
        <v>1449</v>
      </c>
      <c r="M349" s="10">
        <v>7299806</v>
      </c>
      <c r="N349" s="11">
        <v>259809595</v>
      </c>
      <c r="O349" s="173" t="s">
        <v>1083</v>
      </c>
      <c r="P349" s="12"/>
      <c r="Q349" s="98" t="s">
        <v>1083</v>
      </c>
      <c r="R349" s="156" t="s">
        <v>357</v>
      </c>
      <c r="S349" s="192" t="s">
        <v>2509</v>
      </c>
      <c r="T349" s="192" t="str">
        <f>IF(ISNUMBER(SEARCH("main({",L349)),"main({}) method - algorithm cases","non main({}) method - algorithm cases")</f>
        <v>non main({}) method - algorithm cases</v>
      </c>
      <c r="U349" s="193" t="s">
        <v>2500</v>
      </c>
      <c r="V349" s="192" t="s">
        <v>2505</v>
      </c>
      <c r="W349" s="10" t="b">
        <f t="shared" si="45"/>
        <v>0</v>
      </c>
      <c r="X349" s="1" t="b">
        <f t="shared" si="46"/>
        <v>0</v>
      </c>
      <c r="Y349" s="1" t="b">
        <f t="shared" si="47"/>
        <v>0</v>
      </c>
      <c r="Z349" s="1" t="b">
        <f t="shared" si="48"/>
        <v>0</v>
      </c>
      <c r="AA349" s="1" t="b">
        <f t="shared" si="49"/>
        <v>0</v>
      </c>
      <c r="AB349" s="1" t="b">
        <f t="shared" si="50"/>
        <v>0</v>
      </c>
      <c r="AC349" s="1" t="b">
        <f t="shared" si="51"/>
        <v>1</v>
      </c>
      <c r="AD349" s="1" t="b">
        <f t="shared" si="52"/>
        <v>0</v>
      </c>
      <c r="AE349" s="1" t="b">
        <f t="shared" si="53"/>
        <v>0</v>
      </c>
      <c r="AF349" s="1"/>
    </row>
    <row r="350" spans="1:32" ht="12" customHeight="1" x14ac:dyDescent="0.25">
      <c r="A350" s="11" t="s">
        <v>1786</v>
      </c>
      <c r="B350" s="68">
        <v>41783</v>
      </c>
      <c r="C350" s="69">
        <v>41784</v>
      </c>
      <c r="D350" s="60">
        <v>41783.710405092592</v>
      </c>
      <c r="E350" s="10" t="s">
        <v>1451</v>
      </c>
      <c r="F350" s="11">
        <v>32</v>
      </c>
      <c r="G350" s="10" t="s">
        <v>13</v>
      </c>
      <c r="H350" s="11">
        <v>2</v>
      </c>
      <c r="I350" s="10" t="s">
        <v>14</v>
      </c>
      <c r="J350" s="29" t="s">
        <v>1453</v>
      </c>
      <c r="K350" s="10" t="s">
        <v>16</v>
      </c>
      <c r="L350" s="11" t="s">
        <v>1452</v>
      </c>
      <c r="M350" s="10">
        <v>7767865</v>
      </c>
      <c r="N350" s="11">
        <v>273916969</v>
      </c>
      <c r="O350" s="70" t="s">
        <v>311</v>
      </c>
      <c r="P350" s="12"/>
      <c r="Q350" s="18"/>
      <c r="R350" s="10"/>
      <c r="S350" s="192" t="s">
        <v>2506</v>
      </c>
      <c r="T350" s="192"/>
      <c r="U350" s="192"/>
      <c r="V350" s="192"/>
      <c r="W350" s="10" t="b">
        <f t="shared" si="45"/>
        <v>0</v>
      </c>
      <c r="X350" s="1" t="b">
        <f t="shared" si="46"/>
        <v>1</v>
      </c>
      <c r="Y350" s="1" t="b">
        <f t="shared" si="47"/>
        <v>0</v>
      </c>
      <c r="Z350" s="1" t="b">
        <f t="shared" si="48"/>
        <v>0</v>
      </c>
      <c r="AA350" s="1" t="b">
        <f t="shared" si="49"/>
        <v>0</v>
      </c>
      <c r="AB350" s="1" t="b">
        <f t="shared" si="50"/>
        <v>0</v>
      </c>
      <c r="AC350" s="1" t="b">
        <f t="shared" si="51"/>
        <v>0</v>
      </c>
      <c r="AD350" s="1" t="b">
        <f t="shared" si="52"/>
        <v>0</v>
      </c>
      <c r="AE350" s="1" t="b">
        <f t="shared" si="53"/>
        <v>0</v>
      </c>
      <c r="AF350" s="1"/>
    </row>
    <row r="351" spans="1:32" ht="12" customHeight="1" x14ac:dyDescent="0.25">
      <c r="A351" s="11" t="s">
        <v>1786</v>
      </c>
      <c r="B351" s="68">
        <v>41784</v>
      </c>
      <c r="C351" s="69">
        <v>41785</v>
      </c>
      <c r="D351" s="60">
        <v>41784.399652777778</v>
      </c>
      <c r="E351" s="10" t="s">
        <v>1711</v>
      </c>
      <c r="F351" s="11">
        <v>11</v>
      </c>
      <c r="G351" s="10" t="s">
        <v>13</v>
      </c>
      <c r="H351" s="11">
        <v>-1</v>
      </c>
      <c r="I351" s="10" t="s">
        <v>58</v>
      </c>
      <c r="J351" s="29" t="s">
        <v>1713</v>
      </c>
      <c r="K351" s="10" t="s">
        <v>16</v>
      </c>
      <c r="L351" s="11" t="s">
        <v>1712</v>
      </c>
      <c r="M351" s="10">
        <v>7775428</v>
      </c>
      <c r="N351" s="11">
        <v>274219502</v>
      </c>
      <c r="O351" s="92" t="s">
        <v>311</v>
      </c>
      <c r="P351" s="12"/>
      <c r="Q351" s="93" t="s">
        <v>1821</v>
      </c>
      <c r="R351" s="156" t="s">
        <v>552</v>
      </c>
      <c r="S351" s="192" t="s">
        <v>2509</v>
      </c>
      <c r="T351" s="192" t="str">
        <f>IF(ISNUMBER(SEARCH("main({",L351)),"main({}) method - algorithm cases","non main({}) method - algorithm cases")</f>
        <v>non main({}) method - algorithm cases</v>
      </c>
      <c r="U351" s="193" t="s">
        <v>2500</v>
      </c>
      <c r="V351" s="192" t="s">
        <v>2505</v>
      </c>
      <c r="W351" s="10" t="b">
        <f t="shared" si="45"/>
        <v>0</v>
      </c>
      <c r="X351" s="1" t="b">
        <f t="shared" si="46"/>
        <v>1</v>
      </c>
      <c r="Y351" s="1" t="b">
        <f t="shared" si="47"/>
        <v>0</v>
      </c>
      <c r="Z351" s="1" t="b">
        <f t="shared" si="48"/>
        <v>0</v>
      </c>
      <c r="AA351" s="1" t="b">
        <f t="shared" si="49"/>
        <v>0</v>
      </c>
      <c r="AB351" s="1" t="b">
        <f t="shared" si="50"/>
        <v>0</v>
      </c>
      <c r="AC351" s="1" t="b">
        <f t="shared" si="51"/>
        <v>0</v>
      </c>
      <c r="AD351" s="1" t="b">
        <f t="shared" si="52"/>
        <v>0</v>
      </c>
      <c r="AE351" s="1" t="b">
        <f t="shared" si="53"/>
        <v>0</v>
      </c>
      <c r="AF351" s="1"/>
    </row>
    <row r="352" spans="1:32" ht="12" customHeight="1" x14ac:dyDescent="0.25">
      <c r="A352" s="11" t="s">
        <v>1786</v>
      </c>
      <c r="B352" s="68">
        <v>41795</v>
      </c>
      <c r="C352" s="69">
        <v>41796</v>
      </c>
      <c r="D352" s="60">
        <v>41795.072129629632</v>
      </c>
      <c r="E352" s="10" t="s">
        <v>1454</v>
      </c>
      <c r="F352" s="11">
        <v>8</v>
      </c>
      <c r="G352" s="10" t="s">
        <v>13</v>
      </c>
      <c r="H352" s="11">
        <v>6</v>
      </c>
      <c r="I352" s="10" t="s">
        <v>14</v>
      </c>
      <c r="J352" s="29" t="s">
        <v>1458</v>
      </c>
      <c r="K352" s="10" t="s">
        <v>16</v>
      </c>
      <c r="L352" s="11" t="s">
        <v>1455</v>
      </c>
      <c r="M352" s="10">
        <v>8031887</v>
      </c>
      <c r="N352" s="11">
        <v>282562249</v>
      </c>
      <c r="O352" s="10" t="s">
        <v>804</v>
      </c>
      <c r="P352" s="12"/>
      <c r="Q352" s="19"/>
      <c r="R352" s="10"/>
      <c r="S352" s="192" t="s">
        <v>2506</v>
      </c>
      <c r="T352" s="192"/>
      <c r="U352" s="192"/>
      <c r="V352" s="192"/>
      <c r="W352" s="10" t="b">
        <f t="shared" si="45"/>
        <v>0</v>
      </c>
      <c r="X352" s="1" t="b">
        <f t="shared" si="46"/>
        <v>0</v>
      </c>
      <c r="Y352" s="1" t="b">
        <f t="shared" si="47"/>
        <v>0</v>
      </c>
      <c r="Z352" s="1" t="b">
        <f t="shared" si="48"/>
        <v>0</v>
      </c>
      <c r="AA352" s="1" t="b">
        <f t="shared" si="49"/>
        <v>0</v>
      </c>
      <c r="AB352" s="1" t="b">
        <f t="shared" si="50"/>
        <v>0</v>
      </c>
      <c r="AC352" s="1" t="b">
        <f t="shared" si="51"/>
        <v>0</v>
      </c>
      <c r="AD352" s="1" t="b">
        <f t="shared" si="52"/>
        <v>0</v>
      </c>
      <c r="AE352" s="1" t="b">
        <f t="shared" si="53"/>
        <v>1</v>
      </c>
      <c r="AF352" s="1"/>
    </row>
    <row r="353" spans="1:32" ht="11.25" customHeight="1" x14ac:dyDescent="0.25">
      <c r="A353" s="11" t="s">
        <v>1786</v>
      </c>
      <c r="B353" s="68">
        <v>41827</v>
      </c>
      <c r="C353" s="69">
        <v>41828</v>
      </c>
      <c r="D353" s="60">
        <v>41827.007986111108</v>
      </c>
      <c r="E353" s="10" t="s">
        <v>1456</v>
      </c>
      <c r="F353" s="11">
        <v>26</v>
      </c>
      <c r="G353" s="10" t="s">
        <v>13</v>
      </c>
      <c r="H353" s="11">
        <v>11</v>
      </c>
      <c r="I353" s="10" t="s">
        <v>14</v>
      </c>
      <c r="J353" s="29" t="s">
        <v>1459</v>
      </c>
      <c r="K353" s="10" t="s">
        <v>16</v>
      </c>
      <c r="L353" s="11" t="s">
        <v>1457</v>
      </c>
      <c r="M353" s="10">
        <v>8541959</v>
      </c>
      <c r="N353" s="11">
        <v>298830526</v>
      </c>
      <c r="O353" s="10" t="s">
        <v>18</v>
      </c>
      <c r="P353" s="12"/>
      <c r="Q353" s="19"/>
      <c r="R353" s="10"/>
      <c r="S353" s="192" t="s">
        <v>2509</v>
      </c>
      <c r="T353" s="192"/>
      <c r="U353" s="192"/>
      <c r="V353" s="192"/>
      <c r="W353" s="10" t="b">
        <f t="shared" si="45"/>
        <v>0</v>
      </c>
      <c r="X353" s="1" t="b">
        <f t="shared" si="46"/>
        <v>0</v>
      </c>
      <c r="Y353" s="1" t="b">
        <f t="shared" si="47"/>
        <v>1</v>
      </c>
      <c r="Z353" s="1" t="b">
        <f t="shared" si="48"/>
        <v>0</v>
      </c>
      <c r="AA353" s="1" t="b">
        <f t="shared" si="49"/>
        <v>0</v>
      </c>
      <c r="AB353" s="1" t="b">
        <f t="shared" si="50"/>
        <v>0</v>
      </c>
      <c r="AC353" s="1" t="b">
        <f t="shared" si="51"/>
        <v>0</v>
      </c>
      <c r="AD353" s="1" t="b">
        <f t="shared" si="52"/>
        <v>0</v>
      </c>
      <c r="AE353" s="1" t="b">
        <f t="shared" si="53"/>
        <v>0</v>
      </c>
      <c r="AF353" s="1"/>
    </row>
    <row r="354" spans="1:32" ht="11.25" customHeight="1" x14ac:dyDescent="0.25">
      <c r="A354" s="11" t="s">
        <v>1786</v>
      </c>
      <c r="B354" s="68">
        <v>41839</v>
      </c>
      <c r="C354" s="69">
        <v>41840</v>
      </c>
      <c r="D354" s="60">
        <v>41839.420740740738</v>
      </c>
      <c r="E354" s="85" t="s">
        <v>1460</v>
      </c>
      <c r="F354" s="11">
        <v>5</v>
      </c>
      <c r="G354" s="10" t="s">
        <v>13</v>
      </c>
      <c r="H354" s="11">
        <v>0</v>
      </c>
      <c r="I354" s="10" t="s">
        <v>24</v>
      </c>
      <c r="J354" s="29" t="s">
        <v>1462</v>
      </c>
      <c r="K354" s="10" t="s">
        <v>16</v>
      </c>
      <c r="L354" s="11" t="s">
        <v>1461</v>
      </c>
      <c r="M354" s="10">
        <v>8704940</v>
      </c>
      <c r="N354" s="11">
        <v>303991013</v>
      </c>
      <c r="O354" s="10" t="s">
        <v>316</v>
      </c>
      <c r="P354" s="12"/>
      <c r="Q354" s="19"/>
      <c r="R354" s="10"/>
      <c r="S354" s="192" t="s">
        <v>2506</v>
      </c>
      <c r="T354" s="192"/>
      <c r="U354" s="192"/>
      <c r="V354" s="192"/>
      <c r="W354" s="10" t="b">
        <f t="shared" si="45"/>
        <v>0</v>
      </c>
      <c r="X354" s="1" t="b">
        <f t="shared" si="46"/>
        <v>0</v>
      </c>
      <c r="Y354" s="1" t="b">
        <f t="shared" si="47"/>
        <v>0</v>
      </c>
      <c r="Z354" s="1" t="b">
        <f t="shared" si="48"/>
        <v>0</v>
      </c>
      <c r="AA354" s="1" t="b">
        <f t="shared" si="49"/>
        <v>1</v>
      </c>
      <c r="AB354" s="1" t="b">
        <f t="shared" si="50"/>
        <v>0</v>
      </c>
      <c r="AC354" s="1" t="b">
        <f t="shared" si="51"/>
        <v>0</v>
      </c>
      <c r="AD354" s="1" t="b">
        <f t="shared" si="52"/>
        <v>0</v>
      </c>
      <c r="AE354" s="1" t="b">
        <f t="shared" si="53"/>
        <v>0</v>
      </c>
      <c r="AF354" s="1"/>
    </row>
    <row r="355" spans="1:32" ht="11.25" customHeight="1" x14ac:dyDescent="0.25">
      <c r="A355" s="11" t="s">
        <v>1786</v>
      </c>
      <c r="B355" s="68">
        <v>41852</v>
      </c>
      <c r="C355" s="69">
        <v>41853</v>
      </c>
      <c r="D355" s="60">
        <v>41852.120381944442</v>
      </c>
      <c r="E355" s="10" t="s">
        <v>1463</v>
      </c>
      <c r="F355" s="11">
        <v>87</v>
      </c>
      <c r="G355" s="10" t="s">
        <v>13</v>
      </c>
      <c r="H355" s="11">
        <v>5</v>
      </c>
      <c r="I355" s="10" t="s">
        <v>14</v>
      </c>
      <c r="J355" s="29" t="s">
        <v>1467</v>
      </c>
      <c r="K355" s="10" t="s">
        <v>16</v>
      </c>
      <c r="L355" s="11" t="s">
        <v>1464</v>
      </c>
      <c r="M355" s="10">
        <v>8858170</v>
      </c>
      <c r="N355" s="11">
        <v>308855369</v>
      </c>
      <c r="O355" s="10" t="s">
        <v>804</v>
      </c>
      <c r="P355" s="12"/>
      <c r="Q355" s="19"/>
      <c r="R355" s="10"/>
      <c r="S355" s="192" t="s">
        <v>2509</v>
      </c>
      <c r="T355" s="192"/>
      <c r="U355" s="192"/>
      <c r="V355" s="192"/>
      <c r="W355" s="10" t="b">
        <f t="shared" si="45"/>
        <v>0</v>
      </c>
      <c r="X355" s="1" t="b">
        <f t="shared" si="46"/>
        <v>0</v>
      </c>
      <c r="Y355" s="1" t="b">
        <f t="shared" si="47"/>
        <v>0</v>
      </c>
      <c r="Z355" s="1" t="b">
        <f t="shared" si="48"/>
        <v>0</v>
      </c>
      <c r="AA355" s="1" t="b">
        <f t="shared" si="49"/>
        <v>0</v>
      </c>
      <c r="AB355" s="1" t="b">
        <f t="shared" si="50"/>
        <v>0</v>
      </c>
      <c r="AC355" s="1" t="b">
        <f t="shared" si="51"/>
        <v>0</v>
      </c>
      <c r="AD355" s="1" t="b">
        <f t="shared" si="52"/>
        <v>0</v>
      </c>
      <c r="AE355" s="1" t="b">
        <f t="shared" si="53"/>
        <v>1</v>
      </c>
      <c r="AF355" s="1"/>
    </row>
    <row r="356" spans="1:32" ht="11.25" customHeight="1" x14ac:dyDescent="0.25">
      <c r="A356" s="11" t="s">
        <v>1786</v>
      </c>
      <c r="B356" s="68">
        <v>41861</v>
      </c>
      <c r="C356" s="69">
        <v>41862</v>
      </c>
      <c r="D356" s="60">
        <v>41861.322418981479</v>
      </c>
      <c r="E356" s="10" t="s">
        <v>1465</v>
      </c>
      <c r="F356" s="11">
        <v>43</v>
      </c>
      <c r="G356" s="10" t="s">
        <v>13</v>
      </c>
      <c r="H356" s="11">
        <v>10</v>
      </c>
      <c r="I356" s="10" t="s">
        <v>14</v>
      </c>
      <c r="J356" s="29" t="s">
        <v>1468</v>
      </c>
      <c r="K356" s="10" t="s">
        <v>16</v>
      </c>
      <c r="L356" s="11" t="s">
        <v>1466</v>
      </c>
      <c r="M356" s="10">
        <v>8973662</v>
      </c>
      <c r="N356" s="11">
        <v>312455659</v>
      </c>
      <c r="O356" s="10" t="s">
        <v>18</v>
      </c>
      <c r="P356" s="12"/>
      <c r="Q356" s="19"/>
      <c r="R356" s="10"/>
      <c r="S356" s="192" t="s">
        <v>2506</v>
      </c>
      <c r="T356" s="192"/>
      <c r="U356" s="192"/>
      <c r="V356" s="192"/>
      <c r="W356" s="10" t="b">
        <f t="shared" si="45"/>
        <v>0</v>
      </c>
      <c r="X356" s="1" t="b">
        <f t="shared" si="46"/>
        <v>0</v>
      </c>
      <c r="Y356" s="1" t="b">
        <f t="shared" si="47"/>
        <v>1</v>
      </c>
      <c r="Z356" s="1" t="b">
        <f t="shared" si="48"/>
        <v>0</v>
      </c>
      <c r="AA356" s="1" t="b">
        <f t="shared" si="49"/>
        <v>0</v>
      </c>
      <c r="AB356" s="1" t="b">
        <f t="shared" si="50"/>
        <v>0</v>
      </c>
      <c r="AC356" s="1" t="b">
        <f t="shared" si="51"/>
        <v>0</v>
      </c>
      <c r="AD356" s="1" t="b">
        <f t="shared" si="52"/>
        <v>0</v>
      </c>
      <c r="AE356" s="1" t="b">
        <f t="shared" si="53"/>
        <v>0</v>
      </c>
      <c r="AF356" s="1"/>
    </row>
    <row r="357" spans="1:32" ht="11.25" customHeight="1" x14ac:dyDescent="0.25">
      <c r="A357" s="11" t="s">
        <v>1786</v>
      </c>
      <c r="B357" s="68">
        <v>41865</v>
      </c>
      <c r="C357" s="69">
        <v>41866</v>
      </c>
      <c r="D357" s="60">
        <v>41865.084305555552</v>
      </c>
      <c r="E357" s="85" t="s">
        <v>1469</v>
      </c>
      <c r="F357" s="11">
        <v>9</v>
      </c>
      <c r="G357" s="10" t="s">
        <v>13</v>
      </c>
      <c r="H357" s="11">
        <v>3</v>
      </c>
      <c r="I357" s="10" t="s">
        <v>14</v>
      </c>
      <c r="J357" s="29" t="s">
        <v>1471</v>
      </c>
      <c r="K357" s="10" t="s">
        <v>16</v>
      </c>
      <c r="L357" s="11" t="s">
        <v>1470</v>
      </c>
      <c r="M357" s="10">
        <v>9012939</v>
      </c>
      <c r="N357" s="11">
        <v>314112620</v>
      </c>
      <c r="O357" s="4" t="s">
        <v>231</v>
      </c>
      <c r="P357" s="12"/>
      <c r="Q357" s="13"/>
      <c r="R357" s="10"/>
      <c r="S357" s="192" t="s">
        <v>2509</v>
      </c>
      <c r="T357" s="192"/>
      <c r="U357" s="192"/>
      <c r="V357" s="192"/>
      <c r="W357" s="10" t="b">
        <f t="shared" si="45"/>
        <v>1</v>
      </c>
      <c r="X357" s="1" t="b">
        <f t="shared" si="46"/>
        <v>0</v>
      </c>
      <c r="Y357" s="1" t="b">
        <f t="shared" si="47"/>
        <v>0</v>
      </c>
      <c r="Z357" s="1" t="b">
        <f t="shared" si="48"/>
        <v>0</v>
      </c>
      <c r="AA357" s="1" t="b">
        <f t="shared" si="49"/>
        <v>0</v>
      </c>
      <c r="AB357" s="1" t="b">
        <f t="shared" si="50"/>
        <v>0</v>
      </c>
      <c r="AC357" s="1" t="b">
        <f t="shared" si="51"/>
        <v>0</v>
      </c>
      <c r="AD357" s="1" t="b">
        <f t="shared" si="52"/>
        <v>0</v>
      </c>
      <c r="AE357" s="1" t="b">
        <f t="shared" si="53"/>
        <v>0</v>
      </c>
      <c r="AF357" s="1"/>
    </row>
    <row r="358" spans="1:32" ht="11.25" customHeight="1" x14ac:dyDescent="0.25">
      <c r="A358" s="11" t="s">
        <v>1786</v>
      </c>
      <c r="B358" s="68">
        <v>41871</v>
      </c>
      <c r="C358" s="69">
        <v>41872</v>
      </c>
      <c r="D358" s="60">
        <v>41871.214641203704</v>
      </c>
      <c r="E358" s="10" t="s">
        <v>1472</v>
      </c>
      <c r="F358" s="11">
        <v>39</v>
      </c>
      <c r="G358" s="10" t="s">
        <v>13</v>
      </c>
      <c r="H358" s="11">
        <v>2</v>
      </c>
      <c r="I358" s="10" t="s">
        <v>14</v>
      </c>
      <c r="J358" s="29" t="s">
        <v>1475</v>
      </c>
      <c r="K358" s="10" t="s">
        <v>16</v>
      </c>
      <c r="L358" s="11" t="s">
        <v>1473</v>
      </c>
      <c r="M358" s="10">
        <v>9119041</v>
      </c>
      <c r="N358" s="11">
        <v>317018499</v>
      </c>
      <c r="O358" s="10" t="s">
        <v>18</v>
      </c>
      <c r="P358" s="12" t="s">
        <v>1570</v>
      </c>
      <c r="Q358" s="19"/>
      <c r="R358" s="10"/>
      <c r="S358" s="192" t="s">
        <v>2506</v>
      </c>
      <c r="T358" s="192"/>
      <c r="U358" s="192"/>
      <c r="V358" s="192"/>
      <c r="W358" s="10" t="b">
        <f t="shared" si="45"/>
        <v>0</v>
      </c>
      <c r="X358" s="1" t="b">
        <f t="shared" si="46"/>
        <v>0</v>
      </c>
      <c r="Y358" s="1" t="b">
        <f t="shared" si="47"/>
        <v>1</v>
      </c>
      <c r="Z358" s="1" t="b">
        <f t="shared" si="48"/>
        <v>0</v>
      </c>
      <c r="AA358" s="1" t="b">
        <f t="shared" si="49"/>
        <v>0</v>
      </c>
      <c r="AB358" s="1" t="b">
        <f t="shared" si="50"/>
        <v>0</v>
      </c>
      <c r="AC358" s="1" t="b">
        <f t="shared" si="51"/>
        <v>0</v>
      </c>
      <c r="AD358" s="1" t="b">
        <f t="shared" si="52"/>
        <v>0</v>
      </c>
      <c r="AE358" s="1" t="b">
        <f t="shared" si="53"/>
        <v>0</v>
      </c>
      <c r="AF358" s="1"/>
    </row>
    <row r="359" spans="1:32" ht="11.25" customHeight="1" x14ac:dyDescent="0.25">
      <c r="A359" s="11" t="s">
        <v>1786</v>
      </c>
      <c r="B359" s="68">
        <v>41871</v>
      </c>
      <c r="C359" s="69">
        <v>41872</v>
      </c>
      <c r="D359" s="60">
        <v>41871.663900462961</v>
      </c>
      <c r="E359" s="10" t="s">
        <v>1474</v>
      </c>
      <c r="F359" s="11">
        <v>91</v>
      </c>
      <c r="G359" s="10" t="s">
        <v>13</v>
      </c>
      <c r="H359" s="11">
        <v>0</v>
      </c>
      <c r="I359" s="10" t="s">
        <v>24</v>
      </c>
      <c r="J359" s="29" t="s">
        <v>1476</v>
      </c>
      <c r="K359" s="10" t="s">
        <v>16</v>
      </c>
      <c r="L359" s="11" t="s">
        <v>470</v>
      </c>
      <c r="M359" s="10">
        <v>9127464</v>
      </c>
      <c r="N359" s="11">
        <v>317273791</v>
      </c>
      <c r="O359" s="10" t="s">
        <v>316</v>
      </c>
      <c r="P359" s="12"/>
      <c r="Q359" s="19"/>
      <c r="R359" s="10"/>
      <c r="S359" s="192" t="s">
        <v>2506</v>
      </c>
      <c r="T359" s="192"/>
      <c r="U359" s="192"/>
      <c r="V359" s="192"/>
      <c r="W359" s="10" t="b">
        <f t="shared" si="45"/>
        <v>0</v>
      </c>
      <c r="X359" s="1" t="b">
        <f t="shared" si="46"/>
        <v>0</v>
      </c>
      <c r="Y359" s="1" t="b">
        <f t="shared" si="47"/>
        <v>0</v>
      </c>
      <c r="Z359" s="1" t="b">
        <f t="shared" si="48"/>
        <v>0</v>
      </c>
      <c r="AA359" s="1" t="b">
        <f t="shared" si="49"/>
        <v>1</v>
      </c>
      <c r="AB359" s="1" t="b">
        <f t="shared" si="50"/>
        <v>0</v>
      </c>
      <c r="AC359" s="1" t="b">
        <f t="shared" si="51"/>
        <v>0</v>
      </c>
      <c r="AD359" s="1" t="b">
        <f t="shared" si="52"/>
        <v>0</v>
      </c>
      <c r="AE359" s="1" t="b">
        <f t="shared" si="53"/>
        <v>0</v>
      </c>
      <c r="AF359" s="1"/>
    </row>
    <row r="360" spans="1:32" ht="11.25" customHeight="1" x14ac:dyDescent="0.25">
      <c r="A360" s="11" t="s">
        <v>1786</v>
      </c>
      <c r="B360" s="68">
        <v>41877</v>
      </c>
      <c r="C360" s="69">
        <v>41878</v>
      </c>
      <c r="D360" s="60">
        <v>41877.630381944444</v>
      </c>
      <c r="E360" s="10" t="s">
        <v>1477</v>
      </c>
      <c r="F360" s="11">
        <v>47</v>
      </c>
      <c r="G360" s="10" t="s">
        <v>13</v>
      </c>
      <c r="H360" s="11">
        <v>4</v>
      </c>
      <c r="I360" s="10" t="s">
        <v>14</v>
      </c>
      <c r="J360" s="29" t="s">
        <v>1479</v>
      </c>
      <c r="K360" s="10" t="s">
        <v>16</v>
      </c>
      <c r="L360" s="11" t="s">
        <v>1478</v>
      </c>
      <c r="M360" s="10">
        <v>9244400</v>
      </c>
      <c r="N360" s="11">
        <v>321168827</v>
      </c>
      <c r="O360" s="10" t="s">
        <v>18</v>
      </c>
      <c r="P360" s="12"/>
      <c r="Q360" s="19"/>
      <c r="R360" s="10"/>
      <c r="S360" s="192" t="s">
        <v>2506</v>
      </c>
      <c r="T360" s="192"/>
      <c r="U360" s="192"/>
      <c r="V360" s="192"/>
      <c r="W360" s="10" t="b">
        <f t="shared" si="45"/>
        <v>0</v>
      </c>
      <c r="X360" s="1" t="b">
        <f t="shared" si="46"/>
        <v>0</v>
      </c>
      <c r="Y360" s="1" t="b">
        <f t="shared" si="47"/>
        <v>1</v>
      </c>
      <c r="Z360" s="1" t="b">
        <f t="shared" si="48"/>
        <v>0</v>
      </c>
      <c r="AA360" s="1" t="b">
        <f t="shared" si="49"/>
        <v>0</v>
      </c>
      <c r="AB360" s="1" t="b">
        <f t="shared" si="50"/>
        <v>0</v>
      </c>
      <c r="AC360" s="1" t="b">
        <f t="shared" si="51"/>
        <v>0</v>
      </c>
      <c r="AD360" s="1" t="b">
        <f t="shared" si="52"/>
        <v>0</v>
      </c>
      <c r="AE360" s="1" t="b">
        <f t="shared" si="53"/>
        <v>0</v>
      </c>
      <c r="AF360" s="1"/>
    </row>
    <row r="361" spans="1:32" ht="11.25" customHeight="1" x14ac:dyDescent="0.25">
      <c r="A361" s="11" t="s">
        <v>1786</v>
      </c>
      <c r="B361" s="68">
        <v>41879</v>
      </c>
      <c r="C361" s="69">
        <v>41880</v>
      </c>
      <c r="D361" s="60">
        <v>41879.028298611112</v>
      </c>
      <c r="E361" s="10" t="s">
        <v>1480</v>
      </c>
      <c r="F361" s="11">
        <v>41</v>
      </c>
      <c r="G361" s="10" t="s">
        <v>13</v>
      </c>
      <c r="H361" s="11">
        <v>5</v>
      </c>
      <c r="I361" s="10" t="s">
        <v>14</v>
      </c>
      <c r="J361" s="29" t="s">
        <v>1482</v>
      </c>
      <c r="K361" s="10" t="s">
        <v>16</v>
      </c>
      <c r="L361" s="11" t="s">
        <v>1481</v>
      </c>
      <c r="M361" s="10">
        <v>9280459</v>
      </c>
      <c r="N361" s="11">
        <v>322606839</v>
      </c>
      <c r="O361" s="10" t="s">
        <v>804</v>
      </c>
      <c r="P361" s="12"/>
      <c r="Q361" s="19"/>
      <c r="R361" s="10"/>
      <c r="S361" s="192" t="s">
        <v>2506</v>
      </c>
      <c r="T361" s="192"/>
      <c r="U361" s="192"/>
      <c r="V361" s="192"/>
      <c r="W361" s="10" t="b">
        <f t="shared" si="45"/>
        <v>0</v>
      </c>
      <c r="X361" s="1" t="b">
        <f t="shared" si="46"/>
        <v>0</v>
      </c>
      <c r="Y361" s="1" t="b">
        <f t="shared" si="47"/>
        <v>0</v>
      </c>
      <c r="Z361" s="1" t="b">
        <f t="shared" si="48"/>
        <v>0</v>
      </c>
      <c r="AA361" s="1" t="b">
        <f t="shared" si="49"/>
        <v>0</v>
      </c>
      <c r="AB361" s="1" t="b">
        <f t="shared" si="50"/>
        <v>0</v>
      </c>
      <c r="AC361" s="1" t="b">
        <f t="shared" si="51"/>
        <v>0</v>
      </c>
      <c r="AD361" s="1" t="b">
        <f t="shared" si="52"/>
        <v>0</v>
      </c>
      <c r="AE361" s="1" t="b">
        <f t="shared" si="53"/>
        <v>1</v>
      </c>
      <c r="AF361" s="1"/>
    </row>
    <row r="362" spans="1:32" ht="11.25" customHeight="1" x14ac:dyDescent="0.25">
      <c r="A362" s="11" t="s">
        <v>1786</v>
      </c>
      <c r="B362" s="68">
        <v>41883</v>
      </c>
      <c r="C362" s="69">
        <v>41884</v>
      </c>
      <c r="D362" s="60">
        <v>41883.639502314814</v>
      </c>
      <c r="E362" s="10" t="s">
        <v>1483</v>
      </c>
      <c r="F362" s="11">
        <v>128</v>
      </c>
      <c r="G362" s="10" t="s">
        <v>13</v>
      </c>
      <c r="H362" s="11">
        <v>0</v>
      </c>
      <c r="I362" s="10" t="s">
        <v>24</v>
      </c>
      <c r="J362" s="29" t="s">
        <v>1487</v>
      </c>
      <c r="K362" s="10" t="s">
        <v>16</v>
      </c>
      <c r="L362" s="11" t="s">
        <v>1484</v>
      </c>
      <c r="M362" s="10">
        <v>9376680</v>
      </c>
      <c r="N362" s="11">
        <v>325933685</v>
      </c>
      <c r="O362" s="10" t="s">
        <v>316</v>
      </c>
      <c r="P362" s="12"/>
      <c r="Q362" s="19"/>
      <c r="R362" s="10"/>
      <c r="S362" s="192" t="s">
        <v>2506</v>
      </c>
      <c r="T362" s="192"/>
      <c r="U362" s="192"/>
      <c r="V362" s="192"/>
      <c r="W362" s="10" t="b">
        <f t="shared" si="45"/>
        <v>0</v>
      </c>
      <c r="X362" s="1" t="b">
        <f t="shared" si="46"/>
        <v>0</v>
      </c>
      <c r="Y362" s="1" t="b">
        <f t="shared" si="47"/>
        <v>0</v>
      </c>
      <c r="Z362" s="1" t="b">
        <f t="shared" si="48"/>
        <v>0</v>
      </c>
      <c r="AA362" s="1" t="b">
        <f t="shared" si="49"/>
        <v>1</v>
      </c>
      <c r="AB362" s="1" t="b">
        <f t="shared" si="50"/>
        <v>0</v>
      </c>
      <c r="AC362" s="1" t="b">
        <f t="shared" si="51"/>
        <v>0</v>
      </c>
      <c r="AD362" s="1" t="b">
        <f t="shared" si="52"/>
        <v>0</v>
      </c>
      <c r="AE362" s="1" t="b">
        <f t="shared" si="53"/>
        <v>0</v>
      </c>
      <c r="AF362" s="1"/>
    </row>
    <row r="363" spans="1:32" ht="12" customHeight="1" x14ac:dyDescent="0.25">
      <c r="A363" s="11" t="s">
        <v>1786</v>
      </c>
      <c r="B363" s="68">
        <v>41885</v>
      </c>
      <c r="C363" s="69">
        <v>41886</v>
      </c>
      <c r="D363" s="60">
        <v>41885.121469907404</v>
      </c>
      <c r="E363" s="85" t="s">
        <v>1485</v>
      </c>
      <c r="F363" s="11">
        <v>31</v>
      </c>
      <c r="G363" s="10" t="s">
        <v>13</v>
      </c>
      <c r="H363" s="11">
        <v>-1</v>
      </c>
      <c r="I363" s="10" t="s">
        <v>58</v>
      </c>
      <c r="J363" s="29" t="s">
        <v>1488</v>
      </c>
      <c r="K363" s="10" t="s">
        <v>16</v>
      </c>
      <c r="L363" s="11" t="s">
        <v>1486</v>
      </c>
      <c r="M363" s="10">
        <v>9416343</v>
      </c>
      <c r="N363" s="11">
        <v>327501772</v>
      </c>
      <c r="O363" s="70" t="s">
        <v>311</v>
      </c>
      <c r="P363" s="12"/>
      <c r="Q363" s="18"/>
      <c r="R363" s="10" t="s">
        <v>1050</v>
      </c>
      <c r="S363" s="192" t="s">
        <v>2506</v>
      </c>
      <c r="T363" s="192" t="str">
        <f>IF(ISNUMBER(SEARCH("main({",L363)),"main({}) method - algorithm cases","non main({}) method - algorithm cases")</f>
        <v>main({}) method - algorithm cases</v>
      </c>
      <c r="U363" s="192" t="s">
        <v>2499</v>
      </c>
      <c r="V363" s="192" t="s">
        <v>2504</v>
      </c>
      <c r="W363" s="10" t="b">
        <f t="shared" si="45"/>
        <v>0</v>
      </c>
      <c r="X363" s="1" t="b">
        <f t="shared" si="46"/>
        <v>1</v>
      </c>
      <c r="Y363" s="1" t="b">
        <f t="shared" si="47"/>
        <v>0</v>
      </c>
      <c r="Z363" s="1" t="b">
        <f t="shared" si="48"/>
        <v>0</v>
      </c>
      <c r="AA363" s="1" t="b">
        <f t="shared" si="49"/>
        <v>0</v>
      </c>
      <c r="AB363" s="1" t="b">
        <f t="shared" si="50"/>
        <v>0</v>
      </c>
      <c r="AC363" s="1" t="b">
        <f t="shared" si="51"/>
        <v>0</v>
      </c>
      <c r="AD363" s="1" t="b">
        <f t="shared" si="52"/>
        <v>0</v>
      </c>
      <c r="AE363" s="1" t="b">
        <f t="shared" si="53"/>
        <v>0</v>
      </c>
      <c r="AF363" s="1"/>
    </row>
    <row r="364" spans="1:32" ht="12" customHeight="1" x14ac:dyDescent="0.25">
      <c r="A364" s="11" t="s">
        <v>1786</v>
      </c>
      <c r="B364" s="68">
        <v>41887</v>
      </c>
      <c r="C364" s="69">
        <v>41888</v>
      </c>
      <c r="D364" s="60">
        <v>41887.066250000003</v>
      </c>
      <c r="E364" s="10" t="s">
        <v>1489</v>
      </c>
      <c r="F364" s="11">
        <v>184</v>
      </c>
      <c r="G364" s="10" t="s">
        <v>13</v>
      </c>
      <c r="H364" s="11">
        <v>300</v>
      </c>
      <c r="I364" s="10" t="s">
        <v>14</v>
      </c>
      <c r="J364" s="29" t="s">
        <v>1494</v>
      </c>
      <c r="K364" s="10" t="s">
        <v>16</v>
      </c>
      <c r="L364" s="11" t="s">
        <v>1490</v>
      </c>
      <c r="M364" s="10">
        <v>9490895</v>
      </c>
      <c r="N364" s="11">
        <v>330185839</v>
      </c>
      <c r="O364" s="10" t="s">
        <v>804</v>
      </c>
      <c r="P364" s="12"/>
      <c r="Q364" s="19"/>
      <c r="R364" s="10"/>
      <c r="S364" s="192" t="s">
        <v>2506</v>
      </c>
      <c r="T364" s="192"/>
      <c r="U364" s="192"/>
      <c r="V364" s="192"/>
      <c r="W364" s="10" t="b">
        <f t="shared" si="45"/>
        <v>0</v>
      </c>
      <c r="X364" s="1" t="b">
        <f t="shared" si="46"/>
        <v>0</v>
      </c>
      <c r="Y364" s="1" t="b">
        <f t="shared" si="47"/>
        <v>0</v>
      </c>
      <c r="Z364" s="1" t="b">
        <f t="shared" si="48"/>
        <v>0</v>
      </c>
      <c r="AA364" s="1" t="b">
        <f t="shared" si="49"/>
        <v>0</v>
      </c>
      <c r="AB364" s="1" t="b">
        <f t="shared" si="50"/>
        <v>0</v>
      </c>
      <c r="AC364" s="1" t="b">
        <f t="shared" si="51"/>
        <v>0</v>
      </c>
      <c r="AD364" s="1" t="b">
        <f t="shared" si="52"/>
        <v>0</v>
      </c>
      <c r="AE364" s="1" t="b">
        <f t="shared" si="53"/>
        <v>1</v>
      </c>
      <c r="AF364" s="1"/>
    </row>
    <row r="365" spans="1:32" ht="12" customHeight="1" x14ac:dyDescent="0.25">
      <c r="A365" s="11" t="s">
        <v>1786</v>
      </c>
      <c r="B365" s="68">
        <v>41887</v>
      </c>
      <c r="C365" s="69">
        <v>41888</v>
      </c>
      <c r="D365" s="60">
        <v>41887.166284722225</v>
      </c>
      <c r="E365" s="10" t="s">
        <v>1491</v>
      </c>
      <c r="F365" s="11">
        <v>4</v>
      </c>
      <c r="G365" s="10" t="s">
        <v>13</v>
      </c>
      <c r="H365" s="11">
        <v>-1</v>
      </c>
      <c r="I365" s="10" t="s">
        <v>58</v>
      </c>
      <c r="J365" s="29" t="s">
        <v>1493</v>
      </c>
      <c r="K365" s="10" t="s">
        <v>16</v>
      </c>
      <c r="L365" s="11" t="s">
        <v>1492</v>
      </c>
      <c r="M365" s="10">
        <v>9496465</v>
      </c>
      <c r="N365" s="11">
        <v>330306787</v>
      </c>
      <c r="O365" s="70" t="s">
        <v>311</v>
      </c>
      <c r="P365" s="12"/>
      <c r="Q365" s="18"/>
      <c r="R365" s="10"/>
      <c r="S365" s="192" t="s">
        <v>2509</v>
      </c>
      <c r="T365" s="192"/>
      <c r="U365" s="192"/>
      <c r="V365" s="192"/>
      <c r="W365" s="10" t="b">
        <f t="shared" si="45"/>
        <v>0</v>
      </c>
      <c r="X365" s="1" t="b">
        <f t="shared" si="46"/>
        <v>1</v>
      </c>
      <c r="Y365" s="1" t="b">
        <f t="shared" si="47"/>
        <v>0</v>
      </c>
      <c r="Z365" s="1" t="b">
        <f t="shared" si="48"/>
        <v>0</v>
      </c>
      <c r="AA365" s="1" t="b">
        <f t="shared" si="49"/>
        <v>0</v>
      </c>
      <c r="AB365" s="1" t="b">
        <f t="shared" si="50"/>
        <v>0</v>
      </c>
      <c r="AC365" s="1" t="b">
        <f t="shared" si="51"/>
        <v>0</v>
      </c>
      <c r="AD365" s="1" t="b">
        <f t="shared" si="52"/>
        <v>0</v>
      </c>
      <c r="AE365" s="1" t="b">
        <f t="shared" si="53"/>
        <v>0</v>
      </c>
      <c r="AF365" s="1"/>
    </row>
    <row r="366" spans="1:32" ht="12" customHeight="1" x14ac:dyDescent="0.25">
      <c r="A366" s="11" t="s">
        <v>1786</v>
      </c>
      <c r="B366" s="68">
        <v>41892</v>
      </c>
      <c r="C366" s="69">
        <v>41893</v>
      </c>
      <c r="D366" s="60">
        <v>41892.002858796295</v>
      </c>
      <c r="E366" s="10" t="s">
        <v>1495</v>
      </c>
      <c r="F366" s="11">
        <v>49</v>
      </c>
      <c r="G366" s="10" t="s">
        <v>13</v>
      </c>
      <c r="H366" s="11">
        <v>3</v>
      </c>
      <c r="I366" s="10" t="s">
        <v>14</v>
      </c>
      <c r="J366" s="29" t="s">
        <v>1498</v>
      </c>
      <c r="K366" s="10" t="s">
        <v>16</v>
      </c>
      <c r="L366" s="11" t="s">
        <v>86</v>
      </c>
      <c r="M366" s="10">
        <v>9636551</v>
      </c>
      <c r="N366" s="11">
        <v>335647387</v>
      </c>
      <c r="O366" s="10" t="s">
        <v>316</v>
      </c>
      <c r="P366" s="12"/>
      <c r="Q366" s="19"/>
      <c r="R366" s="10"/>
      <c r="S366" s="192" t="s">
        <v>2506</v>
      </c>
      <c r="T366" s="192"/>
      <c r="U366" s="192"/>
      <c r="V366" s="192"/>
      <c r="W366" s="10" t="b">
        <f t="shared" si="45"/>
        <v>0</v>
      </c>
      <c r="X366" s="1" t="b">
        <f t="shared" si="46"/>
        <v>0</v>
      </c>
      <c r="Y366" s="1" t="b">
        <f t="shared" si="47"/>
        <v>0</v>
      </c>
      <c r="Z366" s="1" t="b">
        <f t="shared" si="48"/>
        <v>0</v>
      </c>
      <c r="AA366" s="1" t="b">
        <f t="shared" si="49"/>
        <v>1</v>
      </c>
      <c r="AB366" s="1" t="b">
        <f t="shared" si="50"/>
        <v>0</v>
      </c>
      <c r="AC366" s="1" t="b">
        <f t="shared" si="51"/>
        <v>0</v>
      </c>
      <c r="AD366" s="1" t="b">
        <f t="shared" si="52"/>
        <v>0</v>
      </c>
      <c r="AE366" s="1" t="b">
        <f t="shared" si="53"/>
        <v>0</v>
      </c>
      <c r="AF366" s="1"/>
    </row>
    <row r="367" spans="1:32" ht="12" customHeight="1" x14ac:dyDescent="0.25">
      <c r="A367" s="11" t="s">
        <v>1786</v>
      </c>
      <c r="B367" s="68">
        <v>41892</v>
      </c>
      <c r="C367" s="69">
        <v>41893</v>
      </c>
      <c r="D367" s="60">
        <v>41892.23028935185</v>
      </c>
      <c r="E367" s="10" t="s">
        <v>1496</v>
      </c>
      <c r="F367" s="11">
        <v>69</v>
      </c>
      <c r="G367" s="10" t="s">
        <v>13</v>
      </c>
      <c r="H367" s="11">
        <v>-1</v>
      </c>
      <c r="I367" s="10" t="s">
        <v>58</v>
      </c>
      <c r="J367" s="29" t="s">
        <v>1499</v>
      </c>
      <c r="K367" s="10" t="s">
        <v>16</v>
      </c>
      <c r="L367" s="11" t="s">
        <v>1497</v>
      </c>
      <c r="M367" s="10">
        <v>9643402</v>
      </c>
      <c r="N367" s="11">
        <v>335959788</v>
      </c>
      <c r="O367" s="70" t="s">
        <v>311</v>
      </c>
      <c r="P367" s="12"/>
      <c r="Q367" s="18"/>
      <c r="R367" s="10"/>
      <c r="S367" s="192" t="s">
        <v>2506</v>
      </c>
      <c r="T367" s="192"/>
      <c r="U367" s="192"/>
      <c r="V367" s="192"/>
      <c r="W367" s="10" t="b">
        <f t="shared" si="45"/>
        <v>0</v>
      </c>
      <c r="X367" s="1" t="b">
        <f t="shared" si="46"/>
        <v>1</v>
      </c>
      <c r="Y367" s="1" t="b">
        <f t="shared" si="47"/>
        <v>0</v>
      </c>
      <c r="Z367" s="1" t="b">
        <f t="shared" si="48"/>
        <v>0</v>
      </c>
      <c r="AA367" s="1" t="b">
        <f t="shared" si="49"/>
        <v>0</v>
      </c>
      <c r="AB367" s="1" t="b">
        <f t="shared" si="50"/>
        <v>0</v>
      </c>
      <c r="AC367" s="1" t="b">
        <f t="shared" si="51"/>
        <v>0</v>
      </c>
      <c r="AD367" s="1" t="b">
        <f t="shared" si="52"/>
        <v>0</v>
      </c>
      <c r="AE367" s="1" t="b">
        <f t="shared" si="53"/>
        <v>0</v>
      </c>
      <c r="AF367" s="1"/>
    </row>
    <row r="368" spans="1:32" ht="12" customHeight="1" x14ac:dyDescent="0.25">
      <c r="A368" s="11" t="s">
        <v>1786</v>
      </c>
      <c r="B368" s="95">
        <v>41898</v>
      </c>
      <c r="C368" s="69">
        <v>41899</v>
      </c>
      <c r="D368" s="60">
        <v>41898.016851851855</v>
      </c>
      <c r="E368" s="10" t="s">
        <v>1500</v>
      </c>
      <c r="F368" s="11">
        <v>11</v>
      </c>
      <c r="G368" s="10" t="s">
        <v>13</v>
      </c>
      <c r="H368" s="11">
        <v>30</v>
      </c>
      <c r="I368" s="10" t="s">
        <v>14</v>
      </c>
      <c r="J368" s="29" t="s">
        <v>1502</v>
      </c>
      <c r="K368" s="10" t="s">
        <v>16</v>
      </c>
      <c r="L368" s="11" t="s">
        <v>1501</v>
      </c>
      <c r="M368" s="10">
        <v>9829506</v>
      </c>
      <c r="N368" s="11">
        <v>343863145</v>
      </c>
      <c r="O368" s="91" t="s">
        <v>517</v>
      </c>
      <c r="P368" s="12"/>
      <c r="Q368" s="37"/>
      <c r="R368" s="10"/>
      <c r="S368" s="192" t="s">
        <v>2506</v>
      </c>
      <c r="T368" s="192"/>
      <c r="U368" s="192"/>
      <c r="V368" s="192"/>
      <c r="W368" s="10" t="b">
        <f t="shared" si="45"/>
        <v>0</v>
      </c>
      <c r="X368" s="1" t="b">
        <f t="shared" si="46"/>
        <v>0</v>
      </c>
      <c r="Y368" s="1" t="b">
        <f t="shared" si="47"/>
        <v>0</v>
      </c>
      <c r="Z368" s="1" t="b">
        <f t="shared" si="48"/>
        <v>0</v>
      </c>
      <c r="AA368" s="1" t="b">
        <f t="shared" si="49"/>
        <v>0</v>
      </c>
      <c r="AB368" s="1" t="b">
        <f t="shared" si="50"/>
        <v>0</v>
      </c>
      <c r="AC368" s="1" t="b">
        <f t="shared" si="51"/>
        <v>0</v>
      </c>
      <c r="AD368" s="1" t="b">
        <f t="shared" si="52"/>
        <v>1</v>
      </c>
      <c r="AE368" s="1" t="b">
        <f t="shared" si="53"/>
        <v>0</v>
      </c>
      <c r="AF368" s="1"/>
    </row>
    <row r="369" spans="1:32" ht="12" customHeight="1" x14ac:dyDescent="0.25">
      <c r="A369" s="11" t="s">
        <v>1786</v>
      </c>
      <c r="B369" s="68">
        <v>41915</v>
      </c>
      <c r="C369" s="69">
        <v>41916</v>
      </c>
      <c r="D369" s="60">
        <v>41915.045439814814</v>
      </c>
      <c r="E369" s="10" t="s">
        <v>1503</v>
      </c>
      <c r="F369" s="11">
        <v>76</v>
      </c>
      <c r="G369" s="10" t="s">
        <v>13</v>
      </c>
      <c r="H369" s="11">
        <v>-1</v>
      </c>
      <c r="I369" s="10" t="s">
        <v>58</v>
      </c>
      <c r="J369" s="29" t="s">
        <v>1525</v>
      </c>
      <c r="K369" s="10" t="s">
        <v>16</v>
      </c>
      <c r="L369" s="11" t="s">
        <v>1504</v>
      </c>
      <c r="M369" s="10">
        <v>10541315</v>
      </c>
      <c r="N369" s="11">
        <v>373463223</v>
      </c>
      <c r="O369" s="10" t="s">
        <v>18</v>
      </c>
      <c r="P369" s="12"/>
      <c r="Q369" s="19"/>
      <c r="R369" s="10"/>
      <c r="S369" s="192" t="s">
        <v>2506</v>
      </c>
      <c r="T369" s="192"/>
      <c r="U369" s="192"/>
      <c r="V369" s="192"/>
      <c r="W369" s="10" t="b">
        <f t="shared" si="45"/>
        <v>0</v>
      </c>
      <c r="X369" s="1" t="b">
        <f t="shared" si="46"/>
        <v>0</v>
      </c>
      <c r="Y369" s="1" t="b">
        <f t="shared" si="47"/>
        <v>1</v>
      </c>
      <c r="Z369" s="1" t="b">
        <f t="shared" si="48"/>
        <v>0</v>
      </c>
      <c r="AA369" s="1" t="b">
        <f t="shared" si="49"/>
        <v>0</v>
      </c>
      <c r="AB369" s="1" t="b">
        <f t="shared" si="50"/>
        <v>0</v>
      </c>
      <c r="AC369" s="1" t="b">
        <f t="shared" si="51"/>
        <v>0</v>
      </c>
      <c r="AD369" s="1" t="b">
        <f t="shared" si="52"/>
        <v>0</v>
      </c>
      <c r="AE369" s="1" t="b">
        <f t="shared" si="53"/>
        <v>0</v>
      </c>
      <c r="AF369" s="1"/>
    </row>
    <row r="370" spans="1:32" ht="12" customHeight="1" x14ac:dyDescent="0.25">
      <c r="A370" s="11" t="s">
        <v>1786</v>
      </c>
      <c r="B370" s="68">
        <v>41916</v>
      </c>
      <c r="C370" s="69">
        <v>41917</v>
      </c>
      <c r="D370" s="60">
        <v>41916.65115740741</v>
      </c>
      <c r="E370" s="10" t="s">
        <v>1505</v>
      </c>
      <c r="F370" s="11">
        <v>10</v>
      </c>
      <c r="G370" s="10" t="s">
        <v>13</v>
      </c>
      <c r="H370" s="11">
        <v>5</v>
      </c>
      <c r="I370" s="10" t="s">
        <v>14</v>
      </c>
      <c r="J370" s="29" t="s">
        <v>1507</v>
      </c>
      <c r="K370" s="10" t="s">
        <v>16</v>
      </c>
      <c r="L370" s="11" t="s">
        <v>1506</v>
      </c>
      <c r="M370" s="10">
        <v>10570812</v>
      </c>
      <c r="N370" s="11">
        <v>375680200</v>
      </c>
      <c r="O370" s="70" t="s">
        <v>311</v>
      </c>
      <c r="P370" s="12"/>
      <c r="Q370" s="18"/>
      <c r="R370" s="10"/>
      <c r="S370" s="192" t="s">
        <v>2506</v>
      </c>
      <c r="T370" s="192"/>
      <c r="U370" s="192"/>
      <c r="V370" s="192"/>
      <c r="W370" s="10" t="b">
        <f t="shared" si="45"/>
        <v>0</v>
      </c>
      <c r="X370" s="1" t="b">
        <f t="shared" si="46"/>
        <v>1</v>
      </c>
      <c r="Y370" s="1" t="b">
        <f t="shared" si="47"/>
        <v>0</v>
      </c>
      <c r="Z370" s="1" t="b">
        <f t="shared" si="48"/>
        <v>0</v>
      </c>
      <c r="AA370" s="1" t="b">
        <f t="shared" si="49"/>
        <v>0</v>
      </c>
      <c r="AB370" s="1" t="b">
        <f t="shared" si="50"/>
        <v>0</v>
      </c>
      <c r="AC370" s="1" t="b">
        <f t="shared" si="51"/>
        <v>0</v>
      </c>
      <c r="AD370" s="1" t="b">
        <f t="shared" si="52"/>
        <v>0</v>
      </c>
      <c r="AE370" s="1" t="b">
        <f t="shared" si="53"/>
        <v>0</v>
      </c>
      <c r="AF370" s="1"/>
    </row>
    <row r="371" spans="1:32" ht="12" customHeight="1" x14ac:dyDescent="0.25">
      <c r="A371" s="11" t="s">
        <v>1786</v>
      </c>
      <c r="B371" s="68">
        <v>41920</v>
      </c>
      <c r="C371" s="69">
        <v>41921</v>
      </c>
      <c r="D371" s="60">
        <v>41920.888194444444</v>
      </c>
      <c r="E371" s="10" t="s">
        <v>1508</v>
      </c>
      <c r="F371" s="11">
        <v>46</v>
      </c>
      <c r="G371" s="10" t="s">
        <v>13</v>
      </c>
      <c r="H371" s="11">
        <v>4</v>
      </c>
      <c r="I371" s="10" t="s">
        <v>14</v>
      </c>
      <c r="J371" s="29" t="s">
        <v>1510</v>
      </c>
      <c r="K371" s="10" t="s">
        <v>16</v>
      </c>
      <c r="L371" s="11" t="s">
        <v>1509</v>
      </c>
      <c r="M371" s="10">
        <v>10772205</v>
      </c>
      <c r="N371" s="11">
        <v>383737089</v>
      </c>
      <c r="O371" s="10" t="s">
        <v>316</v>
      </c>
      <c r="P371" s="12"/>
      <c r="Q371" s="19"/>
      <c r="R371" s="10"/>
      <c r="S371" s="192" t="s">
        <v>2506</v>
      </c>
      <c r="T371" s="192"/>
      <c r="U371" s="192"/>
      <c r="V371" s="192"/>
      <c r="W371" s="10" t="b">
        <f t="shared" si="45"/>
        <v>0</v>
      </c>
      <c r="X371" s="1" t="b">
        <f t="shared" si="46"/>
        <v>0</v>
      </c>
      <c r="Y371" s="1" t="b">
        <f t="shared" si="47"/>
        <v>0</v>
      </c>
      <c r="Z371" s="1" t="b">
        <f t="shared" si="48"/>
        <v>0</v>
      </c>
      <c r="AA371" s="1" t="b">
        <f t="shared" si="49"/>
        <v>1</v>
      </c>
      <c r="AB371" s="1" t="b">
        <f t="shared" si="50"/>
        <v>0</v>
      </c>
      <c r="AC371" s="1" t="b">
        <f t="shared" si="51"/>
        <v>0</v>
      </c>
      <c r="AD371" s="1" t="b">
        <f t="shared" si="52"/>
        <v>0</v>
      </c>
      <c r="AE371" s="1" t="b">
        <f t="shared" si="53"/>
        <v>0</v>
      </c>
      <c r="AF371" s="1"/>
    </row>
    <row r="372" spans="1:32" ht="12" customHeight="1" x14ac:dyDescent="0.25">
      <c r="A372" s="11" t="s">
        <v>1786</v>
      </c>
      <c r="B372" s="68">
        <v>41922</v>
      </c>
      <c r="C372" s="69">
        <v>41923</v>
      </c>
      <c r="D372" s="60">
        <v>41922.20815972222</v>
      </c>
      <c r="E372" s="10" t="s">
        <v>1511</v>
      </c>
      <c r="F372" s="11">
        <v>18</v>
      </c>
      <c r="G372" s="10" t="s">
        <v>13</v>
      </c>
      <c r="H372" s="11">
        <v>10</v>
      </c>
      <c r="I372" s="10" t="s">
        <v>14</v>
      </c>
      <c r="J372" s="29" t="s">
        <v>1513</v>
      </c>
      <c r="K372" s="10" t="s">
        <v>16</v>
      </c>
      <c r="L372" s="11" t="s">
        <v>1512</v>
      </c>
      <c r="M372" s="10">
        <v>10840459</v>
      </c>
      <c r="N372" s="11">
        <v>386585872</v>
      </c>
      <c r="O372" s="10" t="s">
        <v>18</v>
      </c>
      <c r="P372" s="12"/>
      <c r="Q372" s="19"/>
      <c r="R372" s="10"/>
      <c r="S372" s="192" t="s">
        <v>2506</v>
      </c>
      <c r="T372" s="192"/>
      <c r="U372" s="192"/>
      <c r="V372" s="192"/>
      <c r="W372" s="10" t="b">
        <f t="shared" si="45"/>
        <v>0</v>
      </c>
      <c r="X372" s="1" t="b">
        <f t="shared" si="46"/>
        <v>0</v>
      </c>
      <c r="Y372" s="1" t="b">
        <f t="shared" si="47"/>
        <v>1</v>
      </c>
      <c r="Z372" s="1" t="b">
        <f t="shared" si="48"/>
        <v>0</v>
      </c>
      <c r="AA372" s="1" t="b">
        <f t="shared" si="49"/>
        <v>0</v>
      </c>
      <c r="AB372" s="1" t="b">
        <f t="shared" si="50"/>
        <v>0</v>
      </c>
      <c r="AC372" s="1" t="b">
        <f t="shared" si="51"/>
        <v>0</v>
      </c>
      <c r="AD372" s="1" t="b">
        <f t="shared" si="52"/>
        <v>0</v>
      </c>
      <c r="AE372" s="1" t="b">
        <f t="shared" si="53"/>
        <v>0</v>
      </c>
      <c r="AF372" s="1"/>
    </row>
    <row r="373" spans="1:32" ht="12" customHeight="1" x14ac:dyDescent="0.25">
      <c r="A373" s="11" t="s">
        <v>1786</v>
      </c>
      <c r="B373" s="95">
        <v>41939</v>
      </c>
      <c r="C373" s="69">
        <v>41940</v>
      </c>
      <c r="D373" s="60">
        <v>41939.375115740739</v>
      </c>
      <c r="E373" s="10" t="s">
        <v>1514</v>
      </c>
      <c r="F373" s="11">
        <v>6</v>
      </c>
      <c r="G373" s="10" t="s">
        <v>13</v>
      </c>
      <c r="H373" s="11">
        <v>1</v>
      </c>
      <c r="I373" s="10" t="s">
        <v>14</v>
      </c>
      <c r="J373" s="29" t="s">
        <v>1524</v>
      </c>
      <c r="K373" s="10" t="s">
        <v>16</v>
      </c>
      <c r="L373" s="11" t="s">
        <v>1515</v>
      </c>
      <c r="M373" s="10">
        <v>11567058</v>
      </c>
      <c r="N373" s="11">
        <v>417432184</v>
      </c>
      <c r="O373" s="70" t="s">
        <v>311</v>
      </c>
      <c r="P373" s="12"/>
      <c r="Q373" s="18"/>
      <c r="R373" s="10"/>
      <c r="S373" s="192" t="s">
        <v>2506</v>
      </c>
      <c r="T373" s="192"/>
      <c r="U373" s="192"/>
      <c r="V373" s="192"/>
      <c r="W373" s="10" t="b">
        <f t="shared" si="45"/>
        <v>0</v>
      </c>
      <c r="X373" s="1" t="b">
        <f t="shared" si="46"/>
        <v>1</v>
      </c>
      <c r="Y373" s="1" t="b">
        <f t="shared" si="47"/>
        <v>0</v>
      </c>
      <c r="Z373" s="1" t="b">
        <f t="shared" si="48"/>
        <v>0</v>
      </c>
      <c r="AA373" s="1" t="b">
        <f t="shared" si="49"/>
        <v>0</v>
      </c>
      <c r="AB373" s="1" t="b">
        <f t="shared" si="50"/>
        <v>0</v>
      </c>
      <c r="AC373" s="1" t="b">
        <f t="shared" si="51"/>
        <v>0</v>
      </c>
      <c r="AD373" s="1" t="b">
        <f t="shared" si="52"/>
        <v>0</v>
      </c>
      <c r="AE373" s="1" t="b">
        <f t="shared" si="53"/>
        <v>0</v>
      </c>
      <c r="AF373" s="1"/>
    </row>
    <row r="374" spans="1:32" ht="12" customHeight="1" x14ac:dyDescent="0.25">
      <c r="A374" s="11" t="s">
        <v>1786</v>
      </c>
      <c r="B374" s="68">
        <v>41940</v>
      </c>
      <c r="C374" s="69">
        <v>41941</v>
      </c>
      <c r="D374" s="60">
        <v>41940.057303240741</v>
      </c>
      <c r="E374" s="10" t="s">
        <v>1516</v>
      </c>
      <c r="F374" s="11">
        <v>3</v>
      </c>
      <c r="G374" s="10" t="s">
        <v>13</v>
      </c>
      <c r="H374" s="11">
        <v>12</v>
      </c>
      <c r="I374" s="10" t="s">
        <v>14</v>
      </c>
      <c r="J374" s="29" t="s">
        <v>1523</v>
      </c>
      <c r="K374" s="10" t="s">
        <v>16</v>
      </c>
      <c r="L374" s="11" t="s">
        <v>1517</v>
      </c>
      <c r="M374" s="10">
        <v>11615130</v>
      </c>
      <c r="N374" s="11">
        <v>419318521</v>
      </c>
      <c r="O374" s="114" t="s">
        <v>18</v>
      </c>
      <c r="P374" s="12"/>
      <c r="Q374" s="19"/>
      <c r="R374" s="10"/>
      <c r="S374" s="192" t="s">
        <v>2506</v>
      </c>
      <c r="T374" s="192"/>
      <c r="U374" s="192"/>
      <c r="V374" s="192"/>
      <c r="W374" s="10" t="b">
        <f t="shared" si="45"/>
        <v>0</v>
      </c>
      <c r="X374" s="1" t="b">
        <f t="shared" si="46"/>
        <v>0</v>
      </c>
      <c r="Y374" s="1" t="b">
        <f t="shared" si="47"/>
        <v>1</v>
      </c>
      <c r="Z374" s="1" t="b">
        <f t="shared" si="48"/>
        <v>0</v>
      </c>
      <c r="AA374" s="1" t="b">
        <f t="shared" si="49"/>
        <v>0</v>
      </c>
      <c r="AB374" s="1" t="b">
        <f t="shared" si="50"/>
        <v>0</v>
      </c>
      <c r="AC374" s="1" t="b">
        <f t="shared" si="51"/>
        <v>0</v>
      </c>
      <c r="AD374" s="1" t="b">
        <f t="shared" si="52"/>
        <v>0</v>
      </c>
      <c r="AE374" s="1" t="b">
        <f t="shared" si="53"/>
        <v>0</v>
      </c>
      <c r="AF374" s="1"/>
    </row>
    <row r="375" spans="1:32" ht="12" customHeight="1" x14ac:dyDescent="0.25">
      <c r="A375" s="11" t="s">
        <v>1786</v>
      </c>
      <c r="B375" s="68">
        <v>41942</v>
      </c>
      <c r="C375" s="69">
        <v>41943</v>
      </c>
      <c r="D375" s="60">
        <v>41942.71980324074</v>
      </c>
      <c r="E375" s="10" t="s">
        <v>1518</v>
      </c>
      <c r="F375" s="11">
        <v>8</v>
      </c>
      <c r="G375" s="10" t="s">
        <v>13</v>
      </c>
      <c r="H375" s="11">
        <v>7</v>
      </c>
      <c r="I375" s="10" t="s">
        <v>14</v>
      </c>
      <c r="J375" s="29" t="s">
        <v>1522</v>
      </c>
      <c r="K375" s="10" t="s">
        <v>16</v>
      </c>
      <c r="L375" s="11" t="s">
        <v>1519</v>
      </c>
      <c r="M375" s="10">
        <v>11766742</v>
      </c>
      <c r="N375" s="11">
        <v>425594501</v>
      </c>
      <c r="O375" s="114" t="s">
        <v>1083</v>
      </c>
      <c r="P375" s="12"/>
      <c r="Q375" s="38" t="s">
        <v>1083</v>
      </c>
      <c r="R375" s="169" t="s">
        <v>356</v>
      </c>
      <c r="S375" s="192" t="s">
        <v>2506</v>
      </c>
      <c r="T375" s="192" t="str">
        <f>IF(ISNUMBER(SEARCH("main({",L375)),"main({}) method - algorithm cases","non main({}) method - algorithm cases")</f>
        <v>main({}) method - algorithm cases</v>
      </c>
      <c r="U375" s="192" t="s">
        <v>2499</v>
      </c>
      <c r="V375" s="192" t="s">
        <v>2505</v>
      </c>
      <c r="W375" s="10" t="b">
        <f t="shared" si="45"/>
        <v>0</v>
      </c>
      <c r="X375" s="1" t="b">
        <f t="shared" si="46"/>
        <v>0</v>
      </c>
      <c r="Y375" s="1" t="b">
        <f t="shared" si="47"/>
        <v>0</v>
      </c>
      <c r="Z375" s="1" t="b">
        <f t="shared" si="48"/>
        <v>0</v>
      </c>
      <c r="AA375" s="1" t="b">
        <f t="shared" si="49"/>
        <v>0</v>
      </c>
      <c r="AB375" s="1" t="b">
        <f t="shared" si="50"/>
        <v>0</v>
      </c>
      <c r="AC375" s="1" t="b">
        <f t="shared" si="51"/>
        <v>1</v>
      </c>
      <c r="AD375" s="1" t="b">
        <f t="shared" si="52"/>
        <v>0</v>
      </c>
      <c r="AE375" s="1" t="b">
        <f t="shared" si="53"/>
        <v>0</v>
      </c>
      <c r="AF375" s="1"/>
    </row>
    <row r="376" spans="1:32" ht="12" customHeight="1" x14ac:dyDescent="0.25">
      <c r="A376" s="11" t="s">
        <v>1786</v>
      </c>
      <c r="B376" s="68">
        <v>41942</v>
      </c>
      <c r="C376" s="69">
        <v>41943</v>
      </c>
      <c r="D376" s="60">
        <v>41942.813587962963</v>
      </c>
      <c r="E376" s="10" t="s">
        <v>1520</v>
      </c>
      <c r="F376" s="11">
        <v>4</v>
      </c>
      <c r="G376" s="10" t="s">
        <v>13</v>
      </c>
      <c r="H376" s="11">
        <v>11</v>
      </c>
      <c r="I376" s="10" t="s">
        <v>14</v>
      </c>
      <c r="J376" s="29" t="s">
        <v>1526</v>
      </c>
      <c r="K376" s="10" t="s">
        <v>16</v>
      </c>
      <c r="L376" s="11" t="s">
        <v>1521</v>
      </c>
      <c r="M376" s="10">
        <v>11773533</v>
      </c>
      <c r="N376" s="11">
        <v>425966038</v>
      </c>
      <c r="O376" s="64" t="s">
        <v>18</v>
      </c>
      <c r="P376" s="12"/>
      <c r="Q376" s="19"/>
      <c r="R376" s="10"/>
      <c r="S376" s="192" t="s">
        <v>2509</v>
      </c>
      <c r="T376" s="192"/>
      <c r="U376" s="192"/>
      <c r="V376" s="192"/>
      <c r="W376" s="10" t="b">
        <f t="shared" si="45"/>
        <v>0</v>
      </c>
      <c r="X376" s="1" t="b">
        <f t="shared" si="46"/>
        <v>0</v>
      </c>
      <c r="Y376" s="1" t="b">
        <f t="shared" si="47"/>
        <v>1</v>
      </c>
      <c r="Z376" s="1" t="b">
        <f t="shared" si="48"/>
        <v>0</v>
      </c>
      <c r="AA376" s="1" t="b">
        <f t="shared" si="49"/>
        <v>0</v>
      </c>
      <c r="AB376" s="1" t="b">
        <f t="shared" si="50"/>
        <v>0</v>
      </c>
      <c r="AC376" s="1" t="b">
        <f t="shared" si="51"/>
        <v>0</v>
      </c>
      <c r="AD376" s="1" t="b">
        <f t="shared" si="52"/>
        <v>0</v>
      </c>
      <c r="AE376" s="1" t="b">
        <f t="shared" si="53"/>
        <v>0</v>
      </c>
      <c r="AF376" s="1"/>
    </row>
    <row r="377" spans="1:32" ht="12" customHeight="1" x14ac:dyDescent="0.25">
      <c r="A377" s="11" t="s">
        <v>1786</v>
      </c>
      <c r="B377" s="68">
        <v>41946</v>
      </c>
      <c r="C377" s="69">
        <v>41947</v>
      </c>
      <c r="D377" s="60">
        <v>41946.393657407411</v>
      </c>
      <c r="E377" s="10" t="s">
        <v>1527</v>
      </c>
      <c r="F377" s="11">
        <v>4</v>
      </c>
      <c r="G377" s="10" t="s">
        <v>13</v>
      </c>
      <c r="H377" s="11">
        <v>5</v>
      </c>
      <c r="I377" s="10" t="s">
        <v>14</v>
      </c>
      <c r="J377" s="29" t="s">
        <v>1531</v>
      </c>
      <c r="K377" s="10" t="s">
        <v>16</v>
      </c>
      <c r="L377" s="11" t="s">
        <v>1528</v>
      </c>
      <c r="M377" s="10">
        <v>11878139</v>
      </c>
      <c r="N377" s="11">
        <v>430928389</v>
      </c>
      <c r="O377" s="114" t="s">
        <v>1083</v>
      </c>
      <c r="P377" s="12"/>
      <c r="Q377" s="38" t="s">
        <v>1083</v>
      </c>
      <c r="R377" s="10" t="s">
        <v>1085</v>
      </c>
      <c r="S377" s="192" t="s">
        <v>2506</v>
      </c>
      <c r="T377" s="192" t="str">
        <f>IF(ISNUMBER(SEARCH("main({",L377)),"main({}) method - algorithm cases","non main({}) method - algorithm cases")</f>
        <v>main({}) method - algorithm cases</v>
      </c>
      <c r="U377" s="192" t="s">
        <v>2499</v>
      </c>
      <c r="V377" s="192" t="s">
        <v>2505</v>
      </c>
      <c r="W377" s="10" t="b">
        <f t="shared" si="45"/>
        <v>0</v>
      </c>
      <c r="X377" s="1" t="b">
        <f t="shared" si="46"/>
        <v>0</v>
      </c>
      <c r="Y377" s="1" t="b">
        <f t="shared" si="47"/>
        <v>0</v>
      </c>
      <c r="Z377" s="1" t="b">
        <f t="shared" si="48"/>
        <v>0</v>
      </c>
      <c r="AA377" s="1" t="b">
        <f t="shared" si="49"/>
        <v>0</v>
      </c>
      <c r="AB377" s="1" t="b">
        <f t="shared" si="50"/>
        <v>0</v>
      </c>
      <c r="AC377" s="1" t="b">
        <f t="shared" si="51"/>
        <v>1</v>
      </c>
      <c r="AD377" s="1" t="b">
        <f t="shared" si="52"/>
        <v>0</v>
      </c>
      <c r="AE377" s="1" t="b">
        <f t="shared" si="53"/>
        <v>0</v>
      </c>
      <c r="AF377" s="1"/>
    </row>
    <row r="378" spans="1:32" ht="12" customHeight="1" x14ac:dyDescent="0.25">
      <c r="A378" s="11" t="s">
        <v>1786</v>
      </c>
      <c r="B378" s="68">
        <v>41946</v>
      </c>
      <c r="C378" s="69">
        <v>41947</v>
      </c>
      <c r="D378" s="60">
        <v>41946.685312499998</v>
      </c>
      <c r="E378" s="10" t="s">
        <v>1529</v>
      </c>
      <c r="F378" s="11">
        <v>6</v>
      </c>
      <c r="G378" s="10" t="s">
        <v>13</v>
      </c>
      <c r="H378" s="11">
        <v>10</v>
      </c>
      <c r="I378" s="10" t="s">
        <v>14</v>
      </c>
      <c r="J378" s="29" t="s">
        <v>1532</v>
      </c>
      <c r="K378" s="10" t="s">
        <v>16</v>
      </c>
      <c r="L378" s="11" t="s">
        <v>1530</v>
      </c>
      <c r="M378" s="10">
        <v>11911294</v>
      </c>
      <c r="N378" s="11">
        <v>431680035</v>
      </c>
      <c r="O378" s="64" t="s">
        <v>18</v>
      </c>
      <c r="P378" s="12"/>
      <c r="Q378" s="19"/>
      <c r="R378" s="10"/>
      <c r="S378" s="192" t="s">
        <v>2506</v>
      </c>
      <c r="T378" s="192"/>
      <c r="U378" s="192"/>
      <c r="V378" s="192"/>
      <c r="W378" s="10" t="b">
        <f t="shared" si="45"/>
        <v>0</v>
      </c>
      <c r="X378" s="1" t="b">
        <f t="shared" si="46"/>
        <v>0</v>
      </c>
      <c r="Y378" s="1" t="b">
        <f t="shared" si="47"/>
        <v>1</v>
      </c>
      <c r="Z378" s="1" t="b">
        <f t="shared" si="48"/>
        <v>0</v>
      </c>
      <c r="AA378" s="1" t="b">
        <f t="shared" si="49"/>
        <v>0</v>
      </c>
      <c r="AB378" s="1" t="b">
        <f t="shared" si="50"/>
        <v>0</v>
      </c>
      <c r="AC378" s="1" t="b">
        <f t="shared" si="51"/>
        <v>0</v>
      </c>
      <c r="AD378" s="1" t="b">
        <f t="shared" si="52"/>
        <v>0</v>
      </c>
      <c r="AE378" s="1" t="b">
        <f t="shared" si="53"/>
        <v>0</v>
      </c>
      <c r="AF378" s="1"/>
    </row>
    <row r="379" spans="1:32" ht="12" customHeight="1" x14ac:dyDescent="0.25">
      <c r="A379" s="11" t="s">
        <v>1786</v>
      </c>
      <c r="B379" s="68">
        <v>41950</v>
      </c>
      <c r="C379" s="69">
        <v>41951</v>
      </c>
      <c r="D379" s="60">
        <v>41950.38621527778</v>
      </c>
      <c r="E379" s="10" t="s">
        <v>1533</v>
      </c>
      <c r="F379" s="11">
        <v>60</v>
      </c>
      <c r="G379" s="10" t="s">
        <v>13</v>
      </c>
      <c r="H379" s="11">
        <v>1</v>
      </c>
      <c r="I379" s="10" t="s">
        <v>14</v>
      </c>
      <c r="J379" s="29" t="s">
        <v>1535</v>
      </c>
      <c r="K379" s="10" t="s">
        <v>16</v>
      </c>
      <c r="L379" s="11" t="s">
        <v>1534</v>
      </c>
      <c r="M379" s="10">
        <v>12085132</v>
      </c>
      <c r="N379" s="11">
        <v>441231613</v>
      </c>
      <c r="O379" s="179" t="s">
        <v>316</v>
      </c>
      <c r="P379" s="12"/>
      <c r="Q379" s="19"/>
      <c r="R379" s="10"/>
      <c r="S379" s="192" t="s">
        <v>2506</v>
      </c>
      <c r="T379" s="192"/>
      <c r="U379" s="192"/>
      <c r="V379" s="192"/>
      <c r="W379" s="10" t="b">
        <f t="shared" si="45"/>
        <v>0</v>
      </c>
      <c r="X379" s="1" t="b">
        <f t="shared" si="46"/>
        <v>0</v>
      </c>
      <c r="Y379" s="1" t="b">
        <f t="shared" si="47"/>
        <v>0</v>
      </c>
      <c r="Z379" s="1" t="b">
        <f t="shared" si="48"/>
        <v>0</v>
      </c>
      <c r="AA379" s="1" t="b">
        <f t="shared" si="49"/>
        <v>1</v>
      </c>
      <c r="AB379" s="1" t="b">
        <f t="shared" si="50"/>
        <v>0</v>
      </c>
      <c r="AC379" s="1" t="b">
        <f t="shared" si="51"/>
        <v>0</v>
      </c>
      <c r="AD379" s="1" t="b">
        <f t="shared" si="52"/>
        <v>0</v>
      </c>
      <c r="AE379" s="1" t="b">
        <f t="shared" si="53"/>
        <v>0</v>
      </c>
      <c r="AF379" s="1"/>
    </row>
    <row r="380" spans="1:32" ht="12" customHeight="1" x14ac:dyDescent="0.25">
      <c r="A380" s="11" t="s">
        <v>1786</v>
      </c>
      <c r="B380" s="68">
        <v>41954</v>
      </c>
      <c r="C380" s="69">
        <v>41955</v>
      </c>
      <c r="D380" s="60">
        <v>41954.633715277778</v>
      </c>
      <c r="E380" s="10" t="s">
        <v>1536</v>
      </c>
      <c r="F380" s="11">
        <v>130</v>
      </c>
      <c r="G380" s="10" t="s">
        <v>13</v>
      </c>
      <c r="H380" s="11">
        <v>10</v>
      </c>
      <c r="I380" s="10" t="s">
        <v>14</v>
      </c>
      <c r="J380" s="29" t="s">
        <v>1538</v>
      </c>
      <c r="K380" s="10" t="s">
        <v>16</v>
      </c>
      <c r="L380" s="11" t="s">
        <v>1537</v>
      </c>
      <c r="M380" s="10">
        <v>12280469</v>
      </c>
      <c r="N380" s="11">
        <v>448667330</v>
      </c>
      <c r="O380" s="89" t="s">
        <v>1083</v>
      </c>
      <c r="P380" s="12"/>
      <c r="Q380" s="19"/>
      <c r="R380" s="10"/>
      <c r="S380" s="192" t="s">
        <v>2506</v>
      </c>
      <c r="T380" s="192"/>
      <c r="U380" s="192"/>
      <c r="V380" s="192"/>
      <c r="W380" s="10" t="b">
        <f t="shared" si="45"/>
        <v>0</v>
      </c>
      <c r="X380" s="1" t="b">
        <f t="shared" si="46"/>
        <v>0</v>
      </c>
      <c r="Y380" s="1" t="b">
        <f t="shared" si="47"/>
        <v>0</v>
      </c>
      <c r="Z380" s="1" t="b">
        <f t="shared" si="48"/>
        <v>0</v>
      </c>
      <c r="AA380" s="1" t="b">
        <f t="shared" si="49"/>
        <v>0</v>
      </c>
      <c r="AB380" s="1" t="b">
        <f t="shared" si="50"/>
        <v>0</v>
      </c>
      <c r="AC380" s="1" t="b">
        <f t="shared" si="51"/>
        <v>1</v>
      </c>
      <c r="AD380" s="1" t="b">
        <f t="shared" si="52"/>
        <v>0</v>
      </c>
      <c r="AE380" s="1" t="b">
        <f t="shared" si="53"/>
        <v>0</v>
      </c>
      <c r="AF380" s="1"/>
    </row>
    <row r="381" spans="1:32" ht="12" customHeight="1" x14ac:dyDescent="0.25">
      <c r="A381" s="11" t="s">
        <v>1786</v>
      </c>
      <c r="B381" s="68">
        <v>41963</v>
      </c>
      <c r="C381" s="69">
        <v>41964</v>
      </c>
      <c r="D381" s="60">
        <v>41963.481157407405</v>
      </c>
      <c r="E381" s="10" t="s">
        <v>1539</v>
      </c>
      <c r="F381" s="11">
        <v>65</v>
      </c>
      <c r="G381" s="10" t="s">
        <v>13</v>
      </c>
      <c r="H381" s="11">
        <v>2</v>
      </c>
      <c r="I381" s="10" t="s">
        <v>14</v>
      </c>
      <c r="J381" s="29" t="s">
        <v>1543</v>
      </c>
      <c r="K381" s="10" t="s">
        <v>16</v>
      </c>
      <c r="L381" s="11" t="s">
        <v>1540</v>
      </c>
      <c r="M381" s="10">
        <v>12788191</v>
      </c>
      <c r="N381" s="11">
        <v>467138232</v>
      </c>
      <c r="O381" s="10" t="s">
        <v>804</v>
      </c>
      <c r="P381" s="12"/>
      <c r="Q381" s="19"/>
      <c r="R381" s="10"/>
      <c r="S381" s="192" t="s">
        <v>2506</v>
      </c>
      <c r="T381" s="192"/>
      <c r="U381" s="192"/>
      <c r="V381" s="192"/>
      <c r="W381" s="10" t="b">
        <f t="shared" si="45"/>
        <v>0</v>
      </c>
      <c r="X381" s="1" t="b">
        <f t="shared" si="46"/>
        <v>0</v>
      </c>
      <c r="Y381" s="1" t="b">
        <f t="shared" si="47"/>
        <v>0</v>
      </c>
      <c r="Z381" s="1" t="b">
        <f t="shared" si="48"/>
        <v>0</v>
      </c>
      <c r="AA381" s="1" t="b">
        <f t="shared" si="49"/>
        <v>0</v>
      </c>
      <c r="AB381" s="1" t="b">
        <f t="shared" si="50"/>
        <v>0</v>
      </c>
      <c r="AC381" s="1" t="b">
        <f t="shared" si="51"/>
        <v>0</v>
      </c>
      <c r="AD381" s="1" t="b">
        <f t="shared" si="52"/>
        <v>0</v>
      </c>
      <c r="AE381" s="1" t="b">
        <f t="shared" si="53"/>
        <v>1</v>
      </c>
      <c r="AF381" s="1"/>
    </row>
    <row r="382" spans="1:32" ht="12" customHeight="1" x14ac:dyDescent="0.25">
      <c r="A382" s="11" t="s">
        <v>1786</v>
      </c>
      <c r="B382" s="95">
        <v>41963</v>
      </c>
      <c r="C382" s="86">
        <v>41964</v>
      </c>
      <c r="D382" s="60">
        <v>41963.716909722221</v>
      </c>
      <c r="E382" s="10" t="s">
        <v>1541</v>
      </c>
      <c r="F382" s="11">
        <v>5</v>
      </c>
      <c r="G382" s="10" t="s">
        <v>13</v>
      </c>
      <c r="H382" s="11">
        <v>5</v>
      </c>
      <c r="I382" s="10" t="s">
        <v>14</v>
      </c>
      <c r="J382" s="29" t="s">
        <v>1544</v>
      </c>
      <c r="K382" s="10" t="s">
        <v>16</v>
      </c>
      <c r="L382" s="11" t="s">
        <v>1542</v>
      </c>
      <c r="M382" s="10">
        <v>12806776</v>
      </c>
      <c r="N382" s="11">
        <v>467939538</v>
      </c>
      <c r="O382" s="10" t="s">
        <v>804</v>
      </c>
      <c r="P382" s="12" t="s">
        <v>1570</v>
      </c>
      <c r="Q382" s="19"/>
      <c r="R382" s="10"/>
      <c r="S382" s="192" t="s">
        <v>2509</v>
      </c>
      <c r="T382" s="192"/>
      <c r="U382" s="192"/>
      <c r="V382" s="192"/>
      <c r="W382" s="10" t="b">
        <f t="shared" si="45"/>
        <v>0</v>
      </c>
      <c r="X382" s="1" t="b">
        <f t="shared" si="46"/>
        <v>0</v>
      </c>
      <c r="Y382" s="1" t="b">
        <f t="shared" si="47"/>
        <v>0</v>
      </c>
      <c r="Z382" s="1" t="b">
        <f t="shared" si="48"/>
        <v>0</v>
      </c>
      <c r="AA382" s="1" t="b">
        <f t="shared" si="49"/>
        <v>0</v>
      </c>
      <c r="AB382" s="1" t="b">
        <f t="shared" si="50"/>
        <v>0</v>
      </c>
      <c r="AC382" s="1" t="b">
        <f t="shared" si="51"/>
        <v>0</v>
      </c>
      <c r="AD382" s="1" t="b">
        <f t="shared" si="52"/>
        <v>0</v>
      </c>
      <c r="AE382" s="1" t="b">
        <f t="shared" si="53"/>
        <v>1</v>
      </c>
      <c r="AF382" s="1"/>
    </row>
    <row r="383" spans="1:32" ht="12" customHeight="1" x14ac:dyDescent="0.25">
      <c r="A383" s="11" t="s">
        <v>1786</v>
      </c>
      <c r="B383" s="95">
        <v>41965</v>
      </c>
      <c r="C383" s="86">
        <v>41966</v>
      </c>
      <c r="D383" s="60">
        <v>41965.474699074075</v>
      </c>
      <c r="E383" s="10" t="s">
        <v>1545</v>
      </c>
      <c r="F383" s="11">
        <v>161</v>
      </c>
      <c r="G383" s="10" t="s">
        <v>13</v>
      </c>
      <c r="H383" s="11">
        <v>4</v>
      </c>
      <c r="I383" s="10" t="s">
        <v>14</v>
      </c>
      <c r="J383" s="29" t="s">
        <v>1547</v>
      </c>
      <c r="K383" s="10" t="s">
        <v>16</v>
      </c>
      <c r="L383" s="11" t="s">
        <v>1546</v>
      </c>
      <c r="M383" s="10">
        <v>12875065</v>
      </c>
      <c r="N383" s="11">
        <v>471214449</v>
      </c>
      <c r="O383" s="10" t="s">
        <v>804</v>
      </c>
      <c r="P383" s="12"/>
      <c r="Q383" s="19"/>
      <c r="R383" s="10"/>
      <c r="S383" s="192" t="s">
        <v>2506</v>
      </c>
      <c r="T383" s="192"/>
      <c r="U383" s="192"/>
      <c r="V383" s="192"/>
      <c r="W383" s="10" t="b">
        <f t="shared" si="45"/>
        <v>0</v>
      </c>
      <c r="X383" s="1" t="b">
        <f t="shared" si="46"/>
        <v>0</v>
      </c>
      <c r="Y383" s="1" t="b">
        <f t="shared" si="47"/>
        <v>0</v>
      </c>
      <c r="Z383" s="1" t="b">
        <f t="shared" si="48"/>
        <v>0</v>
      </c>
      <c r="AA383" s="1" t="b">
        <f t="shared" si="49"/>
        <v>0</v>
      </c>
      <c r="AB383" s="1" t="b">
        <f t="shared" si="50"/>
        <v>0</v>
      </c>
      <c r="AC383" s="1" t="b">
        <f t="shared" si="51"/>
        <v>0</v>
      </c>
      <c r="AD383" s="1" t="b">
        <f t="shared" si="52"/>
        <v>0</v>
      </c>
      <c r="AE383" s="1" t="b">
        <f t="shared" si="53"/>
        <v>1</v>
      </c>
      <c r="AF383" s="1"/>
    </row>
    <row r="384" spans="1:32" ht="12" customHeight="1" x14ac:dyDescent="0.25">
      <c r="A384" s="11" t="s">
        <v>1786</v>
      </c>
      <c r="B384" s="68">
        <v>41985</v>
      </c>
      <c r="C384" s="69">
        <v>41986</v>
      </c>
      <c r="D384" s="60">
        <v>41985.182939814818</v>
      </c>
      <c r="E384" s="10" t="s">
        <v>1548</v>
      </c>
      <c r="F384" s="11">
        <v>7</v>
      </c>
      <c r="G384" s="10" t="s">
        <v>13</v>
      </c>
      <c r="H384" s="11">
        <v>4</v>
      </c>
      <c r="I384" s="10" t="s">
        <v>14</v>
      </c>
      <c r="J384" s="29" t="s">
        <v>1552</v>
      </c>
      <c r="K384" s="10" t="s">
        <v>16</v>
      </c>
      <c r="L384" s="11" t="s">
        <v>1549</v>
      </c>
      <c r="M384" s="10">
        <v>13795441</v>
      </c>
      <c r="N384" s="11">
        <v>505665834</v>
      </c>
      <c r="O384" s="10" t="s">
        <v>804</v>
      </c>
      <c r="P384" s="12"/>
      <c r="Q384" s="19"/>
      <c r="R384" s="10" t="s">
        <v>557</v>
      </c>
      <c r="S384" s="192" t="s">
        <v>2506</v>
      </c>
      <c r="T384" s="192" t="str">
        <f>IF(ISNUMBER(SEARCH("main({",L384)),"main({}) method - algorithm cases","non main({}) method - algorithm cases")</f>
        <v>main({}) method - algorithm cases</v>
      </c>
      <c r="U384" s="192" t="s">
        <v>2499</v>
      </c>
      <c r="V384" s="192" t="s">
        <v>2504</v>
      </c>
      <c r="W384" s="10" t="b">
        <f t="shared" si="45"/>
        <v>0</v>
      </c>
      <c r="X384" s="1" t="b">
        <f t="shared" si="46"/>
        <v>0</v>
      </c>
      <c r="Y384" s="1" t="b">
        <f t="shared" si="47"/>
        <v>0</v>
      </c>
      <c r="Z384" s="1" t="b">
        <f t="shared" si="48"/>
        <v>0</v>
      </c>
      <c r="AA384" s="1" t="b">
        <f t="shared" si="49"/>
        <v>0</v>
      </c>
      <c r="AB384" s="1" t="b">
        <f t="shared" si="50"/>
        <v>0</v>
      </c>
      <c r="AC384" s="1" t="b">
        <f t="shared" si="51"/>
        <v>0</v>
      </c>
      <c r="AD384" s="1" t="b">
        <f t="shared" si="52"/>
        <v>0</v>
      </c>
      <c r="AE384" s="1" t="b">
        <f t="shared" si="53"/>
        <v>1</v>
      </c>
      <c r="AF384" s="1"/>
    </row>
    <row r="385" spans="1:32" ht="12" customHeight="1" x14ac:dyDescent="0.25">
      <c r="A385" s="11" t="s">
        <v>1786</v>
      </c>
      <c r="B385" s="68">
        <v>41985</v>
      </c>
      <c r="C385" s="69">
        <v>41986</v>
      </c>
      <c r="D385" s="60">
        <v>41985.515104166669</v>
      </c>
      <c r="E385" s="10" t="s">
        <v>1550</v>
      </c>
      <c r="F385" s="11">
        <v>256</v>
      </c>
      <c r="G385" s="10" t="s">
        <v>13</v>
      </c>
      <c r="H385" s="11">
        <v>0</v>
      </c>
      <c r="I385" s="10" t="s">
        <v>24</v>
      </c>
      <c r="J385" s="29" t="s">
        <v>1553</v>
      </c>
      <c r="K385" s="10" t="s">
        <v>16</v>
      </c>
      <c r="L385" s="11" t="s">
        <v>1551</v>
      </c>
      <c r="M385" s="10">
        <v>13808101</v>
      </c>
      <c r="N385" s="11">
        <v>506072644</v>
      </c>
      <c r="O385" s="4" t="s">
        <v>231</v>
      </c>
      <c r="P385" s="12"/>
      <c r="Q385" s="13"/>
      <c r="R385" s="10"/>
      <c r="S385" s="192" t="s">
        <v>2509</v>
      </c>
      <c r="T385" s="192"/>
      <c r="U385" s="192"/>
      <c r="V385" s="192"/>
      <c r="W385" s="10" t="b">
        <f t="shared" si="45"/>
        <v>1</v>
      </c>
      <c r="X385" s="1" t="b">
        <f t="shared" si="46"/>
        <v>0</v>
      </c>
      <c r="Y385" s="1" t="b">
        <f t="shared" si="47"/>
        <v>0</v>
      </c>
      <c r="Z385" s="1" t="b">
        <f t="shared" si="48"/>
        <v>0</v>
      </c>
      <c r="AA385" s="1" t="b">
        <f t="shared" si="49"/>
        <v>0</v>
      </c>
      <c r="AB385" s="1" t="b">
        <f t="shared" si="50"/>
        <v>0</v>
      </c>
      <c r="AC385" s="1" t="b">
        <f t="shared" si="51"/>
        <v>0</v>
      </c>
      <c r="AD385" s="1" t="b">
        <f t="shared" si="52"/>
        <v>0</v>
      </c>
      <c r="AE385" s="1" t="b">
        <f t="shared" si="53"/>
        <v>0</v>
      </c>
      <c r="AF385" s="1"/>
    </row>
    <row r="386" spans="1:32" ht="12" customHeight="1" x14ac:dyDescent="0.25">
      <c r="A386" s="11" t="s">
        <v>1786</v>
      </c>
      <c r="B386" s="68">
        <v>41998</v>
      </c>
      <c r="C386" s="69">
        <v>41999</v>
      </c>
      <c r="D386" s="60">
        <v>41998.498344907406</v>
      </c>
      <c r="E386" s="10" t="s">
        <v>1714</v>
      </c>
      <c r="F386" s="11">
        <v>18</v>
      </c>
      <c r="G386" s="10" t="s">
        <v>13</v>
      </c>
      <c r="H386" s="11">
        <v>4</v>
      </c>
      <c r="I386" s="10" t="s">
        <v>14</v>
      </c>
      <c r="J386" s="29" t="s">
        <v>1716</v>
      </c>
      <c r="K386" s="10" t="s">
        <v>16</v>
      </c>
      <c r="L386" s="11" t="s">
        <v>1715</v>
      </c>
      <c r="M386" s="10">
        <v>14180279</v>
      </c>
      <c r="N386" s="11">
        <v>519283682</v>
      </c>
      <c r="O386" s="10" t="s">
        <v>804</v>
      </c>
      <c r="P386" s="12" t="s">
        <v>1570</v>
      </c>
      <c r="Q386" s="19"/>
      <c r="R386" s="10"/>
      <c r="S386" s="192" t="s">
        <v>2506</v>
      </c>
      <c r="T386" s="192"/>
      <c r="U386" s="192"/>
      <c r="V386" s="192"/>
      <c r="W386" s="10" t="b">
        <f t="shared" si="45"/>
        <v>0</v>
      </c>
      <c r="X386" s="1" t="b">
        <f t="shared" si="46"/>
        <v>0</v>
      </c>
      <c r="Y386" s="1" t="b">
        <f t="shared" si="47"/>
        <v>0</v>
      </c>
      <c r="Z386" s="1" t="b">
        <f t="shared" si="48"/>
        <v>0</v>
      </c>
      <c r="AA386" s="1" t="b">
        <f t="shared" si="49"/>
        <v>0</v>
      </c>
      <c r="AB386" s="1" t="b">
        <f t="shared" si="50"/>
        <v>0</v>
      </c>
      <c r="AC386" s="1" t="b">
        <f t="shared" si="51"/>
        <v>0</v>
      </c>
      <c r="AD386" s="1" t="b">
        <f t="shared" si="52"/>
        <v>0</v>
      </c>
      <c r="AE386" s="1" t="b">
        <f t="shared" si="53"/>
        <v>1</v>
      </c>
      <c r="AF386" s="1"/>
    </row>
    <row r="387" spans="1:32" ht="12" customHeight="1" x14ac:dyDescent="0.25">
      <c r="A387" s="11" t="s">
        <v>1786</v>
      </c>
      <c r="B387" s="68">
        <v>42003</v>
      </c>
      <c r="C387" s="69">
        <v>42004</v>
      </c>
      <c r="D387" s="60">
        <v>42003.72761574074</v>
      </c>
      <c r="E387" s="10" t="s">
        <v>1717</v>
      </c>
      <c r="F387" s="11">
        <v>5</v>
      </c>
      <c r="G387" s="10" t="s">
        <v>13</v>
      </c>
      <c r="H387" s="11">
        <v>5</v>
      </c>
      <c r="I387" s="10" t="s">
        <v>14</v>
      </c>
      <c r="J387" s="29" t="s">
        <v>1718</v>
      </c>
      <c r="K387" s="10" t="s">
        <v>16</v>
      </c>
      <c r="L387" s="11" t="s">
        <v>1715</v>
      </c>
      <c r="M387" s="10">
        <v>14227045</v>
      </c>
      <c r="N387" s="11">
        <v>521307319</v>
      </c>
      <c r="O387" s="70" t="s">
        <v>311</v>
      </c>
      <c r="P387" s="12"/>
      <c r="Q387" s="18"/>
      <c r="R387" s="10"/>
      <c r="S387" s="192" t="s">
        <v>2506</v>
      </c>
      <c r="T387" s="192"/>
      <c r="U387" s="192"/>
      <c r="V387" s="192"/>
      <c r="W387" s="10" t="b">
        <f t="shared" ref="W387:W450" si="54">MID(O387,1,22)="uninitialized variable"</f>
        <v>0</v>
      </c>
      <c r="X387" s="1" t="b">
        <f t="shared" ref="X387:X450" si="55">MID(O387,1,19)="Miscalculated Bound"</f>
        <v>1</v>
      </c>
      <c r="Y387" s="1" t="b">
        <f t="shared" ref="Y387:Y450" si="56">MID(O387,1,9)="FENCEPOST"</f>
        <v>0</v>
      </c>
      <c r="Z387" s="1" t="b">
        <f t="shared" ref="Z387:Z450" si="57">MID(O387,1,22)="Enhanced for Statement"</f>
        <v>0</v>
      </c>
      <c r="AA387" s="1" t="b">
        <f t="shared" ref="AA387:AA450" si="58">MID(O387,1,14)="command args[]"</f>
        <v>0</v>
      </c>
      <c r="AB387" s="1" t="b">
        <f t="shared" ref="AB387:AB450" si="59">MID(O387,1,22)="Java.util.Arrays Class"</f>
        <v>0</v>
      </c>
      <c r="AC387" s="1" t="b">
        <f t="shared" ref="AC387:AC450" si="60">MID(O387,1,35)="Passing/Returning Arrays in Methods"</f>
        <v>0</v>
      </c>
      <c r="AD387" s="1" t="b">
        <f t="shared" ref="AD387:AD450" si="61">MID(O387,1,17)="Arrays of Objects"</f>
        <v>0</v>
      </c>
      <c r="AE387" s="1" t="b">
        <f t="shared" ref="AE387:AE450" si="62">MID(O387,1,23)="Multidimensional Arrays"</f>
        <v>0</v>
      </c>
      <c r="AF387" s="1"/>
    </row>
    <row r="388" spans="1:32" ht="12" customHeight="1" x14ac:dyDescent="0.25">
      <c r="A388" s="11" t="s">
        <v>1786</v>
      </c>
      <c r="B388" s="68">
        <v>42015</v>
      </c>
      <c r="C388" s="69">
        <v>42016</v>
      </c>
      <c r="D388" s="60">
        <v>42015.812847222223</v>
      </c>
      <c r="E388" s="10" t="s">
        <v>1719</v>
      </c>
      <c r="F388" s="11">
        <v>10</v>
      </c>
      <c r="G388" s="10" t="s">
        <v>13</v>
      </c>
      <c r="H388" s="11">
        <v>-1</v>
      </c>
      <c r="I388" s="10" t="s">
        <v>58</v>
      </c>
      <c r="J388" s="29" t="s">
        <v>1721</v>
      </c>
      <c r="K388" s="10" t="s">
        <v>16</v>
      </c>
      <c r="L388" s="11" t="s">
        <v>1720</v>
      </c>
      <c r="M388" s="10">
        <v>14529922</v>
      </c>
      <c r="N388" s="11">
        <v>531640601</v>
      </c>
      <c r="O388" s="10" t="s">
        <v>18</v>
      </c>
      <c r="P388" s="12"/>
      <c r="Q388" s="19"/>
      <c r="R388" s="10"/>
      <c r="S388" s="192" t="s">
        <v>2509</v>
      </c>
      <c r="T388" s="192"/>
      <c r="U388" s="192"/>
      <c r="V388" s="192"/>
      <c r="W388" s="10" t="b">
        <f t="shared" si="54"/>
        <v>0</v>
      </c>
      <c r="X388" s="1" t="b">
        <f t="shared" si="55"/>
        <v>0</v>
      </c>
      <c r="Y388" s="1" t="b">
        <f t="shared" si="56"/>
        <v>1</v>
      </c>
      <c r="Z388" s="1" t="b">
        <f t="shared" si="57"/>
        <v>0</v>
      </c>
      <c r="AA388" s="1" t="b">
        <f t="shared" si="58"/>
        <v>0</v>
      </c>
      <c r="AB388" s="1" t="b">
        <f t="shared" si="59"/>
        <v>0</v>
      </c>
      <c r="AC388" s="1" t="b">
        <f t="shared" si="60"/>
        <v>0</v>
      </c>
      <c r="AD388" s="1" t="b">
        <f t="shared" si="61"/>
        <v>0</v>
      </c>
      <c r="AE388" s="1" t="b">
        <f t="shared" si="62"/>
        <v>0</v>
      </c>
      <c r="AF388" s="1"/>
    </row>
    <row r="389" spans="1:32" ht="12" customHeight="1" x14ac:dyDescent="0.25">
      <c r="A389" s="11" t="s">
        <v>1786</v>
      </c>
      <c r="B389" s="68">
        <v>42018</v>
      </c>
      <c r="C389" s="69">
        <v>42019</v>
      </c>
      <c r="D389" s="60">
        <v>42018.226215277777</v>
      </c>
      <c r="E389" s="10" t="s">
        <v>1722</v>
      </c>
      <c r="F389" s="11">
        <v>15</v>
      </c>
      <c r="G389" s="10" t="s">
        <v>13</v>
      </c>
      <c r="H389" s="11">
        <v>0</v>
      </c>
      <c r="I389" s="10" t="s">
        <v>24</v>
      </c>
      <c r="J389" s="29" t="s">
        <v>1725</v>
      </c>
      <c r="K389" s="10" t="s">
        <v>16</v>
      </c>
      <c r="L389" s="11" t="s">
        <v>1088</v>
      </c>
      <c r="M389" s="10">
        <v>14612596</v>
      </c>
      <c r="N389" s="11">
        <v>535076491</v>
      </c>
      <c r="O389" s="10" t="s">
        <v>316</v>
      </c>
      <c r="P389" s="12"/>
      <c r="Q389" s="19"/>
      <c r="R389" s="10"/>
      <c r="S389" s="192" t="s">
        <v>2506</v>
      </c>
      <c r="T389" s="192"/>
      <c r="U389" s="192"/>
      <c r="V389" s="192"/>
      <c r="W389" s="10" t="b">
        <f t="shared" si="54"/>
        <v>0</v>
      </c>
      <c r="X389" s="1" t="b">
        <f t="shared" si="55"/>
        <v>0</v>
      </c>
      <c r="Y389" s="1" t="b">
        <f t="shared" si="56"/>
        <v>0</v>
      </c>
      <c r="Z389" s="1" t="b">
        <f t="shared" si="57"/>
        <v>0</v>
      </c>
      <c r="AA389" s="1" t="b">
        <f t="shared" si="58"/>
        <v>1</v>
      </c>
      <c r="AB389" s="1" t="b">
        <f t="shared" si="59"/>
        <v>0</v>
      </c>
      <c r="AC389" s="1" t="b">
        <f t="shared" si="60"/>
        <v>0</v>
      </c>
      <c r="AD389" s="1" t="b">
        <f t="shared" si="61"/>
        <v>0</v>
      </c>
      <c r="AE389" s="1" t="b">
        <f t="shared" si="62"/>
        <v>0</v>
      </c>
      <c r="AF389" s="1"/>
    </row>
    <row r="390" spans="1:32" ht="12" customHeight="1" x14ac:dyDescent="0.25">
      <c r="A390" s="11" t="s">
        <v>1786</v>
      </c>
      <c r="B390" s="68">
        <v>42018</v>
      </c>
      <c r="C390" s="69">
        <v>42019</v>
      </c>
      <c r="D390" s="60">
        <v>42018.592847222222</v>
      </c>
      <c r="E390" s="10" t="s">
        <v>1723</v>
      </c>
      <c r="F390" s="11">
        <v>5</v>
      </c>
      <c r="G390" s="10" t="s">
        <v>13</v>
      </c>
      <c r="H390" s="11">
        <v>0</v>
      </c>
      <c r="I390" s="10" t="s">
        <v>24</v>
      </c>
      <c r="J390" s="29" t="s">
        <v>1726</v>
      </c>
      <c r="K390" s="10" t="s">
        <v>16</v>
      </c>
      <c r="L390" s="11" t="s">
        <v>1724</v>
      </c>
      <c r="M390" s="10">
        <v>14670179</v>
      </c>
      <c r="N390" s="11">
        <v>535571268</v>
      </c>
      <c r="O390" s="10" t="s">
        <v>804</v>
      </c>
      <c r="P390" s="12"/>
      <c r="Q390" s="19"/>
      <c r="R390" s="10"/>
      <c r="S390" s="192" t="s">
        <v>2506</v>
      </c>
      <c r="T390" s="192"/>
      <c r="U390" s="192"/>
      <c r="V390" s="192"/>
      <c r="W390" s="10" t="b">
        <f t="shared" si="54"/>
        <v>0</v>
      </c>
      <c r="X390" s="1" t="b">
        <f t="shared" si="55"/>
        <v>0</v>
      </c>
      <c r="Y390" s="1" t="b">
        <f t="shared" si="56"/>
        <v>0</v>
      </c>
      <c r="Z390" s="1" t="b">
        <f t="shared" si="57"/>
        <v>0</v>
      </c>
      <c r="AA390" s="1" t="b">
        <f t="shared" si="58"/>
        <v>0</v>
      </c>
      <c r="AB390" s="1" t="b">
        <f t="shared" si="59"/>
        <v>0</v>
      </c>
      <c r="AC390" s="1" t="b">
        <f t="shared" si="60"/>
        <v>0</v>
      </c>
      <c r="AD390" s="1" t="b">
        <f t="shared" si="61"/>
        <v>0</v>
      </c>
      <c r="AE390" s="1" t="b">
        <f t="shared" si="62"/>
        <v>1</v>
      </c>
      <c r="AF390" s="1"/>
    </row>
    <row r="391" spans="1:32" ht="12" customHeight="1" x14ac:dyDescent="0.25">
      <c r="A391" s="11" t="s">
        <v>1786</v>
      </c>
      <c r="B391" s="68">
        <v>42041</v>
      </c>
      <c r="C391" s="69">
        <v>42042</v>
      </c>
      <c r="D391" s="60">
        <v>42041.548703703702</v>
      </c>
      <c r="E391" s="10" t="s">
        <v>1727</v>
      </c>
      <c r="F391" s="11">
        <v>22</v>
      </c>
      <c r="G391" s="10" t="s">
        <v>13</v>
      </c>
      <c r="H391" s="11">
        <v>3</v>
      </c>
      <c r="I391" s="10" t="s">
        <v>14</v>
      </c>
      <c r="J391" s="29" t="s">
        <v>1729</v>
      </c>
      <c r="K391" s="10" t="s">
        <v>16</v>
      </c>
      <c r="L391" s="11" t="s">
        <v>1728</v>
      </c>
      <c r="M391" s="10">
        <v>15546779</v>
      </c>
      <c r="N391" s="11">
        <v>566770441</v>
      </c>
      <c r="O391" s="10" t="s">
        <v>804</v>
      </c>
      <c r="P391" s="12"/>
      <c r="Q391" s="19"/>
      <c r="R391" s="10"/>
      <c r="S391" s="192" t="s">
        <v>2506</v>
      </c>
      <c r="T391" s="192"/>
      <c r="U391" s="192"/>
      <c r="V391" s="192"/>
      <c r="W391" s="10" t="b">
        <f t="shared" si="54"/>
        <v>0</v>
      </c>
      <c r="X391" s="1" t="b">
        <f t="shared" si="55"/>
        <v>0</v>
      </c>
      <c r="Y391" s="1" t="b">
        <f t="shared" si="56"/>
        <v>0</v>
      </c>
      <c r="Z391" s="1" t="b">
        <f t="shared" si="57"/>
        <v>0</v>
      </c>
      <c r="AA391" s="1" t="b">
        <f t="shared" si="58"/>
        <v>0</v>
      </c>
      <c r="AB391" s="1" t="b">
        <f t="shared" si="59"/>
        <v>0</v>
      </c>
      <c r="AC391" s="1" t="b">
        <f t="shared" si="60"/>
        <v>0</v>
      </c>
      <c r="AD391" s="1" t="b">
        <f t="shared" si="61"/>
        <v>0</v>
      </c>
      <c r="AE391" s="1" t="b">
        <f t="shared" si="62"/>
        <v>1</v>
      </c>
      <c r="AF391" s="1"/>
    </row>
    <row r="392" spans="1:32" ht="12" customHeight="1" x14ac:dyDescent="0.25">
      <c r="A392" s="11" t="s">
        <v>1786</v>
      </c>
      <c r="B392" s="68">
        <v>42043</v>
      </c>
      <c r="C392" s="69">
        <v>42044</v>
      </c>
      <c r="D392" s="60">
        <v>42043.151041666664</v>
      </c>
      <c r="E392" s="10" t="s">
        <v>1730</v>
      </c>
      <c r="F392" s="11">
        <v>8</v>
      </c>
      <c r="G392" s="10" t="s">
        <v>13</v>
      </c>
      <c r="H392" s="11">
        <v>0</v>
      </c>
      <c r="I392" s="10" t="s">
        <v>24</v>
      </c>
      <c r="J392" s="29" t="s">
        <v>1732</v>
      </c>
      <c r="K392" s="10" t="s">
        <v>16</v>
      </c>
      <c r="L392" s="11" t="s">
        <v>1731</v>
      </c>
      <c r="M392" s="10">
        <v>15593321</v>
      </c>
      <c r="N392" s="11">
        <v>568471218</v>
      </c>
      <c r="O392" s="10" t="s">
        <v>316</v>
      </c>
      <c r="P392" s="12"/>
      <c r="Q392" s="19"/>
      <c r="R392" s="10"/>
      <c r="S392" s="192" t="s">
        <v>2506</v>
      </c>
      <c r="T392" s="192"/>
      <c r="U392" s="192"/>
      <c r="V392" s="192"/>
      <c r="W392" s="10" t="b">
        <f t="shared" si="54"/>
        <v>0</v>
      </c>
      <c r="X392" s="1" t="b">
        <f t="shared" si="55"/>
        <v>0</v>
      </c>
      <c r="Y392" s="1" t="b">
        <f t="shared" si="56"/>
        <v>0</v>
      </c>
      <c r="Z392" s="1" t="b">
        <f t="shared" si="57"/>
        <v>0</v>
      </c>
      <c r="AA392" s="1" t="b">
        <f t="shared" si="58"/>
        <v>1</v>
      </c>
      <c r="AB392" s="1" t="b">
        <f t="shared" si="59"/>
        <v>0</v>
      </c>
      <c r="AC392" s="1" t="b">
        <f t="shared" si="60"/>
        <v>0</v>
      </c>
      <c r="AD392" s="1" t="b">
        <f t="shared" si="61"/>
        <v>0</v>
      </c>
      <c r="AE392" s="1" t="b">
        <f t="shared" si="62"/>
        <v>0</v>
      </c>
      <c r="AF392" s="1"/>
    </row>
    <row r="393" spans="1:32" ht="12" customHeight="1" x14ac:dyDescent="0.25">
      <c r="A393" s="11" t="s">
        <v>1786</v>
      </c>
      <c r="B393" s="68">
        <v>42045</v>
      </c>
      <c r="C393" s="69">
        <v>42046</v>
      </c>
      <c r="D393" s="60">
        <v>42045.779351851852</v>
      </c>
      <c r="E393" s="10" t="s">
        <v>1735</v>
      </c>
      <c r="F393" s="11">
        <v>73</v>
      </c>
      <c r="G393" s="10" t="s">
        <v>13</v>
      </c>
      <c r="H393" s="11">
        <v>1</v>
      </c>
      <c r="I393" s="10" t="s">
        <v>14</v>
      </c>
      <c r="J393" s="29" t="s">
        <v>1737</v>
      </c>
      <c r="K393" s="10" t="s">
        <v>16</v>
      </c>
      <c r="L393" s="11" t="s">
        <v>1736</v>
      </c>
      <c r="M393" s="10">
        <v>15638647</v>
      </c>
      <c r="N393" s="11">
        <v>572246717</v>
      </c>
      <c r="O393" s="10" t="s">
        <v>316</v>
      </c>
      <c r="P393" s="12"/>
      <c r="Q393" s="19"/>
      <c r="R393" s="10"/>
      <c r="S393" s="192" t="s">
        <v>2506</v>
      </c>
      <c r="T393" s="192"/>
      <c r="U393" s="192"/>
      <c r="V393" s="192"/>
      <c r="W393" s="10" t="b">
        <f t="shared" si="54"/>
        <v>0</v>
      </c>
      <c r="X393" s="1" t="b">
        <f t="shared" si="55"/>
        <v>0</v>
      </c>
      <c r="Y393" s="1" t="b">
        <f t="shared" si="56"/>
        <v>0</v>
      </c>
      <c r="Z393" s="1" t="b">
        <f t="shared" si="57"/>
        <v>0</v>
      </c>
      <c r="AA393" s="1" t="b">
        <f t="shared" si="58"/>
        <v>1</v>
      </c>
      <c r="AB393" s="1" t="b">
        <f t="shared" si="59"/>
        <v>0</v>
      </c>
      <c r="AC393" s="1" t="b">
        <f t="shared" si="60"/>
        <v>0</v>
      </c>
      <c r="AD393" s="1" t="b">
        <f t="shared" si="61"/>
        <v>0</v>
      </c>
      <c r="AE393" s="1" t="b">
        <f t="shared" si="62"/>
        <v>0</v>
      </c>
      <c r="AF393" s="1"/>
    </row>
    <row r="394" spans="1:32" ht="12" customHeight="1" x14ac:dyDescent="0.25">
      <c r="A394" s="11" t="s">
        <v>1786</v>
      </c>
      <c r="B394" s="68">
        <v>42049</v>
      </c>
      <c r="C394" s="69">
        <v>42050</v>
      </c>
      <c r="D394" s="60">
        <v>42049.416979166665</v>
      </c>
      <c r="E394" s="10" t="s">
        <v>1738</v>
      </c>
      <c r="F394" s="11">
        <v>4</v>
      </c>
      <c r="G394" s="10" t="s">
        <v>13</v>
      </c>
      <c r="H394" s="11">
        <v>12</v>
      </c>
      <c r="I394" s="10" t="s">
        <v>14</v>
      </c>
      <c r="J394" s="29" t="s">
        <v>1740</v>
      </c>
      <c r="K394" s="10" t="s">
        <v>16</v>
      </c>
      <c r="L394" s="11" t="s">
        <v>1739</v>
      </c>
      <c r="M394" s="10">
        <v>15862346</v>
      </c>
      <c r="N394" s="11">
        <v>578319848</v>
      </c>
      <c r="O394" s="70" t="s">
        <v>311</v>
      </c>
      <c r="P394" s="12"/>
      <c r="Q394" s="18"/>
      <c r="R394" s="10"/>
      <c r="S394" s="192" t="s">
        <v>2509</v>
      </c>
      <c r="T394" s="192"/>
      <c r="U394" s="192"/>
      <c r="V394" s="192"/>
      <c r="W394" s="10" t="b">
        <f t="shared" si="54"/>
        <v>0</v>
      </c>
      <c r="X394" s="1" t="b">
        <f t="shared" si="55"/>
        <v>1</v>
      </c>
      <c r="Y394" s="1" t="b">
        <f t="shared" si="56"/>
        <v>0</v>
      </c>
      <c r="Z394" s="1" t="b">
        <f t="shared" si="57"/>
        <v>0</v>
      </c>
      <c r="AA394" s="1" t="b">
        <f t="shared" si="58"/>
        <v>0</v>
      </c>
      <c r="AB394" s="1" t="b">
        <f t="shared" si="59"/>
        <v>0</v>
      </c>
      <c r="AC394" s="1" t="b">
        <f t="shared" si="60"/>
        <v>0</v>
      </c>
      <c r="AD394" s="1" t="b">
        <f t="shared" si="61"/>
        <v>0</v>
      </c>
      <c r="AE394" s="1" t="b">
        <f t="shared" si="62"/>
        <v>0</v>
      </c>
      <c r="AF394" s="1"/>
    </row>
    <row r="395" spans="1:32" ht="12" customHeight="1" x14ac:dyDescent="0.25">
      <c r="A395" s="11" t="s">
        <v>1786</v>
      </c>
      <c r="B395" s="68">
        <v>42050</v>
      </c>
      <c r="C395" s="69">
        <v>42051</v>
      </c>
      <c r="D395" s="60">
        <v>42050.60434027778</v>
      </c>
      <c r="E395" s="10" t="s">
        <v>1741</v>
      </c>
      <c r="F395" s="11">
        <v>14</v>
      </c>
      <c r="G395" s="10" t="s">
        <v>13</v>
      </c>
      <c r="H395" s="11">
        <v>-1</v>
      </c>
      <c r="I395" s="10" t="s">
        <v>58</v>
      </c>
      <c r="J395" s="29" t="s">
        <v>1743</v>
      </c>
      <c r="K395" s="10" t="s">
        <v>16</v>
      </c>
      <c r="L395" s="11" t="s">
        <v>1742</v>
      </c>
      <c r="M395" s="10">
        <v>15890606</v>
      </c>
      <c r="N395" s="11">
        <v>579255226</v>
      </c>
      <c r="O395" s="10" t="s">
        <v>804</v>
      </c>
      <c r="P395" s="12"/>
      <c r="Q395" s="19"/>
      <c r="R395" s="10" t="s">
        <v>1085</v>
      </c>
      <c r="S395" s="192" t="s">
        <v>2509</v>
      </c>
      <c r="T395" s="192" t="str">
        <f>IF(ISNUMBER(SEARCH("main({",L395)),"main({}) method - algorithm cases","non main({}) method - algorithm cases")</f>
        <v>non main({}) method - algorithm cases</v>
      </c>
      <c r="U395" s="192" t="s">
        <v>2499</v>
      </c>
      <c r="V395" s="192" t="s">
        <v>2504</v>
      </c>
      <c r="W395" s="10" t="b">
        <f t="shared" si="54"/>
        <v>0</v>
      </c>
      <c r="X395" s="1" t="b">
        <f t="shared" si="55"/>
        <v>0</v>
      </c>
      <c r="Y395" s="1" t="b">
        <f t="shared" si="56"/>
        <v>0</v>
      </c>
      <c r="Z395" s="1" t="b">
        <f t="shared" si="57"/>
        <v>0</v>
      </c>
      <c r="AA395" s="1" t="b">
        <f t="shared" si="58"/>
        <v>0</v>
      </c>
      <c r="AB395" s="1" t="b">
        <f t="shared" si="59"/>
        <v>0</v>
      </c>
      <c r="AC395" s="1" t="b">
        <f t="shared" si="60"/>
        <v>0</v>
      </c>
      <c r="AD395" s="1" t="b">
        <f t="shared" si="61"/>
        <v>0</v>
      </c>
      <c r="AE395" s="1" t="b">
        <f t="shared" si="62"/>
        <v>1</v>
      </c>
      <c r="AF395" s="1"/>
    </row>
    <row r="396" spans="1:32" ht="12" customHeight="1" x14ac:dyDescent="0.25">
      <c r="A396" s="11" t="s">
        <v>1786</v>
      </c>
      <c r="B396" s="68">
        <v>42052</v>
      </c>
      <c r="C396" s="69">
        <v>42053</v>
      </c>
      <c r="D396" s="60">
        <v>42052.490439814814</v>
      </c>
      <c r="E396" s="10" t="s">
        <v>1744</v>
      </c>
      <c r="F396" s="11">
        <v>3</v>
      </c>
      <c r="G396" s="10" t="s">
        <v>13</v>
      </c>
      <c r="H396" s="11">
        <v>3</v>
      </c>
      <c r="I396" s="10" t="s">
        <v>14</v>
      </c>
      <c r="J396" s="29" t="s">
        <v>1748</v>
      </c>
      <c r="K396" s="10" t="s">
        <v>16</v>
      </c>
      <c r="L396" s="11" t="s">
        <v>1745</v>
      </c>
      <c r="M396" s="10">
        <v>15931557</v>
      </c>
      <c r="N396" s="11">
        <v>581401032</v>
      </c>
      <c r="O396" s="70" t="s">
        <v>311</v>
      </c>
      <c r="P396" s="12"/>
      <c r="Q396" s="18"/>
      <c r="R396" s="10"/>
      <c r="S396" s="192" t="s">
        <v>2506</v>
      </c>
      <c r="T396" s="192"/>
      <c r="U396" s="192"/>
      <c r="V396" s="192"/>
      <c r="W396" s="10" t="b">
        <f t="shared" si="54"/>
        <v>0</v>
      </c>
      <c r="X396" s="1" t="b">
        <f t="shared" si="55"/>
        <v>1</v>
      </c>
      <c r="Y396" s="1" t="b">
        <f t="shared" si="56"/>
        <v>0</v>
      </c>
      <c r="Z396" s="1" t="b">
        <f t="shared" si="57"/>
        <v>0</v>
      </c>
      <c r="AA396" s="1" t="b">
        <f t="shared" si="58"/>
        <v>0</v>
      </c>
      <c r="AB396" s="1" t="b">
        <f t="shared" si="59"/>
        <v>0</v>
      </c>
      <c r="AC396" s="1" t="b">
        <f t="shared" si="60"/>
        <v>0</v>
      </c>
      <c r="AD396" s="1" t="b">
        <f t="shared" si="61"/>
        <v>0</v>
      </c>
      <c r="AE396" s="1" t="b">
        <f t="shared" si="62"/>
        <v>0</v>
      </c>
      <c r="AF396" s="1"/>
    </row>
    <row r="397" spans="1:32" ht="11.25" customHeight="1" x14ac:dyDescent="0.25">
      <c r="A397" s="11" t="s">
        <v>1786</v>
      </c>
      <c r="B397" s="68">
        <v>42052</v>
      </c>
      <c r="C397" s="69">
        <v>42053</v>
      </c>
      <c r="D397" s="60">
        <v>42052.779791666668</v>
      </c>
      <c r="E397" s="10" t="s">
        <v>1746</v>
      </c>
      <c r="F397" s="11">
        <v>74</v>
      </c>
      <c r="G397" s="10" t="s">
        <v>13</v>
      </c>
      <c r="H397" s="11">
        <v>10</v>
      </c>
      <c r="I397" s="10" t="s">
        <v>14</v>
      </c>
      <c r="J397" s="29" t="s">
        <v>1749</v>
      </c>
      <c r="K397" s="10" t="s">
        <v>16</v>
      </c>
      <c r="L397" s="11" t="s">
        <v>1747</v>
      </c>
      <c r="M397" s="10">
        <v>15965805</v>
      </c>
      <c r="N397" s="11">
        <v>581994483</v>
      </c>
      <c r="O397" s="10" t="s">
        <v>804</v>
      </c>
      <c r="P397" s="12"/>
      <c r="Q397" s="19"/>
      <c r="R397" s="10"/>
      <c r="S397" s="192" t="s">
        <v>2509</v>
      </c>
      <c r="T397" s="192"/>
      <c r="U397" s="192"/>
      <c r="V397" s="192"/>
      <c r="W397" s="10" t="b">
        <f t="shared" si="54"/>
        <v>0</v>
      </c>
      <c r="X397" s="1" t="b">
        <f t="shared" si="55"/>
        <v>0</v>
      </c>
      <c r="Y397" s="1" t="b">
        <f t="shared" si="56"/>
        <v>0</v>
      </c>
      <c r="Z397" s="1" t="b">
        <f t="shared" si="57"/>
        <v>0</v>
      </c>
      <c r="AA397" s="1" t="b">
        <f t="shared" si="58"/>
        <v>0</v>
      </c>
      <c r="AB397" s="1" t="b">
        <f t="shared" si="59"/>
        <v>0</v>
      </c>
      <c r="AC397" s="1" t="b">
        <f t="shared" si="60"/>
        <v>0</v>
      </c>
      <c r="AD397" s="1" t="b">
        <f t="shared" si="61"/>
        <v>0</v>
      </c>
      <c r="AE397" s="1" t="b">
        <f t="shared" si="62"/>
        <v>1</v>
      </c>
      <c r="AF397" s="1"/>
    </row>
    <row r="398" spans="1:32" ht="11.25" customHeight="1" x14ac:dyDescent="0.25">
      <c r="A398" s="11" t="s">
        <v>1786</v>
      </c>
      <c r="B398" s="68">
        <v>42060</v>
      </c>
      <c r="C398" s="69">
        <v>42061</v>
      </c>
      <c r="D398" s="60">
        <v>42060.784641203703</v>
      </c>
      <c r="E398" s="10" t="s">
        <v>1750</v>
      </c>
      <c r="F398" s="11">
        <v>14</v>
      </c>
      <c r="G398" s="10" t="s">
        <v>13</v>
      </c>
      <c r="H398" s="11">
        <v>2</v>
      </c>
      <c r="I398" s="10" t="s">
        <v>14</v>
      </c>
      <c r="J398" s="29" t="s">
        <v>1751</v>
      </c>
      <c r="K398" s="10" t="s">
        <v>16</v>
      </c>
      <c r="L398" s="11" t="s">
        <v>1690</v>
      </c>
      <c r="M398" s="10">
        <v>16243305</v>
      </c>
      <c r="N398" s="11">
        <v>594002392</v>
      </c>
      <c r="O398" s="82" t="s">
        <v>804</v>
      </c>
      <c r="P398" s="12" t="s">
        <v>1570</v>
      </c>
      <c r="Q398" s="77"/>
      <c r="R398" s="64" t="s">
        <v>647</v>
      </c>
      <c r="S398" s="192" t="s">
        <v>2506</v>
      </c>
      <c r="T398" s="192" t="str">
        <f>IF(ISNUMBER(SEARCH("main({",L398)),"main({}) method - algorithm cases","non main({}) method - algorithm cases")</f>
        <v>main({}) method - algorithm cases</v>
      </c>
      <c r="U398" s="192" t="s">
        <v>2499</v>
      </c>
      <c r="V398" s="192" t="s">
        <v>2504</v>
      </c>
      <c r="W398" s="10" t="b">
        <f t="shared" si="54"/>
        <v>0</v>
      </c>
      <c r="X398" s="1" t="b">
        <f t="shared" si="55"/>
        <v>0</v>
      </c>
      <c r="Y398" s="1" t="b">
        <f t="shared" si="56"/>
        <v>0</v>
      </c>
      <c r="Z398" s="1" t="b">
        <f t="shared" si="57"/>
        <v>0</v>
      </c>
      <c r="AA398" s="1" t="b">
        <f t="shared" si="58"/>
        <v>0</v>
      </c>
      <c r="AB398" s="1" t="b">
        <f t="shared" si="59"/>
        <v>0</v>
      </c>
      <c r="AC398" s="1" t="b">
        <f t="shared" si="60"/>
        <v>0</v>
      </c>
      <c r="AD398" s="1" t="b">
        <f t="shared" si="61"/>
        <v>0</v>
      </c>
      <c r="AE398" s="1" t="b">
        <f t="shared" si="62"/>
        <v>1</v>
      </c>
      <c r="AF398" s="1"/>
    </row>
    <row r="399" spans="1:32" ht="11.25" customHeight="1" x14ac:dyDescent="0.25">
      <c r="A399" s="11" t="s">
        <v>1786</v>
      </c>
      <c r="B399" s="68">
        <v>42067</v>
      </c>
      <c r="C399" s="69">
        <v>42068</v>
      </c>
      <c r="D399" s="60">
        <v>42067.048090277778</v>
      </c>
      <c r="E399" s="10" t="s">
        <v>1752</v>
      </c>
      <c r="F399" s="11">
        <v>22</v>
      </c>
      <c r="G399" s="10" t="s">
        <v>13</v>
      </c>
      <c r="H399" s="11">
        <v>1</v>
      </c>
      <c r="I399" s="10" t="s">
        <v>14</v>
      </c>
      <c r="J399" s="29" t="s">
        <v>1754</v>
      </c>
      <c r="K399" s="10" t="s">
        <v>16</v>
      </c>
      <c r="L399" s="11" t="s">
        <v>1753</v>
      </c>
      <c r="M399" s="10">
        <v>16523967</v>
      </c>
      <c r="N399" s="11">
        <v>603347981</v>
      </c>
      <c r="O399" s="10" t="s">
        <v>316</v>
      </c>
      <c r="P399" s="12"/>
      <c r="Q399" s="19"/>
      <c r="R399" s="10"/>
      <c r="S399" s="192" t="s">
        <v>2506</v>
      </c>
      <c r="T399" s="192"/>
      <c r="U399" s="192"/>
      <c r="V399" s="192"/>
      <c r="W399" s="10" t="b">
        <f t="shared" si="54"/>
        <v>0</v>
      </c>
      <c r="X399" s="1" t="b">
        <f t="shared" si="55"/>
        <v>0</v>
      </c>
      <c r="Y399" s="1" t="b">
        <f t="shared" si="56"/>
        <v>0</v>
      </c>
      <c r="Z399" s="1" t="b">
        <f t="shared" si="57"/>
        <v>0</v>
      </c>
      <c r="AA399" s="1" t="b">
        <f t="shared" si="58"/>
        <v>1</v>
      </c>
      <c r="AB399" s="1" t="b">
        <f t="shared" si="59"/>
        <v>0</v>
      </c>
      <c r="AC399" s="1" t="b">
        <f t="shared" si="60"/>
        <v>0</v>
      </c>
      <c r="AD399" s="1" t="b">
        <f t="shared" si="61"/>
        <v>0</v>
      </c>
      <c r="AE399" s="1" t="b">
        <f t="shared" si="62"/>
        <v>0</v>
      </c>
      <c r="AF399" s="1"/>
    </row>
    <row r="400" spans="1:32" ht="11.25" customHeight="1" x14ac:dyDescent="0.25">
      <c r="A400" s="11" t="s">
        <v>1786</v>
      </c>
      <c r="B400" s="68">
        <v>42073</v>
      </c>
      <c r="C400" s="69">
        <v>42074</v>
      </c>
      <c r="D400" s="60">
        <v>42073.594710648147</v>
      </c>
      <c r="E400" s="10" t="s">
        <v>1755</v>
      </c>
      <c r="F400" s="11">
        <v>11</v>
      </c>
      <c r="G400" s="10" t="s">
        <v>13</v>
      </c>
      <c r="H400" s="11">
        <v>1</v>
      </c>
      <c r="I400" s="10" t="s">
        <v>14</v>
      </c>
      <c r="J400" s="29" t="s">
        <v>1757</v>
      </c>
      <c r="K400" s="10" t="s">
        <v>16</v>
      </c>
      <c r="L400" s="11" t="s">
        <v>1756</v>
      </c>
      <c r="M400" s="10">
        <v>16805194</v>
      </c>
      <c r="N400" s="11">
        <v>612677986</v>
      </c>
      <c r="O400" s="10" t="s">
        <v>316</v>
      </c>
      <c r="P400" s="12"/>
      <c r="Q400" s="19"/>
      <c r="R400" s="10"/>
      <c r="S400" s="192" t="s">
        <v>2506</v>
      </c>
      <c r="T400" s="192"/>
      <c r="U400" s="192"/>
      <c r="V400" s="192"/>
      <c r="W400" s="10" t="b">
        <f t="shared" si="54"/>
        <v>0</v>
      </c>
      <c r="X400" s="1" t="b">
        <f t="shared" si="55"/>
        <v>0</v>
      </c>
      <c r="Y400" s="1" t="b">
        <f t="shared" si="56"/>
        <v>0</v>
      </c>
      <c r="Z400" s="1" t="b">
        <f t="shared" si="57"/>
        <v>0</v>
      </c>
      <c r="AA400" s="1" t="b">
        <f t="shared" si="58"/>
        <v>1</v>
      </c>
      <c r="AB400" s="1" t="b">
        <f t="shared" si="59"/>
        <v>0</v>
      </c>
      <c r="AC400" s="1" t="b">
        <f t="shared" si="60"/>
        <v>0</v>
      </c>
      <c r="AD400" s="1" t="b">
        <f t="shared" si="61"/>
        <v>0</v>
      </c>
      <c r="AE400" s="1" t="b">
        <f t="shared" si="62"/>
        <v>0</v>
      </c>
      <c r="AF400" s="1"/>
    </row>
    <row r="401" spans="1:32" ht="11.25" customHeight="1" x14ac:dyDescent="0.25">
      <c r="A401" s="11" t="s">
        <v>1786</v>
      </c>
      <c r="B401" s="68">
        <v>42074</v>
      </c>
      <c r="C401" s="69">
        <v>42075</v>
      </c>
      <c r="D401" s="60">
        <v>42074.789988425924</v>
      </c>
      <c r="E401" s="10" t="s">
        <v>1758</v>
      </c>
      <c r="F401" s="11">
        <v>27</v>
      </c>
      <c r="G401" s="10" t="s">
        <v>13</v>
      </c>
      <c r="H401" s="11">
        <v>5</v>
      </c>
      <c r="I401" s="10" t="s">
        <v>14</v>
      </c>
      <c r="J401" s="29" t="s">
        <v>1760</v>
      </c>
      <c r="K401" s="10" t="s">
        <v>16</v>
      </c>
      <c r="L401" s="11" t="s">
        <v>1759</v>
      </c>
      <c r="M401" s="10">
        <v>16873666</v>
      </c>
      <c r="N401" s="11">
        <v>615188258</v>
      </c>
      <c r="O401" s="70" t="s">
        <v>311</v>
      </c>
      <c r="P401" s="12"/>
      <c r="Q401" s="18"/>
      <c r="R401" s="10" t="s">
        <v>291</v>
      </c>
      <c r="S401" s="192" t="s">
        <v>2506</v>
      </c>
      <c r="T401" s="192" t="str">
        <f>IF(ISNUMBER(SEARCH("main({",L401)),"main({}) method - algorithm cases","non main({}) method - algorithm cases")</f>
        <v>main({}) method - algorithm cases</v>
      </c>
      <c r="U401" s="192" t="s">
        <v>2499</v>
      </c>
      <c r="V401" s="192" t="s">
        <v>2504</v>
      </c>
      <c r="W401" s="10" t="b">
        <f t="shared" si="54"/>
        <v>0</v>
      </c>
      <c r="X401" s="1" t="b">
        <f t="shared" si="55"/>
        <v>1</v>
      </c>
      <c r="Y401" s="1" t="b">
        <f t="shared" si="56"/>
        <v>0</v>
      </c>
      <c r="Z401" s="1" t="b">
        <f t="shared" si="57"/>
        <v>0</v>
      </c>
      <c r="AA401" s="1" t="b">
        <f t="shared" si="58"/>
        <v>0</v>
      </c>
      <c r="AB401" s="1" t="b">
        <f t="shared" si="59"/>
        <v>0</v>
      </c>
      <c r="AC401" s="1" t="b">
        <f t="shared" si="60"/>
        <v>0</v>
      </c>
      <c r="AD401" s="1" t="b">
        <f t="shared" si="61"/>
        <v>0</v>
      </c>
      <c r="AE401" s="1" t="b">
        <f t="shared" si="62"/>
        <v>0</v>
      </c>
      <c r="AF401" s="1"/>
    </row>
    <row r="402" spans="1:32" ht="11.25" customHeight="1" x14ac:dyDescent="0.25">
      <c r="A402" s="11" t="s">
        <v>1786</v>
      </c>
      <c r="B402" s="68">
        <v>42095</v>
      </c>
      <c r="C402" s="69">
        <v>42096</v>
      </c>
      <c r="D402" s="60">
        <v>42095.451307870368</v>
      </c>
      <c r="E402" s="10" t="s">
        <v>1761</v>
      </c>
      <c r="F402" s="11">
        <v>2</v>
      </c>
      <c r="G402" s="10" t="s">
        <v>13</v>
      </c>
      <c r="H402" s="11">
        <v>7</v>
      </c>
      <c r="I402" s="10" t="s">
        <v>14</v>
      </c>
      <c r="J402" s="29" t="s">
        <v>1763</v>
      </c>
      <c r="K402" s="10" t="s">
        <v>16</v>
      </c>
      <c r="L402" s="11" t="s">
        <v>1762</v>
      </c>
      <c r="M402" s="10">
        <v>17672770</v>
      </c>
      <c r="N402" s="11">
        <v>644699939</v>
      </c>
      <c r="O402" s="114" t="s">
        <v>1083</v>
      </c>
      <c r="P402" s="12"/>
      <c r="Q402" s="19" t="s">
        <v>1083</v>
      </c>
      <c r="R402" s="90" t="s">
        <v>552</v>
      </c>
      <c r="S402" s="192" t="s">
        <v>2506</v>
      </c>
      <c r="T402" s="192" t="str">
        <f>IF(ISNUMBER(SEARCH("main({",L402)),"main({}) method - algorithm cases","non main({}) method - algorithm cases")</f>
        <v>main({}) method - algorithm cases</v>
      </c>
      <c r="U402" s="192" t="s">
        <v>2499</v>
      </c>
      <c r="V402" s="192" t="s">
        <v>2505</v>
      </c>
      <c r="W402" s="10" t="b">
        <f t="shared" si="54"/>
        <v>0</v>
      </c>
      <c r="X402" s="1" t="b">
        <f t="shared" si="55"/>
        <v>0</v>
      </c>
      <c r="Y402" s="1" t="b">
        <f t="shared" si="56"/>
        <v>0</v>
      </c>
      <c r="Z402" s="1" t="b">
        <f t="shared" si="57"/>
        <v>0</v>
      </c>
      <c r="AA402" s="1" t="b">
        <f t="shared" si="58"/>
        <v>0</v>
      </c>
      <c r="AB402" s="1" t="b">
        <f t="shared" si="59"/>
        <v>0</v>
      </c>
      <c r="AC402" s="1" t="b">
        <f t="shared" si="60"/>
        <v>1</v>
      </c>
      <c r="AD402" s="1" t="b">
        <f t="shared" si="61"/>
        <v>0</v>
      </c>
      <c r="AE402" s="1" t="b">
        <f t="shared" si="62"/>
        <v>0</v>
      </c>
      <c r="AF402" s="1"/>
    </row>
    <row r="403" spans="1:32" ht="11.25" customHeight="1" x14ac:dyDescent="0.25">
      <c r="A403" s="11" t="s">
        <v>1786</v>
      </c>
      <c r="B403" s="68">
        <v>42116</v>
      </c>
      <c r="C403" s="69">
        <v>42117</v>
      </c>
      <c r="D403" s="60">
        <v>42116.816342592596</v>
      </c>
      <c r="E403" s="10" t="s">
        <v>1764</v>
      </c>
      <c r="F403" s="11">
        <v>2</v>
      </c>
      <c r="G403" s="10" t="s">
        <v>13</v>
      </c>
      <c r="H403" s="11">
        <v>0</v>
      </c>
      <c r="I403" s="10" t="s">
        <v>24</v>
      </c>
      <c r="J403" s="29" t="s">
        <v>1766</v>
      </c>
      <c r="K403" s="10" t="s">
        <v>16</v>
      </c>
      <c r="L403" s="11" t="s">
        <v>1765</v>
      </c>
      <c r="M403" s="10">
        <v>18400174</v>
      </c>
      <c r="N403" s="11">
        <v>674241422</v>
      </c>
      <c r="O403" s="64" t="s">
        <v>316</v>
      </c>
      <c r="P403" s="12"/>
      <c r="Q403" s="45"/>
      <c r="R403" s="10"/>
      <c r="S403" s="192" t="s">
        <v>2506</v>
      </c>
      <c r="T403" s="192"/>
      <c r="U403" s="192"/>
      <c r="V403" s="192"/>
      <c r="W403" s="10" t="b">
        <f t="shared" si="54"/>
        <v>0</v>
      </c>
      <c r="X403" s="1" t="b">
        <f t="shared" si="55"/>
        <v>0</v>
      </c>
      <c r="Y403" s="1" t="b">
        <f t="shared" si="56"/>
        <v>0</v>
      </c>
      <c r="Z403" s="1" t="b">
        <f t="shared" si="57"/>
        <v>0</v>
      </c>
      <c r="AA403" s="1" t="b">
        <f t="shared" si="58"/>
        <v>1</v>
      </c>
      <c r="AB403" s="1" t="b">
        <f t="shared" si="59"/>
        <v>0</v>
      </c>
      <c r="AC403" s="1" t="b">
        <f t="shared" si="60"/>
        <v>0</v>
      </c>
      <c r="AD403" s="1" t="b">
        <f t="shared" si="61"/>
        <v>0</v>
      </c>
      <c r="AE403" s="1" t="b">
        <f t="shared" si="62"/>
        <v>0</v>
      </c>
      <c r="AF403" s="1"/>
    </row>
    <row r="404" spans="1:32" ht="11.25" customHeight="1" x14ac:dyDescent="0.25">
      <c r="A404" s="11" t="s">
        <v>1786</v>
      </c>
      <c r="B404" s="68">
        <v>42148</v>
      </c>
      <c r="C404" s="69">
        <v>42149</v>
      </c>
      <c r="D404" s="60">
        <v>42148.741435185184</v>
      </c>
      <c r="E404" s="10" t="s">
        <v>1767</v>
      </c>
      <c r="F404" s="11">
        <v>12</v>
      </c>
      <c r="G404" s="10" t="s">
        <v>13</v>
      </c>
      <c r="H404" s="11">
        <v>1</v>
      </c>
      <c r="I404" s="10" t="s">
        <v>14</v>
      </c>
      <c r="J404" s="29" t="s">
        <v>1769</v>
      </c>
      <c r="K404" s="10" t="s">
        <v>16</v>
      </c>
      <c r="L404" s="11" t="s">
        <v>1768</v>
      </c>
      <c r="M404" s="10">
        <v>19540627</v>
      </c>
      <c r="N404" s="11">
        <v>714980017</v>
      </c>
      <c r="O404" s="114" t="s">
        <v>517</v>
      </c>
      <c r="P404" s="12"/>
      <c r="Q404" s="98" t="s">
        <v>1083</v>
      </c>
      <c r="R404" s="156" t="s">
        <v>356</v>
      </c>
      <c r="S404" s="192" t="s">
        <v>2509</v>
      </c>
      <c r="T404" s="192" t="str">
        <f>IF(ISNUMBER(SEARCH("main({",L404)),"main({}) method - algorithm cases","non main({}) method - algorithm cases")</f>
        <v>non main({}) method - algorithm cases</v>
      </c>
      <c r="U404" s="193" t="s">
        <v>2500</v>
      </c>
      <c r="V404" s="192" t="s">
        <v>2505</v>
      </c>
      <c r="W404" s="10" t="b">
        <f t="shared" si="54"/>
        <v>0</v>
      </c>
      <c r="X404" s="1" t="b">
        <f t="shared" si="55"/>
        <v>0</v>
      </c>
      <c r="Y404" s="1" t="b">
        <f t="shared" si="56"/>
        <v>0</v>
      </c>
      <c r="Z404" s="1" t="b">
        <f t="shared" si="57"/>
        <v>0</v>
      </c>
      <c r="AA404" s="1" t="b">
        <f t="shared" si="58"/>
        <v>0</v>
      </c>
      <c r="AB404" s="1" t="b">
        <f t="shared" si="59"/>
        <v>0</v>
      </c>
      <c r="AC404" s="1" t="b">
        <f t="shared" si="60"/>
        <v>0</v>
      </c>
      <c r="AD404" s="1" t="b">
        <f t="shared" si="61"/>
        <v>1</v>
      </c>
      <c r="AE404" s="1" t="b">
        <f t="shared" si="62"/>
        <v>0</v>
      </c>
      <c r="AF404" s="1"/>
    </row>
    <row r="405" spans="1:32" ht="11.25" customHeight="1" x14ac:dyDescent="0.25">
      <c r="A405" s="11" t="s">
        <v>1786</v>
      </c>
      <c r="B405" s="68">
        <v>42150</v>
      </c>
      <c r="C405" s="69">
        <v>42151</v>
      </c>
      <c r="D405" s="60">
        <v>42150.289409722223</v>
      </c>
      <c r="E405" s="10" t="s">
        <v>1770</v>
      </c>
      <c r="F405" s="11">
        <v>96</v>
      </c>
      <c r="G405" s="10" t="s">
        <v>13</v>
      </c>
      <c r="H405" s="11">
        <v>4</v>
      </c>
      <c r="I405" s="10" t="s">
        <v>14</v>
      </c>
      <c r="J405" s="29" t="s">
        <v>1772</v>
      </c>
      <c r="K405" s="10" t="s">
        <v>16</v>
      </c>
      <c r="L405" s="11" t="s">
        <v>1771</v>
      </c>
      <c r="M405" s="10">
        <v>19597622</v>
      </c>
      <c r="N405" s="11">
        <v>716570497</v>
      </c>
      <c r="O405" s="114" t="s">
        <v>517</v>
      </c>
      <c r="P405" s="12"/>
      <c r="Q405" s="47" t="s">
        <v>1083</v>
      </c>
      <c r="R405" s="10" t="s">
        <v>357</v>
      </c>
      <c r="S405" s="192" t="s">
        <v>2509</v>
      </c>
      <c r="T405" s="192" t="str">
        <f>IF(ISNUMBER(SEARCH("main({",L405)),"main({}) method - algorithm cases","non main({}) method - algorithm cases")</f>
        <v>non main({}) method - algorithm cases</v>
      </c>
      <c r="U405" s="192" t="s">
        <v>2499</v>
      </c>
      <c r="V405" s="192" t="s">
        <v>2505</v>
      </c>
      <c r="W405" s="10" t="b">
        <f t="shared" si="54"/>
        <v>0</v>
      </c>
      <c r="X405" s="1" t="b">
        <f t="shared" si="55"/>
        <v>0</v>
      </c>
      <c r="Y405" s="1" t="b">
        <f t="shared" si="56"/>
        <v>0</v>
      </c>
      <c r="Z405" s="1" t="b">
        <f t="shared" si="57"/>
        <v>0</v>
      </c>
      <c r="AA405" s="1" t="b">
        <f t="shared" si="58"/>
        <v>0</v>
      </c>
      <c r="AB405" s="1" t="b">
        <f t="shared" si="59"/>
        <v>0</v>
      </c>
      <c r="AC405" s="1" t="b">
        <f t="shared" si="60"/>
        <v>0</v>
      </c>
      <c r="AD405" s="1" t="b">
        <f t="shared" si="61"/>
        <v>1</v>
      </c>
      <c r="AE405" s="1" t="b">
        <f t="shared" si="62"/>
        <v>0</v>
      </c>
      <c r="AF405" s="1"/>
    </row>
    <row r="406" spans="1:32" ht="11.25" customHeight="1" x14ac:dyDescent="0.25">
      <c r="A406" s="11" t="s">
        <v>1786</v>
      </c>
      <c r="B406" s="68">
        <v>42162</v>
      </c>
      <c r="C406" s="69">
        <v>42163</v>
      </c>
      <c r="D406" s="60">
        <v>42162.105856481481</v>
      </c>
      <c r="E406" s="10" t="s">
        <v>1773</v>
      </c>
      <c r="F406" s="11">
        <v>13</v>
      </c>
      <c r="G406" s="10" t="s">
        <v>13</v>
      </c>
      <c r="H406" s="11">
        <v>10</v>
      </c>
      <c r="I406" s="10" t="s">
        <v>14</v>
      </c>
      <c r="J406" s="29" t="s">
        <v>1774</v>
      </c>
      <c r="K406" s="10" t="s">
        <v>16</v>
      </c>
      <c r="L406" s="11" t="s">
        <v>367</v>
      </c>
      <c r="M406" s="10">
        <v>19962934</v>
      </c>
      <c r="N406" s="11">
        <v>729278932</v>
      </c>
      <c r="O406" s="10" t="s">
        <v>18</v>
      </c>
      <c r="P406" s="12"/>
      <c r="Q406" s="19"/>
      <c r="R406" s="10"/>
      <c r="S406" s="192" t="s">
        <v>2506</v>
      </c>
      <c r="T406" s="192"/>
      <c r="U406" s="192"/>
      <c r="V406" s="192"/>
      <c r="W406" s="10" t="b">
        <f t="shared" si="54"/>
        <v>0</v>
      </c>
      <c r="X406" s="1" t="b">
        <f t="shared" si="55"/>
        <v>0</v>
      </c>
      <c r="Y406" s="1" t="b">
        <f t="shared" si="56"/>
        <v>1</v>
      </c>
      <c r="Z406" s="1" t="b">
        <f t="shared" si="57"/>
        <v>0</v>
      </c>
      <c r="AA406" s="1" t="b">
        <f t="shared" si="58"/>
        <v>0</v>
      </c>
      <c r="AB406" s="1" t="b">
        <f t="shared" si="59"/>
        <v>0</v>
      </c>
      <c r="AC406" s="1" t="b">
        <f t="shared" si="60"/>
        <v>0</v>
      </c>
      <c r="AD406" s="1" t="b">
        <f t="shared" si="61"/>
        <v>0</v>
      </c>
      <c r="AE406" s="1" t="b">
        <f t="shared" si="62"/>
        <v>0</v>
      </c>
      <c r="AF406" s="1"/>
    </row>
    <row r="407" spans="1:32" ht="11.25" customHeight="1" x14ac:dyDescent="0.25">
      <c r="A407" s="11" t="s">
        <v>1786</v>
      </c>
      <c r="B407" s="68">
        <v>42167</v>
      </c>
      <c r="C407" s="69">
        <v>42168</v>
      </c>
      <c r="D407" s="60">
        <v>42167.609525462962</v>
      </c>
      <c r="E407" s="10" t="s">
        <v>1775</v>
      </c>
      <c r="F407" s="11">
        <v>3</v>
      </c>
      <c r="G407" s="10" t="s">
        <v>13</v>
      </c>
      <c r="H407" s="11">
        <v>5</v>
      </c>
      <c r="I407" s="10" t="s">
        <v>14</v>
      </c>
      <c r="J407" s="29" t="s">
        <v>1776</v>
      </c>
      <c r="K407" s="10" t="s">
        <v>16</v>
      </c>
      <c r="L407" s="11" t="s">
        <v>1264</v>
      </c>
      <c r="M407" s="10">
        <v>20121630</v>
      </c>
      <c r="N407" s="11">
        <v>734348477</v>
      </c>
      <c r="O407" s="10" t="s">
        <v>18</v>
      </c>
      <c r="P407" s="12"/>
      <c r="Q407" s="19"/>
      <c r="R407" s="10"/>
      <c r="S407" s="192" t="s">
        <v>2506</v>
      </c>
      <c r="T407" s="192"/>
      <c r="U407" s="192"/>
      <c r="V407" s="192"/>
      <c r="W407" s="10" t="b">
        <f t="shared" si="54"/>
        <v>0</v>
      </c>
      <c r="X407" s="1" t="b">
        <f t="shared" si="55"/>
        <v>0</v>
      </c>
      <c r="Y407" s="1" t="b">
        <f t="shared" si="56"/>
        <v>1</v>
      </c>
      <c r="Z407" s="1" t="b">
        <f t="shared" si="57"/>
        <v>0</v>
      </c>
      <c r="AA407" s="1" t="b">
        <f t="shared" si="58"/>
        <v>0</v>
      </c>
      <c r="AB407" s="1" t="b">
        <f t="shared" si="59"/>
        <v>0</v>
      </c>
      <c r="AC407" s="1" t="b">
        <f t="shared" si="60"/>
        <v>0</v>
      </c>
      <c r="AD407" s="1" t="b">
        <f t="shared" si="61"/>
        <v>0</v>
      </c>
      <c r="AE407" s="1" t="b">
        <f t="shared" si="62"/>
        <v>0</v>
      </c>
      <c r="AF407" s="1"/>
    </row>
    <row r="408" spans="1:32" ht="12" customHeight="1" x14ac:dyDescent="0.25">
      <c r="A408" s="11" t="s">
        <v>1786</v>
      </c>
      <c r="B408" s="68">
        <v>42183</v>
      </c>
      <c r="C408" s="69">
        <v>42184</v>
      </c>
      <c r="D408" s="60">
        <v>42183.694826388892</v>
      </c>
      <c r="E408" s="10" t="s">
        <v>1777</v>
      </c>
      <c r="F408" s="11">
        <v>13</v>
      </c>
      <c r="G408" s="10" t="s">
        <v>13</v>
      </c>
      <c r="H408" s="11">
        <v>2</v>
      </c>
      <c r="I408" s="10" t="s">
        <v>14</v>
      </c>
      <c r="J408" s="29" t="s">
        <v>1779</v>
      </c>
      <c r="K408" s="10" t="s">
        <v>16</v>
      </c>
      <c r="L408" s="11" t="s">
        <v>1778</v>
      </c>
      <c r="M408" s="10">
        <v>20449431</v>
      </c>
      <c r="N408" s="11">
        <v>745346113</v>
      </c>
      <c r="O408" s="10" t="s">
        <v>804</v>
      </c>
      <c r="P408" s="12"/>
      <c r="Q408" s="19"/>
      <c r="R408" s="10"/>
      <c r="S408" s="192" t="s">
        <v>2506</v>
      </c>
      <c r="T408" s="192"/>
      <c r="U408" s="192"/>
      <c r="V408" s="192"/>
      <c r="W408" s="10" t="b">
        <f t="shared" si="54"/>
        <v>0</v>
      </c>
      <c r="X408" s="1" t="b">
        <f t="shared" si="55"/>
        <v>0</v>
      </c>
      <c r="Y408" s="1" t="b">
        <f t="shared" si="56"/>
        <v>0</v>
      </c>
      <c r="Z408" s="1" t="b">
        <f t="shared" si="57"/>
        <v>0</v>
      </c>
      <c r="AA408" s="1" t="b">
        <f t="shared" si="58"/>
        <v>0</v>
      </c>
      <c r="AB408" s="1" t="b">
        <f t="shared" si="59"/>
        <v>0</v>
      </c>
      <c r="AC408" s="1" t="b">
        <f t="shared" si="60"/>
        <v>0</v>
      </c>
      <c r="AD408" s="1" t="b">
        <f t="shared" si="61"/>
        <v>0</v>
      </c>
      <c r="AE408" s="1" t="b">
        <f t="shared" si="62"/>
        <v>1</v>
      </c>
      <c r="AF408" s="1"/>
    </row>
    <row r="409" spans="1:32" ht="12" customHeight="1" x14ac:dyDescent="0.25">
      <c r="A409" s="11" t="s">
        <v>1786</v>
      </c>
      <c r="B409" s="68">
        <v>42189</v>
      </c>
      <c r="C409" s="69">
        <v>42190</v>
      </c>
      <c r="D409" s="60">
        <v>42189.561655092592</v>
      </c>
      <c r="E409" s="10" t="s">
        <v>1780</v>
      </c>
      <c r="F409" s="11">
        <v>9</v>
      </c>
      <c r="G409" s="10" t="s">
        <v>13</v>
      </c>
      <c r="H409" s="11">
        <v>10</v>
      </c>
      <c r="I409" s="10" t="s">
        <v>14</v>
      </c>
      <c r="J409" s="29" t="s">
        <v>1782</v>
      </c>
      <c r="K409" s="10" t="s">
        <v>16</v>
      </c>
      <c r="L409" s="11" t="s">
        <v>1781</v>
      </c>
      <c r="M409" s="10">
        <v>20548769</v>
      </c>
      <c r="N409" s="11">
        <v>748873279</v>
      </c>
      <c r="O409" s="114" t="s">
        <v>1083</v>
      </c>
      <c r="P409" s="12"/>
      <c r="Q409" s="93" t="s">
        <v>1083</v>
      </c>
      <c r="R409" s="156" t="s">
        <v>552</v>
      </c>
      <c r="S409" s="192" t="s">
        <v>2509</v>
      </c>
      <c r="T409" s="192" t="str">
        <f>IF(ISNUMBER(SEARCH("main({",L409)),"main({}) method - algorithm cases","non main({}) method - algorithm cases")</f>
        <v>non main({}) method - algorithm cases</v>
      </c>
      <c r="U409" s="193" t="s">
        <v>2500</v>
      </c>
      <c r="V409" s="192" t="s">
        <v>2505</v>
      </c>
      <c r="W409" s="10" t="b">
        <f t="shared" si="54"/>
        <v>0</v>
      </c>
      <c r="X409" s="1" t="b">
        <f t="shared" si="55"/>
        <v>0</v>
      </c>
      <c r="Y409" s="1" t="b">
        <f t="shared" si="56"/>
        <v>0</v>
      </c>
      <c r="Z409" s="1" t="b">
        <f t="shared" si="57"/>
        <v>0</v>
      </c>
      <c r="AA409" s="1" t="b">
        <f t="shared" si="58"/>
        <v>0</v>
      </c>
      <c r="AB409" s="1" t="b">
        <f t="shared" si="59"/>
        <v>0</v>
      </c>
      <c r="AC409" s="1" t="b">
        <f t="shared" si="60"/>
        <v>1</v>
      </c>
      <c r="AD409" s="1" t="b">
        <f t="shared" si="61"/>
        <v>0</v>
      </c>
      <c r="AE409" s="1" t="b">
        <f t="shared" si="62"/>
        <v>0</v>
      </c>
      <c r="AF409" s="1"/>
    </row>
    <row r="410" spans="1:32" ht="12" customHeight="1" x14ac:dyDescent="0.25">
      <c r="A410" s="11" t="s">
        <v>1786</v>
      </c>
      <c r="B410" s="68">
        <v>42198</v>
      </c>
      <c r="C410" s="69">
        <v>42199</v>
      </c>
      <c r="D410" s="60">
        <v>42198.290300925924</v>
      </c>
      <c r="E410" s="10" t="s">
        <v>1783</v>
      </c>
      <c r="F410" s="11">
        <v>31</v>
      </c>
      <c r="G410" s="10" t="s">
        <v>13</v>
      </c>
      <c r="H410" s="11">
        <v>15</v>
      </c>
      <c r="I410" s="10" t="s">
        <v>14</v>
      </c>
      <c r="J410" s="29" t="s">
        <v>1785</v>
      </c>
      <c r="K410" s="10" t="s">
        <v>16</v>
      </c>
      <c r="L410" s="11" t="s">
        <v>1784</v>
      </c>
      <c r="M410" s="10">
        <v>20690484</v>
      </c>
      <c r="N410" s="11">
        <v>753148934</v>
      </c>
      <c r="O410" s="10" t="s">
        <v>18</v>
      </c>
      <c r="P410" s="12"/>
      <c r="Q410" s="38"/>
      <c r="R410" s="10"/>
      <c r="S410" s="192" t="s">
        <v>2509</v>
      </c>
      <c r="T410" s="192"/>
      <c r="U410" s="192"/>
      <c r="V410" s="192"/>
      <c r="W410" s="10" t="b">
        <f t="shared" si="54"/>
        <v>0</v>
      </c>
      <c r="X410" s="1" t="b">
        <f t="shared" si="55"/>
        <v>0</v>
      </c>
      <c r="Y410" s="1" t="b">
        <f t="shared" si="56"/>
        <v>1</v>
      </c>
      <c r="Z410" s="1" t="b">
        <f t="shared" si="57"/>
        <v>0</v>
      </c>
      <c r="AA410" s="1" t="b">
        <f t="shared" si="58"/>
        <v>0</v>
      </c>
      <c r="AB410" s="1" t="b">
        <f t="shared" si="59"/>
        <v>0</v>
      </c>
      <c r="AC410" s="1" t="b">
        <f t="shared" si="60"/>
        <v>0</v>
      </c>
      <c r="AD410" s="1" t="b">
        <f t="shared" si="61"/>
        <v>0</v>
      </c>
      <c r="AE410" s="1" t="b">
        <f t="shared" si="62"/>
        <v>0</v>
      </c>
      <c r="AF410" s="1"/>
    </row>
    <row r="411" spans="1:32" ht="12" customHeight="1" x14ac:dyDescent="0.25">
      <c r="A411" s="11" t="s">
        <v>2015</v>
      </c>
      <c r="B411" s="60">
        <v>41426</v>
      </c>
      <c r="C411" s="60">
        <v>41456</v>
      </c>
      <c r="D411" s="60">
        <v>41439.91028935185</v>
      </c>
      <c r="E411" s="11" t="s">
        <v>1788</v>
      </c>
      <c r="F411" s="11">
        <v>333</v>
      </c>
      <c r="G411" s="11" t="s">
        <v>13</v>
      </c>
      <c r="H411" s="11">
        <v>2</v>
      </c>
      <c r="I411" s="64" t="s">
        <v>14</v>
      </c>
      <c r="J411" s="125" t="s">
        <v>1793</v>
      </c>
      <c r="K411" s="64" t="s">
        <v>16</v>
      </c>
      <c r="L411" s="11" t="s">
        <v>1789</v>
      </c>
      <c r="M411" s="11">
        <v>9765</v>
      </c>
      <c r="N411" s="41">
        <v>155404</v>
      </c>
      <c r="O411" s="89" t="s">
        <v>1083</v>
      </c>
      <c r="P411" s="12"/>
      <c r="Q411" s="64"/>
      <c r="R411" s="64"/>
      <c r="S411" s="192" t="s">
        <v>2506</v>
      </c>
      <c r="T411" s="192"/>
      <c r="U411" s="192"/>
      <c r="V411" s="192"/>
      <c r="W411" s="10" t="b">
        <f t="shared" si="54"/>
        <v>0</v>
      </c>
      <c r="X411" s="1" t="b">
        <f t="shared" si="55"/>
        <v>0</v>
      </c>
      <c r="Y411" s="1" t="b">
        <f t="shared" si="56"/>
        <v>0</v>
      </c>
      <c r="Z411" s="1" t="b">
        <f t="shared" si="57"/>
        <v>0</v>
      </c>
      <c r="AA411" s="1" t="b">
        <f t="shared" si="58"/>
        <v>0</v>
      </c>
      <c r="AB411" s="1" t="b">
        <f t="shared" si="59"/>
        <v>0</v>
      </c>
      <c r="AC411" s="1" t="b">
        <f t="shared" si="60"/>
        <v>1</v>
      </c>
      <c r="AD411" s="1" t="b">
        <f t="shared" si="61"/>
        <v>0</v>
      </c>
      <c r="AE411" s="1" t="b">
        <f t="shared" si="62"/>
        <v>0</v>
      </c>
      <c r="AF411" s="1"/>
    </row>
    <row r="412" spans="1:32" ht="12" customHeight="1" x14ac:dyDescent="0.25">
      <c r="A412" s="11" t="s">
        <v>2015</v>
      </c>
      <c r="B412" s="60">
        <v>41426</v>
      </c>
      <c r="C412" s="60">
        <v>41456</v>
      </c>
      <c r="D412" s="60">
        <v>41441.834872685184</v>
      </c>
      <c r="E412" s="11" t="s">
        <v>508</v>
      </c>
      <c r="F412" s="11">
        <v>24</v>
      </c>
      <c r="G412" s="11" t="s">
        <v>13</v>
      </c>
      <c r="H412" s="11">
        <v>2</v>
      </c>
      <c r="I412" s="64" t="s">
        <v>14</v>
      </c>
      <c r="J412" s="125" t="s">
        <v>1794</v>
      </c>
      <c r="K412" s="64" t="s">
        <v>16</v>
      </c>
      <c r="L412" s="11" t="s">
        <v>1790</v>
      </c>
      <c r="M412" s="11">
        <v>12625</v>
      </c>
      <c r="N412" s="41">
        <v>255568</v>
      </c>
      <c r="O412" s="97" t="s">
        <v>517</v>
      </c>
      <c r="P412" s="12"/>
      <c r="Q412" s="129" t="s">
        <v>1821</v>
      </c>
      <c r="R412" s="64" t="s">
        <v>554</v>
      </c>
      <c r="S412" s="192" t="s">
        <v>2509</v>
      </c>
      <c r="T412" s="192" t="str">
        <f>IF(ISNUMBER(SEARCH("main({",L412)),"main({}) method - algorithm cases","non main({}) method - algorithm cases")</f>
        <v>non main({}) method - algorithm cases</v>
      </c>
      <c r="U412" s="192" t="s">
        <v>2499</v>
      </c>
      <c r="V412" s="192" t="s">
        <v>2505</v>
      </c>
      <c r="W412" s="10" t="b">
        <f t="shared" si="54"/>
        <v>0</v>
      </c>
      <c r="X412" s="1" t="b">
        <f t="shared" si="55"/>
        <v>0</v>
      </c>
      <c r="Y412" s="1" t="b">
        <f t="shared" si="56"/>
        <v>0</v>
      </c>
      <c r="Z412" s="1" t="b">
        <f t="shared" si="57"/>
        <v>0</v>
      </c>
      <c r="AA412" s="1" t="b">
        <f t="shared" si="58"/>
        <v>0</v>
      </c>
      <c r="AB412" s="1" t="b">
        <f t="shared" si="59"/>
        <v>0</v>
      </c>
      <c r="AC412" s="1" t="b">
        <f t="shared" si="60"/>
        <v>0</v>
      </c>
      <c r="AD412" s="1" t="b">
        <f t="shared" si="61"/>
        <v>1</v>
      </c>
      <c r="AE412" s="1" t="b">
        <f t="shared" si="62"/>
        <v>0</v>
      </c>
      <c r="AF412" s="1"/>
    </row>
    <row r="413" spans="1:32" ht="12" customHeight="1" x14ac:dyDescent="0.25">
      <c r="A413" s="11" t="s">
        <v>2015</v>
      </c>
      <c r="B413" s="60">
        <v>41426</v>
      </c>
      <c r="C413" s="60">
        <v>41456</v>
      </c>
      <c r="D413" s="60">
        <v>41451.59648148148</v>
      </c>
      <c r="E413" s="11" t="s">
        <v>1791</v>
      </c>
      <c r="F413" s="11">
        <v>14</v>
      </c>
      <c r="G413" s="11" t="s">
        <v>13</v>
      </c>
      <c r="H413" s="11">
        <v>2</v>
      </c>
      <c r="I413" s="64" t="s">
        <v>14</v>
      </c>
      <c r="J413" s="125" t="s">
        <v>1795</v>
      </c>
      <c r="K413" s="64" t="s">
        <v>16</v>
      </c>
      <c r="L413" s="11" t="s">
        <v>1792</v>
      </c>
      <c r="M413" s="11">
        <v>50339</v>
      </c>
      <c r="N413" s="41">
        <v>1029206</v>
      </c>
      <c r="O413" s="10" t="s">
        <v>18</v>
      </c>
      <c r="P413" s="12"/>
      <c r="Q413" s="64"/>
      <c r="R413" s="64" t="s">
        <v>555</v>
      </c>
      <c r="S413" s="192" t="s">
        <v>2509</v>
      </c>
      <c r="T413" s="192" t="str">
        <f>IF(ISNUMBER(SEARCH("main({",L413)),"main({}) method - algorithm cases","non main({}) method - algorithm cases")</f>
        <v>non main({}) method - algorithm cases</v>
      </c>
      <c r="U413" s="192" t="s">
        <v>2499</v>
      </c>
      <c r="V413" s="192" t="s">
        <v>2504</v>
      </c>
      <c r="W413" s="10" t="b">
        <f t="shared" si="54"/>
        <v>0</v>
      </c>
      <c r="X413" s="1" t="b">
        <f t="shared" si="55"/>
        <v>0</v>
      </c>
      <c r="Y413" s="1" t="b">
        <f t="shared" si="56"/>
        <v>1</v>
      </c>
      <c r="Z413" s="1" t="b">
        <f t="shared" si="57"/>
        <v>0</v>
      </c>
      <c r="AA413" s="1" t="b">
        <f t="shared" si="58"/>
        <v>0</v>
      </c>
      <c r="AB413" s="1" t="b">
        <f t="shared" si="59"/>
        <v>0</v>
      </c>
      <c r="AC413" s="1" t="b">
        <f t="shared" si="60"/>
        <v>0</v>
      </c>
      <c r="AD413" s="1" t="b">
        <f t="shared" si="61"/>
        <v>0</v>
      </c>
      <c r="AE413" s="1" t="b">
        <f t="shared" si="62"/>
        <v>0</v>
      </c>
      <c r="AF413" s="1"/>
    </row>
    <row r="414" spans="1:32" ht="12" customHeight="1" x14ac:dyDescent="0.25">
      <c r="A414" s="11" t="s">
        <v>2015</v>
      </c>
      <c r="B414" s="60">
        <v>41456</v>
      </c>
      <c r="C414" s="60">
        <v>41487</v>
      </c>
      <c r="D414" s="60">
        <v>41473.608506944445</v>
      </c>
      <c r="E414" s="11" t="s">
        <v>1796</v>
      </c>
      <c r="F414" s="11">
        <v>4</v>
      </c>
      <c r="G414" s="11" t="s">
        <v>13</v>
      </c>
      <c r="H414" s="11">
        <v>1</v>
      </c>
      <c r="I414" s="64" t="s">
        <v>14</v>
      </c>
      <c r="J414" s="125" t="s">
        <v>1801</v>
      </c>
      <c r="K414" s="64" t="s">
        <v>16</v>
      </c>
      <c r="L414" s="11" t="s">
        <v>425</v>
      </c>
      <c r="M414" s="11">
        <v>151940</v>
      </c>
      <c r="N414" s="41">
        <v>3375725</v>
      </c>
      <c r="O414" s="10" t="s">
        <v>804</v>
      </c>
      <c r="P414" s="12" t="s">
        <v>1570</v>
      </c>
      <c r="Q414" s="64"/>
      <c r="R414" s="64" t="s">
        <v>1971</v>
      </c>
      <c r="S414" s="192" t="s">
        <v>2506</v>
      </c>
      <c r="T414" s="192" t="str">
        <f>IF(ISNUMBER(SEARCH("main({",L414)),"main({}) method - algorithm cases","non main({}) method - algorithm cases")</f>
        <v>main({}) method - algorithm cases</v>
      </c>
      <c r="U414" s="192" t="s">
        <v>2499</v>
      </c>
      <c r="V414" s="192" t="s">
        <v>2504</v>
      </c>
      <c r="W414" s="10" t="b">
        <f t="shared" si="54"/>
        <v>0</v>
      </c>
      <c r="X414" s="1" t="b">
        <f t="shared" si="55"/>
        <v>0</v>
      </c>
      <c r="Y414" s="1" t="b">
        <f t="shared" si="56"/>
        <v>0</v>
      </c>
      <c r="Z414" s="1" t="b">
        <f t="shared" si="57"/>
        <v>0</v>
      </c>
      <c r="AA414" s="1" t="b">
        <f t="shared" si="58"/>
        <v>0</v>
      </c>
      <c r="AB414" s="1" t="b">
        <f t="shared" si="59"/>
        <v>0</v>
      </c>
      <c r="AC414" s="1" t="b">
        <f t="shared" si="60"/>
        <v>0</v>
      </c>
      <c r="AD414" s="1" t="b">
        <f t="shared" si="61"/>
        <v>0</v>
      </c>
      <c r="AE414" s="1" t="b">
        <f t="shared" si="62"/>
        <v>1</v>
      </c>
      <c r="AF414" s="1"/>
    </row>
    <row r="415" spans="1:32" ht="12" customHeight="1" x14ac:dyDescent="0.25">
      <c r="A415" s="11" t="s">
        <v>2015</v>
      </c>
      <c r="B415" s="60">
        <v>41456</v>
      </c>
      <c r="C415" s="60">
        <v>41487</v>
      </c>
      <c r="D415" s="60">
        <v>41478.795266203706</v>
      </c>
      <c r="E415" s="11" t="s">
        <v>1797</v>
      </c>
      <c r="F415" s="11">
        <v>63</v>
      </c>
      <c r="G415" s="11" t="s">
        <v>13</v>
      </c>
      <c r="H415" s="11">
        <v>4</v>
      </c>
      <c r="I415" s="64" t="s">
        <v>14</v>
      </c>
      <c r="J415" s="125" t="s">
        <v>1802</v>
      </c>
      <c r="K415" s="64" t="s">
        <v>16</v>
      </c>
      <c r="L415" s="11" t="s">
        <v>1798</v>
      </c>
      <c r="M415" s="11">
        <v>172784</v>
      </c>
      <c r="N415" s="41">
        <v>3908621</v>
      </c>
      <c r="O415" s="91" t="s">
        <v>517</v>
      </c>
      <c r="P415" s="12"/>
      <c r="Q415" s="109"/>
      <c r="R415" s="64"/>
      <c r="S415" s="192" t="s">
        <v>2506</v>
      </c>
      <c r="T415" s="192"/>
      <c r="U415" s="192"/>
      <c r="V415" s="192"/>
      <c r="W415" s="10" t="b">
        <f t="shared" si="54"/>
        <v>0</v>
      </c>
      <c r="X415" s="1" t="b">
        <f t="shared" si="55"/>
        <v>0</v>
      </c>
      <c r="Y415" s="1" t="b">
        <f t="shared" si="56"/>
        <v>0</v>
      </c>
      <c r="Z415" s="1" t="b">
        <f t="shared" si="57"/>
        <v>0</v>
      </c>
      <c r="AA415" s="1" t="b">
        <f t="shared" si="58"/>
        <v>0</v>
      </c>
      <c r="AB415" s="1" t="b">
        <f t="shared" si="59"/>
        <v>0</v>
      </c>
      <c r="AC415" s="1" t="b">
        <f t="shared" si="60"/>
        <v>0</v>
      </c>
      <c r="AD415" s="1" t="b">
        <f t="shared" si="61"/>
        <v>1</v>
      </c>
      <c r="AE415" s="1" t="b">
        <f t="shared" si="62"/>
        <v>0</v>
      </c>
      <c r="AF415" s="1"/>
    </row>
    <row r="416" spans="1:32" ht="12" customHeight="1" x14ac:dyDescent="0.25">
      <c r="A416" s="11" t="s">
        <v>2015</v>
      </c>
      <c r="B416" s="60">
        <v>41456</v>
      </c>
      <c r="C416" s="60">
        <v>41487</v>
      </c>
      <c r="D416" s="60">
        <v>41480.315405092595</v>
      </c>
      <c r="E416" s="11" t="s">
        <v>1799</v>
      </c>
      <c r="F416" s="11">
        <v>115</v>
      </c>
      <c r="G416" s="11" t="s">
        <v>13</v>
      </c>
      <c r="H416" s="11">
        <v>0</v>
      </c>
      <c r="I416" s="64" t="s">
        <v>24</v>
      </c>
      <c r="J416" s="125" t="s">
        <v>1803</v>
      </c>
      <c r="K416" s="64" t="s">
        <v>16</v>
      </c>
      <c r="L416" s="11" t="s">
        <v>1800</v>
      </c>
      <c r="M416" s="11">
        <v>183533</v>
      </c>
      <c r="N416" s="41">
        <v>4122343</v>
      </c>
      <c r="O416" s="10" t="s">
        <v>316</v>
      </c>
      <c r="P416" s="12"/>
      <c r="Q416" s="64"/>
      <c r="R416" s="64"/>
      <c r="S416" s="192" t="s">
        <v>2506</v>
      </c>
      <c r="T416" s="192"/>
      <c r="U416" s="192"/>
      <c r="V416" s="192"/>
      <c r="W416" s="10" t="b">
        <f t="shared" si="54"/>
        <v>0</v>
      </c>
      <c r="X416" s="1" t="b">
        <f t="shared" si="55"/>
        <v>0</v>
      </c>
      <c r="Y416" s="1" t="b">
        <f t="shared" si="56"/>
        <v>0</v>
      </c>
      <c r="Z416" s="1" t="b">
        <f t="shared" si="57"/>
        <v>0</v>
      </c>
      <c r="AA416" s="1" t="b">
        <f t="shared" si="58"/>
        <v>1</v>
      </c>
      <c r="AB416" s="1" t="b">
        <f t="shared" si="59"/>
        <v>0</v>
      </c>
      <c r="AC416" s="1" t="b">
        <f t="shared" si="60"/>
        <v>0</v>
      </c>
      <c r="AD416" s="1" t="b">
        <f t="shared" si="61"/>
        <v>0</v>
      </c>
      <c r="AE416" s="1" t="b">
        <f t="shared" si="62"/>
        <v>0</v>
      </c>
      <c r="AF416" s="1"/>
    </row>
    <row r="417" spans="1:32" ht="12" customHeight="1" x14ac:dyDescent="0.25">
      <c r="A417" s="11" t="s">
        <v>2015</v>
      </c>
      <c r="B417" s="60">
        <v>41537</v>
      </c>
      <c r="C417" s="60">
        <v>41540</v>
      </c>
      <c r="D417" s="60">
        <v>41539.944293981483</v>
      </c>
      <c r="E417" s="11" t="s">
        <v>1804</v>
      </c>
      <c r="F417" s="11">
        <v>36</v>
      </c>
      <c r="G417" s="11" t="s">
        <v>13</v>
      </c>
      <c r="H417" s="11">
        <v>46750</v>
      </c>
      <c r="I417" s="64" t="s">
        <v>14</v>
      </c>
      <c r="J417" s="125" t="s">
        <v>1805</v>
      </c>
      <c r="K417" s="64" t="s">
        <v>16</v>
      </c>
      <c r="L417" s="11" t="s">
        <v>1564</v>
      </c>
      <c r="M417" s="11">
        <v>833388</v>
      </c>
      <c r="N417" s="41">
        <v>20631329</v>
      </c>
      <c r="O417" s="158" t="s">
        <v>1566</v>
      </c>
      <c r="P417" s="12"/>
      <c r="Q417" s="64"/>
      <c r="R417" s="64"/>
      <c r="S417" s="192" t="s">
        <v>2506</v>
      </c>
      <c r="T417" s="192"/>
      <c r="U417" s="192"/>
      <c r="V417" s="192"/>
      <c r="W417" s="10" t="b">
        <f t="shared" si="54"/>
        <v>0</v>
      </c>
      <c r="X417" s="1" t="b">
        <f t="shared" si="55"/>
        <v>0</v>
      </c>
      <c r="Y417" s="1" t="b">
        <f t="shared" si="56"/>
        <v>0</v>
      </c>
      <c r="Z417" s="1" t="b">
        <f t="shared" si="57"/>
        <v>0</v>
      </c>
      <c r="AA417" s="1" t="b">
        <f t="shared" si="58"/>
        <v>0</v>
      </c>
      <c r="AB417" s="1" t="b">
        <f t="shared" si="59"/>
        <v>0</v>
      </c>
      <c r="AC417" s="1" t="b">
        <f t="shared" si="60"/>
        <v>0</v>
      </c>
      <c r="AD417" s="1" t="b">
        <f t="shared" si="61"/>
        <v>0</v>
      </c>
      <c r="AE417" s="1" t="b">
        <f t="shared" si="62"/>
        <v>0</v>
      </c>
      <c r="AF417" s="1"/>
    </row>
    <row r="418" spans="1:32" ht="12" customHeight="1" x14ac:dyDescent="0.25">
      <c r="A418" s="11" t="s">
        <v>2015</v>
      </c>
      <c r="B418" s="60">
        <v>41557</v>
      </c>
      <c r="C418" s="60">
        <v>41559</v>
      </c>
      <c r="D418" s="60">
        <v>41557.393622685187</v>
      </c>
      <c r="E418" s="11" t="s">
        <v>1806</v>
      </c>
      <c r="F418" s="11">
        <v>255</v>
      </c>
      <c r="G418" s="11" t="s">
        <v>13</v>
      </c>
      <c r="H418" s="11">
        <v>10</v>
      </c>
      <c r="I418" s="64" t="s">
        <v>14</v>
      </c>
      <c r="J418" s="125" t="s">
        <v>1808</v>
      </c>
      <c r="K418" s="64" t="s">
        <v>16</v>
      </c>
      <c r="L418" s="11" t="s">
        <v>1807</v>
      </c>
      <c r="M418" s="11">
        <v>1341339</v>
      </c>
      <c r="N418" s="41">
        <v>40444088</v>
      </c>
      <c r="O418" s="10" t="s">
        <v>311</v>
      </c>
      <c r="P418" s="12"/>
      <c r="Q418" s="64"/>
      <c r="R418" s="64"/>
      <c r="S418" s="192" t="s">
        <v>2506</v>
      </c>
      <c r="T418" s="192"/>
      <c r="U418" s="192"/>
      <c r="V418" s="192"/>
      <c r="W418" s="10" t="b">
        <f t="shared" si="54"/>
        <v>0</v>
      </c>
      <c r="X418" s="1" t="b">
        <f t="shared" si="55"/>
        <v>1</v>
      </c>
      <c r="Y418" s="1" t="b">
        <f t="shared" si="56"/>
        <v>0</v>
      </c>
      <c r="Z418" s="1" t="b">
        <f t="shared" si="57"/>
        <v>0</v>
      </c>
      <c r="AA418" s="1" t="b">
        <f t="shared" si="58"/>
        <v>0</v>
      </c>
      <c r="AB418" s="1" t="b">
        <f t="shared" si="59"/>
        <v>0</v>
      </c>
      <c r="AC418" s="1" t="b">
        <f t="shared" si="60"/>
        <v>0</v>
      </c>
      <c r="AD418" s="1" t="b">
        <f t="shared" si="61"/>
        <v>0</v>
      </c>
      <c r="AE418" s="1" t="b">
        <f t="shared" si="62"/>
        <v>0</v>
      </c>
      <c r="AF418" s="1"/>
    </row>
    <row r="419" spans="1:32" ht="12" customHeight="1" x14ac:dyDescent="0.25">
      <c r="A419" s="11" t="s">
        <v>2015</v>
      </c>
      <c r="B419" s="60">
        <v>41562</v>
      </c>
      <c r="C419" s="60">
        <v>41563</v>
      </c>
      <c r="D419" s="60">
        <v>41562.161412037036</v>
      </c>
      <c r="E419" s="11" t="s">
        <v>1809</v>
      </c>
      <c r="F419" s="11">
        <v>104</v>
      </c>
      <c r="G419" s="11" t="s">
        <v>13</v>
      </c>
      <c r="H419" s="11">
        <v>51</v>
      </c>
      <c r="I419" s="64" t="s">
        <v>14</v>
      </c>
      <c r="J419" s="125" t="s">
        <v>1811</v>
      </c>
      <c r="K419" s="64" t="s">
        <v>16</v>
      </c>
      <c r="L419" s="11" t="s">
        <v>1810</v>
      </c>
      <c r="M419" s="11">
        <v>1410464</v>
      </c>
      <c r="N419" s="41">
        <v>45463875</v>
      </c>
      <c r="O419" s="10" t="s">
        <v>311</v>
      </c>
      <c r="P419" s="12"/>
      <c r="Q419" s="64"/>
      <c r="R419" s="64" t="s">
        <v>475</v>
      </c>
      <c r="S419" s="192" t="s">
        <v>2506</v>
      </c>
      <c r="T419" s="192" t="str">
        <f>IF(ISNUMBER(SEARCH("main({",L419)),"main({}) method - algorithm cases","non main({}) method - algorithm cases")</f>
        <v>main({}) method - algorithm cases</v>
      </c>
      <c r="U419" s="192" t="s">
        <v>2499</v>
      </c>
      <c r="V419" s="192" t="s">
        <v>2504</v>
      </c>
      <c r="W419" s="10" t="b">
        <f t="shared" si="54"/>
        <v>0</v>
      </c>
      <c r="X419" s="1" t="b">
        <f t="shared" si="55"/>
        <v>1</v>
      </c>
      <c r="Y419" s="1" t="b">
        <f t="shared" si="56"/>
        <v>0</v>
      </c>
      <c r="Z419" s="1" t="b">
        <f t="shared" si="57"/>
        <v>0</v>
      </c>
      <c r="AA419" s="1" t="b">
        <f t="shared" si="58"/>
        <v>0</v>
      </c>
      <c r="AB419" s="1" t="b">
        <f t="shared" si="59"/>
        <v>0</v>
      </c>
      <c r="AC419" s="1" t="b">
        <f t="shared" si="60"/>
        <v>0</v>
      </c>
      <c r="AD419" s="1" t="b">
        <f t="shared" si="61"/>
        <v>0</v>
      </c>
      <c r="AE419" s="1" t="b">
        <f t="shared" si="62"/>
        <v>0</v>
      </c>
      <c r="AF419" s="1"/>
    </row>
    <row r="420" spans="1:32" ht="12" customHeight="1" x14ac:dyDescent="0.25">
      <c r="A420" s="11" t="s">
        <v>2015</v>
      </c>
      <c r="B420" s="60">
        <v>41570</v>
      </c>
      <c r="C420" s="60">
        <v>41571</v>
      </c>
      <c r="D420" s="60">
        <v>41570.776550925926</v>
      </c>
      <c r="E420" s="11" t="s">
        <v>1812</v>
      </c>
      <c r="F420" s="11">
        <v>46</v>
      </c>
      <c r="G420" s="11" t="s">
        <v>13</v>
      </c>
      <c r="H420" s="11">
        <v>10</v>
      </c>
      <c r="I420" s="64" t="s">
        <v>14</v>
      </c>
      <c r="J420" s="125" t="s">
        <v>1814</v>
      </c>
      <c r="K420" s="64" t="s">
        <v>16</v>
      </c>
      <c r="L420" s="11" t="s">
        <v>1813</v>
      </c>
      <c r="M420" s="11">
        <v>1657107</v>
      </c>
      <c r="N420" s="41">
        <v>57301522</v>
      </c>
      <c r="O420" s="10" t="s">
        <v>311</v>
      </c>
      <c r="P420" s="12"/>
      <c r="Q420" s="64"/>
      <c r="R420" s="64"/>
      <c r="S420" s="192" t="s">
        <v>2506</v>
      </c>
      <c r="T420" s="192"/>
      <c r="U420" s="192"/>
      <c r="V420" s="192"/>
      <c r="W420" s="10" t="b">
        <f t="shared" si="54"/>
        <v>0</v>
      </c>
      <c r="X420" s="1" t="b">
        <f t="shared" si="55"/>
        <v>1</v>
      </c>
      <c r="Y420" s="1" t="b">
        <f t="shared" si="56"/>
        <v>0</v>
      </c>
      <c r="Z420" s="1" t="b">
        <f t="shared" si="57"/>
        <v>0</v>
      </c>
      <c r="AA420" s="1" t="b">
        <f t="shared" si="58"/>
        <v>0</v>
      </c>
      <c r="AB420" s="1" t="b">
        <f t="shared" si="59"/>
        <v>0</v>
      </c>
      <c r="AC420" s="1" t="b">
        <f t="shared" si="60"/>
        <v>0</v>
      </c>
      <c r="AD420" s="1" t="b">
        <f t="shared" si="61"/>
        <v>0</v>
      </c>
      <c r="AE420" s="1" t="b">
        <f t="shared" si="62"/>
        <v>0</v>
      </c>
      <c r="AF420" s="1"/>
    </row>
    <row r="421" spans="1:32" ht="12" customHeight="1" x14ac:dyDescent="0.25">
      <c r="A421" s="11" t="s">
        <v>2015</v>
      </c>
      <c r="B421" s="60">
        <v>41575</v>
      </c>
      <c r="C421" s="60">
        <v>41576</v>
      </c>
      <c r="D421" s="60">
        <v>41575.408726851849</v>
      </c>
      <c r="E421" s="11" t="s">
        <v>1815</v>
      </c>
      <c r="F421" s="11">
        <v>42</v>
      </c>
      <c r="G421" s="11" t="s">
        <v>13</v>
      </c>
      <c r="H421" s="11">
        <v>0</v>
      </c>
      <c r="I421" s="64" t="s">
        <v>24</v>
      </c>
      <c r="J421" s="125" t="s">
        <v>1817</v>
      </c>
      <c r="K421" s="64" t="s">
        <v>16</v>
      </c>
      <c r="L421" s="11" t="s">
        <v>1816</v>
      </c>
      <c r="M421" s="11">
        <v>1865511</v>
      </c>
      <c r="N421" s="41">
        <v>62186616</v>
      </c>
      <c r="O421" s="10" t="s">
        <v>316</v>
      </c>
      <c r="P421" s="12"/>
      <c r="Q421" s="64"/>
      <c r="R421" s="64"/>
      <c r="S421" s="192" t="s">
        <v>2506</v>
      </c>
      <c r="T421" s="192"/>
      <c r="U421" s="192"/>
      <c r="V421" s="192"/>
      <c r="W421" s="10" t="b">
        <f t="shared" si="54"/>
        <v>0</v>
      </c>
      <c r="X421" s="1" t="b">
        <f t="shared" si="55"/>
        <v>0</v>
      </c>
      <c r="Y421" s="1" t="b">
        <f t="shared" si="56"/>
        <v>0</v>
      </c>
      <c r="Z421" s="1" t="b">
        <f t="shared" si="57"/>
        <v>0</v>
      </c>
      <c r="AA421" s="1" t="b">
        <f t="shared" si="58"/>
        <v>1</v>
      </c>
      <c r="AB421" s="1" t="b">
        <f t="shared" si="59"/>
        <v>0</v>
      </c>
      <c r="AC421" s="1" t="b">
        <f t="shared" si="60"/>
        <v>0</v>
      </c>
      <c r="AD421" s="1" t="b">
        <f t="shared" si="61"/>
        <v>0</v>
      </c>
      <c r="AE421" s="1" t="b">
        <f t="shared" si="62"/>
        <v>0</v>
      </c>
      <c r="AF421" s="1"/>
    </row>
    <row r="422" spans="1:32" ht="12" customHeight="1" x14ac:dyDescent="0.25">
      <c r="A422" s="11" t="s">
        <v>2015</v>
      </c>
      <c r="B422" s="60">
        <v>41578</v>
      </c>
      <c r="C422" s="60">
        <v>41579</v>
      </c>
      <c r="D422" s="60">
        <v>41578.250300925924</v>
      </c>
      <c r="E422" s="11" t="s">
        <v>1818</v>
      </c>
      <c r="F422" s="11">
        <v>45</v>
      </c>
      <c r="G422" s="11" t="s">
        <v>13</v>
      </c>
      <c r="H422" s="11">
        <v>4</v>
      </c>
      <c r="I422" s="64" t="s">
        <v>14</v>
      </c>
      <c r="J422" s="125" t="s">
        <v>1820</v>
      </c>
      <c r="K422" s="64" t="s">
        <v>16</v>
      </c>
      <c r="L422" s="11" t="s">
        <v>1819</v>
      </c>
      <c r="M422" s="11">
        <v>1945025</v>
      </c>
      <c r="N422" s="41">
        <v>66607952</v>
      </c>
      <c r="O422" s="91" t="s">
        <v>517</v>
      </c>
      <c r="P422" s="12"/>
      <c r="Q422" s="109"/>
      <c r="R422" s="64"/>
      <c r="S422" s="192" t="s">
        <v>2509</v>
      </c>
      <c r="T422" s="192"/>
      <c r="U422" s="192"/>
      <c r="V422" s="192"/>
      <c r="W422" s="10" t="b">
        <f t="shared" si="54"/>
        <v>0</v>
      </c>
      <c r="X422" s="1" t="b">
        <f t="shared" si="55"/>
        <v>0</v>
      </c>
      <c r="Y422" s="1" t="b">
        <f t="shared" si="56"/>
        <v>0</v>
      </c>
      <c r="Z422" s="1" t="b">
        <f t="shared" si="57"/>
        <v>0</v>
      </c>
      <c r="AA422" s="1" t="b">
        <f t="shared" si="58"/>
        <v>0</v>
      </c>
      <c r="AB422" s="1" t="b">
        <f t="shared" si="59"/>
        <v>0</v>
      </c>
      <c r="AC422" s="1" t="b">
        <f t="shared" si="60"/>
        <v>0</v>
      </c>
      <c r="AD422" s="1" t="b">
        <f t="shared" si="61"/>
        <v>1</v>
      </c>
      <c r="AE422" s="1" t="b">
        <f t="shared" si="62"/>
        <v>0</v>
      </c>
      <c r="AF422" s="1"/>
    </row>
    <row r="423" spans="1:32" ht="12" customHeight="1" x14ac:dyDescent="0.25">
      <c r="A423" s="11" t="s">
        <v>2015</v>
      </c>
      <c r="B423" s="60">
        <v>41612</v>
      </c>
      <c r="C423" s="60">
        <v>41614</v>
      </c>
      <c r="D423" s="60">
        <v>41612.673263888886</v>
      </c>
      <c r="E423" s="11" t="s">
        <v>1822</v>
      </c>
      <c r="F423" s="11">
        <v>56</v>
      </c>
      <c r="G423" s="11" t="s">
        <v>13</v>
      </c>
      <c r="H423" s="11">
        <v>4</v>
      </c>
      <c r="I423" s="64" t="s">
        <v>14</v>
      </c>
      <c r="J423" s="125" t="s">
        <v>1824</v>
      </c>
      <c r="K423" s="64" t="s">
        <v>16</v>
      </c>
      <c r="L423" s="11" t="s">
        <v>1823</v>
      </c>
      <c r="M423" s="11">
        <v>3093459</v>
      </c>
      <c r="N423" s="41">
        <v>108679928</v>
      </c>
      <c r="O423" s="10" t="s">
        <v>804</v>
      </c>
      <c r="P423" s="12" t="s">
        <v>1570</v>
      </c>
      <c r="Q423" s="64"/>
      <c r="R423" s="64"/>
      <c r="S423" s="192" t="s">
        <v>2506</v>
      </c>
      <c r="T423" s="192"/>
      <c r="U423" s="192"/>
      <c r="V423" s="192"/>
      <c r="W423" s="10" t="b">
        <f t="shared" si="54"/>
        <v>0</v>
      </c>
      <c r="X423" s="1" t="b">
        <f t="shared" si="55"/>
        <v>0</v>
      </c>
      <c r="Y423" s="1" t="b">
        <f t="shared" si="56"/>
        <v>0</v>
      </c>
      <c r="Z423" s="1" t="b">
        <f t="shared" si="57"/>
        <v>0</v>
      </c>
      <c r="AA423" s="1" t="b">
        <f t="shared" si="58"/>
        <v>0</v>
      </c>
      <c r="AB423" s="1" t="b">
        <f t="shared" si="59"/>
        <v>0</v>
      </c>
      <c r="AC423" s="1" t="b">
        <f t="shared" si="60"/>
        <v>0</v>
      </c>
      <c r="AD423" s="1" t="b">
        <f t="shared" si="61"/>
        <v>0</v>
      </c>
      <c r="AE423" s="1" t="b">
        <f t="shared" si="62"/>
        <v>1</v>
      </c>
      <c r="AF423" s="1"/>
    </row>
    <row r="424" spans="1:32" ht="12" customHeight="1" x14ac:dyDescent="0.25">
      <c r="A424" s="11" t="s">
        <v>2015</v>
      </c>
      <c r="B424" s="60">
        <v>41624</v>
      </c>
      <c r="C424" s="60">
        <v>41626</v>
      </c>
      <c r="D424" s="60">
        <v>41625.768831018519</v>
      </c>
      <c r="E424" s="11" t="s">
        <v>1825</v>
      </c>
      <c r="F424" s="11">
        <v>29</v>
      </c>
      <c r="G424" s="11" t="s">
        <v>13</v>
      </c>
      <c r="H424" s="11">
        <v>2</v>
      </c>
      <c r="I424" s="64" t="s">
        <v>14</v>
      </c>
      <c r="J424" s="125" t="s">
        <v>1827</v>
      </c>
      <c r="K424" s="64" t="s">
        <v>16</v>
      </c>
      <c r="L424" s="11" t="s">
        <v>1826</v>
      </c>
      <c r="M424" s="11">
        <v>3534162</v>
      </c>
      <c r="N424" s="41">
        <v>124086233</v>
      </c>
      <c r="O424" s="10" t="s">
        <v>311</v>
      </c>
      <c r="P424" s="12"/>
      <c r="Q424" s="64"/>
      <c r="R424" s="64"/>
      <c r="S424" s="192" t="s">
        <v>2506</v>
      </c>
      <c r="T424" s="192"/>
      <c r="U424" s="192"/>
      <c r="V424" s="192"/>
      <c r="W424" s="10" t="b">
        <f t="shared" si="54"/>
        <v>0</v>
      </c>
      <c r="X424" s="1" t="b">
        <f t="shared" si="55"/>
        <v>1</v>
      </c>
      <c r="Y424" s="1" t="b">
        <f t="shared" si="56"/>
        <v>0</v>
      </c>
      <c r="Z424" s="1" t="b">
        <f t="shared" si="57"/>
        <v>0</v>
      </c>
      <c r="AA424" s="1" t="b">
        <f t="shared" si="58"/>
        <v>0</v>
      </c>
      <c r="AB424" s="1" t="b">
        <f t="shared" si="59"/>
        <v>0</v>
      </c>
      <c r="AC424" s="1" t="b">
        <f t="shared" si="60"/>
        <v>0</v>
      </c>
      <c r="AD424" s="1" t="b">
        <f t="shared" si="61"/>
        <v>0</v>
      </c>
      <c r="AE424" s="1" t="b">
        <f t="shared" si="62"/>
        <v>0</v>
      </c>
      <c r="AF424" s="1"/>
    </row>
    <row r="425" spans="1:32" ht="12" customHeight="1" x14ac:dyDescent="0.25">
      <c r="A425" s="11" t="s">
        <v>2015</v>
      </c>
      <c r="B425" s="60">
        <v>41626</v>
      </c>
      <c r="C425" s="60">
        <v>41628</v>
      </c>
      <c r="D425" s="60">
        <v>41627.709861111114</v>
      </c>
      <c r="E425" s="11" t="s">
        <v>1828</v>
      </c>
      <c r="F425" s="11">
        <v>52</v>
      </c>
      <c r="G425" s="11" t="s">
        <v>13</v>
      </c>
      <c r="H425" s="11">
        <v>50</v>
      </c>
      <c r="I425" s="64" t="s">
        <v>14</v>
      </c>
      <c r="J425" s="125" t="s">
        <v>1832</v>
      </c>
      <c r="K425" s="64" t="s">
        <v>16</v>
      </c>
      <c r="L425" s="11" t="s">
        <v>1829</v>
      </c>
      <c r="M425" s="11">
        <v>3589913</v>
      </c>
      <c r="N425" s="41">
        <v>125994829</v>
      </c>
      <c r="O425" s="10" t="s">
        <v>18</v>
      </c>
      <c r="P425" s="12"/>
      <c r="Q425" s="64"/>
      <c r="R425" s="64" t="s">
        <v>554</v>
      </c>
      <c r="S425" s="192" t="s">
        <v>2506</v>
      </c>
      <c r="T425" s="192" t="str">
        <f>IF(ISNUMBER(SEARCH("main({",L425)),"main({}) method - algorithm cases","non main({}) method - algorithm cases")</f>
        <v>main({}) method - algorithm cases</v>
      </c>
      <c r="U425" s="192" t="s">
        <v>2499</v>
      </c>
      <c r="V425" s="192" t="s">
        <v>2504</v>
      </c>
      <c r="W425" s="10" t="b">
        <f t="shared" si="54"/>
        <v>0</v>
      </c>
      <c r="X425" s="1" t="b">
        <f t="shared" si="55"/>
        <v>0</v>
      </c>
      <c r="Y425" s="1" t="b">
        <f t="shared" si="56"/>
        <v>1</v>
      </c>
      <c r="Z425" s="1" t="b">
        <f t="shared" si="57"/>
        <v>0</v>
      </c>
      <c r="AA425" s="1" t="b">
        <f t="shared" si="58"/>
        <v>0</v>
      </c>
      <c r="AB425" s="1" t="b">
        <f t="shared" si="59"/>
        <v>0</v>
      </c>
      <c r="AC425" s="1" t="b">
        <f t="shared" si="60"/>
        <v>0</v>
      </c>
      <c r="AD425" s="1" t="b">
        <f t="shared" si="61"/>
        <v>0</v>
      </c>
      <c r="AE425" s="1" t="b">
        <f t="shared" si="62"/>
        <v>0</v>
      </c>
      <c r="AF425" s="1"/>
    </row>
    <row r="426" spans="1:32" ht="12" customHeight="1" x14ac:dyDescent="0.25">
      <c r="A426" s="11" t="s">
        <v>2015</v>
      </c>
      <c r="B426" s="60">
        <v>41630</v>
      </c>
      <c r="C426" s="60">
        <v>41632</v>
      </c>
      <c r="D426" s="60">
        <v>41630.653344907405</v>
      </c>
      <c r="E426" s="11" t="s">
        <v>1830</v>
      </c>
      <c r="F426" s="11">
        <v>12</v>
      </c>
      <c r="G426" s="11" t="s">
        <v>13</v>
      </c>
      <c r="H426" s="11">
        <v>0</v>
      </c>
      <c r="I426" s="64" t="s">
        <v>24</v>
      </c>
      <c r="J426" s="125" t="s">
        <v>1833</v>
      </c>
      <c r="K426" s="64" t="s">
        <v>16</v>
      </c>
      <c r="L426" s="11" t="s">
        <v>1831</v>
      </c>
      <c r="M426" s="11">
        <v>3634436</v>
      </c>
      <c r="N426" s="41">
        <v>127409726</v>
      </c>
      <c r="O426" s="10" t="s">
        <v>316</v>
      </c>
      <c r="P426" s="12"/>
      <c r="Q426" s="64"/>
      <c r="R426" s="64"/>
      <c r="S426" s="192" t="s">
        <v>2506</v>
      </c>
      <c r="T426" s="192"/>
      <c r="U426" s="192"/>
      <c r="V426" s="192"/>
      <c r="W426" s="10" t="b">
        <f t="shared" si="54"/>
        <v>0</v>
      </c>
      <c r="X426" s="1" t="b">
        <f t="shared" si="55"/>
        <v>0</v>
      </c>
      <c r="Y426" s="1" t="b">
        <f t="shared" si="56"/>
        <v>0</v>
      </c>
      <c r="Z426" s="1" t="b">
        <f t="shared" si="57"/>
        <v>0</v>
      </c>
      <c r="AA426" s="1" t="b">
        <f t="shared" si="58"/>
        <v>1</v>
      </c>
      <c r="AB426" s="1" t="b">
        <f t="shared" si="59"/>
        <v>0</v>
      </c>
      <c r="AC426" s="1" t="b">
        <f t="shared" si="60"/>
        <v>0</v>
      </c>
      <c r="AD426" s="1" t="b">
        <f t="shared" si="61"/>
        <v>0</v>
      </c>
      <c r="AE426" s="1" t="b">
        <f t="shared" si="62"/>
        <v>0</v>
      </c>
      <c r="AF426" s="1"/>
    </row>
    <row r="427" spans="1:32" ht="12" customHeight="1" x14ac:dyDescent="0.25">
      <c r="A427" s="11" t="s">
        <v>2015</v>
      </c>
      <c r="B427" s="11" t="s">
        <v>1834</v>
      </c>
      <c r="C427" s="11" t="s">
        <v>1835</v>
      </c>
      <c r="D427" s="11" t="s">
        <v>1836</v>
      </c>
      <c r="E427" s="11" t="s">
        <v>1837</v>
      </c>
      <c r="F427" s="11" t="s">
        <v>1054</v>
      </c>
      <c r="G427" s="11" t="s">
        <v>13</v>
      </c>
      <c r="H427" s="11" t="s">
        <v>568</v>
      </c>
      <c r="I427" s="64" t="s">
        <v>14</v>
      </c>
      <c r="J427" s="125" t="s">
        <v>1841</v>
      </c>
      <c r="K427" s="64" t="s">
        <v>16</v>
      </c>
      <c r="L427" s="11" t="s">
        <v>1838</v>
      </c>
      <c r="M427" s="11" t="s">
        <v>1839</v>
      </c>
      <c r="N427" s="41" t="s">
        <v>1840</v>
      </c>
      <c r="O427" s="10" t="s">
        <v>311</v>
      </c>
      <c r="P427" s="12"/>
      <c r="Q427" s="64"/>
      <c r="R427" s="64" t="s">
        <v>554</v>
      </c>
      <c r="S427" s="192" t="s">
        <v>2506</v>
      </c>
      <c r="T427" s="192" t="str">
        <f>IF(ISNUMBER(SEARCH("main({",L427)),"main({}) method - algorithm cases","non main({}) method - algorithm cases")</f>
        <v>main({}) method - algorithm cases</v>
      </c>
      <c r="U427" s="192" t="s">
        <v>2499</v>
      </c>
      <c r="V427" s="192" t="s">
        <v>2504</v>
      </c>
      <c r="W427" s="10" t="b">
        <f t="shared" si="54"/>
        <v>0</v>
      </c>
      <c r="X427" s="1" t="b">
        <f t="shared" si="55"/>
        <v>1</v>
      </c>
      <c r="Y427" s="1" t="b">
        <f t="shared" si="56"/>
        <v>0</v>
      </c>
      <c r="Z427" s="1" t="b">
        <f t="shared" si="57"/>
        <v>0</v>
      </c>
      <c r="AA427" s="1" t="b">
        <f t="shared" si="58"/>
        <v>0</v>
      </c>
      <c r="AB427" s="1" t="b">
        <f t="shared" si="59"/>
        <v>0</v>
      </c>
      <c r="AC427" s="1" t="b">
        <f t="shared" si="60"/>
        <v>0</v>
      </c>
      <c r="AD427" s="1" t="b">
        <f t="shared" si="61"/>
        <v>0</v>
      </c>
      <c r="AE427" s="1" t="b">
        <f t="shared" si="62"/>
        <v>0</v>
      </c>
      <c r="AF427" s="1"/>
    </row>
    <row r="428" spans="1:32" ht="12" customHeight="1" x14ac:dyDescent="0.25">
      <c r="A428" s="11" t="s">
        <v>2015</v>
      </c>
      <c r="B428" s="60">
        <v>41664</v>
      </c>
      <c r="C428" s="60">
        <v>41666</v>
      </c>
      <c r="D428" s="60">
        <v>41664.297766203701</v>
      </c>
      <c r="E428" s="11" t="s">
        <v>1842</v>
      </c>
      <c r="F428" s="11">
        <v>33</v>
      </c>
      <c r="G428" s="11" t="s">
        <v>13</v>
      </c>
      <c r="H428" s="11">
        <v>0</v>
      </c>
      <c r="I428" s="64" t="s">
        <v>24</v>
      </c>
      <c r="J428" s="125" t="s">
        <v>1844</v>
      </c>
      <c r="K428" s="64" t="s">
        <v>16</v>
      </c>
      <c r="L428" s="11" t="s">
        <v>1843</v>
      </c>
      <c r="M428" s="11">
        <v>4310645</v>
      </c>
      <c r="N428" s="41">
        <v>148730065</v>
      </c>
      <c r="O428" s="10" t="s">
        <v>316</v>
      </c>
      <c r="P428" s="12"/>
      <c r="Q428" s="64"/>
      <c r="R428" s="64"/>
      <c r="S428" s="192" t="s">
        <v>2506</v>
      </c>
      <c r="T428" s="192"/>
      <c r="U428" s="192"/>
      <c r="V428" s="192"/>
      <c r="W428" s="10" t="b">
        <f t="shared" si="54"/>
        <v>0</v>
      </c>
      <c r="X428" s="1" t="b">
        <f t="shared" si="55"/>
        <v>0</v>
      </c>
      <c r="Y428" s="1" t="b">
        <f t="shared" si="56"/>
        <v>0</v>
      </c>
      <c r="Z428" s="1" t="b">
        <f t="shared" si="57"/>
        <v>0</v>
      </c>
      <c r="AA428" s="1" t="b">
        <f t="shared" si="58"/>
        <v>1</v>
      </c>
      <c r="AB428" s="1" t="b">
        <f t="shared" si="59"/>
        <v>0</v>
      </c>
      <c r="AC428" s="1" t="b">
        <f t="shared" si="60"/>
        <v>0</v>
      </c>
      <c r="AD428" s="1" t="b">
        <f t="shared" si="61"/>
        <v>0</v>
      </c>
      <c r="AE428" s="1" t="b">
        <f t="shared" si="62"/>
        <v>0</v>
      </c>
      <c r="AF428" s="1"/>
    </row>
    <row r="429" spans="1:32" ht="12" customHeight="1" x14ac:dyDescent="0.25">
      <c r="A429" s="11" t="s">
        <v>2015</v>
      </c>
      <c r="B429" s="60">
        <v>41668</v>
      </c>
      <c r="C429" s="60">
        <v>41670</v>
      </c>
      <c r="D429" s="60">
        <v>41668.600844907407</v>
      </c>
      <c r="E429" s="11" t="s">
        <v>1845</v>
      </c>
      <c r="F429" s="11">
        <v>37</v>
      </c>
      <c r="G429" s="11" t="s">
        <v>13</v>
      </c>
      <c r="H429" s="11">
        <v>0</v>
      </c>
      <c r="I429" s="64" t="s">
        <v>24</v>
      </c>
      <c r="J429" s="125" t="s">
        <v>1849</v>
      </c>
      <c r="K429" s="64" t="s">
        <v>16</v>
      </c>
      <c r="L429" s="11" t="s">
        <v>1846</v>
      </c>
      <c r="M429" s="11">
        <v>4358726</v>
      </c>
      <c r="N429" s="41">
        <v>152245117</v>
      </c>
      <c r="O429" s="89" t="s">
        <v>1083</v>
      </c>
      <c r="P429" s="12"/>
      <c r="Q429" s="64"/>
      <c r="R429" s="64"/>
      <c r="S429" s="192" t="s">
        <v>2509</v>
      </c>
      <c r="T429" s="192"/>
      <c r="U429" s="192"/>
      <c r="V429" s="192"/>
      <c r="W429" s="10" t="b">
        <f t="shared" si="54"/>
        <v>0</v>
      </c>
      <c r="X429" s="1" t="b">
        <f t="shared" si="55"/>
        <v>0</v>
      </c>
      <c r="Y429" s="1" t="b">
        <f t="shared" si="56"/>
        <v>0</v>
      </c>
      <c r="Z429" s="1" t="b">
        <f t="shared" si="57"/>
        <v>0</v>
      </c>
      <c r="AA429" s="1" t="b">
        <f t="shared" si="58"/>
        <v>0</v>
      </c>
      <c r="AB429" s="1" t="b">
        <f t="shared" si="59"/>
        <v>0</v>
      </c>
      <c r="AC429" s="1" t="b">
        <f t="shared" si="60"/>
        <v>1</v>
      </c>
      <c r="AD429" s="1" t="b">
        <f t="shared" si="61"/>
        <v>0</v>
      </c>
      <c r="AE429" s="1" t="b">
        <f t="shared" si="62"/>
        <v>0</v>
      </c>
      <c r="AF429" s="1"/>
    </row>
    <row r="430" spans="1:32" ht="12" customHeight="1" x14ac:dyDescent="0.25">
      <c r="A430" s="11" t="s">
        <v>2015</v>
      </c>
      <c r="B430" s="60">
        <v>41668</v>
      </c>
      <c r="C430" s="60">
        <v>41670</v>
      </c>
      <c r="D430" s="60">
        <v>41668.655046296299</v>
      </c>
      <c r="E430" s="11" t="s">
        <v>1847</v>
      </c>
      <c r="F430" s="11">
        <v>24</v>
      </c>
      <c r="G430" s="11" t="s">
        <v>13</v>
      </c>
      <c r="H430" s="11">
        <v>3</v>
      </c>
      <c r="I430" s="64" t="s">
        <v>14</v>
      </c>
      <c r="J430" s="125" t="s">
        <v>1850</v>
      </c>
      <c r="K430" s="64" t="s">
        <v>16</v>
      </c>
      <c r="L430" s="11" t="s">
        <v>1848</v>
      </c>
      <c r="M430" s="11">
        <v>4421096</v>
      </c>
      <c r="N430" s="41">
        <v>152345433</v>
      </c>
      <c r="O430" s="10" t="s">
        <v>804</v>
      </c>
      <c r="P430" s="12" t="s">
        <v>1570</v>
      </c>
      <c r="Q430" s="64"/>
      <c r="R430" s="64" t="s">
        <v>1085</v>
      </c>
      <c r="S430" s="192" t="s">
        <v>2506</v>
      </c>
      <c r="T430" s="192" t="str">
        <f>IF(ISNUMBER(SEARCH("main({",L430)),"main({}) method - algorithm cases","non main({}) method - algorithm cases")</f>
        <v>main({}) method - algorithm cases</v>
      </c>
      <c r="U430" s="192" t="s">
        <v>2499</v>
      </c>
      <c r="V430" s="192" t="s">
        <v>2504</v>
      </c>
      <c r="W430" s="10" t="b">
        <f t="shared" si="54"/>
        <v>0</v>
      </c>
      <c r="X430" s="1" t="b">
        <f t="shared" si="55"/>
        <v>0</v>
      </c>
      <c r="Y430" s="1" t="b">
        <f t="shared" si="56"/>
        <v>0</v>
      </c>
      <c r="Z430" s="1" t="b">
        <f t="shared" si="57"/>
        <v>0</v>
      </c>
      <c r="AA430" s="1" t="b">
        <f t="shared" si="58"/>
        <v>0</v>
      </c>
      <c r="AB430" s="1" t="b">
        <f t="shared" si="59"/>
        <v>0</v>
      </c>
      <c r="AC430" s="1" t="b">
        <f t="shared" si="60"/>
        <v>0</v>
      </c>
      <c r="AD430" s="1" t="b">
        <f t="shared" si="61"/>
        <v>0</v>
      </c>
      <c r="AE430" s="1" t="b">
        <f t="shared" si="62"/>
        <v>1</v>
      </c>
      <c r="AF430" s="1"/>
    </row>
    <row r="431" spans="1:32" ht="12" customHeight="1" x14ac:dyDescent="0.25">
      <c r="A431" s="11" t="s">
        <v>2015</v>
      </c>
      <c r="B431" s="60">
        <v>41676</v>
      </c>
      <c r="C431" s="60">
        <v>41678</v>
      </c>
      <c r="D431" s="60">
        <v>41677.551261574074</v>
      </c>
      <c r="E431" s="11" t="s">
        <v>1390</v>
      </c>
      <c r="F431" s="11">
        <v>83</v>
      </c>
      <c r="G431" s="11" t="s">
        <v>13</v>
      </c>
      <c r="H431" s="11">
        <v>10</v>
      </c>
      <c r="I431" s="64" t="s">
        <v>14</v>
      </c>
      <c r="J431" s="125" t="s">
        <v>1851</v>
      </c>
      <c r="K431" s="64" t="s">
        <v>16</v>
      </c>
      <c r="L431" s="11" t="s">
        <v>1391</v>
      </c>
      <c r="M431" s="11">
        <v>4617972</v>
      </c>
      <c r="N431" s="41">
        <v>161479326</v>
      </c>
      <c r="O431" s="89" t="s">
        <v>1083</v>
      </c>
      <c r="P431" s="12"/>
      <c r="Q431" s="64"/>
      <c r="R431" s="64" t="s">
        <v>1287</v>
      </c>
      <c r="S431" s="192" t="s">
        <v>2506</v>
      </c>
      <c r="T431" s="192" t="str">
        <f>IF(ISNUMBER(SEARCH("main({",L431)),"main({}) method - algorithm cases","non main({}) method - algorithm cases")</f>
        <v>main({}) method - algorithm cases</v>
      </c>
      <c r="U431" s="192" t="s">
        <v>2499</v>
      </c>
      <c r="V431" s="192" t="s">
        <v>2504</v>
      </c>
      <c r="W431" s="10" t="b">
        <f t="shared" si="54"/>
        <v>0</v>
      </c>
      <c r="X431" s="1" t="b">
        <f t="shared" si="55"/>
        <v>0</v>
      </c>
      <c r="Y431" s="1" t="b">
        <f t="shared" si="56"/>
        <v>0</v>
      </c>
      <c r="Z431" s="1" t="b">
        <f t="shared" si="57"/>
        <v>0</v>
      </c>
      <c r="AA431" s="1" t="b">
        <f t="shared" si="58"/>
        <v>0</v>
      </c>
      <c r="AB431" s="1" t="b">
        <f t="shared" si="59"/>
        <v>0</v>
      </c>
      <c r="AC431" s="1" t="b">
        <f t="shared" si="60"/>
        <v>1</v>
      </c>
      <c r="AD431" s="1" t="b">
        <f t="shared" si="61"/>
        <v>0</v>
      </c>
      <c r="AE431" s="1" t="b">
        <f t="shared" si="62"/>
        <v>0</v>
      </c>
      <c r="AF431" s="1"/>
    </row>
    <row r="432" spans="1:32" ht="12" customHeight="1" x14ac:dyDescent="0.25">
      <c r="A432" s="11" t="s">
        <v>2015</v>
      </c>
      <c r="B432" s="60">
        <v>41688</v>
      </c>
      <c r="C432" s="60">
        <v>41690</v>
      </c>
      <c r="D432" s="60">
        <v>41689.512673611112</v>
      </c>
      <c r="E432" s="11" t="s">
        <v>1852</v>
      </c>
      <c r="F432" s="11">
        <v>3</v>
      </c>
      <c r="G432" s="11" t="s">
        <v>13</v>
      </c>
      <c r="H432" s="11">
        <v>6</v>
      </c>
      <c r="I432" s="64" t="s">
        <v>14</v>
      </c>
      <c r="J432" s="125" t="s">
        <v>1854</v>
      </c>
      <c r="K432" s="64" t="s">
        <v>16</v>
      </c>
      <c r="L432" s="11" t="s">
        <v>1853</v>
      </c>
      <c r="M432" s="11">
        <v>5019380</v>
      </c>
      <c r="N432" s="41">
        <v>173641431</v>
      </c>
      <c r="O432" s="10" t="s">
        <v>311</v>
      </c>
      <c r="P432" s="12"/>
      <c r="Q432" s="64"/>
      <c r="R432" s="64" t="s">
        <v>554</v>
      </c>
      <c r="S432" s="192" t="s">
        <v>2506</v>
      </c>
      <c r="T432" s="192" t="str">
        <f>IF(ISNUMBER(SEARCH("main({",L432)),"main({}) method - algorithm cases","non main({}) method - algorithm cases")</f>
        <v>main({}) method - algorithm cases</v>
      </c>
      <c r="U432" s="192" t="s">
        <v>2499</v>
      </c>
      <c r="V432" s="192" t="s">
        <v>2504</v>
      </c>
      <c r="W432" s="10" t="b">
        <f t="shared" si="54"/>
        <v>0</v>
      </c>
      <c r="X432" s="1" t="b">
        <f t="shared" si="55"/>
        <v>1</v>
      </c>
      <c r="Y432" s="1" t="b">
        <f t="shared" si="56"/>
        <v>0</v>
      </c>
      <c r="Z432" s="1" t="b">
        <f t="shared" si="57"/>
        <v>0</v>
      </c>
      <c r="AA432" s="1" t="b">
        <f t="shared" si="58"/>
        <v>0</v>
      </c>
      <c r="AB432" s="1" t="b">
        <f t="shared" si="59"/>
        <v>0</v>
      </c>
      <c r="AC432" s="1" t="b">
        <f t="shared" si="60"/>
        <v>0</v>
      </c>
      <c r="AD432" s="1" t="b">
        <f t="shared" si="61"/>
        <v>0</v>
      </c>
      <c r="AE432" s="1" t="b">
        <f t="shared" si="62"/>
        <v>0</v>
      </c>
      <c r="AF432" s="1"/>
    </row>
    <row r="433" spans="1:32" ht="12" customHeight="1" x14ac:dyDescent="0.25">
      <c r="A433" s="11" t="s">
        <v>2015</v>
      </c>
      <c r="B433" s="60">
        <v>41692</v>
      </c>
      <c r="C433" s="60">
        <v>41694</v>
      </c>
      <c r="D433" s="60">
        <v>41693.71601851852</v>
      </c>
      <c r="E433" s="11" t="s">
        <v>1855</v>
      </c>
      <c r="F433" s="11">
        <v>20</v>
      </c>
      <c r="G433" s="11" t="s">
        <v>13</v>
      </c>
      <c r="H433" s="11">
        <v>10</v>
      </c>
      <c r="I433" s="64" t="s">
        <v>14</v>
      </c>
      <c r="J433" s="125" t="s">
        <v>1857</v>
      </c>
      <c r="K433" s="64" t="s">
        <v>16</v>
      </c>
      <c r="L433" s="11" t="s">
        <v>1856</v>
      </c>
      <c r="M433" s="11">
        <v>5135840</v>
      </c>
      <c r="N433" s="41">
        <v>177821791</v>
      </c>
      <c r="O433" s="10" t="s">
        <v>311</v>
      </c>
      <c r="P433" s="12"/>
      <c r="Q433" s="64"/>
      <c r="R433" s="64"/>
      <c r="S433" s="192" t="s">
        <v>2506</v>
      </c>
      <c r="T433" s="192"/>
      <c r="U433" s="192"/>
      <c r="V433" s="192"/>
      <c r="W433" s="10" t="b">
        <f t="shared" si="54"/>
        <v>0</v>
      </c>
      <c r="X433" s="1" t="b">
        <f t="shared" si="55"/>
        <v>1</v>
      </c>
      <c r="Y433" s="1" t="b">
        <f t="shared" si="56"/>
        <v>0</v>
      </c>
      <c r="Z433" s="1" t="b">
        <f t="shared" si="57"/>
        <v>0</v>
      </c>
      <c r="AA433" s="1" t="b">
        <f t="shared" si="58"/>
        <v>0</v>
      </c>
      <c r="AB433" s="1" t="b">
        <f t="shared" si="59"/>
        <v>0</v>
      </c>
      <c r="AC433" s="1" t="b">
        <f t="shared" si="60"/>
        <v>0</v>
      </c>
      <c r="AD433" s="1" t="b">
        <f t="shared" si="61"/>
        <v>0</v>
      </c>
      <c r="AE433" s="1" t="b">
        <f t="shared" si="62"/>
        <v>0</v>
      </c>
      <c r="AF433" s="1"/>
    </row>
    <row r="434" spans="1:32" ht="12" customHeight="1" x14ac:dyDescent="0.25">
      <c r="A434" s="11" t="s">
        <v>2015</v>
      </c>
      <c r="B434" s="60">
        <v>41694</v>
      </c>
      <c r="C434" s="60">
        <v>41696</v>
      </c>
      <c r="D434" s="60">
        <v>41694.569930555554</v>
      </c>
      <c r="E434" s="11" t="s">
        <v>1858</v>
      </c>
      <c r="F434" s="11">
        <v>27</v>
      </c>
      <c r="G434" s="11" t="s">
        <v>13</v>
      </c>
      <c r="H434" s="11">
        <v>5</v>
      </c>
      <c r="I434" s="64" t="s">
        <v>14</v>
      </c>
      <c r="J434" s="125" t="s">
        <v>1860</v>
      </c>
      <c r="K434" s="64" t="s">
        <v>16</v>
      </c>
      <c r="L434" s="11" t="s">
        <v>1859</v>
      </c>
      <c r="M434" s="11">
        <v>5159929</v>
      </c>
      <c r="N434" s="41">
        <v>178696922</v>
      </c>
      <c r="O434" s="10" t="s">
        <v>18</v>
      </c>
      <c r="P434" s="12"/>
      <c r="Q434" s="64"/>
      <c r="R434" s="64" t="s">
        <v>557</v>
      </c>
      <c r="S434" s="192" t="s">
        <v>2506</v>
      </c>
      <c r="T434" s="192" t="str">
        <f>IF(ISNUMBER(SEARCH("main({",L434)),"main({}) method - algorithm cases","non main({}) method - algorithm cases")</f>
        <v>main({}) method - algorithm cases</v>
      </c>
      <c r="U434" s="192" t="s">
        <v>2499</v>
      </c>
      <c r="V434" s="192" t="s">
        <v>2504</v>
      </c>
      <c r="W434" s="10" t="b">
        <f t="shared" si="54"/>
        <v>0</v>
      </c>
      <c r="X434" s="1" t="b">
        <f t="shared" si="55"/>
        <v>0</v>
      </c>
      <c r="Y434" s="1" t="b">
        <f t="shared" si="56"/>
        <v>1</v>
      </c>
      <c r="Z434" s="1" t="b">
        <f t="shared" si="57"/>
        <v>0</v>
      </c>
      <c r="AA434" s="1" t="b">
        <f t="shared" si="58"/>
        <v>0</v>
      </c>
      <c r="AB434" s="1" t="b">
        <f t="shared" si="59"/>
        <v>0</v>
      </c>
      <c r="AC434" s="1" t="b">
        <f t="shared" si="60"/>
        <v>0</v>
      </c>
      <c r="AD434" s="1" t="b">
        <f t="shared" si="61"/>
        <v>0</v>
      </c>
      <c r="AE434" s="1" t="b">
        <f t="shared" si="62"/>
        <v>0</v>
      </c>
      <c r="AF434" s="1"/>
    </row>
    <row r="435" spans="1:32" ht="12" customHeight="1" x14ac:dyDescent="0.25">
      <c r="A435" s="11" t="s">
        <v>2015</v>
      </c>
      <c r="B435" s="60">
        <v>41696</v>
      </c>
      <c r="C435" s="60">
        <v>41698</v>
      </c>
      <c r="D435" s="60">
        <v>41697.621030092596</v>
      </c>
      <c r="E435" s="11" t="s">
        <v>1861</v>
      </c>
      <c r="F435" s="11">
        <v>13</v>
      </c>
      <c r="G435" s="11" t="s">
        <v>13</v>
      </c>
      <c r="H435" s="11">
        <v>12</v>
      </c>
      <c r="I435" s="64" t="s">
        <v>14</v>
      </c>
      <c r="J435" s="125" t="s">
        <v>1863</v>
      </c>
      <c r="K435" s="64" t="s">
        <v>16</v>
      </c>
      <c r="L435" s="11" t="s">
        <v>1862</v>
      </c>
      <c r="M435" s="11">
        <v>5282828</v>
      </c>
      <c r="N435" s="41">
        <v>183050347</v>
      </c>
      <c r="O435" s="10" t="s">
        <v>18</v>
      </c>
      <c r="P435" s="12"/>
      <c r="Q435" s="64"/>
      <c r="R435" s="64"/>
      <c r="S435" s="192" t="s">
        <v>2509</v>
      </c>
      <c r="T435" s="192"/>
      <c r="U435" s="192"/>
      <c r="V435" s="192"/>
      <c r="W435" s="10" t="b">
        <f t="shared" si="54"/>
        <v>0</v>
      </c>
      <c r="X435" s="1" t="b">
        <f t="shared" si="55"/>
        <v>0</v>
      </c>
      <c r="Y435" s="1" t="b">
        <f t="shared" si="56"/>
        <v>1</v>
      </c>
      <c r="Z435" s="1" t="b">
        <f t="shared" si="57"/>
        <v>0</v>
      </c>
      <c r="AA435" s="1" t="b">
        <f t="shared" si="58"/>
        <v>0</v>
      </c>
      <c r="AB435" s="1" t="b">
        <f t="shared" si="59"/>
        <v>0</v>
      </c>
      <c r="AC435" s="1" t="b">
        <f t="shared" si="60"/>
        <v>0</v>
      </c>
      <c r="AD435" s="1" t="b">
        <f t="shared" si="61"/>
        <v>0</v>
      </c>
      <c r="AE435" s="1" t="b">
        <f t="shared" si="62"/>
        <v>0</v>
      </c>
      <c r="AF435" s="1"/>
    </row>
    <row r="436" spans="1:32" ht="12" customHeight="1" x14ac:dyDescent="0.25">
      <c r="A436" s="11" t="s">
        <v>2015</v>
      </c>
      <c r="B436" s="60">
        <v>41706</v>
      </c>
      <c r="C436" s="60">
        <v>41708</v>
      </c>
      <c r="D436" s="60">
        <v>41706.585034722222</v>
      </c>
      <c r="E436" s="11" t="s">
        <v>1864</v>
      </c>
      <c r="F436" s="11">
        <v>7</v>
      </c>
      <c r="G436" s="11" t="s">
        <v>13</v>
      </c>
      <c r="H436" s="11">
        <v>0</v>
      </c>
      <c r="I436" s="64" t="s">
        <v>24</v>
      </c>
      <c r="J436" s="125" t="s">
        <v>1866</v>
      </c>
      <c r="K436" s="64" t="s">
        <v>16</v>
      </c>
      <c r="L436" s="11" t="s">
        <v>1865</v>
      </c>
      <c r="M436" s="11">
        <v>5554827</v>
      </c>
      <c r="N436" s="41">
        <v>193195289</v>
      </c>
      <c r="O436" s="10" t="s">
        <v>316</v>
      </c>
      <c r="P436" s="12"/>
      <c r="Q436" s="64"/>
      <c r="R436" s="64"/>
      <c r="S436" s="192" t="s">
        <v>2506</v>
      </c>
      <c r="T436" s="192"/>
      <c r="U436" s="192"/>
      <c r="V436" s="192"/>
      <c r="W436" s="10" t="b">
        <f t="shared" si="54"/>
        <v>0</v>
      </c>
      <c r="X436" s="1" t="b">
        <f t="shared" si="55"/>
        <v>0</v>
      </c>
      <c r="Y436" s="1" t="b">
        <f t="shared" si="56"/>
        <v>0</v>
      </c>
      <c r="Z436" s="1" t="b">
        <f t="shared" si="57"/>
        <v>0</v>
      </c>
      <c r="AA436" s="1" t="b">
        <f t="shared" si="58"/>
        <v>1</v>
      </c>
      <c r="AB436" s="1" t="b">
        <f t="shared" si="59"/>
        <v>0</v>
      </c>
      <c r="AC436" s="1" t="b">
        <f t="shared" si="60"/>
        <v>0</v>
      </c>
      <c r="AD436" s="1" t="b">
        <f t="shared" si="61"/>
        <v>0</v>
      </c>
      <c r="AE436" s="1" t="b">
        <f t="shared" si="62"/>
        <v>0</v>
      </c>
      <c r="AF436" s="1"/>
    </row>
    <row r="437" spans="1:32" ht="12" customHeight="1" x14ac:dyDescent="0.25">
      <c r="A437" s="11" t="s">
        <v>2015</v>
      </c>
      <c r="B437" s="60">
        <v>41718</v>
      </c>
      <c r="C437" s="60">
        <v>41720</v>
      </c>
      <c r="D437" s="60">
        <v>41718.606944444444</v>
      </c>
      <c r="E437" s="11" t="s">
        <v>1867</v>
      </c>
      <c r="F437" s="11">
        <v>36</v>
      </c>
      <c r="G437" s="11" t="s">
        <v>13</v>
      </c>
      <c r="H437" s="11">
        <v>5</v>
      </c>
      <c r="I437" s="64" t="s">
        <v>14</v>
      </c>
      <c r="J437" s="125" t="s">
        <v>1869</v>
      </c>
      <c r="K437" s="64" t="s">
        <v>16</v>
      </c>
      <c r="L437" s="11" t="s">
        <v>1868</v>
      </c>
      <c r="M437" s="11">
        <v>5877346</v>
      </c>
      <c r="N437" s="41">
        <v>207641987</v>
      </c>
      <c r="O437" s="10" t="s">
        <v>804</v>
      </c>
      <c r="P437" s="12"/>
      <c r="Q437" s="64"/>
      <c r="R437" s="64"/>
      <c r="S437" s="192" t="s">
        <v>2506</v>
      </c>
      <c r="T437" s="192"/>
      <c r="U437" s="192"/>
      <c r="V437" s="192"/>
      <c r="W437" s="10" t="b">
        <f t="shared" si="54"/>
        <v>0</v>
      </c>
      <c r="X437" s="1" t="b">
        <f t="shared" si="55"/>
        <v>0</v>
      </c>
      <c r="Y437" s="1" t="b">
        <f t="shared" si="56"/>
        <v>0</v>
      </c>
      <c r="Z437" s="1" t="b">
        <f t="shared" si="57"/>
        <v>0</v>
      </c>
      <c r="AA437" s="1" t="b">
        <f t="shared" si="58"/>
        <v>0</v>
      </c>
      <c r="AB437" s="1" t="b">
        <f t="shared" si="59"/>
        <v>0</v>
      </c>
      <c r="AC437" s="1" t="b">
        <f t="shared" si="60"/>
        <v>0</v>
      </c>
      <c r="AD437" s="1" t="b">
        <f t="shared" si="61"/>
        <v>0</v>
      </c>
      <c r="AE437" s="1" t="b">
        <f t="shared" si="62"/>
        <v>1</v>
      </c>
      <c r="AF437" s="1"/>
    </row>
    <row r="438" spans="1:32" ht="12" customHeight="1" x14ac:dyDescent="0.25">
      <c r="A438" s="11" t="s">
        <v>2015</v>
      </c>
      <c r="B438" s="60">
        <v>41726</v>
      </c>
      <c r="C438" s="60">
        <v>41728</v>
      </c>
      <c r="D438" s="60">
        <v>41726.806712962964</v>
      </c>
      <c r="E438" s="11" t="s">
        <v>1870</v>
      </c>
      <c r="F438" s="11">
        <v>72</v>
      </c>
      <c r="G438" s="11" t="s">
        <v>13</v>
      </c>
      <c r="H438" s="11">
        <v>10</v>
      </c>
      <c r="I438" s="64" t="s">
        <v>14</v>
      </c>
      <c r="J438" s="125" t="s">
        <v>1872</v>
      </c>
      <c r="K438" s="64" t="s">
        <v>16</v>
      </c>
      <c r="L438" s="11" t="s">
        <v>1871</v>
      </c>
      <c r="M438" s="11">
        <v>6129098</v>
      </c>
      <c r="N438" s="41">
        <v>217637127</v>
      </c>
      <c r="O438" s="10" t="s">
        <v>311</v>
      </c>
      <c r="P438" s="12"/>
      <c r="Q438" s="64"/>
      <c r="R438" s="64" t="s">
        <v>552</v>
      </c>
      <c r="S438" s="192" t="s">
        <v>2506</v>
      </c>
      <c r="T438" s="192" t="str">
        <f>IF(ISNUMBER(SEARCH("main({",L438)),"main({}) method - algorithm cases","non main({}) method - algorithm cases")</f>
        <v>main({}) method - algorithm cases</v>
      </c>
      <c r="U438" s="192" t="s">
        <v>2499</v>
      </c>
      <c r="V438" s="192" t="s">
        <v>2504</v>
      </c>
      <c r="W438" s="10" t="b">
        <f t="shared" si="54"/>
        <v>0</v>
      </c>
      <c r="X438" s="1" t="b">
        <f t="shared" si="55"/>
        <v>1</v>
      </c>
      <c r="Y438" s="1" t="b">
        <f t="shared" si="56"/>
        <v>0</v>
      </c>
      <c r="Z438" s="1" t="b">
        <f t="shared" si="57"/>
        <v>0</v>
      </c>
      <c r="AA438" s="1" t="b">
        <f t="shared" si="58"/>
        <v>0</v>
      </c>
      <c r="AB438" s="1" t="b">
        <f t="shared" si="59"/>
        <v>0</v>
      </c>
      <c r="AC438" s="1" t="b">
        <f t="shared" si="60"/>
        <v>0</v>
      </c>
      <c r="AD438" s="1" t="b">
        <f t="shared" si="61"/>
        <v>0</v>
      </c>
      <c r="AE438" s="1" t="b">
        <f t="shared" si="62"/>
        <v>0</v>
      </c>
      <c r="AF438" s="1"/>
    </row>
    <row r="439" spans="1:32" ht="12" customHeight="1" x14ac:dyDescent="0.25">
      <c r="A439" s="11" t="s">
        <v>2015</v>
      </c>
      <c r="B439" s="60">
        <v>41744</v>
      </c>
      <c r="C439" s="60">
        <v>41746</v>
      </c>
      <c r="D439" s="60">
        <v>41745.529050925928</v>
      </c>
      <c r="E439" s="11" t="s">
        <v>1873</v>
      </c>
      <c r="F439" s="11">
        <v>2</v>
      </c>
      <c r="G439" s="11" t="s">
        <v>13</v>
      </c>
      <c r="H439" s="11">
        <v>14</v>
      </c>
      <c r="I439" s="64" t="s">
        <v>14</v>
      </c>
      <c r="J439" s="125" t="s">
        <v>1875</v>
      </c>
      <c r="K439" s="64" t="s">
        <v>16</v>
      </c>
      <c r="L439" s="11" t="s">
        <v>1874</v>
      </c>
      <c r="M439" s="11">
        <v>6761494</v>
      </c>
      <c r="N439" s="41">
        <v>238715647</v>
      </c>
      <c r="O439" s="89" t="s">
        <v>1083</v>
      </c>
      <c r="P439" s="12"/>
      <c r="Q439" s="64"/>
      <c r="R439" s="64"/>
      <c r="S439" s="192" t="s">
        <v>2509</v>
      </c>
      <c r="T439" s="192"/>
      <c r="U439" s="192"/>
      <c r="V439" s="192"/>
      <c r="W439" s="10" t="b">
        <f t="shared" si="54"/>
        <v>0</v>
      </c>
      <c r="X439" s="1" t="b">
        <f t="shared" si="55"/>
        <v>0</v>
      </c>
      <c r="Y439" s="1" t="b">
        <f t="shared" si="56"/>
        <v>0</v>
      </c>
      <c r="Z439" s="1" t="b">
        <f t="shared" si="57"/>
        <v>0</v>
      </c>
      <c r="AA439" s="1" t="b">
        <f t="shared" si="58"/>
        <v>0</v>
      </c>
      <c r="AB439" s="1" t="b">
        <f t="shared" si="59"/>
        <v>0</v>
      </c>
      <c r="AC439" s="1" t="b">
        <f t="shared" si="60"/>
        <v>1</v>
      </c>
      <c r="AD439" s="1" t="b">
        <f t="shared" si="61"/>
        <v>0</v>
      </c>
      <c r="AE439" s="1" t="b">
        <f t="shared" si="62"/>
        <v>0</v>
      </c>
      <c r="AF439" s="1"/>
    </row>
    <row r="440" spans="1:32" ht="12" customHeight="1" x14ac:dyDescent="0.25">
      <c r="A440" s="11" t="s">
        <v>2015</v>
      </c>
      <c r="B440" s="60">
        <v>41752</v>
      </c>
      <c r="C440" s="60">
        <v>41754</v>
      </c>
      <c r="D440" s="60">
        <v>41752.902673611112</v>
      </c>
      <c r="E440" s="11" t="s">
        <v>1876</v>
      </c>
      <c r="F440" s="11">
        <v>63</v>
      </c>
      <c r="G440" s="11" t="s">
        <v>13</v>
      </c>
      <c r="H440" s="11">
        <v>-1</v>
      </c>
      <c r="I440" s="64" t="s">
        <v>58</v>
      </c>
      <c r="J440" s="125" t="s">
        <v>1877</v>
      </c>
      <c r="K440" s="64" t="s">
        <v>16</v>
      </c>
      <c r="L440" s="11" t="s">
        <v>1672</v>
      </c>
      <c r="M440" s="11">
        <v>6933064</v>
      </c>
      <c r="N440" s="41">
        <v>245350656</v>
      </c>
      <c r="O440" s="10" t="s">
        <v>804</v>
      </c>
      <c r="P440" s="186" t="s">
        <v>1677</v>
      </c>
      <c r="Q440" s="64"/>
      <c r="R440" s="64"/>
      <c r="S440" s="192" t="s">
        <v>2506</v>
      </c>
      <c r="T440" s="192"/>
      <c r="U440" s="192"/>
      <c r="V440" s="192"/>
      <c r="W440" s="10" t="b">
        <f t="shared" si="54"/>
        <v>0</v>
      </c>
      <c r="X440" s="1" t="b">
        <f t="shared" si="55"/>
        <v>0</v>
      </c>
      <c r="Y440" s="1" t="b">
        <f t="shared" si="56"/>
        <v>0</v>
      </c>
      <c r="Z440" s="1" t="b">
        <f t="shared" si="57"/>
        <v>0</v>
      </c>
      <c r="AA440" s="1" t="b">
        <f t="shared" si="58"/>
        <v>0</v>
      </c>
      <c r="AB440" s="1" t="b">
        <f t="shared" si="59"/>
        <v>0</v>
      </c>
      <c r="AC440" s="1" t="b">
        <f t="shared" si="60"/>
        <v>0</v>
      </c>
      <c r="AD440" s="1" t="b">
        <f t="shared" si="61"/>
        <v>0</v>
      </c>
      <c r="AE440" s="1" t="b">
        <f t="shared" si="62"/>
        <v>1</v>
      </c>
      <c r="AF440" s="1"/>
    </row>
    <row r="441" spans="1:32" ht="12" customHeight="1" x14ac:dyDescent="0.25">
      <c r="A441" s="11" t="s">
        <v>2015</v>
      </c>
      <c r="B441" s="60">
        <v>41760</v>
      </c>
      <c r="C441" s="60">
        <v>41762</v>
      </c>
      <c r="D441" s="60">
        <v>41760.576504629629</v>
      </c>
      <c r="E441" s="11" t="s">
        <v>1878</v>
      </c>
      <c r="F441" s="11">
        <v>8</v>
      </c>
      <c r="G441" s="11" t="s">
        <v>13</v>
      </c>
      <c r="H441" s="11">
        <v>20</v>
      </c>
      <c r="I441" s="64" t="s">
        <v>14</v>
      </c>
      <c r="J441" s="125" t="s">
        <v>1880</v>
      </c>
      <c r="K441" s="64" t="s">
        <v>16</v>
      </c>
      <c r="L441" s="11" t="s">
        <v>1879</v>
      </c>
      <c r="M441" s="11">
        <v>7138357</v>
      </c>
      <c r="N441" s="41">
        <v>253010826</v>
      </c>
      <c r="O441" s="4" t="s">
        <v>283</v>
      </c>
      <c r="P441" s="12"/>
      <c r="Q441" s="64"/>
      <c r="R441" s="64" t="s">
        <v>554</v>
      </c>
      <c r="S441" s="192" t="s">
        <v>2506</v>
      </c>
      <c r="T441" s="192" t="str">
        <f>IF(ISNUMBER(SEARCH("main({",L441)),"main({}) method - algorithm cases","non main({}) method - algorithm cases")</f>
        <v>main({}) method - algorithm cases</v>
      </c>
      <c r="U441" s="192" t="s">
        <v>2499</v>
      </c>
      <c r="V441" s="192" t="s">
        <v>2504</v>
      </c>
      <c r="W441" s="10" t="b">
        <f t="shared" si="54"/>
        <v>0</v>
      </c>
      <c r="X441" s="1" t="b">
        <f t="shared" si="55"/>
        <v>0</v>
      </c>
      <c r="Y441" s="1" t="b">
        <f t="shared" si="56"/>
        <v>0</v>
      </c>
      <c r="Z441" s="1" t="b">
        <f t="shared" si="57"/>
        <v>0</v>
      </c>
      <c r="AA441" s="1" t="b">
        <f t="shared" si="58"/>
        <v>0</v>
      </c>
      <c r="AB441" s="1" t="b">
        <f t="shared" si="59"/>
        <v>1</v>
      </c>
      <c r="AC441" s="1" t="b">
        <f t="shared" si="60"/>
        <v>0</v>
      </c>
      <c r="AD441" s="1" t="b">
        <f t="shared" si="61"/>
        <v>0</v>
      </c>
      <c r="AE441" s="1" t="b">
        <f t="shared" si="62"/>
        <v>0</v>
      </c>
      <c r="AF441" s="1"/>
    </row>
    <row r="442" spans="1:32" ht="12" customHeight="1" x14ac:dyDescent="0.25">
      <c r="A442" s="11" t="s">
        <v>2015</v>
      </c>
      <c r="B442" s="60">
        <v>41780</v>
      </c>
      <c r="C442" s="60">
        <v>41782</v>
      </c>
      <c r="D442" s="60">
        <v>41780.243981481479</v>
      </c>
      <c r="E442" s="11" t="s">
        <v>1881</v>
      </c>
      <c r="F442" s="11">
        <v>17</v>
      </c>
      <c r="G442" s="11" t="s">
        <v>13</v>
      </c>
      <c r="H442" s="11">
        <v>1</v>
      </c>
      <c r="I442" s="64" t="s">
        <v>14</v>
      </c>
      <c r="J442" s="125" t="s">
        <v>1883</v>
      </c>
      <c r="K442" s="64" t="s">
        <v>16</v>
      </c>
      <c r="L442" s="11" t="s">
        <v>1882</v>
      </c>
      <c r="M442" s="11">
        <v>7669657</v>
      </c>
      <c r="N442" s="41">
        <v>270849455</v>
      </c>
      <c r="O442" s="4" t="s">
        <v>231</v>
      </c>
      <c r="P442" s="12"/>
      <c r="Q442" s="64"/>
      <c r="R442" s="64"/>
      <c r="S442" s="192" t="s">
        <v>2506</v>
      </c>
      <c r="T442" s="192"/>
      <c r="U442" s="192"/>
      <c r="V442" s="192"/>
      <c r="W442" s="10" t="b">
        <f t="shared" si="54"/>
        <v>1</v>
      </c>
      <c r="X442" s="1" t="b">
        <f t="shared" si="55"/>
        <v>0</v>
      </c>
      <c r="Y442" s="1" t="b">
        <f t="shared" si="56"/>
        <v>0</v>
      </c>
      <c r="Z442" s="1" t="b">
        <f t="shared" si="57"/>
        <v>0</v>
      </c>
      <c r="AA442" s="1" t="b">
        <f t="shared" si="58"/>
        <v>0</v>
      </c>
      <c r="AB442" s="1" t="b">
        <f t="shared" si="59"/>
        <v>0</v>
      </c>
      <c r="AC442" s="1" t="b">
        <f t="shared" si="60"/>
        <v>0</v>
      </c>
      <c r="AD442" s="1" t="b">
        <f t="shared" si="61"/>
        <v>0</v>
      </c>
      <c r="AE442" s="1" t="b">
        <f t="shared" si="62"/>
        <v>0</v>
      </c>
      <c r="AF442" s="1"/>
    </row>
    <row r="443" spans="1:32" ht="12" customHeight="1" x14ac:dyDescent="0.25">
      <c r="A443" s="11" t="s">
        <v>2015</v>
      </c>
      <c r="B443" s="60">
        <v>41784</v>
      </c>
      <c r="C443" s="60">
        <v>41786</v>
      </c>
      <c r="D443" s="60">
        <v>41784.922291666669</v>
      </c>
      <c r="E443" s="11" t="s">
        <v>1884</v>
      </c>
      <c r="F443" s="11">
        <v>155</v>
      </c>
      <c r="G443" s="11" t="s">
        <v>13</v>
      </c>
      <c r="H443" s="11">
        <v>-1</v>
      </c>
      <c r="I443" s="64" t="s">
        <v>58</v>
      </c>
      <c r="J443" s="125" t="s">
        <v>1886</v>
      </c>
      <c r="K443" s="64" t="s">
        <v>16</v>
      </c>
      <c r="L443" s="11" t="s">
        <v>1885</v>
      </c>
      <c r="M443" s="11">
        <v>7755755</v>
      </c>
      <c r="N443" s="41">
        <v>274576280</v>
      </c>
      <c r="O443" s="10" t="s">
        <v>311</v>
      </c>
      <c r="P443" s="12"/>
      <c r="Q443" s="64"/>
      <c r="R443" s="129" t="s">
        <v>356</v>
      </c>
      <c r="S443" s="192" t="s">
        <v>2506</v>
      </c>
      <c r="T443" s="192" t="str">
        <f>IF(ISNUMBER(SEARCH("main({",L443)),"main({}) method - algorithm cases","non main({}) method - algorithm cases")</f>
        <v>main({}) method - algorithm cases</v>
      </c>
      <c r="U443" s="192" t="s">
        <v>2499</v>
      </c>
      <c r="V443" s="192" t="s">
        <v>2504</v>
      </c>
      <c r="W443" s="10" t="b">
        <f t="shared" si="54"/>
        <v>0</v>
      </c>
      <c r="X443" s="1" t="b">
        <f t="shared" si="55"/>
        <v>1</v>
      </c>
      <c r="Y443" s="1" t="b">
        <f t="shared" si="56"/>
        <v>0</v>
      </c>
      <c r="Z443" s="1" t="b">
        <f t="shared" si="57"/>
        <v>0</v>
      </c>
      <c r="AA443" s="1" t="b">
        <f t="shared" si="58"/>
        <v>0</v>
      </c>
      <c r="AB443" s="1" t="b">
        <f t="shared" si="59"/>
        <v>0</v>
      </c>
      <c r="AC443" s="1" t="b">
        <f t="shared" si="60"/>
        <v>0</v>
      </c>
      <c r="AD443" s="1" t="b">
        <f t="shared" si="61"/>
        <v>0</v>
      </c>
      <c r="AE443" s="1" t="b">
        <f t="shared" si="62"/>
        <v>0</v>
      </c>
      <c r="AF443" s="1"/>
    </row>
    <row r="444" spans="1:32" ht="12" customHeight="1" x14ac:dyDescent="0.25">
      <c r="A444" s="11" t="s">
        <v>2015</v>
      </c>
      <c r="B444" s="60">
        <v>41822</v>
      </c>
      <c r="C444" s="60">
        <v>41825</v>
      </c>
      <c r="D444" s="60">
        <v>41822.082708333335</v>
      </c>
      <c r="E444" s="11" t="s">
        <v>1887</v>
      </c>
      <c r="F444" s="11">
        <v>165</v>
      </c>
      <c r="G444" s="11" t="s">
        <v>13</v>
      </c>
      <c r="H444" s="11">
        <v>0</v>
      </c>
      <c r="I444" s="64" t="s">
        <v>24</v>
      </c>
      <c r="J444" s="125" t="s">
        <v>1889</v>
      </c>
      <c r="K444" s="64" t="s">
        <v>16</v>
      </c>
      <c r="L444" s="11" t="s">
        <v>1888</v>
      </c>
      <c r="M444" s="11">
        <v>8482372</v>
      </c>
      <c r="N444" s="41">
        <v>296768265</v>
      </c>
      <c r="O444" s="4" t="s">
        <v>231</v>
      </c>
      <c r="P444" s="12"/>
      <c r="Q444" s="114" t="s">
        <v>1083</v>
      </c>
      <c r="R444" s="64" t="s">
        <v>1050</v>
      </c>
      <c r="S444" s="192" t="s">
        <v>2506</v>
      </c>
      <c r="T444" s="192" t="str">
        <f>IF(ISNUMBER(SEARCH("main({",L444)),"main({}) method - algorithm cases","non main({}) method - algorithm cases")</f>
        <v>main({}) method - algorithm cases</v>
      </c>
      <c r="U444" s="192" t="s">
        <v>2499</v>
      </c>
      <c r="V444" s="192" t="s">
        <v>2505</v>
      </c>
      <c r="W444" s="10" t="b">
        <f t="shared" si="54"/>
        <v>1</v>
      </c>
      <c r="X444" s="1" t="b">
        <f t="shared" si="55"/>
        <v>0</v>
      </c>
      <c r="Y444" s="1" t="b">
        <f t="shared" si="56"/>
        <v>0</v>
      </c>
      <c r="Z444" s="1" t="b">
        <f t="shared" si="57"/>
        <v>0</v>
      </c>
      <c r="AA444" s="1" t="b">
        <f t="shared" si="58"/>
        <v>0</v>
      </c>
      <c r="AB444" s="1" t="b">
        <f t="shared" si="59"/>
        <v>0</v>
      </c>
      <c r="AC444" s="1" t="b">
        <f t="shared" si="60"/>
        <v>0</v>
      </c>
      <c r="AD444" s="1" t="b">
        <f t="shared" si="61"/>
        <v>0</v>
      </c>
      <c r="AE444" s="1" t="b">
        <f t="shared" si="62"/>
        <v>0</v>
      </c>
      <c r="AF444" s="1"/>
    </row>
    <row r="445" spans="1:32" ht="12" customHeight="1" x14ac:dyDescent="0.25">
      <c r="A445" s="11" t="s">
        <v>2015</v>
      </c>
      <c r="B445" s="60">
        <v>41849</v>
      </c>
      <c r="C445" s="60">
        <v>41852</v>
      </c>
      <c r="D445" s="60">
        <v>41849.814768518518</v>
      </c>
      <c r="E445" s="11" t="s">
        <v>1890</v>
      </c>
      <c r="F445" s="11">
        <v>20</v>
      </c>
      <c r="G445" s="11" t="s">
        <v>13</v>
      </c>
      <c r="H445" s="11">
        <v>9</v>
      </c>
      <c r="I445" s="64" t="s">
        <v>14</v>
      </c>
      <c r="J445" s="125" t="s">
        <v>1892</v>
      </c>
      <c r="K445" s="64" t="s">
        <v>16</v>
      </c>
      <c r="L445" s="11" t="s">
        <v>1891</v>
      </c>
      <c r="M445" s="11">
        <v>8831025</v>
      </c>
      <c r="N445" s="41">
        <v>307949723</v>
      </c>
      <c r="O445" s="10" t="s">
        <v>311</v>
      </c>
      <c r="P445" s="12"/>
      <c r="Q445" s="64"/>
      <c r="R445" s="64" t="s">
        <v>1085</v>
      </c>
      <c r="S445" s="192" t="s">
        <v>2509</v>
      </c>
      <c r="T445" s="192" t="str">
        <f>IF(ISNUMBER(SEARCH("main({",L445)),"main({}) method - algorithm cases","non main({}) method - algorithm cases")</f>
        <v>non main({}) method - algorithm cases</v>
      </c>
      <c r="U445" s="192" t="s">
        <v>2499</v>
      </c>
      <c r="V445" s="192" t="s">
        <v>2504</v>
      </c>
      <c r="W445" s="10" t="b">
        <f t="shared" si="54"/>
        <v>0</v>
      </c>
      <c r="X445" s="1" t="b">
        <f t="shared" si="55"/>
        <v>1</v>
      </c>
      <c r="Y445" s="1" t="b">
        <f t="shared" si="56"/>
        <v>0</v>
      </c>
      <c r="Z445" s="1" t="b">
        <f t="shared" si="57"/>
        <v>0</v>
      </c>
      <c r="AA445" s="1" t="b">
        <f t="shared" si="58"/>
        <v>0</v>
      </c>
      <c r="AB445" s="1" t="b">
        <f t="shared" si="59"/>
        <v>0</v>
      </c>
      <c r="AC445" s="1" t="b">
        <f t="shared" si="60"/>
        <v>0</v>
      </c>
      <c r="AD445" s="1" t="b">
        <f t="shared" si="61"/>
        <v>0</v>
      </c>
      <c r="AE445" s="1" t="b">
        <f t="shared" si="62"/>
        <v>0</v>
      </c>
      <c r="AF445" s="1"/>
    </row>
    <row r="446" spans="1:32" ht="12" customHeight="1" x14ac:dyDescent="0.25">
      <c r="A446" s="11" t="s">
        <v>2015</v>
      </c>
      <c r="B446" s="60">
        <v>41856</v>
      </c>
      <c r="C446" s="60">
        <v>41861</v>
      </c>
      <c r="D446" s="60">
        <v>41858.78633101852</v>
      </c>
      <c r="E446" s="11" t="s">
        <v>1895</v>
      </c>
      <c r="F446" s="11">
        <v>69</v>
      </c>
      <c r="G446" s="11" t="s">
        <v>13</v>
      </c>
      <c r="H446" s="11">
        <v>4</v>
      </c>
      <c r="I446" s="64" t="s">
        <v>14</v>
      </c>
      <c r="J446" s="125" t="s">
        <v>1897</v>
      </c>
      <c r="K446" s="64" t="s">
        <v>16</v>
      </c>
      <c r="L446" s="11" t="s">
        <v>1896</v>
      </c>
      <c r="M446" s="11">
        <v>8943497</v>
      </c>
      <c r="N446" s="41">
        <v>311506481</v>
      </c>
      <c r="O446" s="10" t="s">
        <v>18</v>
      </c>
      <c r="P446" s="12"/>
      <c r="Q446" s="64"/>
      <c r="R446" s="64"/>
      <c r="S446" s="192" t="s">
        <v>2506</v>
      </c>
      <c r="T446" s="192"/>
      <c r="U446" s="192"/>
      <c r="V446" s="192"/>
      <c r="W446" s="10" t="b">
        <f t="shared" si="54"/>
        <v>0</v>
      </c>
      <c r="X446" s="1" t="b">
        <f t="shared" si="55"/>
        <v>0</v>
      </c>
      <c r="Y446" s="1" t="b">
        <f t="shared" si="56"/>
        <v>1</v>
      </c>
      <c r="Z446" s="1" t="b">
        <f t="shared" si="57"/>
        <v>0</v>
      </c>
      <c r="AA446" s="1" t="b">
        <f t="shared" si="58"/>
        <v>0</v>
      </c>
      <c r="AB446" s="1" t="b">
        <f t="shared" si="59"/>
        <v>0</v>
      </c>
      <c r="AC446" s="1" t="b">
        <f t="shared" si="60"/>
        <v>0</v>
      </c>
      <c r="AD446" s="1" t="b">
        <f t="shared" si="61"/>
        <v>0</v>
      </c>
      <c r="AE446" s="1" t="b">
        <f t="shared" si="62"/>
        <v>0</v>
      </c>
      <c r="AF446" s="1"/>
    </row>
    <row r="447" spans="1:32" ht="12" customHeight="1" x14ac:dyDescent="0.25">
      <c r="A447" s="11" t="s">
        <v>2015</v>
      </c>
      <c r="B447" s="60">
        <v>41861</v>
      </c>
      <c r="C447" s="60">
        <v>41866</v>
      </c>
      <c r="D447" s="60">
        <v>41864.370428240742</v>
      </c>
      <c r="E447" s="11" t="s">
        <v>1898</v>
      </c>
      <c r="F447" s="11">
        <v>5</v>
      </c>
      <c r="G447" s="11" t="s">
        <v>13</v>
      </c>
      <c r="H447" s="11">
        <v>0</v>
      </c>
      <c r="I447" s="64" t="s">
        <v>24</v>
      </c>
      <c r="J447" s="125" t="s">
        <v>1902</v>
      </c>
      <c r="K447" s="64" t="s">
        <v>16</v>
      </c>
      <c r="L447" s="11" t="s">
        <v>1899</v>
      </c>
      <c r="M447" s="11">
        <v>9015274</v>
      </c>
      <c r="N447" s="41">
        <v>313737399</v>
      </c>
      <c r="O447" s="10" t="s">
        <v>316</v>
      </c>
      <c r="P447" s="12"/>
      <c r="Q447" s="64"/>
      <c r="R447" s="64"/>
      <c r="S447" s="192" t="s">
        <v>2506</v>
      </c>
      <c r="T447" s="192"/>
      <c r="U447" s="192"/>
      <c r="V447" s="192"/>
      <c r="W447" s="10" t="b">
        <f t="shared" si="54"/>
        <v>0</v>
      </c>
      <c r="X447" s="1" t="b">
        <f t="shared" si="55"/>
        <v>0</v>
      </c>
      <c r="Y447" s="1" t="b">
        <f t="shared" si="56"/>
        <v>0</v>
      </c>
      <c r="Z447" s="1" t="b">
        <f t="shared" si="57"/>
        <v>0</v>
      </c>
      <c r="AA447" s="1" t="b">
        <f t="shared" si="58"/>
        <v>1</v>
      </c>
      <c r="AB447" s="1" t="b">
        <f t="shared" si="59"/>
        <v>0</v>
      </c>
      <c r="AC447" s="1" t="b">
        <f t="shared" si="60"/>
        <v>0</v>
      </c>
      <c r="AD447" s="1" t="b">
        <f t="shared" si="61"/>
        <v>0</v>
      </c>
      <c r="AE447" s="1" t="b">
        <f t="shared" si="62"/>
        <v>0</v>
      </c>
      <c r="AF447" s="1"/>
    </row>
    <row r="448" spans="1:32" ht="12" customHeight="1" x14ac:dyDescent="0.25">
      <c r="A448" s="11" t="s">
        <v>2015</v>
      </c>
      <c r="B448" s="60">
        <v>41861</v>
      </c>
      <c r="C448" s="60">
        <v>41866</v>
      </c>
      <c r="D448" s="60">
        <v>41865.573541666665</v>
      </c>
      <c r="E448" s="11" t="s">
        <v>1900</v>
      </c>
      <c r="F448" s="11">
        <v>34</v>
      </c>
      <c r="G448" s="11" t="s">
        <v>13</v>
      </c>
      <c r="H448" s="11">
        <v>10</v>
      </c>
      <c r="I448" s="64" t="s">
        <v>14</v>
      </c>
      <c r="J448" s="125" t="s">
        <v>1903</v>
      </c>
      <c r="K448" s="64" t="s">
        <v>16</v>
      </c>
      <c r="L448" s="11" t="s">
        <v>1901</v>
      </c>
      <c r="M448" s="11">
        <v>9033525</v>
      </c>
      <c r="N448" s="41">
        <v>314328688</v>
      </c>
      <c r="O448" s="184" t="s">
        <v>1083</v>
      </c>
      <c r="P448" s="12"/>
      <c r="Q448" s="64"/>
      <c r="R448" s="144" t="s">
        <v>356</v>
      </c>
      <c r="S448" s="192" t="s">
        <v>2506</v>
      </c>
      <c r="T448" s="192" t="str">
        <f>IF(ISNUMBER(SEARCH("main({",L448)),"main({}) method - algorithm cases","non main({}) method - algorithm cases")</f>
        <v>main({}) method - algorithm cases</v>
      </c>
      <c r="U448" s="193" t="s">
        <v>2500</v>
      </c>
      <c r="V448" s="192" t="s">
        <v>2504</v>
      </c>
      <c r="W448" s="10" t="b">
        <f t="shared" si="54"/>
        <v>0</v>
      </c>
      <c r="X448" s="1" t="b">
        <f t="shared" si="55"/>
        <v>0</v>
      </c>
      <c r="Y448" s="1" t="b">
        <f t="shared" si="56"/>
        <v>0</v>
      </c>
      <c r="Z448" s="1" t="b">
        <f t="shared" si="57"/>
        <v>0</v>
      </c>
      <c r="AA448" s="1" t="b">
        <f t="shared" si="58"/>
        <v>0</v>
      </c>
      <c r="AB448" s="1" t="b">
        <f t="shared" si="59"/>
        <v>0</v>
      </c>
      <c r="AC448" s="1" t="b">
        <f t="shared" si="60"/>
        <v>1</v>
      </c>
      <c r="AD448" s="1" t="b">
        <f t="shared" si="61"/>
        <v>0</v>
      </c>
      <c r="AE448" s="1" t="b">
        <f t="shared" si="62"/>
        <v>0</v>
      </c>
      <c r="AF448" s="1"/>
    </row>
    <row r="449" spans="1:32" ht="12" customHeight="1" x14ac:dyDescent="0.25">
      <c r="A449" s="11" t="s">
        <v>2015</v>
      </c>
      <c r="B449" s="60">
        <v>41879</v>
      </c>
      <c r="C449" s="60">
        <v>41881</v>
      </c>
      <c r="D449" s="60">
        <v>41879.137673611112</v>
      </c>
      <c r="E449" s="11" t="s">
        <v>1904</v>
      </c>
      <c r="F449" s="11">
        <v>12</v>
      </c>
      <c r="G449" s="11" t="s">
        <v>13</v>
      </c>
      <c r="H449" s="11">
        <v>3</v>
      </c>
      <c r="I449" s="64" t="s">
        <v>14</v>
      </c>
      <c r="J449" s="125" t="s">
        <v>1906</v>
      </c>
      <c r="K449" s="64" t="s">
        <v>16</v>
      </c>
      <c r="L449" s="11" t="s">
        <v>1905</v>
      </c>
      <c r="M449" s="11">
        <v>9286753</v>
      </c>
      <c r="N449" s="41">
        <v>322700495</v>
      </c>
      <c r="O449" s="91" t="s">
        <v>517</v>
      </c>
      <c r="P449" s="12"/>
      <c r="Q449" s="64"/>
      <c r="R449" s="64"/>
      <c r="S449" s="192" t="s">
        <v>2506</v>
      </c>
      <c r="T449" s="192"/>
      <c r="U449" s="192"/>
      <c r="V449" s="192"/>
      <c r="W449" s="10" t="b">
        <f t="shared" si="54"/>
        <v>0</v>
      </c>
      <c r="X449" s="1" t="b">
        <f t="shared" si="55"/>
        <v>0</v>
      </c>
      <c r="Y449" s="1" t="b">
        <f t="shared" si="56"/>
        <v>0</v>
      </c>
      <c r="Z449" s="1" t="b">
        <f t="shared" si="57"/>
        <v>0</v>
      </c>
      <c r="AA449" s="1" t="b">
        <f t="shared" si="58"/>
        <v>0</v>
      </c>
      <c r="AB449" s="1" t="b">
        <f t="shared" si="59"/>
        <v>0</v>
      </c>
      <c r="AC449" s="1" t="b">
        <f t="shared" si="60"/>
        <v>0</v>
      </c>
      <c r="AD449" s="1" t="b">
        <f t="shared" si="61"/>
        <v>1</v>
      </c>
      <c r="AE449" s="1" t="b">
        <f t="shared" si="62"/>
        <v>0</v>
      </c>
      <c r="AF449" s="1"/>
    </row>
    <row r="450" spans="1:32" ht="12" customHeight="1" x14ac:dyDescent="0.25">
      <c r="A450" s="11" t="s">
        <v>2015</v>
      </c>
      <c r="B450" s="60">
        <v>41887</v>
      </c>
      <c r="C450" s="60">
        <v>41889</v>
      </c>
      <c r="D450" s="60">
        <v>41887.80195601852</v>
      </c>
      <c r="E450" s="11" t="s">
        <v>1907</v>
      </c>
      <c r="F450" s="11">
        <v>62</v>
      </c>
      <c r="G450" s="11" t="s">
        <v>13</v>
      </c>
      <c r="H450" s="11">
        <v>0</v>
      </c>
      <c r="I450" s="64" t="s">
        <v>24</v>
      </c>
      <c r="J450" s="125" t="s">
        <v>1909</v>
      </c>
      <c r="K450" s="64" t="s">
        <v>16</v>
      </c>
      <c r="L450" s="11" t="s">
        <v>1908</v>
      </c>
      <c r="M450" s="11">
        <v>9523193</v>
      </c>
      <c r="N450" s="41">
        <v>331291033</v>
      </c>
      <c r="O450" s="90" t="s">
        <v>316</v>
      </c>
      <c r="P450" s="12"/>
      <c r="Q450" s="64"/>
      <c r="R450" s="64"/>
      <c r="S450" s="192" t="s">
        <v>2506</v>
      </c>
      <c r="T450" s="192"/>
      <c r="U450" s="192"/>
      <c r="V450" s="192"/>
      <c r="W450" s="10" t="b">
        <f t="shared" si="54"/>
        <v>0</v>
      </c>
      <c r="X450" s="1" t="b">
        <f t="shared" si="55"/>
        <v>0</v>
      </c>
      <c r="Y450" s="1" t="b">
        <f t="shared" si="56"/>
        <v>0</v>
      </c>
      <c r="Z450" s="1" t="b">
        <f t="shared" si="57"/>
        <v>0</v>
      </c>
      <c r="AA450" s="1" t="b">
        <f t="shared" si="58"/>
        <v>1</v>
      </c>
      <c r="AB450" s="1" t="b">
        <f t="shared" si="59"/>
        <v>0</v>
      </c>
      <c r="AC450" s="1" t="b">
        <f t="shared" si="60"/>
        <v>0</v>
      </c>
      <c r="AD450" s="1" t="b">
        <f t="shared" si="61"/>
        <v>0</v>
      </c>
      <c r="AE450" s="1" t="b">
        <f t="shared" si="62"/>
        <v>0</v>
      </c>
      <c r="AF450" s="1"/>
    </row>
    <row r="451" spans="1:32" ht="12" customHeight="1" x14ac:dyDescent="0.25">
      <c r="A451" s="11" t="s">
        <v>2015</v>
      </c>
      <c r="B451" s="60">
        <v>41920</v>
      </c>
      <c r="C451" s="60">
        <v>41921</v>
      </c>
      <c r="D451" s="60">
        <v>41920.903634259259</v>
      </c>
      <c r="E451" s="11" t="s">
        <v>1910</v>
      </c>
      <c r="F451" s="11">
        <v>50</v>
      </c>
      <c r="G451" s="11" t="s">
        <v>13</v>
      </c>
      <c r="H451" s="11">
        <v>9</v>
      </c>
      <c r="I451" s="64" t="s">
        <v>14</v>
      </c>
      <c r="J451" s="125" t="s">
        <v>1912</v>
      </c>
      <c r="K451" s="64" t="s">
        <v>16</v>
      </c>
      <c r="L451" s="11" t="s">
        <v>1911</v>
      </c>
      <c r="M451" s="11">
        <v>10775316</v>
      </c>
      <c r="N451" s="41">
        <v>383770191</v>
      </c>
      <c r="O451" s="90" t="s">
        <v>18</v>
      </c>
      <c r="P451" s="12"/>
      <c r="Q451" s="64"/>
      <c r="R451" s="64"/>
      <c r="S451" s="192" t="s">
        <v>2506</v>
      </c>
      <c r="T451" s="192"/>
      <c r="U451" s="192"/>
      <c r="V451" s="192"/>
      <c r="W451" s="10" t="b">
        <f t="shared" ref="W451:W514" si="63">MID(O451,1,22)="uninitialized variable"</f>
        <v>0</v>
      </c>
      <c r="X451" s="1" t="b">
        <f t="shared" ref="X451:X514" si="64">MID(O451,1,19)="Miscalculated Bound"</f>
        <v>0</v>
      </c>
      <c r="Y451" s="1" t="b">
        <f t="shared" ref="Y451:Y514" si="65">MID(O451,1,9)="FENCEPOST"</f>
        <v>1</v>
      </c>
      <c r="Z451" s="1" t="b">
        <f t="shared" ref="Z451:Z514" si="66">MID(O451,1,22)="Enhanced for Statement"</f>
        <v>0</v>
      </c>
      <c r="AA451" s="1" t="b">
        <f t="shared" ref="AA451:AA514" si="67">MID(O451,1,14)="command args[]"</f>
        <v>0</v>
      </c>
      <c r="AB451" s="1" t="b">
        <f t="shared" ref="AB451:AB514" si="68">MID(O451,1,22)="Java.util.Arrays Class"</f>
        <v>0</v>
      </c>
      <c r="AC451" s="1" t="b">
        <f t="shared" ref="AC451:AC514" si="69">MID(O451,1,35)="Passing/Returning Arrays in Methods"</f>
        <v>0</v>
      </c>
      <c r="AD451" s="1" t="b">
        <f t="shared" ref="AD451:AD514" si="70">MID(O451,1,17)="Arrays of Objects"</f>
        <v>0</v>
      </c>
      <c r="AE451" s="1" t="b">
        <f t="shared" ref="AE451:AE514" si="71">MID(O451,1,23)="Multidimensional Arrays"</f>
        <v>0</v>
      </c>
      <c r="AF451" s="1"/>
    </row>
    <row r="452" spans="1:32" ht="12" customHeight="1" x14ac:dyDescent="0.25">
      <c r="A452" s="11" t="s">
        <v>2015</v>
      </c>
      <c r="B452" s="60">
        <v>41926</v>
      </c>
      <c r="C452" s="60">
        <v>41927</v>
      </c>
      <c r="D452" s="60">
        <v>41926.125231481485</v>
      </c>
      <c r="E452" s="11" t="s">
        <v>1913</v>
      </c>
      <c r="F452" s="11">
        <v>66</v>
      </c>
      <c r="G452" s="11" t="s">
        <v>13</v>
      </c>
      <c r="H452" s="11">
        <v>4</v>
      </c>
      <c r="I452" s="64" t="s">
        <v>14</v>
      </c>
      <c r="J452" s="125" t="s">
        <v>1915</v>
      </c>
      <c r="K452" s="64" t="s">
        <v>16</v>
      </c>
      <c r="L452" s="11" t="s">
        <v>1914</v>
      </c>
      <c r="M452" s="11">
        <v>10901292</v>
      </c>
      <c r="N452" s="41">
        <v>392305971</v>
      </c>
      <c r="O452" s="70" t="s">
        <v>803</v>
      </c>
      <c r="P452" s="12"/>
      <c r="Q452" s="64"/>
      <c r="R452" s="64"/>
      <c r="S452" s="192" t="s">
        <v>2506</v>
      </c>
      <c r="T452" s="192"/>
      <c r="U452" s="192"/>
      <c r="V452" s="192"/>
      <c r="W452" s="10" t="b">
        <f t="shared" si="63"/>
        <v>0</v>
      </c>
      <c r="X452" s="1" t="b">
        <f t="shared" si="64"/>
        <v>0</v>
      </c>
      <c r="Y452" s="1" t="b">
        <f t="shared" si="65"/>
        <v>0</v>
      </c>
      <c r="Z452" s="1" t="b">
        <f t="shared" si="66"/>
        <v>1</v>
      </c>
      <c r="AA452" s="1" t="b">
        <f t="shared" si="67"/>
        <v>0</v>
      </c>
      <c r="AB452" s="1" t="b">
        <f t="shared" si="68"/>
        <v>0</v>
      </c>
      <c r="AC452" s="1" t="b">
        <f t="shared" si="69"/>
        <v>0</v>
      </c>
      <c r="AD452" s="1" t="b">
        <f t="shared" si="70"/>
        <v>0</v>
      </c>
      <c r="AE452" s="1" t="b">
        <f t="shared" si="71"/>
        <v>0</v>
      </c>
      <c r="AF452" s="1"/>
    </row>
    <row r="453" spans="1:32" ht="12" customHeight="1" x14ac:dyDescent="0.25">
      <c r="A453" s="11" t="s">
        <v>2015</v>
      </c>
      <c r="B453" s="60">
        <v>41931</v>
      </c>
      <c r="C453" s="60">
        <v>41932</v>
      </c>
      <c r="D453" s="60">
        <v>41931.878969907404</v>
      </c>
      <c r="E453" s="11" t="s">
        <v>1916</v>
      </c>
      <c r="F453" s="11">
        <v>51</v>
      </c>
      <c r="G453" s="11" t="s">
        <v>13</v>
      </c>
      <c r="H453" s="11">
        <v>3</v>
      </c>
      <c r="I453" s="64" t="s">
        <v>14</v>
      </c>
      <c r="J453" s="125" t="s">
        <v>1918</v>
      </c>
      <c r="K453" s="64" t="s">
        <v>16</v>
      </c>
      <c r="L453" s="11" t="s">
        <v>1917</v>
      </c>
      <c r="M453" s="11">
        <v>11153963</v>
      </c>
      <c r="N453" s="41">
        <v>402809604</v>
      </c>
      <c r="O453" s="10" t="s">
        <v>804</v>
      </c>
      <c r="P453" s="12"/>
      <c r="Q453" s="64"/>
      <c r="R453" s="64" t="s">
        <v>557</v>
      </c>
      <c r="S453" s="192" t="s">
        <v>2506</v>
      </c>
      <c r="T453" s="192" t="str">
        <f>IF(ISNUMBER(SEARCH("main({",L453)),"main({}) method - algorithm cases","non main({}) method - algorithm cases")</f>
        <v>main({}) method - algorithm cases</v>
      </c>
      <c r="U453" s="192" t="s">
        <v>2499</v>
      </c>
      <c r="V453" s="192" t="s">
        <v>2504</v>
      </c>
      <c r="W453" s="10" t="b">
        <f t="shared" si="63"/>
        <v>0</v>
      </c>
      <c r="X453" s="1" t="b">
        <f t="shared" si="64"/>
        <v>0</v>
      </c>
      <c r="Y453" s="1" t="b">
        <f t="shared" si="65"/>
        <v>0</v>
      </c>
      <c r="Z453" s="1" t="b">
        <f t="shared" si="66"/>
        <v>0</v>
      </c>
      <c r="AA453" s="1" t="b">
        <f t="shared" si="67"/>
        <v>0</v>
      </c>
      <c r="AB453" s="1" t="b">
        <f t="shared" si="68"/>
        <v>0</v>
      </c>
      <c r="AC453" s="1" t="b">
        <f t="shared" si="69"/>
        <v>0</v>
      </c>
      <c r="AD453" s="1" t="b">
        <f t="shared" si="70"/>
        <v>0</v>
      </c>
      <c r="AE453" s="1" t="b">
        <f t="shared" si="71"/>
        <v>1</v>
      </c>
      <c r="AF453" s="1"/>
    </row>
    <row r="454" spans="1:32" ht="12" customHeight="1" x14ac:dyDescent="0.25">
      <c r="A454" s="11" t="s">
        <v>2015</v>
      </c>
      <c r="B454" s="60">
        <v>41942</v>
      </c>
      <c r="C454" s="60">
        <v>41943</v>
      </c>
      <c r="D454" s="60">
        <v>41942.85596064815</v>
      </c>
      <c r="E454" s="11" t="s">
        <v>1919</v>
      </c>
      <c r="F454" s="11">
        <v>67</v>
      </c>
      <c r="G454" s="11" t="s">
        <v>13</v>
      </c>
      <c r="H454" s="11">
        <v>4</v>
      </c>
      <c r="I454" s="64" t="s">
        <v>14</v>
      </c>
      <c r="J454" s="125" t="s">
        <v>1921</v>
      </c>
      <c r="K454" s="64" t="s">
        <v>16</v>
      </c>
      <c r="L454" s="11" t="s">
        <v>1920</v>
      </c>
      <c r="M454" s="11">
        <v>11777328</v>
      </c>
      <c r="N454" s="41">
        <v>426083050</v>
      </c>
      <c r="O454" s="10" t="s">
        <v>311</v>
      </c>
      <c r="P454" s="12"/>
      <c r="Q454" s="64"/>
      <c r="R454" s="64"/>
      <c r="S454" s="192" t="s">
        <v>2509</v>
      </c>
      <c r="T454" s="192"/>
      <c r="U454" s="192"/>
      <c r="V454" s="192"/>
      <c r="W454" s="10" t="b">
        <f t="shared" si="63"/>
        <v>0</v>
      </c>
      <c r="X454" s="1" t="b">
        <f t="shared" si="64"/>
        <v>1</v>
      </c>
      <c r="Y454" s="1" t="b">
        <f t="shared" si="65"/>
        <v>0</v>
      </c>
      <c r="Z454" s="1" t="b">
        <f t="shared" si="66"/>
        <v>0</v>
      </c>
      <c r="AA454" s="1" t="b">
        <f t="shared" si="67"/>
        <v>0</v>
      </c>
      <c r="AB454" s="1" t="b">
        <f t="shared" si="68"/>
        <v>0</v>
      </c>
      <c r="AC454" s="1" t="b">
        <f t="shared" si="69"/>
        <v>0</v>
      </c>
      <c r="AD454" s="1" t="b">
        <f t="shared" si="70"/>
        <v>0</v>
      </c>
      <c r="AE454" s="1" t="b">
        <f t="shared" si="71"/>
        <v>0</v>
      </c>
      <c r="AF454" s="1"/>
    </row>
    <row r="455" spans="1:32" ht="12" customHeight="1" x14ac:dyDescent="0.25">
      <c r="A455" s="11" t="s">
        <v>2015</v>
      </c>
      <c r="B455" s="60">
        <v>41947</v>
      </c>
      <c r="C455" s="60">
        <v>41948</v>
      </c>
      <c r="D455" s="60">
        <v>41947.0624537037</v>
      </c>
      <c r="E455" s="11" t="s">
        <v>1922</v>
      </c>
      <c r="F455" s="11">
        <v>8</v>
      </c>
      <c r="G455" s="11" t="s">
        <v>13</v>
      </c>
      <c r="H455" s="11">
        <v>-1</v>
      </c>
      <c r="I455" s="64" t="s">
        <v>58</v>
      </c>
      <c r="J455" s="125" t="s">
        <v>1924</v>
      </c>
      <c r="K455" s="64" t="s">
        <v>16</v>
      </c>
      <c r="L455" s="11" t="s">
        <v>1923</v>
      </c>
      <c r="M455" s="11">
        <v>11877560</v>
      </c>
      <c r="N455" s="41">
        <v>432871543</v>
      </c>
      <c r="O455" s="10" t="s">
        <v>804</v>
      </c>
      <c r="P455" s="12" t="s">
        <v>1570</v>
      </c>
      <c r="Q455" s="64"/>
      <c r="R455" s="64"/>
      <c r="S455" s="192" t="s">
        <v>2506</v>
      </c>
      <c r="T455" s="192"/>
      <c r="U455" s="192"/>
      <c r="V455" s="192"/>
      <c r="W455" s="10" t="b">
        <f t="shared" si="63"/>
        <v>0</v>
      </c>
      <c r="X455" s="1" t="b">
        <f t="shared" si="64"/>
        <v>0</v>
      </c>
      <c r="Y455" s="1" t="b">
        <f t="shared" si="65"/>
        <v>0</v>
      </c>
      <c r="Z455" s="1" t="b">
        <f t="shared" si="66"/>
        <v>0</v>
      </c>
      <c r="AA455" s="1" t="b">
        <f t="shared" si="67"/>
        <v>0</v>
      </c>
      <c r="AB455" s="1" t="b">
        <f t="shared" si="68"/>
        <v>0</v>
      </c>
      <c r="AC455" s="1" t="b">
        <f t="shared" si="69"/>
        <v>0</v>
      </c>
      <c r="AD455" s="1" t="b">
        <f t="shared" si="70"/>
        <v>0</v>
      </c>
      <c r="AE455" s="1" t="b">
        <f t="shared" si="71"/>
        <v>1</v>
      </c>
      <c r="AF455" s="1"/>
    </row>
    <row r="456" spans="1:32" ht="12" customHeight="1" x14ac:dyDescent="0.25">
      <c r="A456" s="11" t="s">
        <v>2015</v>
      </c>
      <c r="B456" s="60">
        <v>41954</v>
      </c>
      <c r="C456" s="60">
        <v>41955</v>
      </c>
      <c r="D456" s="60">
        <v>41954.794120370374</v>
      </c>
      <c r="E456" s="11" t="s">
        <v>1925</v>
      </c>
      <c r="F456" s="11">
        <v>58</v>
      </c>
      <c r="G456" s="11" t="s">
        <v>13</v>
      </c>
      <c r="H456" s="11">
        <v>5</v>
      </c>
      <c r="I456" s="64" t="s">
        <v>14</v>
      </c>
      <c r="J456" s="125" t="s">
        <v>1927</v>
      </c>
      <c r="K456" s="64" t="s">
        <v>16</v>
      </c>
      <c r="L456" s="11" t="s">
        <v>1926</v>
      </c>
      <c r="M456" s="11">
        <v>12337722</v>
      </c>
      <c r="N456" s="41">
        <v>449201847</v>
      </c>
      <c r="O456" s="89" t="s">
        <v>1083</v>
      </c>
      <c r="P456" s="12"/>
      <c r="Q456" s="114" t="s">
        <v>1083</v>
      </c>
      <c r="R456" s="64" t="s">
        <v>557</v>
      </c>
      <c r="S456" s="192" t="s">
        <v>2506</v>
      </c>
      <c r="T456" s="192" t="str">
        <f>IF(ISNUMBER(SEARCH("main({",L456)),"main({}) method - algorithm cases","non main({}) method - algorithm cases")</f>
        <v>main({}) method - algorithm cases</v>
      </c>
      <c r="U456" s="192" t="s">
        <v>2499</v>
      </c>
      <c r="V456" s="192" t="s">
        <v>2505</v>
      </c>
      <c r="W456" s="10" t="b">
        <f t="shared" si="63"/>
        <v>0</v>
      </c>
      <c r="X456" s="1" t="b">
        <f t="shared" si="64"/>
        <v>0</v>
      </c>
      <c r="Y456" s="1" t="b">
        <f t="shared" si="65"/>
        <v>0</v>
      </c>
      <c r="Z456" s="1" t="b">
        <f t="shared" si="66"/>
        <v>0</v>
      </c>
      <c r="AA456" s="1" t="b">
        <f t="shared" si="67"/>
        <v>0</v>
      </c>
      <c r="AB456" s="1" t="b">
        <f t="shared" si="68"/>
        <v>0</v>
      </c>
      <c r="AC456" s="1" t="b">
        <f t="shared" si="69"/>
        <v>1</v>
      </c>
      <c r="AD456" s="1" t="b">
        <f t="shared" si="70"/>
        <v>0</v>
      </c>
      <c r="AE456" s="1" t="b">
        <f t="shared" si="71"/>
        <v>0</v>
      </c>
      <c r="AF456" s="1"/>
    </row>
    <row r="457" spans="1:32" ht="12" customHeight="1" x14ac:dyDescent="0.25">
      <c r="A457" s="11" t="s">
        <v>2015</v>
      </c>
      <c r="B457" s="60">
        <v>41956</v>
      </c>
      <c r="C457" s="60">
        <v>41957</v>
      </c>
      <c r="D457" s="60">
        <v>41956.304988425924</v>
      </c>
      <c r="E457" s="11" t="s">
        <v>1928</v>
      </c>
      <c r="F457" s="11">
        <v>5</v>
      </c>
      <c r="G457" s="11" t="s">
        <v>13</v>
      </c>
      <c r="H457" s="11">
        <v>4</v>
      </c>
      <c r="I457" s="64" t="s">
        <v>14</v>
      </c>
      <c r="J457" s="125" t="s">
        <v>1930</v>
      </c>
      <c r="K457" s="64" t="s">
        <v>16</v>
      </c>
      <c r="L457" s="11" t="s">
        <v>1929</v>
      </c>
      <c r="M457" s="11">
        <v>12423127</v>
      </c>
      <c r="N457" s="41">
        <v>452629924</v>
      </c>
      <c r="O457" s="89" t="s">
        <v>1083</v>
      </c>
      <c r="P457" s="12"/>
      <c r="Q457" s="64"/>
      <c r="R457" s="64"/>
      <c r="S457" s="192" t="s">
        <v>2506</v>
      </c>
      <c r="T457" s="192"/>
      <c r="U457" s="192"/>
      <c r="V457" s="192"/>
      <c r="W457" s="10" t="b">
        <f t="shared" si="63"/>
        <v>0</v>
      </c>
      <c r="X457" s="1" t="b">
        <f t="shared" si="64"/>
        <v>0</v>
      </c>
      <c r="Y457" s="1" t="b">
        <f t="shared" si="65"/>
        <v>0</v>
      </c>
      <c r="Z457" s="1" t="b">
        <f t="shared" si="66"/>
        <v>0</v>
      </c>
      <c r="AA457" s="1" t="b">
        <f t="shared" si="67"/>
        <v>0</v>
      </c>
      <c r="AB457" s="1" t="b">
        <f t="shared" si="68"/>
        <v>0</v>
      </c>
      <c r="AC457" s="1" t="b">
        <f t="shared" si="69"/>
        <v>1</v>
      </c>
      <c r="AD457" s="1" t="b">
        <f t="shared" si="70"/>
        <v>0</v>
      </c>
      <c r="AE457" s="1" t="b">
        <f t="shared" si="71"/>
        <v>0</v>
      </c>
      <c r="AF457" s="1"/>
    </row>
    <row r="458" spans="1:32" ht="12" customHeight="1" x14ac:dyDescent="0.25">
      <c r="A458" s="11" t="s">
        <v>2015</v>
      </c>
      <c r="B458" s="60">
        <v>41958</v>
      </c>
      <c r="C458" s="60">
        <v>41959</v>
      </c>
      <c r="D458" s="60">
        <v>41958.098599537036</v>
      </c>
      <c r="E458" s="11" t="s">
        <v>1931</v>
      </c>
      <c r="F458" s="11">
        <v>32</v>
      </c>
      <c r="G458" s="11" t="s">
        <v>13</v>
      </c>
      <c r="H458" s="11">
        <v>10</v>
      </c>
      <c r="I458" s="64" t="s">
        <v>14</v>
      </c>
      <c r="J458" s="125" t="s">
        <v>1933</v>
      </c>
      <c r="K458" s="64" t="s">
        <v>16</v>
      </c>
      <c r="L458" s="11" t="s">
        <v>1932</v>
      </c>
      <c r="M458" s="11">
        <v>12522395</v>
      </c>
      <c r="N458" s="41">
        <v>456733494</v>
      </c>
      <c r="O458" s="10" t="s">
        <v>311</v>
      </c>
      <c r="P458" s="12"/>
      <c r="Q458" s="64"/>
      <c r="R458" s="64" t="s">
        <v>1893</v>
      </c>
      <c r="S458" s="192" t="s">
        <v>2509</v>
      </c>
      <c r="T458" s="192" t="str">
        <f>IF(ISNUMBER(SEARCH("main({",L458)),"main({}) method - algorithm cases","non main({}) method - algorithm cases")</f>
        <v>non main({}) method - algorithm cases</v>
      </c>
      <c r="U458" s="192" t="s">
        <v>2499</v>
      </c>
      <c r="V458" s="192" t="s">
        <v>2504</v>
      </c>
      <c r="W458" s="10" t="b">
        <f t="shared" si="63"/>
        <v>0</v>
      </c>
      <c r="X458" s="1" t="b">
        <f t="shared" si="64"/>
        <v>1</v>
      </c>
      <c r="Y458" s="1" t="b">
        <f t="shared" si="65"/>
        <v>0</v>
      </c>
      <c r="Z458" s="1" t="b">
        <f t="shared" si="66"/>
        <v>0</v>
      </c>
      <c r="AA458" s="1" t="b">
        <f t="shared" si="67"/>
        <v>0</v>
      </c>
      <c r="AB458" s="1" t="b">
        <f t="shared" si="68"/>
        <v>0</v>
      </c>
      <c r="AC458" s="1" t="b">
        <f t="shared" si="69"/>
        <v>0</v>
      </c>
      <c r="AD458" s="1" t="b">
        <f t="shared" si="70"/>
        <v>0</v>
      </c>
      <c r="AE458" s="1" t="b">
        <f t="shared" si="71"/>
        <v>0</v>
      </c>
      <c r="AF458" s="1"/>
    </row>
    <row r="459" spans="1:32" ht="12" customHeight="1" x14ac:dyDescent="0.25">
      <c r="A459" s="11" t="s">
        <v>2015</v>
      </c>
      <c r="B459" s="60">
        <v>41976</v>
      </c>
      <c r="C459" s="60">
        <v>41977</v>
      </c>
      <c r="D459" s="60">
        <v>41976.639236111114</v>
      </c>
      <c r="E459" s="11" t="s">
        <v>1934</v>
      </c>
      <c r="F459" s="11">
        <v>27</v>
      </c>
      <c r="G459" s="11" t="s">
        <v>13</v>
      </c>
      <c r="H459" s="11">
        <v>4</v>
      </c>
      <c r="I459" s="64" t="s">
        <v>14</v>
      </c>
      <c r="J459" s="125" t="s">
        <v>1936</v>
      </c>
      <c r="K459" s="64" t="s">
        <v>16</v>
      </c>
      <c r="L459" s="11" t="s">
        <v>1935</v>
      </c>
      <c r="M459" s="11">
        <v>13241791</v>
      </c>
      <c r="N459" s="41">
        <v>489552124</v>
      </c>
      <c r="O459" s="82" t="s">
        <v>804</v>
      </c>
      <c r="P459" s="12" t="s">
        <v>1570</v>
      </c>
      <c r="Q459" s="64"/>
      <c r="R459" s="64" t="s">
        <v>1979</v>
      </c>
      <c r="S459" s="192" t="s">
        <v>2509</v>
      </c>
      <c r="T459" s="192" t="str">
        <f>IF(ISNUMBER(SEARCH("main({",L459)),"main({}) method - algorithm cases","non main({}) method - algorithm cases")</f>
        <v>non main({}) method - algorithm cases</v>
      </c>
      <c r="U459" s="192" t="s">
        <v>2499</v>
      </c>
      <c r="V459" s="192" t="s">
        <v>2504</v>
      </c>
      <c r="W459" s="10" t="b">
        <f t="shared" si="63"/>
        <v>0</v>
      </c>
      <c r="X459" s="1" t="b">
        <f t="shared" si="64"/>
        <v>0</v>
      </c>
      <c r="Y459" s="1" t="b">
        <f t="shared" si="65"/>
        <v>0</v>
      </c>
      <c r="Z459" s="1" t="b">
        <f t="shared" si="66"/>
        <v>0</v>
      </c>
      <c r="AA459" s="1" t="b">
        <f t="shared" si="67"/>
        <v>0</v>
      </c>
      <c r="AB459" s="1" t="b">
        <f t="shared" si="68"/>
        <v>0</v>
      </c>
      <c r="AC459" s="1" t="b">
        <f t="shared" si="69"/>
        <v>0</v>
      </c>
      <c r="AD459" s="1" t="b">
        <f t="shared" si="70"/>
        <v>0</v>
      </c>
      <c r="AE459" s="1" t="b">
        <f t="shared" si="71"/>
        <v>1</v>
      </c>
      <c r="AF459" s="1"/>
    </row>
    <row r="460" spans="1:32" ht="12" customHeight="1" x14ac:dyDescent="0.25">
      <c r="A460" s="11" t="s">
        <v>2015</v>
      </c>
      <c r="B460" s="60">
        <v>42008</v>
      </c>
      <c r="C460" s="60">
        <v>42009</v>
      </c>
      <c r="D460" s="60">
        <v>42008.962731481479</v>
      </c>
      <c r="E460" s="11" t="s">
        <v>1937</v>
      </c>
      <c r="F460" s="11">
        <v>6</v>
      </c>
      <c r="G460" s="11" t="s">
        <v>13</v>
      </c>
      <c r="H460" s="11">
        <v>5</v>
      </c>
      <c r="I460" s="64" t="s">
        <v>14</v>
      </c>
      <c r="J460" s="125" t="s">
        <v>1939</v>
      </c>
      <c r="K460" s="64" t="s">
        <v>16</v>
      </c>
      <c r="L460" s="11" t="s">
        <v>1938</v>
      </c>
      <c r="M460" s="11">
        <v>14315949</v>
      </c>
      <c r="N460" s="41">
        <v>523684697</v>
      </c>
      <c r="O460" s="10" t="s">
        <v>311</v>
      </c>
      <c r="P460" s="12"/>
      <c r="Q460" s="64"/>
      <c r="R460" s="64"/>
      <c r="S460" s="192" t="s">
        <v>2509</v>
      </c>
      <c r="T460" s="192"/>
      <c r="U460" s="192"/>
      <c r="V460" s="192"/>
      <c r="W460" s="10" t="b">
        <f t="shared" si="63"/>
        <v>0</v>
      </c>
      <c r="X460" s="1" t="b">
        <f t="shared" si="64"/>
        <v>1</v>
      </c>
      <c r="Y460" s="1" t="b">
        <f t="shared" si="65"/>
        <v>0</v>
      </c>
      <c r="Z460" s="1" t="b">
        <f t="shared" si="66"/>
        <v>0</v>
      </c>
      <c r="AA460" s="1" t="b">
        <f t="shared" si="67"/>
        <v>0</v>
      </c>
      <c r="AB460" s="1" t="b">
        <f t="shared" si="68"/>
        <v>0</v>
      </c>
      <c r="AC460" s="1" t="b">
        <f t="shared" si="69"/>
        <v>0</v>
      </c>
      <c r="AD460" s="1" t="b">
        <f t="shared" si="70"/>
        <v>0</v>
      </c>
      <c r="AE460" s="1" t="b">
        <f t="shared" si="71"/>
        <v>0</v>
      </c>
      <c r="AF460" s="1"/>
    </row>
    <row r="461" spans="1:32" ht="12" customHeight="1" x14ac:dyDescent="0.25">
      <c r="A461" s="11" t="s">
        <v>2015</v>
      </c>
      <c r="B461" s="60">
        <v>42019</v>
      </c>
      <c r="C461" s="60">
        <v>42020</v>
      </c>
      <c r="D461" s="60">
        <v>42019.058576388888</v>
      </c>
      <c r="E461" s="11" t="s">
        <v>1941</v>
      </c>
      <c r="F461" s="11">
        <v>24</v>
      </c>
      <c r="G461" s="11" t="s">
        <v>13</v>
      </c>
      <c r="H461" s="11">
        <v>-2</v>
      </c>
      <c r="I461" s="64" t="s">
        <v>58</v>
      </c>
      <c r="J461" s="125" t="s">
        <v>1943</v>
      </c>
      <c r="K461" s="64" t="s">
        <v>16</v>
      </c>
      <c r="L461" s="11" t="s">
        <v>1942</v>
      </c>
      <c r="M461" s="11">
        <v>14651772</v>
      </c>
      <c r="N461" s="41">
        <v>536601974</v>
      </c>
      <c r="O461" s="10" t="s">
        <v>804</v>
      </c>
      <c r="P461" s="12"/>
      <c r="Q461" s="64"/>
      <c r="R461" s="64"/>
      <c r="S461" s="192" t="s">
        <v>2509</v>
      </c>
      <c r="T461" s="192"/>
      <c r="U461" s="192"/>
      <c r="V461" s="192"/>
      <c r="W461" s="10" t="b">
        <f t="shared" si="63"/>
        <v>0</v>
      </c>
      <c r="X461" s="1" t="b">
        <f t="shared" si="64"/>
        <v>0</v>
      </c>
      <c r="Y461" s="1" t="b">
        <f t="shared" si="65"/>
        <v>0</v>
      </c>
      <c r="Z461" s="1" t="b">
        <f t="shared" si="66"/>
        <v>0</v>
      </c>
      <c r="AA461" s="1" t="b">
        <f t="shared" si="67"/>
        <v>0</v>
      </c>
      <c r="AB461" s="1" t="b">
        <f t="shared" si="68"/>
        <v>0</v>
      </c>
      <c r="AC461" s="1" t="b">
        <f t="shared" si="69"/>
        <v>0</v>
      </c>
      <c r="AD461" s="1" t="b">
        <f t="shared" si="70"/>
        <v>0</v>
      </c>
      <c r="AE461" s="1" t="b">
        <f t="shared" si="71"/>
        <v>1</v>
      </c>
      <c r="AF461" s="1"/>
    </row>
    <row r="462" spans="1:32" ht="12" customHeight="1" x14ac:dyDescent="0.25">
      <c r="A462" s="11" t="s">
        <v>2015</v>
      </c>
      <c r="B462" s="60">
        <v>42033</v>
      </c>
      <c r="C462" s="60">
        <v>42035</v>
      </c>
      <c r="D462" s="60">
        <v>42034.205300925925</v>
      </c>
      <c r="E462" s="11" t="s">
        <v>1944</v>
      </c>
      <c r="F462" s="11">
        <v>30</v>
      </c>
      <c r="G462" s="11" t="s">
        <v>13</v>
      </c>
      <c r="H462" s="11">
        <v>3</v>
      </c>
      <c r="I462" s="64" t="s">
        <v>14</v>
      </c>
      <c r="J462" s="125" t="s">
        <v>1946</v>
      </c>
      <c r="K462" s="64" t="s">
        <v>16</v>
      </c>
      <c r="L462" s="11" t="s">
        <v>1945</v>
      </c>
      <c r="M462" s="11">
        <v>15264988</v>
      </c>
      <c r="N462" s="41">
        <v>556616147</v>
      </c>
      <c r="O462" s="10" t="s">
        <v>311</v>
      </c>
      <c r="P462" s="12"/>
      <c r="Q462" s="64"/>
      <c r="R462" s="64" t="s">
        <v>552</v>
      </c>
      <c r="S462" s="192" t="s">
        <v>2509</v>
      </c>
      <c r="T462" s="192" t="str">
        <f>IF(ISNUMBER(SEARCH("main({",L462)),"main({}) method - algorithm cases","non main({}) method - algorithm cases")</f>
        <v>non main({}) method - algorithm cases</v>
      </c>
      <c r="U462" s="192" t="s">
        <v>2499</v>
      </c>
      <c r="V462" s="192" t="s">
        <v>2504</v>
      </c>
      <c r="W462" s="10" t="b">
        <f t="shared" si="63"/>
        <v>0</v>
      </c>
      <c r="X462" s="1" t="b">
        <f t="shared" si="64"/>
        <v>1</v>
      </c>
      <c r="Y462" s="1" t="b">
        <f t="shared" si="65"/>
        <v>0</v>
      </c>
      <c r="Z462" s="1" t="b">
        <f t="shared" si="66"/>
        <v>0</v>
      </c>
      <c r="AA462" s="1" t="b">
        <f t="shared" si="67"/>
        <v>0</v>
      </c>
      <c r="AB462" s="1" t="b">
        <f t="shared" si="68"/>
        <v>0</v>
      </c>
      <c r="AC462" s="1" t="b">
        <f t="shared" si="69"/>
        <v>0</v>
      </c>
      <c r="AD462" s="1" t="b">
        <f t="shared" si="70"/>
        <v>0</v>
      </c>
      <c r="AE462" s="1" t="b">
        <f t="shared" si="71"/>
        <v>0</v>
      </c>
      <c r="AF462" s="1"/>
    </row>
    <row r="463" spans="1:32" ht="12" customHeight="1" x14ac:dyDescent="0.25">
      <c r="A463" s="11" t="s">
        <v>2015</v>
      </c>
      <c r="B463" s="60">
        <v>42036</v>
      </c>
      <c r="C463" s="60">
        <v>42037</v>
      </c>
      <c r="D463" s="60">
        <v>42036.867939814816</v>
      </c>
      <c r="E463" s="11" t="s">
        <v>1947</v>
      </c>
      <c r="F463" s="11">
        <v>49</v>
      </c>
      <c r="G463" s="11" t="s">
        <v>13</v>
      </c>
      <c r="H463" s="11">
        <v>4</v>
      </c>
      <c r="I463" s="64" t="s">
        <v>14</v>
      </c>
      <c r="J463" s="125" t="s">
        <v>1949</v>
      </c>
      <c r="K463" s="64" t="s">
        <v>16</v>
      </c>
      <c r="L463" s="11" t="s">
        <v>1948</v>
      </c>
      <c r="M463" s="11">
        <v>15318550</v>
      </c>
      <c r="N463" s="41">
        <v>559238138</v>
      </c>
      <c r="O463" s="10" t="s">
        <v>804</v>
      </c>
      <c r="P463" s="12"/>
      <c r="Q463" s="64"/>
      <c r="R463" s="64"/>
      <c r="S463" s="192" t="s">
        <v>2506</v>
      </c>
      <c r="T463" s="192"/>
      <c r="U463" s="192"/>
      <c r="V463" s="192"/>
      <c r="W463" s="10" t="b">
        <f t="shared" si="63"/>
        <v>0</v>
      </c>
      <c r="X463" s="1" t="b">
        <f t="shared" si="64"/>
        <v>0</v>
      </c>
      <c r="Y463" s="1" t="b">
        <f t="shared" si="65"/>
        <v>0</v>
      </c>
      <c r="Z463" s="1" t="b">
        <f t="shared" si="66"/>
        <v>0</v>
      </c>
      <c r="AA463" s="1" t="b">
        <f t="shared" si="67"/>
        <v>0</v>
      </c>
      <c r="AB463" s="1" t="b">
        <f t="shared" si="68"/>
        <v>0</v>
      </c>
      <c r="AC463" s="1" t="b">
        <f t="shared" si="69"/>
        <v>0</v>
      </c>
      <c r="AD463" s="1" t="b">
        <f t="shared" si="70"/>
        <v>0</v>
      </c>
      <c r="AE463" s="1" t="b">
        <f t="shared" si="71"/>
        <v>1</v>
      </c>
      <c r="AF463" s="1"/>
    </row>
    <row r="464" spans="1:32" ht="12" customHeight="1" x14ac:dyDescent="0.25">
      <c r="A464" s="11" t="s">
        <v>2015</v>
      </c>
      <c r="B464" s="60">
        <v>42052</v>
      </c>
      <c r="C464" s="60">
        <v>42054</v>
      </c>
      <c r="D464" s="60">
        <v>42053.898981481485</v>
      </c>
      <c r="E464" s="11" t="s">
        <v>1950</v>
      </c>
      <c r="F464" s="11">
        <v>68</v>
      </c>
      <c r="G464" s="11" t="s">
        <v>13</v>
      </c>
      <c r="H464" s="11">
        <v>2</v>
      </c>
      <c r="I464" s="64" t="s">
        <v>14</v>
      </c>
      <c r="J464" s="125" t="s">
        <v>1951</v>
      </c>
      <c r="K464" s="64" t="s">
        <v>16</v>
      </c>
      <c r="L464" s="11" t="s">
        <v>1709</v>
      </c>
      <c r="M464" s="11">
        <v>15932378</v>
      </c>
      <c r="N464" s="41">
        <v>584003400</v>
      </c>
      <c r="O464" s="82" t="s">
        <v>804</v>
      </c>
      <c r="P464" s="12" t="s">
        <v>1570</v>
      </c>
      <c r="Q464" s="64"/>
      <c r="R464" s="64" t="s">
        <v>557</v>
      </c>
      <c r="S464" s="192" t="s">
        <v>2509</v>
      </c>
      <c r="T464" s="192" t="str">
        <f t="shared" ref="T464:T470" si="72">IF(ISNUMBER(SEARCH("main({",L464)),"main({}) method - algorithm cases","non main({}) method - algorithm cases")</f>
        <v>non main({}) method - algorithm cases</v>
      </c>
      <c r="U464" s="192" t="s">
        <v>2499</v>
      </c>
      <c r="V464" s="192" t="s">
        <v>2504</v>
      </c>
      <c r="W464" s="10" t="b">
        <f t="shared" si="63"/>
        <v>0</v>
      </c>
      <c r="X464" s="1" t="b">
        <f t="shared" si="64"/>
        <v>0</v>
      </c>
      <c r="Y464" s="1" t="b">
        <f t="shared" si="65"/>
        <v>0</v>
      </c>
      <c r="Z464" s="1" t="b">
        <f t="shared" si="66"/>
        <v>0</v>
      </c>
      <c r="AA464" s="1" t="b">
        <f t="shared" si="67"/>
        <v>0</v>
      </c>
      <c r="AB464" s="1" t="b">
        <f t="shared" si="68"/>
        <v>0</v>
      </c>
      <c r="AC464" s="1" t="b">
        <f t="shared" si="69"/>
        <v>0</v>
      </c>
      <c r="AD464" s="1" t="b">
        <f t="shared" si="70"/>
        <v>0</v>
      </c>
      <c r="AE464" s="1" t="b">
        <f t="shared" si="71"/>
        <v>1</v>
      </c>
      <c r="AF464" s="1"/>
    </row>
    <row r="465" spans="1:32" ht="12" customHeight="1" x14ac:dyDescent="0.25">
      <c r="A465" s="11" t="s">
        <v>2015</v>
      </c>
      <c r="B465" s="60">
        <v>42060</v>
      </c>
      <c r="C465" s="60">
        <v>42062</v>
      </c>
      <c r="D465" s="60">
        <v>42061.745937500003</v>
      </c>
      <c r="E465" s="11" t="s">
        <v>1952</v>
      </c>
      <c r="F465" s="11">
        <v>5</v>
      </c>
      <c r="G465" s="11" t="s">
        <v>13</v>
      </c>
      <c r="H465" s="11">
        <v>3</v>
      </c>
      <c r="I465" s="64" t="s">
        <v>14</v>
      </c>
      <c r="J465" s="125" t="s">
        <v>1954</v>
      </c>
      <c r="K465" s="64" t="s">
        <v>16</v>
      </c>
      <c r="L465" s="11" t="s">
        <v>1953</v>
      </c>
      <c r="M465" s="11">
        <v>16340831</v>
      </c>
      <c r="N465" s="41">
        <v>595786910</v>
      </c>
      <c r="O465" s="89" t="s">
        <v>1083</v>
      </c>
      <c r="P465" s="12"/>
      <c r="Q465" s="114" t="s">
        <v>1083</v>
      </c>
      <c r="R465" s="144" t="s">
        <v>557</v>
      </c>
      <c r="S465" s="192" t="s">
        <v>2506</v>
      </c>
      <c r="T465" s="192" t="str">
        <f t="shared" si="72"/>
        <v>main({}) method - algorithm cases</v>
      </c>
      <c r="U465" s="193" t="s">
        <v>2500</v>
      </c>
      <c r="V465" s="192" t="s">
        <v>2505</v>
      </c>
      <c r="W465" s="10" t="b">
        <f t="shared" si="63"/>
        <v>0</v>
      </c>
      <c r="X465" s="1" t="b">
        <f t="shared" si="64"/>
        <v>0</v>
      </c>
      <c r="Y465" s="1" t="b">
        <f t="shared" si="65"/>
        <v>0</v>
      </c>
      <c r="Z465" s="1" t="b">
        <f t="shared" si="66"/>
        <v>0</v>
      </c>
      <c r="AA465" s="1" t="b">
        <f t="shared" si="67"/>
        <v>0</v>
      </c>
      <c r="AB465" s="1" t="b">
        <f t="shared" si="68"/>
        <v>0</v>
      </c>
      <c r="AC465" s="1" t="b">
        <f t="shared" si="69"/>
        <v>1</v>
      </c>
      <c r="AD465" s="1" t="b">
        <f t="shared" si="70"/>
        <v>0</v>
      </c>
      <c r="AE465" s="1" t="b">
        <f t="shared" si="71"/>
        <v>0</v>
      </c>
      <c r="AF465" s="1"/>
    </row>
    <row r="466" spans="1:32" ht="12" customHeight="1" x14ac:dyDescent="0.25">
      <c r="A466" s="11" t="s">
        <v>2015</v>
      </c>
      <c r="B466" s="60">
        <v>42062</v>
      </c>
      <c r="C466" s="60">
        <v>42064</v>
      </c>
      <c r="D466" s="60">
        <v>42063.975023148145</v>
      </c>
      <c r="E466" s="11" t="s">
        <v>1955</v>
      </c>
      <c r="F466" s="11">
        <v>18</v>
      </c>
      <c r="G466" s="11" t="s">
        <v>13</v>
      </c>
      <c r="H466" s="11">
        <v>34</v>
      </c>
      <c r="I466" s="64" t="s">
        <v>14</v>
      </c>
      <c r="J466" s="125" t="s">
        <v>1957</v>
      </c>
      <c r="K466" s="64" t="s">
        <v>16</v>
      </c>
      <c r="L466" s="11" t="s">
        <v>1956</v>
      </c>
      <c r="M466" s="11">
        <v>16420887</v>
      </c>
      <c r="N466" s="41">
        <v>598760871</v>
      </c>
      <c r="O466" s="10" t="s">
        <v>311</v>
      </c>
      <c r="P466" s="12"/>
      <c r="Q466" s="64"/>
      <c r="R466" s="64" t="s">
        <v>475</v>
      </c>
      <c r="S466" s="192" t="s">
        <v>2506</v>
      </c>
      <c r="T466" s="192" t="str">
        <f t="shared" si="72"/>
        <v>main({}) method - algorithm cases</v>
      </c>
      <c r="U466" s="192" t="s">
        <v>2499</v>
      </c>
      <c r="V466" s="192" t="s">
        <v>2504</v>
      </c>
      <c r="W466" s="10" t="b">
        <f t="shared" si="63"/>
        <v>0</v>
      </c>
      <c r="X466" s="1" t="b">
        <f t="shared" si="64"/>
        <v>1</v>
      </c>
      <c r="Y466" s="1" t="b">
        <f t="shared" si="65"/>
        <v>0</v>
      </c>
      <c r="Z466" s="1" t="b">
        <f t="shared" si="66"/>
        <v>0</v>
      </c>
      <c r="AA466" s="1" t="b">
        <f t="shared" si="67"/>
        <v>0</v>
      </c>
      <c r="AB466" s="1" t="b">
        <f t="shared" si="68"/>
        <v>0</v>
      </c>
      <c r="AC466" s="1" t="b">
        <f t="shared" si="69"/>
        <v>0</v>
      </c>
      <c r="AD466" s="1" t="b">
        <f t="shared" si="70"/>
        <v>0</v>
      </c>
      <c r="AE466" s="1" t="b">
        <f t="shared" si="71"/>
        <v>0</v>
      </c>
      <c r="AF466" s="1"/>
    </row>
    <row r="467" spans="1:32" ht="12" customHeight="1" x14ac:dyDescent="0.25">
      <c r="A467" s="11" t="s">
        <v>2015</v>
      </c>
      <c r="B467" s="60">
        <v>42066</v>
      </c>
      <c r="C467" s="60">
        <v>42068</v>
      </c>
      <c r="D467" s="60">
        <v>42066.493483796294</v>
      </c>
      <c r="E467" s="11" t="s">
        <v>1958</v>
      </c>
      <c r="F467" s="11">
        <v>38</v>
      </c>
      <c r="G467" s="11" t="s">
        <v>13</v>
      </c>
      <c r="H467" s="11">
        <v>5</v>
      </c>
      <c r="I467" s="64" t="s">
        <v>14</v>
      </c>
      <c r="J467" s="125" t="s">
        <v>1965</v>
      </c>
      <c r="K467" s="64" t="s">
        <v>16</v>
      </c>
      <c r="L467" s="11" t="s">
        <v>1959</v>
      </c>
      <c r="M467" s="11">
        <v>16435894</v>
      </c>
      <c r="N467" s="41">
        <v>602080623</v>
      </c>
      <c r="O467" s="91" t="s">
        <v>517</v>
      </c>
      <c r="P467" s="12"/>
      <c r="Q467" s="114" t="s">
        <v>1083</v>
      </c>
      <c r="R467" s="144" t="s">
        <v>356</v>
      </c>
      <c r="S467" s="192" t="s">
        <v>2509</v>
      </c>
      <c r="T467" s="192" t="str">
        <f t="shared" si="72"/>
        <v>non main({}) method - algorithm cases</v>
      </c>
      <c r="U467" s="193" t="s">
        <v>2500</v>
      </c>
      <c r="V467" s="192" t="s">
        <v>2505</v>
      </c>
      <c r="W467" s="10" t="b">
        <f t="shared" si="63"/>
        <v>0</v>
      </c>
      <c r="X467" s="1" t="b">
        <f t="shared" si="64"/>
        <v>0</v>
      </c>
      <c r="Y467" s="1" t="b">
        <f t="shared" si="65"/>
        <v>0</v>
      </c>
      <c r="Z467" s="1" t="b">
        <f t="shared" si="66"/>
        <v>0</v>
      </c>
      <c r="AA467" s="1" t="b">
        <f t="shared" si="67"/>
        <v>0</v>
      </c>
      <c r="AB467" s="1" t="b">
        <f t="shared" si="68"/>
        <v>0</v>
      </c>
      <c r="AC467" s="1" t="b">
        <f t="shared" si="69"/>
        <v>0</v>
      </c>
      <c r="AD467" s="1" t="b">
        <f t="shared" si="70"/>
        <v>1</v>
      </c>
      <c r="AE467" s="1" t="b">
        <f t="shared" si="71"/>
        <v>0</v>
      </c>
      <c r="AF467" s="1"/>
    </row>
    <row r="468" spans="1:32" ht="12" customHeight="1" x14ac:dyDescent="0.25">
      <c r="A468" s="11" t="s">
        <v>2015</v>
      </c>
      <c r="B468" s="60">
        <v>42066</v>
      </c>
      <c r="C468" s="60">
        <v>42068</v>
      </c>
      <c r="D468" s="60">
        <v>42066.803935185184</v>
      </c>
      <c r="E468" s="11" t="s">
        <v>1960</v>
      </c>
      <c r="F468" s="11">
        <v>19</v>
      </c>
      <c r="G468" s="11" t="s">
        <v>13</v>
      </c>
      <c r="H468" s="11">
        <v>5</v>
      </c>
      <c r="I468" s="64" t="s">
        <v>14</v>
      </c>
      <c r="J468" s="125" t="s">
        <v>1964</v>
      </c>
      <c r="K468" s="64" t="s">
        <v>16</v>
      </c>
      <c r="L468" s="11" t="s">
        <v>1961</v>
      </c>
      <c r="M468" s="11">
        <v>16489333</v>
      </c>
      <c r="N468" s="41">
        <v>602882339</v>
      </c>
      <c r="O468" s="4" t="s">
        <v>283</v>
      </c>
      <c r="P468" s="12"/>
      <c r="Q468" s="64"/>
      <c r="R468" s="64" t="s">
        <v>357</v>
      </c>
      <c r="S468" s="192" t="s">
        <v>2509</v>
      </c>
      <c r="T468" s="192" t="str">
        <f t="shared" si="72"/>
        <v>non main({}) method - algorithm cases</v>
      </c>
      <c r="U468" s="192" t="s">
        <v>2499</v>
      </c>
      <c r="V468" s="192" t="s">
        <v>2504</v>
      </c>
      <c r="W468" s="10" t="b">
        <f t="shared" si="63"/>
        <v>0</v>
      </c>
      <c r="X468" s="1" t="b">
        <f t="shared" si="64"/>
        <v>0</v>
      </c>
      <c r="Y468" s="1" t="b">
        <f t="shared" si="65"/>
        <v>0</v>
      </c>
      <c r="Z468" s="1" t="b">
        <f t="shared" si="66"/>
        <v>0</v>
      </c>
      <c r="AA468" s="1" t="b">
        <f t="shared" si="67"/>
        <v>0</v>
      </c>
      <c r="AB468" s="1" t="b">
        <f t="shared" si="68"/>
        <v>1</v>
      </c>
      <c r="AC468" s="1" t="b">
        <f t="shared" si="69"/>
        <v>0</v>
      </c>
      <c r="AD468" s="1" t="b">
        <f t="shared" si="70"/>
        <v>0</v>
      </c>
      <c r="AE468" s="1" t="b">
        <f t="shared" si="71"/>
        <v>0</v>
      </c>
      <c r="AF468" s="1"/>
    </row>
    <row r="469" spans="1:32" ht="12" customHeight="1" x14ac:dyDescent="0.25">
      <c r="A469" s="11" t="s">
        <v>2015</v>
      </c>
      <c r="B469" s="60">
        <v>42074</v>
      </c>
      <c r="C469" s="60">
        <v>42076</v>
      </c>
      <c r="D469" s="60">
        <v>42075.576828703706</v>
      </c>
      <c r="E469" s="11" t="s">
        <v>1962</v>
      </c>
      <c r="F469" s="11">
        <v>2</v>
      </c>
      <c r="G469" s="11" t="s">
        <v>13</v>
      </c>
      <c r="H469" s="11">
        <v>3</v>
      </c>
      <c r="I469" s="64" t="s">
        <v>14</v>
      </c>
      <c r="J469" s="125" t="s">
        <v>1966</v>
      </c>
      <c r="K469" s="64" t="s">
        <v>16</v>
      </c>
      <c r="L469" s="11" t="s">
        <v>1963</v>
      </c>
      <c r="M469" s="11">
        <v>16804996</v>
      </c>
      <c r="N469" s="41">
        <v>616400017</v>
      </c>
      <c r="O469" s="82" t="s">
        <v>804</v>
      </c>
      <c r="P469" s="12" t="s">
        <v>1570</v>
      </c>
      <c r="Q469" s="64"/>
      <c r="R469" s="64" t="s">
        <v>1979</v>
      </c>
      <c r="S469" s="192" t="s">
        <v>2509</v>
      </c>
      <c r="T469" s="192" t="str">
        <f t="shared" si="72"/>
        <v>non main({}) method - algorithm cases</v>
      </c>
      <c r="U469" s="192" t="s">
        <v>2499</v>
      </c>
      <c r="V469" s="192" t="s">
        <v>2504</v>
      </c>
      <c r="W469" s="10" t="b">
        <f t="shared" si="63"/>
        <v>0</v>
      </c>
      <c r="X469" s="1" t="b">
        <f t="shared" si="64"/>
        <v>0</v>
      </c>
      <c r="Y469" s="1" t="b">
        <f t="shared" si="65"/>
        <v>0</v>
      </c>
      <c r="Z469" s="1" t="b">
        <f t="shared" si="66"/>
        <v>0</v>
      </c>
      <c r="AA469" s="1" t="b">
        <f t="shared" si="67"/>
        <v>0</v>
      </c>
      <c r="AB469" s="1" t="b">
        <f t="shared" si="68"/>
        <v>0</v>
      </c>
      <c r="AC469" s="1" t="b">
        <f t="shared" si="69"/>
        <v>0</v>
      </c>
      <c r="AD469" s="1" t="b">
        <f t="shared" si="70"/>
        <v>0</v>
      </c>
      <c r="AE469" s="1" t="b">
        <f t="shared" si="71"/>
        <v>1</v>
      </c>
      <c r="AF469" s="1"/>
    </row>
    <row r="470" spans="1:32" ht="12" customHeight="1" x14ac:dyDescent="0.25">
      <c r="A470" s="11" t="s">
        <v>2015</v>
      </c>
      <c r="B470" s="60">
        <v>42078</v>
      </c>
      <c r="C470" s="60">
        <v>42080</v>
      </c>
      <c r="D470" s="60">
        <v>42078.734583333331</v>
      </c>
      <c r="E470" s="11" t="s">
        <v>1967</v>
      </c>
      <c r="F470" s="11">
        <v>8</v>
      </c>
      <c r="G470" s="11" t="s">
        <v>13</v>
      </c>
      <c r="H470" s="11">
        <v>5</v>
      </c>
      <c r="I470" s="64" t="s">
        <v>14</v>
      </c>
      <c r="J470" s="125" t="s">
        <v>1968</v>
      </c>
      <c r="K470" s="64" t="s">
        <v>16</v>
      </c>
      <c r="L470" s="29" t="s">
        <v>1970</v>
      </c>
      <c r="M470" s="11">
        <v>16999127</v>
      </c>
      <c r="N470" s="41">
        <v>620115898</v>
      </c>
      <c r="O470" s="10" t="s">
        <v>804</v>
      </c>
      <c r="P470" s="12" t="s">
        <v>1570</v>
      </c>
      <c r="Q470" s="114" t="s">
        <v>1974</v>
      </c>
      <c r="R470" s="64" t="s">
        <v>1969</v>
      </c>
      <c r="S470" s="192" t="s">
        <v>2509</v>
      </c>
      <c r="T470" s="192" t="str">
        <f t="shared" si="72"/>
        <v>non main({}) method - algorithm cases</v>
      </c>
      <c r="U470" s="192" t="s">
        <v>2499</v>
      </c>
      <c r="V470" s="192" t="s">
        <v>2505</v>
      </c>
      <c r="W470" s="10" t="b">
        <f t="shared" si="63"/>
        <v>0</v>
      </c>
      <c r="X470" s="1" t="b">
        <f t="shared" si="64"/>
        <v>0</v>
      </c>
      <c r="Y470" s="1" t="b">
        <f t="shared" si="65"/>
        <v>0</v>
      </c>
      <c r="Z470" s="1" t="b">
        <f t="shared" si="66"/>
        <v>0</v>
      </c>
      <c r="AA470" s="1" t="b">
        <f t="shared" si="67"/>
        <v>0</v>
      </c>
      <c r="AB470" s="1" t="b">
        <f t="shared" si="68"/>
        <v>0</v>
      </c>
      <c r="AC470" s="1" t="b">
        <f t="shared" si="69"/>
        <v>0</v>
      </c>
      <c r="AD470" s="1" t="b">
        <f t="shared" si="70"/>
        <v>0</v>
      </c>
      <c r="AE470" s="1" t="b">
        <f t="shared" si="71"/>
        <v>1</v>
      </c>
      <c r="AF470" s="1"/>
    </row>
    <row r="471" spans="1:32" ht="12" customHeight="1" x14ac:dyDescent="0.25">
      <c r="A471" s="11" t="s">
        <v>2015</v>
      </c>
      <c r="B471" s="60">
        <v>42080</v>
      </c>
      <c r="C471" s="60">
        <v>42081</v>
      </c>
      <c r="D471" s="60">
        <v>42080.335810185185</v>
      </c>
      <c r="E471" s="11" t="s">
        <v>1980</v>
      </c>
      <c r="F471" s="11">
        <v>81</v>
      </c>
      <c r="G471" s="11" t="s">
        <v>13</v>
      </c>
      <c r="H471" s="11">
        <v>6</v>
      </c>
      <c r="I471" s="64" t="s">
        <v>14</v>
      </c>
      <c r="J471" s="125" t="s">
        <v>1982</v>
      </c>
      <c r="K471" s="64" t="s">
        <v>16</v>
      </c>
      <c r="L471" s="11" t="s">
        <v>1981</v>
      </c>
      <c r="M471" s="11">
        <v>17075138</v>
      </c>
      <c r="N471" s="41">
        <v>622599189</v>
      </c>
      <c r="O471" s="91" t="s">
        <v>517</v>
      </c>
      <c r="P471" s="12"/>
      <c r="Q471" s="64"/>
      <c r="R471" s="64"/>
      <c r="S471" s="192" t="s">
        <v>2506</v>
      </c>
      <c r="T471" s="192"/>
      <c r="U471" s="192"/>
      <c r="V471" s="192"/>
      <c r="W471" s="10" t="b">
        <f t="shared" si="63"/>
        <v>0</v>
      </c>
      <c r="X471" s="1" t="b">
        <f t="shared" si="64"/>
        <v>0</v>
      </c>
      <c r="Y471" s="1" t="b">
        <f t="shared" si="65"/>
        <v>0</v>
      </c>
      <c r="Z471" s="1" t="b">
        <f t="shared" si="66"/>
        <v>0</v>
      </c>
      <c r="AA471" s="1" t="b">
        <f t="shared" si="67"/>
        <v>0</v>
      </c>
      <c r="AB471" s="1" t="b">
        <f t="shared" si="68"/>
        <v>0</v>
      </c>
      <c r="AC471" s="1" t="b">
        <f t="shared" si="69"/>
        <v>0</v>
      </c>
      <c r="AD471" s="1" t="b">
        <f t="shared" si="70"/>
        <v>1</v>
      </c>
      <c r="AE471" s="1" t="b">
        <f t="shared" si="71"/>
        <v>0</v>
      </c>
      <c r="AF471" s="1"/>
    </row>
    <row r="472" spans="1:32" ht="12" customHeight="1" x14ac:dyDescent="0.25">
      <c r="A472" s="11" t="s">
        <v>2015</v>
      </c>
      <c r="B472" s="60">
        <v>42083</v>
      </c>
      <c r="C472" s="60">
        <v>42084</v>
      </c>
      <c r="D472" s="60">
        <v>42083.021180555559</v>
      </c>
      <c r="E472" s="11" t="s">
        <v>1983</v>
      </c>
      <c r="F472" s="11">
        <v>118</v>
      </c>
      <c r="G472" s="11" t="s">
        <v>13</v>
      </c>
      <c r="H472" s="11">
        <v>10</v>
      </c>
      <c r="I472" s="64" t="s">
        <v>14</v>
      </c>
      <c r="J472" s="125" t="s">
        <v>1985</v>
      </c>
      <c r="K472" s="64" t="s">
        <v>16</v>
      </c>
      <c r="L472" s="11" t="s">
        <v>1984</v>
      </c>
      <c r="M472" s="11">
        <v>17169193</v>
      </c>
      <c r="N472" s="41">
        <v>627955449</v>
      </c>
      <c r="O472" s="10" t="s">
        <v>311</v>
      </c>
      <c r="P472" s="12"/>
      <c r="Q472" s="114" t="s">
        <v>1083</v>
      </c>
      <c r="R472" s="64" t="s">
        <v>1986</v>
      </c>
      <c r="S472" s="192" t="s">
        <v>2509</v>
      </c>
      <c r="T472" s="192" t="str">
        <f>IF(ISNUMBER(SEARCH("main({",L472)),"main({}) method - algorithm cases","non main({}) method - algorithm cases")</f>
        <v>non main({}) method - algorithm cases</v>
      </c>
      <c r="U472" s="192" t="s">
        <v>2499</v>
      </c>
      <c r="V472" s="192" t="s">
        <v>2505</v>
      </c>
      <c r="W472" s="10" t="b">
        <f t="shared" si="63"/>
        <v>0</v>
      </c>
      <c r="X472" s="1" t="b">
        <f t="shared" si="64"/>
        <v>1</v>
      </c>
      <c r="Y472" s="1" t="b">
        <f t="shared" si="65"/>
        <v>0</v>
      </c>
      <c r="Z472" s="1" t="b">
        <f t="shared" si="66"/>
        <v>0</v>
      </c>
      <c r="AA472" s="1" t="b">
        <f t="shared" si="67"/>
        <v>0</v>
      </c>
      <c r="AB472" s="1" t="b">
        <f t="shared" si="68"/>
        <v>0</v>
      </c>
      <c r="AC472" s="1" t="b">
        <f t="shared" si="69"/>
        <v>0</v>
      </c>
      <c r="AD472" s="1" t="b">
        <f t="shared" si="70"/>
        <v>0</v>
      </c>
      <c r="AE472" s="1" t="b">
        <f t="shared" si="71"/>
        <v>0</v>
      </c>
      <c r="AF472" s="1"/>
    </row>
    <row r="473" spans="1:32" ht="12" customHeight="1" x14ac:dyDescent="0.25">
      <c r="A473" s="11" t="s">
        <v>2015</v>
      </c>
      <c r="B473" s="60">
        <v>42100</v>
      </c>
      <c r="C473" s="60">
        <v>42101</v>
      </c>
      <c r="D473" s="60">
        <v>42100.740844907406</v>
      </c>
      <c r="E473" s="11" t="s">
        <v>1987</v>
      </c>
      <c r="F473" s="11">
        <v>48</v>
      </c>
      <c r="G473" s="11" t="s">
        <v>13</v>
      </c>
      <c r="H473" s="11">
        <v>3</v>
      </c>
      <c r="I473" s="64" t="s">
        <v>14</v>
      </c>
      <c r="J473" s="125" t="s">
        <v>1989</v>
      </c>
      <c r="K473" s="64" t="s">
        <v>16</v>
      </c>
      <c r="L473" s="11" t="s">
        <v>1988</v>
      </c>
      <c r="M473" s="11">
        <v>17818806</v>
      </c>
      <c r="N473" s="41">
        <v>650293400</v>
      </c>
      <c r="O473" s="10" t="s">
        <v>804</v>
      </c>
      <c r="P473" s="12"/>
      <c r="Q473" s="64"/>
      <c r="R473" s="64"/>
      <c r="S473" s="192" t="s">
        <v>2506</v>
      </c>
      <c r="T473" s="192"/>
      <c r="U473" s="192"/>
      <c r="V473" s="192"/>
      <c r="W473" s="10" t="b">
        <f t="shared" si="63"/>
        <v>0</v>
      </c>
      <c r="X473" s="1" t="b">
        <f t="shared" si="64"/>
        <v>0</v>
      </c>
      <c r="Y473" s="1" t="b">
        <f t="shared" si="65"/>
        <v>0</v>
      </c>
      <c r="Z473" s="1" t="b">
        <f t="shared" si="66"/>
        <v>0</v>
      </c>
      <c r="AA473" s="1" t="b">
        <f t="shared" si="67"/>
        <v>0</v>
      </c>
      <c r="AB473" s="1" t="b">
        <f t="shared" si="68"/>
        <v>0</v>
      </c>
      <c r="AC473" s="1" t="b">
        <f t="shared" si="69"/>
        <v>0</v>
      </c>
      <c r="AD473" s="1" t="b">
        <f t="shared" si="70"/>
        <v>0</v>
      </c>
      <c r="AE473" s="1" t="b">
        <f t="shared" si="71"/>
        <v>1</v>
      </c>
      <c r="AF473" s="1"/>
    </row>
    <row r="474" spans="1:32" ht="12" customHeight="1" x14ac:dyDescent="0.25">
      <c r="A474" s="11" t="s">
        <v>2015</v>
      </c>
      <c r="B474" s="60">
        <v>42103</v>
      </c>
      <c r="C474" s="60">
        <v>42104</v>
      </c>
      <c r="D474" s="60">
        <v>42103.700057870374</v>
      </c>
      <c r="E474" s="11" t="s">
        <v>1990</v>
      </c>
      <c r="F474" s="11">
        <v>3</v>
      </c>
      <c r="G474" s="11" t="s">
        <v>13</v>
      </c>
      <c r="H474" s="11">
        <v>21</v>
      </c>
      <c r="I474" s="64" t="s">
        <v>14</v>
      </c>
      <c r="J474" s="125" t="s">
        <v>1992</v>
      </c>
      <c r="K474" s="64" t="s">
        <v>16</v>
      </c>
      <c r="L474" s="11" t="s">
        <v>1991</v>
      </c>
      <c r="M474" s="11">
        <v>17861358</v>
      </c>
      <c r="N474" s="41">
        <v>654813706</v>
      </c>
      <c r="O474" s="10" t="s">
        <v>311</v>
      </c>
      <c r="P474" s="12"/>
      <c r="Q474" s="64"/>
      <c r="R474" s="64"/>
      <c r="S474" s="192" t="s">
        <v>2506</v>
      </c>
      <c r="T474" s="192"/>
      <c r="U474" s="192"/>
      <c r="V474" s="192"/>
      <c r="W474" s="10" t="b">
        <f t="shared" si="63"/>
        <v>0</v>
      </c>
      <c r="X474" s="1" t="b">
        <f t="shared" si="64"/>
        <v>1</v>
      </c>
      <c r="Y474" s="1" t="b">
        <f t="shared" si="65"/>
        <v>0</v>
      </c>
      <c r="Z474" s="1" t="b">
        <f t="shared" si="66"/>
        <v>0</v>
      </c>
      <c r="AA474" s="1" t="b">
        <f t="shared" si="67"/>
        <v>0</v>
      </c>
      <c r="AB474" s="1" t="b">
        <f t="shared" si="68"/>
        <v>0</v>
      </c>
      <c r="AC474" s="1" t="b">
        <f t="shared" si="69"/>
        <v>0</v>
      </c>
      <c r="AD474" s="1" t="b">
        <f t="shared" si="70"/>
        <v>0</v>
      </c>
      <c r="AE474" s="1" t="b">
        <f t="shared" si="71"/>
        <v>0</v>
      </c>
      <c r="AF474" s="1"/>
    </row>
    <row r="475" spans="1:32" ht="12" customHeight="1" x14ac:dyDescent="0.25">
      <c r="A475" s="11" t="s">
        <v>2015</v>
      </c>
      <c r="B475" s="60">
        <v>42104</v>
      </c>
      <c r="C475" s="60">
        <v>42105</v>
      </c>
      <c r="D475" s="60">
        <v>42104.825069444443</v>
      </c>
      <c r="E475" s="11" t="s">
        <v>1993</v>
      </c>
      <c r="F475" s="11">
        <v>3</v>
      </c>
      <c r="G475" s="11" t="s">
        <v>13</v>
      </c>
      <c r="H475" s="11">
        <v>53</v>
      </c>
      <c r="I475" s="64" t="s">
        <v>14</v>
      </c>
      <c r="J475" s="125" t="s">
        <v>1995</v>
      </c>
      <c r="K475" s="64" t="s">
        <v>16</v>
      </c>
      <c r="L475" s="11" t="s">
        <v>1994</v>
      </c>
      <c r="M475" s="11">
        <v>17907165</v>
      </c>
      <c r="N475" s="41">
        <v>656595063</v>
      </c>
      <c r="O475" s="89" t="s">
        <v>1083</v>
      </c>
      <c r="P475" s="12"/>
      <c r="Q475" s="114" t="s">
        <v>1083</v>
      </c>
      <c r="R475" s="64" t="s">
        <v>1996</v>
      </c>
      <c r="S475" s="192" t="s">
        <v>2509</v>
      </c>
      <c r="T475" s="192" t="str">
        <f>IF(ISNUMBER(SEARCH("main({",L475)),"main({}) method - algorithm cases","non main({}) method - algorithm cases")</f>
        <v>non main({}) method - algorithm cases</v>
      </c>
      <c r="U475" s="192" t="s">
        <v>2499</v>
      </c>
      <c r="V475" s="192" t="s">
        <v>2505</v>
      </c>
      <c r="W475" s="10" t="b">
        <f t="shared" si="63"/>
        <v>0</v>
      </c>
      <c r="X475" s="1" t="b">
        <f t="shared" si="64"/>
        <v>0</v>
      </c>
      <c r="Y475" s="1" t="b">
        <f t="shared" si="65"/>
        <v>0</v>
      </c>
      <c r="Z475" s="1" t="b">
        <f t="shared" si="66"/>
        <v>0</v>
      </c>
      <c r="AA475" s="1" t="b">
        <f t="shared" si="67"/>
        <v>0</v>
      </c>
      <c r="AB475" s="1" t="b">
        <f t="shared" si="68"/>
        <v>0</v>
      </c>
      <c r="AC475" s="1" t="b">
        <f t="shared" si="69"/>
        <v>1</v>
      </c>
      <c r="AD475" s="1" t="b">
        <f t="shared" si="70"/>
        <v>0</v>
      </c>
      <c r="AE475" s="1" t="b">
        <f t="shared" si="71"/>
        <v>0</v>
      </c>
      <c r="AF475" s="1"/>
    </row>
    <row r="476" spans="1:32" ht="12" customHeight="1" x14ac:dyDescent="0.25">
      <c r="A476" s="11" t="s">
        <v>2015</v>
      </c>
      <c r="B476" s="60">
        <v>42116</v>
      </c>
      <c r="C476" s="60">
        <v>42117</v>
      </c>
      <c r="D476" s="60">
        <v>42116.987291666665</v>
      </c>
      <c r="E476" s="11" t="s">
        <v>1997</v>
      </c>
      <c r="F476" s="11">
        <v>6</v>
      </c>
      <c r="G476" s="11" t="s">
        <v>13</v>
      </c>
      <c r="H476" s="11">
        <v>4</v>
      </c>
      <c r="I476" s="64" t="s">
        <v>14</v>
      </c>
      <c r="J476" s="125" t="s">
        <v>1999</v>
      </c>
      <c r="K476" s="64" t="s">
        <v>16</v>
      </c>
      <c r="L476" s="11" t="s">
        <v>1998</v>
      </c>
      <c r="M476" s="11">
        <v>18352368</v>
      </c>
      <c r="N476" s="41">
        <v>674541242</v>
      </c>
      <c r="O476" s="10" t="s">
        <v>311</v>
      </c>
      <c r="P476" s="12"/>
      <c r="Q476" s="64"/>
      <c r="R476" s="64" t="s">
        <v>554</v>
      </c>
      <c r="S476" s="192" t="s">
        <v>2509</v>
      </c>
      <c r="T476" s="192" t="str">
        <f>IF(ISNUMBER(SEARCH("main({",L476)),"main({}) method - algorithm cases","non main({}) method - algorithm cases")</f>
        <v>non main({}) method - algorithm cases</v>
      </c>
      <c r="U476" s="192" t="s">
        <v>2499</v>
      </c>
      <c r="V476" s="192" t="s">
        <v>2504</v>
      </c>
      <c r="W476" s="10" t="b">
        <f t="shared" si="63"/>
        <v>0</v>
      </c>
      <c r="X476" s="1" t="b">
        <f t="shared" si="64"/>
        <v>1</v>
      </c>
      <c r="Y476" s="1" t="b">
        <f t="shared" si="65"/>
        <v>0</v>
      </c>
      <c r="Z476" s="1" t="b">
        <f t="shared" si="66"/>
        <v>0</v>
      </c>
      <c r="AA476" s="1" t="b">
        <f t="shared" si="67"/>
        <v>0</v>
      </c>
      <c r="AB476" s="1" t="b">
        <f t="shared" si="68"/>
        <v>0</v>
      </c>
      <c r="AC476" s="1" t="b">
        <f t="shared" si="69"/>
        <v>0</v>
      </c>
      <c r="AD476" s="1" t="b">
        <f t="shared" si="70"/>
        <v>0</v>
      </c>
      <c r="AE476" s="1" t="b">
        <f t="shared" si="71"/>
        <v>0</v>
      </c>
      <c r="AF476" s="1"/>
    </row>
    <row r="477" spans="1:32" ht="12" customHeight="1" x14ac:dyDescent="0.25">
      <c r="A477" s="11" t="s">
        <v>2015</v>
      </c>
      <c r="B477" s="60">
        <v>42151</v>
      </c>
      <c r="C477" s="60">
        <v>42152</v>
      </c>
      <c r="D477" s="60">
        <v>42151.633969907409</v>
      </c>
      <c r="E477" s="11" t="s">
        <v>2000</v>
      </c>
      <c r="F477" s="11">
        <v>34</v>
      </c>
      <c r="G477" s="11" t="s">
        <v>13</v>
      </c>
      <c r="H477" s="11">
        <v>4</v>
      </c>
      <c r="I477" s="64" t="s">
        <v>14</v>
      </c>
      <c r="J477" s="125" t="s">
        <v>2002</v>
      </c>
      <c r="K477" s="64" t="s">
        <v>16</v>
      </c>
      <c r="L477" s="11" t="s">
        <v>2001</v>
      </c>
      <c r="M477" s="11">
        <v>19658335</v>
      </c>
      <c r="N477" s="41">
        <v>718588865</v>
      </c>
      <c r="O477" s="10" t="s">
        <v>311</v>
      </c>
      <c r="P477" s="12"/>
      <c r="Q477" s="64"/>
      <c r="R477" s="64"/>
      <c r="S477" s="192" t="s">
        <v>2506</v>
      </c>
      <c r="T477" s="192"/>
      <c r="U477" s="192"/>
      <c r="V477" s="192"/>
      <c r="W477" s="10" t="b">
        <f t="shared" si="63"/>
        <v>0</v>
      </c>
      <c r="X477" s="1" t="b">
        <f t="shared" si="64"/>
        <v>1</v>
      </c>
      <c r="Y477" s="1" t="b">
        <f t="shared" si="65"/>
        <v>0</v>
      </c>
      <c r="Z477" s="1" t="b">
        <f t="shared" si="66"/>
        <v>0</v>
      </c>
      <c r="AA477" s="1" t="b">
        <f t="shared" si="67"/>
        <v>0</v>
      </c>
      <c r="AB477" s="1" t="b">
        <f t="shared" si="68"/>
        <v>0</v>
      </c>
      <c r="AC477" s="1" t="b">
        <f t="shared" si="69"/>
        <v>0</v>
      </c>
      <c r="AD477" s="1" t="b">
        <f t="shared" si="70"/>
        <v>0</v>
      </c>
      <c r="AE477" s="1" t="b">
        <f t="shared" si="71"/>
        <v>0</v>
      </c>
      <c r="AF477" s="1"/>
    </row>
    <row r="478" spans="1:32" ht="12" customHeight="1" x14ac:dyDescent="0.25">
      <c r="A478" s="11" t="s">
        <v>2015</v>
      </c>
      <c r="B478" s="60">
        <v>42154</v>
      </c>
      <c r="C478" s="60">
        <v>42155</v>
      </c>
      <c r="D478" s="60">
        <v>42154.817002314812</v>
      </c>
      <c r="E478" s="11" t="s">
        <v>2003</v>
      </c>
      <c r="F478" s="11">
        <v>3</v>
      </c>
      <c r="G478" s="11" t="s">
        <v>13</v>
      </c>
      <c r="H478" s="11">
        <v>3</v>
      </c>
      <c r="I478" s="64" t="s">
        <v>14</v>
      </c>
      <c r="J478" s="125" t="s">
        <v>2005</v>
      </c>
      <c r="K478" s="64" t="s">
        <v>16</v>
      </c>
      <c r="L478" s="11" t="s">
        <v>2004</v>
      </c>
      <c r="M478" s="11">
        <v>19713324</v>
      </c>
      <c r="N478" s="41">
        <v>722394985</v>
      </c>
      <c r="O478" s="10" t="s">
        <v>804</v>
      </c>
      <c r="P478" s="12"/>
      <c r="Q478" s="64"/>
      <c r="R478" s="64"/>
      <c r="S478" s="192" t="s">
        <v>2509</v>
      </c>
      <c r="T478" s="192"/>
      <c r="U478" s="192"/>
      <c r="V478" s="192"/>
      <c r="W478" s="10" t="b">
        <f t="shared" si="63"/>
        <v>0</v>
      </c>
      <c r="X478" s="1" t="b">
        <f t="shared" si="64"/>
        <v>0</v>
      </c>
      <c r="Y478" s="1" t="b">
        <f t="shared" si="65"/>
        <v>0</v>
      </c>
      <c r="Z478" s="1" t="b">
        <f t="shared" si="66"/>
        <v>0</v>
      </c>
      <c r="AA478" s="1" t="b">
        <f t="shared" si="67"/>
        <v>0</v>
      </c>
      <c r="AB478" s="1" t="b">
        <f t="shared" si="68"/>
        <v>0</v>
      </c>
      <c r="AC478" s="1" t="b">
        <f t="shared" si="69"/>
        <v>0</v>
      </c>
      <c r="AD478" s="1" t="b">
        <f t="shared" si="70"/>
        <v>0</v>
      </c>
      <c r="AE478" s="1" t="b">
        <f t="shared" si="71"/>
        <v>1</v>
      </c>
      <c r="AF478" s="1"/>
    </row>
    <row r="479" spans="1:32" ht="12" customHeight="1" x14ac:dyDescent="0.25">
      <c r="A479" s="11" t="s">
        <v>2015</v>
      </c>
      <c r="B479" s="60">
        <v>42164</v>
      </c>
      <c r="C479" s="60">
        <v>42166</v>
      </c>
      <c r="D479" s="60">
        <v>42165.145011574074</v>
      </c>
      <c r="E479" s="11" t="s">
        <v>2006</v>
      </c>
      <c r="F479" s="11">
        <v>5</v>
      </c>
      <c r="G479" s="11" t="s">
        <v>13</v>
      </c>
      <c r="H479" s="11">
        <v>2</v>
      </c>
      <c r="I479" s="64" t="s">
        <v>14</v>
      </c>
      <c r="J479" s="125" t="s">
        <v>2008</v>
      </c>
      <c r="K479" s="64" t="s">
        <v>16</v>
      </c>
      <c r="L479" s="11" t="s">
        <v>2007</v>
      </c>
      <c r="M479" s="11">
        <v>20053925</v>
      </c>
      <c r="N479" s="41">
        <v>732139571</v>
      </c>
      <c r="O479" s="10" t="s">
        <v>804</v>
      </c>
      <c r="P479" s="12" t="s">
        <v>1570</v>
      </c>
      <c r="Q479" s="64"/>
      <c r="R479" s="64" t="s">
        <v>554</v>
      </c>
      <c r="S479" s="192" t="s">
        <v>2509</v>
      </c>
      <c r="T479" s="192" t="str">
        <f>IF(ISNUMBER(SEARCH("main({",L479)),"main({}) method - algorithm cases","non main({}) method - algorithm cases")</f>
        <v>non main({}) method - algorithm cases</v>
      </c>
      <c r="U479" s="192" t="s">
        <v>2499</v>
      </c>
      <c r="V479" s="192" t="s">
        <v>2504</v>
      </c>
      <c r="W479" s="10" t="b">
        <f t="shared" si="63"/>
        <v>0</v>
      </c>
      <c r="X479" s="1" t="b">
        <f t="shared" si="64"/>
        <v>0</v>
      </c>
      <c r="Y479" s="1" t="b">
        <f t="shared" si="65"/>
        <v>0</v>
      </c>
      <c r="Z479" s="1" t="b">
        <f t="shared" si="66"/>
        <v>0</v>
      </c>
      <c r="AA479" s="1" t="b">
        <f t="shared" si="67"/>
        <v>0</v>
      </c>
      <c r="AB479" s="1" t="b">
        <f t="shared" si="68"/>
        <v>0</v>
      </c>
      <c r="AC479" s="1" t="b">
        <f t="shared" si="69"/>
        <v>0</v>
      </c>
      <c r="AD479" s="1" t="b">
        <f t="shared" si="70"/>
        <v>0</v>
      </c>
      <c r="AE479" s="1" t="b">
        <f t="shared" si="71"/>
        <v>1</v>
      </c>
      <c r="AF479" s="1"/>
    </row>
    <row r="480" spans="1:32" ht="12" customHeight="1" x14ac:dyDescent="0.25">
      <c r="A480" s="11" t="s">
        <v>2015</v>
      </c>
      <c r="B480" s="60">
        <v>42187</v>
      </c>
      <c r="C480" s="60">
        <v>42189</v>
      </c>
      <c r="D480" s="60">
        <v>42187.170277777775</v>
      </c>
      <c r="E480" s="11" t="s">
        <v>2009</v>
      </c>
      <c r="F480" s="11">
        <v>8</v>
      </c>
      <c r="G480" s="11" t="s">
        <v>13</v>
      </c>
      <c r="H480" s="11">
        <v>-1</v>
      </c>
      <c r="I480" s="64" t="s">
        <v>58</v>
      </c>
      <c r="J480" s="125" t="s">
        <v>2011</v>
      </c>
      <c r="K480" s="64" t="s">
        <v>16</v>
      </c>
      <c r="L480" s="11" t="s">
        <v>2010</v>
      </c>
      <c r="M480" s="11">
        <v>20519852</v>
      </c>
      <c r="N480" s="41">
        <v>747673098</v>
      </c>
      <c r="O480" s="10" t="s">
        <v>804</v>
      </c>
      <c r="P480" s="12"/>
      <c r="Q480" s="64"/>
      <c r="R480" s="64"/>
      <c r="S480" s="192" t="s">
        <v>2506</v>
      </c>
      <c r="T480" s="192"/>
      <c r="U480" s="192"/>
      <c r="V480" s="192"/>
      <c r="W480" s="10" t="b">
        <f t="shared" si="63"/>
        <v>0</v>
      </c>
      <c r="X480" s="1" t="b">
        <f t="shared" si="64"/>
        <v>0</v>
      </c>
      <c r="Y480" s="1" t="b">
        <f t="shared" si="65"/>
        <v>0</v>
      </c>
      <c r="Z480" s="1" t="b">
        <f t="shared" si="66"/>
        <v>0</v>
      </c>
      <c r="AA480" s="1" t="b">
        <f t="shared" si="67"/>
        <v>0</v>
      </c>
      <c r="AB480" s="1" t="b">
        <f t="shared" si="68"/>
        <v>0</v>
      </c>
      <c r="AC480" s="1" t="b">
        <f t="shared" si="69"/>
        <v>0</v>
      </c>
      <c r="AD480" s="1" t="b">
        <f t="shared" si="70"/>
        <v>0</v>
      </c>
      <c r="AE480" s="1" t="b">
        <f t="shared" si="71"/>
        <v>1</v>
      </c>
      <c r="AF480" s="1"/>
    </row>
    <row r="481" spans="1:32" ht="12" customHeight="1" x14ac:dyDescent="0.25">
      <c r="A481" s="11" t="s">
        <v>2015</v>
      </c>
      <c r="B481" s="68">
        <v>42203</v>
      </c>
      <c r="C481" s="60">
        <v>42205</v>
      </c>
      <c r="D481" s="60">
        <v>42203.730127314811</v>
      </c>
      <c r="E481" s="11" t="s">
        <v>2012</v>
      </c>
      <c r="F481" s="11">
        <v>232</v>
      </c>
      <c r="G481" s="11" t="s">
        <v>13</v>
      </c>
      <c r="H481" s="11">
        <v>0</v>
      </c>
      <c r="I481" s="64" t="s">
        <v>24</v>
      </c>
      <c r="J481" s="125" t="s">
        <v>2014</v>
      </c>
      <c r="K481" s="64" t="s">
        <v>16</v>
      </c>
      <c r="L481" s="11" t="s">
        <v>2013</v>
      </c>
      <c r="M481" s="11">
        <v>20772152</v>
      </c>
      <c r="N481" s="10">
        <v>756060902</v>
      </c>
      <c r="O481" s="109" t="s">
        <v>517</v>
      </c>
      <c r="P481" s="12"/>
      <c r="Q481" s="11"/>
      <c r="R481" s="10"/>
      <c r="S481" s="192" t="s">
        <v>2506</v>
      </c>
      <c r="T481" s="192"/>
      <c r="U481" s="192"/>
      <c r="V481" s="192"/>
      <c r="W481" s="10" t="b">
        <f t="shared" si="63"/>
        <v>0</v>
      </c>
      <c r="X481" s="1" t="b">
        <f t="shared" si="64"/>
        <v>0</v>
      </c>
      <c r="Y481" s="1" t="b">
        <f t="shared" si="65"/>
        <v>0</v>
      </c>
      <c r="Z481" s="1" t="b">
        <f t="shared" si="66"/>
        <v>0</v>
      </c>
      <c r="AA481" s="1" t="b">
        <f t="shared" si="67"/>
        <v>0</v>
      </c>
      <c r="AB481" s="1" t="b">
        <f t="shared" si="68"/>
        <v>0</v>
      </c>
      <c r="AC481" s="1" t="b">
        <f t="shared" si="69"/>
        <v>0</v>
      </c>
      <c r="AD481" s="1" t="b">
        <f t="shared" si="70"/>
        <v>1</v>
      </c>
      <c r="AE481" s="1" t="b">
        <f t="shared" si="71"/>
        <v>0</v>
      </c>
      <c r="AF481" s="1"/>
    </row>
    <row r="482" spans="1:32" ht="12" customHeight="1" x14ac:dyDescent="0.25">
      <c r="A482" s="11" t="s">
        <v>2147</v>
      </c>
      <c r="B482" s="74">
        <v>41456</v>
      </c>
      <c r="C482" s="69">
        <v>41470</v>
      </c>
      <c r="D482" s="69">
        <v>41468.726620370369</v>
      </c>
      <c r="E482" s="11" t="s">
        <v>2016</v>
      </c>
      <c r="F482" s="11">
        <v>80</v>
      </c>
      <c r="G482" s="41" t="s">
        <v>13</v>
      </c>
      <c r="H482" s="41">
        <v>11</v>
      </c>
      <c r="I482" s="11" t="s">
        <v>14</v>
      </c>
      <c r="J482" s="125" t="s">
        <v>2018</v>
      </c>
      <c r="K482" s="64" t="s">
        <v>16</v>
      </c>
      <c r="L482" s="11" t="s">
        <v>2017</v>
      </c>
      <c r="M482" s="41">
        <v>129410</v>
      </c>
      <c r="N482" s="10">
        <v>2833009</v>
      </c>
      <c r="O482" s="64" t="s">
        <v>311</v>
      </c>
      <c r="P482" s="12"/>
      <c r="Q482" s="11"/>
      <c r="R482" s="10"/>
      <c r="S482" s="192" t="s">
        <v>2506</v>
      </c>
      <c r="T482" s="192"/>
      <c r="U482" s="192"/>
      <c r="V482" s="192"/>
      <c r="W482" s="10" t="b">
        <f t="shared" si="63"/>
        <v>0</v>
      </c>
      <c r="X482" s="1" t="b">
        <f t="shared" si="64"/>
        <v>1</v>
      </c>
      <c r="Y482" s="1" t="b">
        <f t="shared" si="65"/>
        <v>0</v>
      </c>
      <c r="Z482" s="1" t="b">
        <f t="shared" si="66"/>
        <v>0</v>
      </c>
      <c r="AA482" s="1" t="b">
        <f t="shared" si="67"/>
        <v>0</v>
      </c>
      <c r="AB482" s="1" t="b">
        <f t="shared" si="68"/>
        <v>0</v>
      </c>
      <c r="AC482" s="1" t="b">
        <f t="shared" si="69"/>
        <v>0</v>
      </c>
      <c r="AD482" s="1" t="b">
        <f t="shared" si="70"/>
        <v>0</v>
      </c>
      <c r="AE482" s="1" t="b">
        <f t="shared" si="71"/>
        <v>0</v>
      </c>
      <c r="AF482" s="1"/>
    </row>
    <row r="483" spans="1:32" ht="12" customHeight="1" x14ac:dyDescent="0.25">
      <c r="A483" s="11" t="s">
        <v>2147</v>
      </c>
      <c r="B483" s="69">
        <v>41501</v>
      </c>
      <c r="C483" s="69">
        <v>41511</v>
      </c>
      <c r="D483" s="69">
        <v>41504.732465277775</v>
      </c>
      <c r="E483" s="11" t="s">
        <v>2019</v>
      </c>
      <c r="F483" s="11">
        <v>11</v>
      </c>
      <c r="G483" s="41" t="s">
        <v>13</v>
      </c>
      <c r="H483" s="41">
        <v>0</v>
      </c>
      <c r="I483" s="11" t="s">
        <v>24</v>
      </c>
      <c r="J483" s="125" t="s">
        <v>2023</v>
      </c>
      <c r="K483" s="64" t="s">
        <v>16</v>
      </c>
      <c r="L483" s="11" t="s">
        <v>2020</v>
      </c>
      <c r="M483" s="41">
        <v>320738</v>
      </c>
      <c r="N483" s="41">
        <v>7570279</v>
      </c>
      <c r="O483" s="64" t="s">
        <v>316</v>
      </c>
      <c r="P483" s="12"/>
      <c r="Q483" s="11"/>
      <c r="R483" s="64"/>
      <c r="S483" s="192" t="s">
        <v>2506</v>
      </c>
      <c r="T483" s="192"/>
      <c r="U483" s="192"/>
      <c r="V483" s="192"/>
      <c r="W483" s="10" t="b">
        <f t="shared" si="63"/>
        <v>0</v>
      </c>
      <c r="X483" s="1" t="b">
        <f t="shared" si="64"/>
        <v>0</v>
      </c>
      <c r="Y483" s="1" t="b">
        <f t="shared" si="65"/>
        <v>0</v>
      </c>
      <c r="Z483" s="1" t="b">
        <f t="shared" si="66"/>
        <v>0</v>
      </c>
      <c r="AA483" s="1" t="b">
        <f t="shared" si="67"/>
        <v>1</v>
      </c>
      <c r="AB483" s="1" t="b">
        <f t="shared" si="68"/>
        <v>0</v>
      </c>
      <c r="AC483" s="1" t="b">
        <f t="shared" si="69"/>
        <v>0</v>
      </c>
      <c r="AD483" s="1" t="b">
        <f t="shared" si="70"/>
        <v>0</v>
      </c>
      <c r="AE483" s="1" t="b">
        <f t="shared" si="71"/>
        <v>0</v>
      </c>
      <c r="AF483" s="1"/>
    </row>
    <row r="484" spans="1:32" ht="12" customHeight="1" x14ac:dyDescent="0.25">
      <c r="A484" s="11" t="s">
        <v>2147</v>
      </c>
      <c r="B484" s="69">
        <v>41501</v>
      </c>
      <c r="C484" s="69">
        <v>41511</v>
      </c>
      <c r="D484" s="69">
        <v>41505.394849537035</v>
      </c>
      <c r="E484" s="11" t="s">
        <v>2021</v>
      </c>
      <c r="F484" s="11">
        <v>3</v>
      </c>
      <c r="G484" s="41" t="s">
        <v>13</v>
      </c>
      <c r="H484" s="41">
        <v>2</v>
      </c>
      <c r="I484" s="11" t="s">
        <v>14</v>
      </c>
      <c r="J484" s="125" t="s">
        <v>2024</v>
      </c>
      <c r="K484" s="64" t="s">
        <v>16</v>
      </c>
      <c r="L484" s="11" t="s">
        <v>2022</v>
      </c>
      <c r="M484" s="41">
        <v>324967</v>
      </c>
      <c r="N484" s="41">
        <v>7671628</v>
      </c>
      <c r="O484" s="64" t="s">
        <v>311</v>
      </c>
      <c r="P484" s="12"/>
      <c r="Q484" s="11"/>
      <c r="R484" s="64" t="s">
        <v>553</v>
      </c>
      <c r="S484" s="192" t="s">
        <v>2506</v>
      </c>
      <c r="T484" s="192" t="str">
        <f>IF(ISNUMBER(SEARCH("main({",L484)),"main({}) method - algorithm cases","non main({}) method - algorithm cases")</f>
        <v>main({}) method - algorithm cases</v>
      </c>
      <c r="U484" s="192" t="s">
        <v>2499</v>
      </c>
      <c r="V484" s="192" t="s">
        <v>2504</v>
      </c>
      <c r="W484" s="10" t="b">
        <f t="shared" si="63"/>
        <v>0</v>
      </c>
      <c r="X484" s="1" t="b">
        <f t="shared" si="64"/>
        <v>1</v>
      </c>
      <c r="Y484" s="1" t="b">
        <f t="shared" si="65"/>
        <v>0</v>
      </c>
      <c r="Z484" s="1" t="b">
        <f t="shared" si="66"/>
        <v>0</v>
      </c>
      <c r="AA484" s="1" t="b">
        <f t="shared" si="67"/>
        <v>0</v>
      </c>
      <c r="AB484" s="1" t="b">
        <f t="shared" si="68"/>
        <v>0</v>
      </c>
      <c r="AC484" s="1" t="b">
        <f t="shared" si="69"/>
        <v>0</v>
      </c>
      <c r="AD484" s="1" t="b">
        <f t="shared" si="70"/>
        <v>0</v>
      </c>
      <c r="AE484" s="1" t="b">
        <f t="shared" si="71"/>
        <v>0</v>
      </c>
      <c r="AF484" s="1"/>
    </row>
    <row r="485" spans="1:32" ht="12" customHeight="1" x14ac:dyDescent="0.25">
      <c r="A485" s="11" t="s">
        <v>2147</v>
      </c>
      <c r="B485" s="69">
        <v>41518</v>
      </c>
      <c r="C485" s="69">
        <v>41522</v>
      </c>
      <c r="D485" s="69">
        <v>41520.148819444446</v>
      </c>
      <c r="E485" s="11" t="s">
        <v>2025</v>
      </c>
      <c r="F485" s="11">
        <v>5</v>
      </c>
      <c r="G485" s="41" t="s">
        <v>13</v>
      </c>
      <c r="H485" s="41">
        <v>5</v>
      </c>
      <c r="I485" s="11" t="s">
        <v>14</v>
      </c>
      <c r="J485" s="125" t="s">
        <v>2027</v>
      </c>
      <c r="K485" s="64" t="s">
        <v>16</v>
      </c>
      <c r="L485" s="11" t="s">
        <v>2026</v>
      </c>
      <c r="M485" s="41">
        <v>480350</v>
      </c>
      <c r="N485" s="41">
        <v>11488439</v>
      </c>
      <c r="O485" s="131" t="s">
        <v>1083</v>
      </c>
      <c r="P485" s="12"/>
      <c r="Q485" s="12" t="s">
        <v>1083</v>
      </c>
      <c r="R485" s="64" t="s">
        <v>552</v>
      </c>
      <c r="S485" s="192" t="s">
        <v>2506</v>
      </c>
      <c r="T485" s="192" t="str">
        <f>IF(ISNUMBER(SEARCH("main({",L485)),"main({}) method - algorithm cases","non main({}) method - algorithm cases")</f>
        <v>main({}) method - algorithm cases</v>
      </c>
      <c r="U485" s="192" t="s">
        <v>2499</v>
      </c>
      <c r="V485" s="192" t="s">
        <v>2505</v>
      </c>
      <c r="W485" s="10" t="b">
        <f t="shared" si="63"/>
        <v>0</v>
      </c>
      <c r="X485" s="1" t="b">
        <f t="shared" si="64"/>
        <v>0</v>
      </c>
      <c r="Y485" s="1" t="b">
        <f t="shared" si="65"/>
        <v>0</v>
      </c>
      <c r="Z485" s="1" t="b">
        <f t="shared" si="66"/>
        <v>0</v>
      </c>
      <c r="AA485" s="1" t="b">
        <f t="shared" si="67"/>
        <v>0</v>
      </c>
      <c r="AB485" s="1" t="b">
        <f t="shared" si="68"/>
        <v>0</v>
      </c>
      <c r="AC485" s="1" t="b">
        <f t="shared" si="69"/>
        <v>1</v>
      </c>
      <c r="AD485" s="1" t="b">
        <f t="shared" si="70"/>
        <v>0</v>
      </c>
      <c r="AE485" s="1" t="b">
        <f t="shared" si="71"/>
        <v>0</v>
      </c>
      <c r="AF485" s="1"/>
    </row>
    <row r="486" spans="1:32" ht="12" customHeight="1" x14ac:dyDescent="0.25">
      <c r="A486" s="11" t="s">
        <v>2147</v>
      </c>
      <c r="B486" s="69">
        <v>41544</v>
      </c>
      <c r="C486" s="69">
        <v>41546</v>
      </c>
      <c r="D486" s="69">
        <v>41544.313055555554</v>
      </c>
      <c r="E486" s="11" t="s">
        <v>2028</v>
      </c>
      <c r="F486" s="11">
        <v>95</v>
      </c>
      <c r="G486" s="41" t="s">
        <v>13</v>
      </c>
      <c r="H486" s="41">
        <v>9</v>
      </c>
      <c r="I486" s="11" t="s">
        <v>14</v>
      </c>
      <c r="J486" s="125" t="s">
        <v>2030</v>
      </c>
      <c r="K486" s="64" t="s">
        <v>16</v>
      </c>
      <c r="L486" s="11" t="s">
        <v>2029</v>
      </c>
      <c r="M486" s="41">
        <v>959714</v>
      </c>
      <c r="N486" s="41">
        <v>25857469</v>
      </c>
      <c r="O486" s="64" t="s">
        <v>804</v>
      </c>
      <c r="P486" s="12" t="s">
        <v>2031</v>
      </c>
      <c r="Q486" s="11"/>
      <c r="R486" s="64"/>
      <c r="S486" s="192" t="s">
        <v>2506</v>
      </c>
      <c r="T486" s="192"/>
      <c r="U486" s="192"/>
      <c r="V486" s="192"/>
      <c r="W486" s="10" t="b">
        <f t="shared" si="63"/>
        <v>0</v>
      </c>
      <c r="X486" s="1" t="b">
        <f t="shared" si="64"/>
        <v>0</v>
      </c>
      <c r="Y486" s="1" t="b">
        <f t="shared" si="65"/>
        <v>0</v>
      </c>
      <c r="Z486" s="1" t="b">
        <f t="shared" si="66"/>
        <v>0</v>
      </c>
      <c r="AA486" s="1" t="b">
        <f t="shared" si="67"/>
        <v>0</v>
      </c>
      <c r="AB486" s="1" t="b">
        <f t="shared" si="68"/>
        <v>0</v>
      </c>
      <c r="AC486" s="1" t="b">
        <f t="shared" si="69"/>
        <v>0</v>
      </c>
      <c r="AD486" s="1" t="b">
        <f t="shared" si="70"/>
        <v>0</v>
      </c>
      <c r="AE486" s="1" t="b">
        <f t="shared" si="71"/>
        <v>1</v>
      </c>
      <c r="AF486" s="1"/>
    </row>
    <row r="487" spans="1:32" ht="12" customHeight="1" x14ac:dyDescent="0.25">
      <c r="A487" s="11" t="s">
        <v>2147</v>
      </c>
      <c r="B487" s="69">
        <v>41564</v>
      </c>
      <c r="C487" s="69">
        <v>41566</v>
      </c>
      <c r="D487" s="69">
        <v>41564.052222222221</v>
      </c>
      <c r="E487" s="11" t="s">
        <v>2032</v>
      </c>
      <c r="F487" s="11">
        <v>123</v>
      </c>
      <c r="G487" s="41" t="s">
        <v>13</v>
      </c>
      <c r="H487" s="41">
        <v>1001</v>
      </c>
      <c r="I487" s="11" t="s">
        <v>14</v>
      </c>
      <c r="J487" s="125" t="s">
        <v>2037</v>
      </c>
      <c r="K487" s="64" t="s">
        <v>16</v>
      </c>
      <c r="L487" s="11" t="s">
        <v>2033</v>
      </c>
      <c r="M487" s="41">
        <v>1499993</v>
      </c>
      <c r="N487" s="41">
        <v>48356065</v>
      </c>
      <c r="O487" s="64" t="s">
        <v>311</v>
      </c>
      <c r="P487" s="12"/>
      <c r="Q487" s="11"/>
      <c r="R487" s="64" t="s">
        <v>553</v>
      </c>
      <c r="S487" s="192" t="s">
        <v>2506</v>
      </c>
      <c r="T487" s="192" t="str">
        <f>IF(ISNUMBER(SEARCH("main({",L487)),"main({}) method - algorithm cases","non main({}) method - algorithm cases")</f>
        <v>main({}) method - algorithm cases</v>
      </c>
      <c r="U487" s="192" t="s">
        <v>2499</v>
      </c>
      <c r="V487" s="192" t="s">
        <v>2504</v>
      </c>
      <c r="W487" s="10" t="b">
        <f t="shared" si="63"/>
        <v>0</v>
      </c>
      <c r="X487" s="1" t="b">
        <f t="shared" si="64"/>
        <v>1</v>
      </c>
      <c r="Y487" s="1" t="b">
        <f t="shared" si="65"/>
        <v>0</v>
      </c>
      <c r="Z487" s="1" t="b">
        <f t="shared" si="66"/>
        <v>0</v>
      </c>
      <c r="AA487" s="1" t="b">
        <f t="shared" si="67"/>
        <v>0</v>
      </c>
      <c r="AB487" s="1" t="b">
        <f t="shared" si="68"/>
        <v>0</v>
      </c>
      <c r="AC487" s="1" t="b">
        <f t="shared" si="69"/>
        <v>0</v>
      </c>
      <c r="AD487" s="1" t="b">
        <f t="shared" si="70"/>
        <v>0</v>
      </c>
      <c r="AE487" s="1" t="b">
        <f t="shared" si="71"/>
        <v>0</v>
      </c>
      <c r="AF487" s="1"/>
    </row>
    <row r="488" spans="1:32" ht="12" customHeight="1" x14ac:dyDescent="0.25">
      <c r="A488" s="11" t="s">
        <v>2147</v>
      </c>
      <c r="B488" s="69">
        <v>41600</v>
      </c>
      <c r="C488" s="69">
        <v>41602</v>
      </c>
      <c r="D488" s="69">
        <v>41601.893842592595</v>
      </c>
      <c r="E488" s="11" t="s">
        <v>2034</v>
      </c>
      <c r="F488" s="11">
        <v>120</v>
      </c>
      <c r="G488" s="41" t="s">
        <v>13</v>
      </c>
      <c r="H488" s="41">
        <v>4</v>
      </c>
      <c r="I488" s="11" t="s">
        <v>14</v>
      </c>
      <c r="J488" s="125" t="s">
        <v>2036</v>
      </c>
      <c r="K488" s="64" t="s">
        <v>16</v>
      </c>
      <c r="L488" s="11" t="s">
        <v>2035</v>
      </c>
      <c r="M488" s="41">
        <v>2666274</v>
      </c>
      <c r="N488" s="41">
        <v>96778042</v>
      </c>
      <c r="O488" s="64" t="s">
        <v>804</v>
      </c>
      <c r="P488" s="12"/>
      <c r="Q488" s="11"/>
      <c r="R488" s="64"/>
      <c r="S488" s="192" t="s">
        <v>2506</v>
      </c>
      <c r="T488" s="192"/>
      <c r="U488" s="192"/>
      <c r="V488" s="192"/>
      <c r="W488" s="10" t="b">
        <f t="shared" si="63"/>
        <v>0</v>
      </c>
      <c r="X488" s="1" t="b">
        <f t="shared" si="64"/>
        <v>0</v>
      </c>
      <c r="Y488" s="1" t="b">
        <f t="shared" si="65"/>
        <v>0</v>
      </c>
      <c r="Z488" s="1" t="b">
        <f t="shared" si="66"/>
        <v>0</v>
      </c>
      <c r="AA488" s="1" t="b">
        <f t="shared" si="67"/>
        <v>0</v>
      </c>
      <c r="AB488" s="1" t="b">
        <f t="shared" si="68"/>
        <v>0</v>
      </c>
      <c r="AC488" s="1" t="b">
        <f t="shared" si="69"/>
        <v>0</v>
      </c>
      <c r="AD488" s="1" t="b">
        <f t="shared" si="70"/>
        <v>0</v>
      </c>
      <c r="AE488" s="1" t="b">
        <f t="shared" si="71"/>
        <v>1</v>
      </c>
      <c r="AF488" s="1"/>
    </row>
    <row r="489" spans="1:32" ht="12" customHeight="1" x14ac:dyDescent="0.25">
      <c r="A489" s="11" t="s">
        <v>2147</v>
      </c>
      <c r="B489" s="69">
        <v>41602</v>
      </c>
      <c r="C489" s="69">
        <v>41604</v>
      </c>
      <c r="D489" s="69">
        <v>41603.65625</v>
      </c>
      <c r="E489" s="11" t="s">
        <v>2038</v>
      </c>
      <c r="F489" s="11">
        <v>26</v>
      </c>
      <c r="G489" s="41" t="s">
        <v>13</v>
      </c>
      <c r="H489" s="41">
        <v>0</v>
      </c>
      <c r="I489" s="11" t="s">
        <v>24</v>
      </c>
      <c r="J489" s="125" t="s">
        <v>2040</v>
      </c>
      <c r="K489" s="64" t="s">
        <v>16</v>
      </c>
      <c r="L489" s="11" t="s">
        <v>2039</v>
      </c>
      <c r="M489" s="41">
        <v>2798444</v>
      </c>
      <c r="N489" s="41">
        <v>98374140</v>
      </c>
      <c r="O489" s="64" t="s">
        <v>316</v>
      </c>
      <c r="P489" s="12"/>
      <c r="Q489" s="11"/>
      <c r="R489" s="64"/>
      <c r="S489" s="192" t="s">
        <v>2506</v>
      </c>
      <c r="T489" s="192"/>
      <c r="U489" s="192"/>
      <c r="V489" s="192"/>
      <c r="W489" s="10" t="b">
        <f t="shared" si="63"/>
        <v>0</v>
      </c>
      <c r="X489" s="1" t="b">
        <f t="shared" si="64"/>
        <v>0</v>
      </c>
      <c r="Y489" s="1" t="b">
        <f t="shared" si="65"/>
        <v>0</v>
      </c>
      <c r="Z489" s="1" t="b">
        <f t="shared" si="66"/>
        <v>0</v>
      </c>
      <c r="AA489" s="1" t="b">
        <f t="shared" si="67"/>
        <v>1</v>
      </c>
      <c r="AB489" s="1" t="b">
        <f t="shared" si="68"/>
        <v>0</v>
      </c>
      <c r="AC489" s="1" t="b">
        <f t="shared" si="69"/>
        <v>0</v>
      </c>
      <c r="AD489" s="1" t="b">
        <f t="shared" si="70"/>
        <v>0</v>
      </c>
      <c r="AE489" s="1" t="b">
        <f t="shared" si="71"/>
        <v>0</v>
      </c>
      <c r="AF489" s="1"/>
    </row>
    <row r="490" spans="1:32" ht="12" customHeight="1" x14ac:dyDescent="0.25">
      <c r="A490" s="11" t="s">
        <v>2147</v>
      </c>
      <c r="B490" s="69">
        <v>41632</v>
      </c>
      <c r="C490" s="69">
        <v>41634</v>
      </c>
      <c r="D490" s="69">
        <v>41632.199247685188</v>
      </c>
      <c r="E490" s="11" t="s">
        <v>2041</v>
      </c>
      <c r="F490" s="11">
        <v>8</v>
      </c>
      <c r="G490" s="41" t="s">
        <v>13</v>
      </c>
      <c r="H490" s="41">
        <v>0</v>
      </c>
      <c r="I490" s="11" t="s">
        <v>24</v>
      </c>
      <c r="J490" s="125" t="s">
        <v>2043</v>
      </c>
      <c r="K490" s="64" t="s">
        <v>16</v>
      </c>
      <c r="L490" s="11" t="s">
        <v>2042</v>
      </c>
      <c r="M490" s="41">
        <v>3624352</v>
      </c>
      <c r="N490" s="41">
        <v>127981173</v>
      </c>
      <c r="O490" s="64" t="s">
        <v>316</v>
      </c>
      <c r="P490" s="12"/>
      <c r="Q490" s="11"/>
      <c r="R490" s="64"/>
      <c r="S490" s="192" t="s">
        <v>2506</v>
      </c>
      <c r="T490" s="192"/>
      <c r="U490" s="192"/>
      <c r="V490" s="192"/>
      <c r="W490" s="10" t="b">
        <f t="shared" si="63"/>
        <v>0</v>
      </c>
      <c r="X490" s="1" t="b">
        <f t="shared" si="64"/>
        <v>0</v>
      </c>
      <c r="Y490" s="1" t="b">
        <f t="shared" si="65"/>
        <v>0</v>
      </c>
      <c r="Z490" s="1" t="b">
        <f t="shared" si="66"/>
        <v>0</v>
      </c>
      <c r="AA490" s="1" t="b">
        <f t="shared" si="67"/>
        <v>1</v>
      </c>
      <c r="AB490" s="1" t="b">
        <f t="shared" si="68"/>
        <v>0</v>
      </c>
      <c r="AC490" s="1" t="b">
        <f t="shared" si="69"/>
        <v>0</v>
      </c>
      <c r="AD490" s="1" t="b">
        <f t="shared" si="70"/>
        <v>0</v>
      </c>
      <c r="AE490" s="1" t="b">
        <f t="shared" si="71"/>
        <v>0</v>
      </c>
      <c r="AF490" s="1"/>
    </row>
    <row r="491" spans="1:32" ht="12" customHeight="1" x14ac:dyDescent="0.25">
      <c r="A491" s="11" t="s">
        <v>2147</v>
      </c>
      <c r="B491" s="69">
        <v>41650</v>
      </c>
      <c r="C491" s="69">
        <v>41652</v>
      </c>
      <c r="D491" s="69">
        <v>41650.417858796296</v>
      </c>
      <c r="E491" s="11" t="s">
        <v>2044</v>
      </c>
      <c r="F491" s="11">
        <v>11</v>
      </c>
      <c r="G491" s="41" t="s">
        <v>13</v>
      </c>
      <c r="H491" s="41">
        <v>3</v>
      </c>
      <c r="I491" s="11" t="s">
        <v>14</v>
      </c>
      <c r="J491" s="125" t="s">
        <v>2046</v>
      </c>
      <c r="K491" s="64" t="s">
        <v>16</v>
      </c>
      <c r="L491" s="11" t="s">
        <v>2045</v>
      </c>
      <c r="M491" s="41">
        <v>3939022</v>
      </c>
      <c r="N491" s="41">
        <v>136500998</v>
      </c>
      <c r="O491" s="64" t="s">
        <v>311</v>
      </c>
      <c r="P491" s="12"/>
      <c r="Q491" s="11"/>
      <c r="R491" s="64" t="s">
        <v>357</v>
      </c>
      <c r="S491" s="192" t="s">
        <v>2506</v>
      </c>
      <c r="T491" s="192" t="str">
        <f>IF(ISNUMBER(SEARCH("main({",L491)),"main({}) method - algorithm cases","non main({}) method - algorithm cases")</f>
        <v>main({}) method - algorithm cases</v>
      </c>
      <c r="U491" s="192" t="s">
        <v>2499</v>
      </c>
      <c r="V491" s="192" t="s">
        <v>2504</v>
      </c>
      <c r="W491" s="10" t="b">
        <f t="shared" si="63"/>
        <v>0</v>
      </c>
      <c r="X491" s="1" t="b">
        <f t="shared" si="64"/>
        <v>1</v>
      </c>
      <c r="Y491" s="1" t="b">
        <f t="shared" si="65"/>
        <v>0</v>
      </c>
      <c r="Z491" s="1" t="b">
        <f t="shared" si="66"/>
        <v>0</v>
      </c>
      <c r="AA491" s="1" t="b">
        <f t="shared" si="67"/>
        <v>0</v>
      </c>
      <c r="AB491" s="1" t="b">
        <f t="shared" si="68"/>
        <v>0</v>
      </c>
      <c r="AC491" s="1" t="b">
        <f t="shared" si="69"/>
        <v>0</v>
      </c>
      <c r="AD491" s="1" t="b">
        <f t="shared" si="70"/>
        <v>0</v>
      </c>
      <c r="AE491" s="1" t="b">
        <f t="shared" si="71"/>
        <v>0</v>
      </c>
      <c r="AF491" s="1"/>
    </row>
    <row r="492" spans="1:32" ht="12" customHeight="1" x14ac:dyDescent="0.25">
      <c r="A492" s="11" t="s">
        <v>2147</v>
      </c>
      <c r="B492" s="69">
        <v>41658</v>
      </c>
      <c r="C492" s="69">
        <v>41660</v>
      </c>
      <c r="D492" s="69">
        <v>41659.882152777776</v>
      </c>
      <c r="E492" s="11" t="s">
        <v>2047</v>
      </c>
      <c r="F492" s="11">
        <v>294</v>
      </c>
      <c r="G492" s="41" t="s">
        <v>13</v>
      </c>
      <c r="H492" s="41">
        <v>5</v>
      </c>
      <c r="I492" s="11" t="s">
        <v>14</v>
      </c>
      <c r="J492" s="125" t="s">
        <v>2049</v>
      </c>
      <c r="K492" s="64" t="s">
        <v>16</v>
      </c>
      <c r="L492" s="11" t="s">
        <v>2048</v>
      </c>
      <c r="M492" s="41">
        <v>4170235</v>
      </c>
      <c r="N492" s="41">
        <v>144558292</v>
      </c>
      <c r="O492" s="64" t="s">
        <v>18</v>
      </c>
      <c r="P492" s="12"/>
      <c r="Q492" s="11"/>
      <c r="R492" s="64"/>
      <c r="S492" s="192" t="s">
        <v>2506</v>
      </c>
      <c r="T492" s="192"/>
      <c r="U492" s="192"/>
      <c r="V492" s="192"/>
      <c r="W492" s="10" t="b">
        <f t="shared" si="63"/>
        <v>0</v>
      </c>
      <c r="X492" s="1" t="b">
        <f t="shared" si="64"/>
        <v>0</v>
      </c>
      <c r="Y492" s="1" t="b">
        <f t="shared" si="65"/>
        <v>1</v>
      </c>
      <c r="Z492" s="1" t="b">
        <f t="shared" si="66"/>
        <v>0</v>
      </c>
      <c r="AA492" s="1" t="b">
        <f t="shared" si="67"/>
        <v>0</v>
      </c>
      <c r="AB492" s="1" t="b">
        <f t="shared" si="68"/>
        <v>0</v>
      </c>
      <c r="AC492" s="1" t="b">
        <f t="shared" si="69"/>
        <v>0</v>
      </c>
      <c r="AD492" s="1" t="b">
        <f t="shared" si="70"/>
        <v>0</v>
      </c>
      <c r="AE492" s="1" t="b">
        <f t="shared" si="71"/>
        <v>0</v>
      </c>
      <c r="AF492" s="1"/>
    </row>
    <row r="493" spans="1:32" ht="12" customHeight="1" x14ac:dyDescent="0.25">
      <c r="A493" s="11" t="s">
        <v>2147</v>
      </c>
      <c r="B493" s="69">
        <v>41662</v>
      </c>
      <c r="C493" s="69">
        <v>41664</v>
      </c>
      <c r="D493" s="69">
        <v>41662.305763888886</v>
      </c>
      <c r="E493" s="11" t="s">
        <v>2050</v>
      </c>
      <c r="F493" s="11">
        <v>228</v>
      </c>
      <c r="G493" s="41" t="s">
        <v>13</v>
      </c>
      <c r="H493" s="41">
        <v>0</v>
      </c>
      <c r="I493" s="11" t="s">
        <v>24</v>
      </c>
      <c r="J493" s="125" t="s">
        <v>2052</v>
      </c>
      <c r="K493" s="64" t="s">
        <v>16</v>
      </c>
      <c r="L493" s="11" t="s">
        <v>2051</v>
      </c>
      <c r="M493" s="41">
        <v>4179356</v>
      </c>
      <c r="N493" s="41">
        <v>146885888</v>
      </c>
      <c r="O493" s="64" t="s">
        <v>316</v>
      </c>
      <c r="P493" s="12"/>
      <c r="Q493" s="11"/>
      <c r="R493" s="64"/>
      <c r="S493" s="192" t="s">
        <v>2506</v>
      </c>
      <c r="T493" s="192"/>
      <c r="U493" s="192"/>
      <c r="V493" s="192"/>
      <c r="W493" s="10" t="b">
        <f t="shared" si="63"/>
        <v>0</v>
      </c>
      <c r="X493" s="1" t="b">
        <f t="shared" si="64"/>
        <v>0</v>
      </c>
      <c r="Y493" s="1" t="b">
        <f t="shared" si="65"/>
        <v>0</v>
      </c>
      <c r="Z493" s="1" t="b">
        <f t="shared" si="66"/>
        <v>0</v>
      </c>
      <c r="AA493" s="1" t="b">
        <f t="shared" si="67"/>
        <v>1</v>
      </c>
      <c r="AB493" s="1" t="b">
        <f t="shared" si="68"/>
        <v>0</v>
      </c>
      <c r="AC493" s="1" t="b">
        <f t="shared" si="69"/>
        <v>0</v>
      </c>
      <c r="AD493" s="1" t="b">
        <f t="shared" si="70"/>
        <v>0</v>
      </c>
      <c r="AE493" s="1" t="b">
        <f t="shared" si="71"/>
        <v>0</v>
      </c>
      <c r="AF493" s="1"/>
    </row>
    <row r="494" spans="1:32" ht="12" customHeight="1" x14ac:dyDescent="0.25">
      <c r="A494" s="11" t="s">
        <v>2147</v>
      </c>
      <c r="B494" s="69">
        <v>41670</v>
      </c>
      <c r="C494" s="69">
        <v>41672</v>
      </c>
      <c r="D494" s="69">
        <v>41671.894259259258</v>
      </c>
      <c r="E494" s="11" t="s">
        <v>2053</v>
      </c>
      <c r="F494" s="11">
        <v>65</v>
      </c>
      <c r="G494" s="41" t="s">
        <v>13</v>
      </c>
      <c r="H494" s="41">
        <v>3</v>
      </c>
      <c r="I494" s="11" t="s">
        <v>14</v>
      </c>
      <c r="J494" s="125" t="s">
        <v>2055</v>
      </c>
      <c r="K494" s="64" t="s">
        <v>16</v>
      </c>
      <c r="L494" s="11" t="s">
        <v>2054</v>
      </c>
      <c r="M494" s="41">
        <v>4512407</v>
      </c>
      <c r="N494" s="41">
        <v>155552731</v>
      </c>
      <c r="O494" s="64" t="s">
        <v>311</v>
      </c>
      <c r="P494" s="12"/>
      <c r="Q494" s="11"/>
      <c r="R494" s="64"/>
      <c r="S494" s="192" t="s">
        <v>2506</v>
      </c>
      <c r="T494" s="192"/>
      <c r="U494" s="192"/>
      <c r="V494" s="192"/>
      <c r="W494" s="10" t="b">
        <f t="shared" si="63"/>
        <v>0</v>
      </c>
      <c r="X494" s="1" t="b">
        <f t="shared" si="64"/>
        <v>1</v>
      </c>
      <c r="Y494" s="1" t="b">
        <f t="shared" si="65"/>
        <v>0</v>
      </c>
      <c r="Z494" s="1" t="b">
        <f t="shared" si="66"/>
        <v>0</v>
      </c>
      <c r="AA494" s="1" t="b">
        <f t="shared" si="67"/>
        <v>0</v>
      </c>
      <c r="AB494" s="1" t="b">
        <f t="shared" si="68"/>
        <v>0</v>
      </c>
      <c r="AC494" s="1" t="b">
        <f t="shared" si="69"/>
        <v>0</v>
      </c>
      <c r="AD494" s="1" t="b">
        <f t="shared" si="70"/>
        <v>0</v>
      </c>
      <c r="AE494" s="1" t="b">
        <f t="shared" si="71"/>
        <v>0</v>
      </c>
      <c r="AF494" s="1"/>
    </row>
    <row r="495" spans="1:32" ht="12" customHeight="1" x14ac:dyDescent="0.25">
      <c r="A495" s="11" t="s">
        <v>2147</v>
      </c>
      <c r="B495" s="69">
        <v>41672</v>
      </c>
      <c r="C495" s="69">
        <v>41674</v>
      </c>
      <c r="D495" s="69">
        <v>41672.332488425927</v>
      </c>
      <c r="E495" s="11" t="s">
        <v>2056</v>
      </c>
      <c r="F495" s="11">
        <v>10</v>
      </c>
      <c r="G495" s="41" t="s">
        <v>13</v>
      </c>
      <c r="H495" s="41">
        <v>4</v>
      </c>
      <c r="I495" s="11" t="s">
        <v>14</v>
      </c>
      <c r="J495" s="125" t="s">
        <v>2058</v>
      </c>
      <c r="K495" s="64" t="s">
        <v>16</v>
      </c>
      <c r="L495" s="11" t="s">
        <v>2057</v>
      </c>
      <c r="M495" s="41">
        <v>4517224</v>
      </c>
      <c r="N495" s="41">
        <v>155775616</v>
      </c>
      <c r="O495" s="64" t="s">
        <v>311</v>
      </c>
      <c r="P495" s="12"/>
      <c r="Q495" s="11"/>
      <c r="R495" s="64"/>
      <c r="S495" s="192" t="s">
        <v>2509</v>
      </c>
      <c r="T495" s="192"/>
      <c r="U495" s="192"/>
      <c r="V495" s="192"/>
      <c r="W495" s="10" t="b">
        <f t="shared" si="63"/>
        <v>0</v>
      </c>
      <c r="X495" s="1" t="b">
        <f t="shared" si="64"/>
        <v>1</v>
      </c>
      <c r="Y495" s="1" t="b">
        <f t="shared" si="65"/>
        <v>0</v>
      </c>
      <c r="Z495" s="1" t="b">
        <f t="shared" si="66"/>
        <v>0</v>
      </c>
      <c r="AA495" s="1" t="b">
        <f t="shared" si="67"/>
        <v>0</v>
      </c>
      <c r="AB495" s="1" t="b">
        <f t="shared" si="68"/>
        <v>0</v>
      </c>
      <c r="AC495" s="1" t="b">
        <f t="shared" si="69"/>
        <v>0</v>
      </c>
      <c r="AD495" s="1" t="b">
        <f t="shared" si="70"/>
        <v>0</v>
      </c>
      <c r="AE495" s="1" t="b">
        <f t="shared" si="71"/>
        <v>0</v>
      </c>
      <c r="AF495" s="1"/>
    </row>
    <row r="496" spans="1:32" ht="12" customHeight="1" x14ac:dyDescent="0.25">
      <c r="A496" s="11" t="s">
        <v>2147</v>
      </c>
      <c r="B496" s="69">
        <v>41678</v>
      </c>
      <c r="C496" s="69">
        <v>41680</v>
      </c>
      <c r="D496" s="69">
        <v>41678.852407407408</v>
      </c>
      <c r="E496" s="11" t="s">
        <v>1390</v>
      </c>
      <c r="F496" s="11">
        <v>83</v>
      </c>
      <c r="G496" s="41" t="s">
        <v>13</v>
      </c>
      <c r="H496" s="41">
        <v>10</v>
      </c>
      <c r="I496" s="11" t="s">
        <v>14</v>
      </c>
      <c r="J496" s="125" t="s">
        <v>2059</v>
      </c>
      <c r="K496" s="64" t="s">
        <v>16</v>
      </c>
      <c r="L496" s="11" t="s">
        <v>1391</v>
      </c>
      <c r="M496" s="41">
        <v>4705038</v>
      </c>
      <c r="N496" s="41">
        <v>162620039</v>
      </c>
      <c r="O496" s="131" t="s">
        <v>1083</v>
      </c>
      <c r="P496" s="12"/>
      <c r="Q496" s="12" t="s">
        <v>1083</v>
      </c>
      <c r="R496" s="64" t="s">
        <v>2060</v>
      </c>
      <c r="S496" s="192" t="s">
        <v>2506</v>
      </c>
      <c r="T496" s="192" t="str">
        <f>IF(ISNUMBER(SEARCH("main({",L496)),"main({}) method - algorithm cases","non main({}) method - algorithm cases")</f>
        <v>main({}) method - algorithm cases</v>
      </c>
      <c r="U496" s="192" t="s">
        <v>2499</v>
      </c>
      <c r="V496" s="192" t="s">
        <v>2505</v>
      </c>
      <c r="W496" s="10" t="b">
        <f t="shared" si="63"/>
        <v>0</v>
      </c>
      <c r="X496" s="1" t="b">
        <f t="shared" si="64"/>
        <v>0</v>
      </c>
      <c r="Y496" s="1" t="b">
        <f t="shared" si="65"/>
        <v>0</v>
      </c>
      <c r="Z496" s="1" t="b">
        <f t="shared" si="66"/>
        <v>0</v>
      </c>
      <c r="AA496" s="1" t="b">
        <f t="shared" si="67"/>
        <v>0</v>
      </c>
      <c r="AB496" s="1" t="b">
        <f t="shared" si="68"/>
        <v>0</v>
      </c>
      <c r="AC496" s="1" t="b">
        <f t="shared" si="69"/>
        <v>1</v>
      </c>
      <c r="AD496" s="1" t="b">
        <f t="shared" si="70"/>
        <v>0</v>
      </c>
      <c r="AE496" s="1" t="b">
        <f t="shared" si="71"/>
        <v>0</v>
      </c>
      <c r="AF496" s="1"/>
    </row>
    <row r="497" spans="1:32" ht="12" customHeight="1" x14ac:dyDescent="0.25">
      <c r="A497" s="11" t="s">
        <v>2147</v>
      </c>
      <c r="B497" s="69">
        <v>41684</v>
      </c>
      <c r="C497" s="69">
        <v>41686</v>
      </c>
      <c r="D497" s="69">
        <v>41685.918680555558</v>
      </c>
      <c r="E497" s="11" t="s">
        <v>2061</v>
      </c>
      <c r="F497" s="11">
        <v>569</v>
      </c>
      <c r="G497" s="41" t="s">
        <v>13</v>
      </c>
      <c r="H497" s="41">
        <v>1</v>
      </c>
      <c r="I497" s="11" t="s">
        <v>14</v>
      </c>
      <c r="J497" s="125" t="s">
        <v>2063</v>
      </c>
      <c r="K497" s="64" t="s">
        <v>16</v>
      </c>
      <c r="L497" s="11" t="s">
        <v>2062</v>
      </c>
      <c r="M497" s="41">
        <v>4907038</v>
      </c>
      <c r="N497" s="41">
        <v>169993831</v>
      </c>
      <c r="O497" s="64" t="s">
        <v>316</v>
      </c>
      <c r="P497" s="12"/>
      <c r="Q497" s="11"/>
      <c r="R497" s="64"/>
      <c r="S497" s="192" t="s">
        <v>2506</v>
      </c>
      <c r="T497" s="192"/>
      <c r="U497" s="192"/>
      <c r="V497" s="192"/>
      <c r="W497" s="10" t="b">
        <f t="shared" si="63"/>
        <v>0</v>
      </c>
      <c r="X497" s="1" t="b">
        <f t="shared" si="64"/>
        <v>0</v>
      </c>
      <c r="Y497" s="1" t="b">
        <f t="shared" si="65"/>
        <v>0</v>
      </c>
      <c r="Z497" s="1" t="b">
        <f t="shared" si="66"/>
        <v>0</v>
      </c>
      <c r="AA497" s="1" t="b">
        <f t="shared" si="67"/>
        <v>1</v>
      </c>
      <c r="AB497" s="1" t="b">
        <f t="shared" si="68"/>
        <v>0</v>
      </c>
      <c r="AC497" s="1" t="b">
        <f t="shared" si="69"/>
        <v>0</v>
      </c>
      <c r="AD497" s="1" t="b">
        <f t="shared" si="70"/>
        <v>0</v>
      </c>
      <c r="AE497" s="1" t="b">
        <f t="shared" si="71"/>
        <v>0</v>
      </c>
      <c r="AF497" s="1"/>
    </row>
    <row r="498" spans="1:32" ht="12" customHeight="1" x14ac:dyDescent="0.25">
      <c r="A498" s="11" t="s">
        <v>2147</v>
      </c>
      <c r="B498" s="69">
        <v>41700</v>
      </c>
      <c r="C498" s="69">
        <v>41702</v>
      </c>
      <c r="D498" s="69">
        <v>41701.967881944445</v>
      </c>
      <c r="E498" s="11" t="s">
        <v>2064</v>
      </c>
      <c r="F498" s="11">
        <v>10</v>
      </c>
      <c r="G498" s="41" t="s">
        <v>13</v>
      </c>
      <c r="H498" s="41">
        <v>1</v>
      </c>
      <c r="I498" s="11" t="s">
        <v>14</v>
      </c>
      <c r="J498" s="125" t="s">
        <v>2066</v>
      </c>
      <c r="K498" s="64" t="s">
        <v>16</v>
      </c>
      <c r="L498" s="11" t="s">
        <v>2065</v>
      </c>
      <c r="M498" s="41">
        <v>5334575</v>
      </c>
      <c r="N498" s="41">
        <v>187546145</v>
      </c>
      <c r="O498" s="109" t="s">
        <v>517</v>
      </c>
      <c r="P498" s="12"/>
      <c r="Q498" s="11"/>
      <c r="R498" s="64"/>
      <c r="S498" s="192" t="s">
        <v>2506</v>
      </c>
      <c r="T498" s="192"/>
      <c r="U498" s="192"/>
      <c r="V498" s="192"/>
      <c r="W498" s="10" t="b">
        <f t="shared" si="63"/>
        <v>0</v>
      </c>
      <c r="X498" s="1" t="b">
        <f t="shared" si="64"/>
        <v>0</v>
      </c>
      <c r="Y498" s="1" t="b">
        <f t="shared" si="65"/>
        <v>0</v>
      </c>
      <c r="Z498" s="1" t="b">
        <f t="shared" si="66"/>
        <v>0</v>
      </c>
      <c r="AA498" s="1" t="b">
        <f t="shared" si="67"/>
        <v>0</v>
      </c>
      <c r="AB498" s="1" t="b">
        <f t="shared" si="68"/>
        <v>0</v>
      </c>
      <c r="AC498" s="1" t="b">
        <f t="shared" si="69"/>
        <v>0</v>
      </c>
      <c r="AD498" s="1" t="b">
        <f t="shared" si="70"/>
        <v>1</v>
      </c>
      <c r="AE498" s="1" t="b">
        <f t="shared" si="71"/>
        <v>0</v>
      </c>
      <c r="AF498" s="1"/>
    </row>
    <row r="499" spans="1:32" ht="12" customHeight="1" x14ac:dyDescent="0.25">
      <c r="A499" s="11" t="s">
        <v>2147</v>
      </c>
      <c r="B499" s="69">
        <v>41704</v>
      </c>
      <c r="C499" s="69">
        <v>41706</v>
      </c>
      <c r="D499" s="69">
        <v>41704.700243055559</v>
      </c>
      <c r="E499" s="11" t="s">
        <v>2067</v>
      </c>
      <c r="F499" s="11">
        <v>10</v>
      </c>
      <c r="G499" s="41" t="s">
        <v>13</v>
      </c>
      <c r="H499" s="41">
        <v>8</v>
      </c>
      <c r="I499" s="11" t="s">
        <v>14</v>
      </c>
      <c r="J499" s="125" t="s">
        <v>2069</v>
      </c>
      <c r="K499" s="64" t="s">
        <v>16</v>
      </c>
      <c r="L499" s="11" t="s">
        <v>2068</v>
      </c>
      <c r="M499" s="41">
        <v>5498019</v>
      </c>
      <c r="N499" s="41">
        <v>191046027</v>
      </c>
      <c r="O499" s="64" t="s">
        <v>311</v>
      </c>
      <c r="P499" s="12"/>
      <c r="Q499" s="11"/>
      <c r="R499" s="64" t="s">
        <v>555</v>
      </c>
      <c r="S499" s="192" t="s">
        <v>2506</v>
      </c>
      <c r="T499" s="192" t="str">
        <f>IF(ISNUMBER(SEARCH("main({",L499)),"main({}) method - algorithm cases","non main({}) method - algorithm cases")</f>
        <v>main({}) method - algorithm cases</v>
      </c>
      <c r="U499" s="192" t="s">
        <v>2499</v>
      </c>
      <c r="V499" s="192" t="s">
        <v>2504</v>
      </c>
      <c r="W499" s="10" t="b">
        <f t="shared" si="63"/>
        <v>0</v>
      </c>
      <c r="X499" s="1" t="b">
        <f t="shared" si="64"/>
        <v>1</v>
      </c>
      <c r="Y499" s="1" t="b">
        <f t="shared" si="65"/>
        <v>0</v>
      </c>
      <c r="Z499" s="1" t="b">
        <f t="shared" si="66"/>
        <v>0</v>
      </c>
      <c r="AA499" s="1" t="b">
        <f t="shared" si="67"/>
        <v>0</v>
      </c>
      <c r="AB499" s="1" t="b">
        <f t="shared" si="68"/>
        <v>0</v>
      </c>
      <c r="AC499" s="1" t="b">
        <f t="shared" si="69"/>
        <v>0</v>
      </c>
      <c r="AD499" s="1" t="b">
        <f t="shared" si="70"/>
        <v>0</v>
      </c>
      <c r="AE499" s="1" t="b">
        <f t="shared" si="71"/>
        <v>0</v>
      </c>
      <c r="AF499" s="1"/>
    </row>
    <row r="500" spans="1:32" ht="12" customHeight="1" x14ac:dyDescent="0.25">
      <c r="A500" s="11" t="s">
        <v>2147</v>
      </c>
      <c r="B500" s="69">
        <v>41716</v>
      </c>
      <c r="C500" s="69">
        <v>41718</v>
      </c>
      <c r="D500" s="69">
        <v>41717.403634259259</v>
      </c>
      <c r="E500" s="11" t="s">
        <v>2070</v>
      </c>
      <c r="F500" s="11">
        <v>80</v>
      </c>
      <c r="G500" s="41" t="s">
        <v>13</v>
      </c>
      <c r="H500" s="41">
        <v>1</v>
      </c>
      <c r="I500" s="11" t="s">
        <v>14</v>
      </c>
      <c r="J500" s="125" t="s">
        <v>2072</v>
      </c>
      <c r="K500" s="64" t="s">
        <v>16</v>
      </c>
      <c r="L500" s="11" t="s">
        <v>2071</v>
      </c>
      <c r="M500" s="41">
        <v>5898496</v>
      </c>
      <c r="N500" s="41">
        <v>205884157</v>
      </c>
      <c r="O500" s="64" t="s">
        <v>311</v>
      </c>
      <c r="P500" s="12"/>
      <c r="Q500" s="11"/>
      <c r="R500" s="64" t="s">
        <v>557</v>
      </c>
      <c r="S500" s="192" t="s">
        <v>2506</v>
      </c>
      <c r="T500" s="192" t="str">
        <f>IF(ISNUMBER(SEARCH("main({",L500)),"main({}) method - algorithm cases","non main({}) method - algorithm cases")</f>
        <v>main({}) method - algorithm cases</v>
      </c>
      <c r="U500" s="192" t="s">
        <v>2499</v>
      </c>
      <c r="V500" s="192" t="s">
        <v>2504</v>
      </c>
      <c r="W500" s="10" t="b">
        <f t="shared" si="63"/>
        <v>0</v>
      </c>
      <c r="X500" s="1" t="b">
        <f t="shared" si="64"/>
        <v>1</v>
      </c>
      <c r="Y500" s="1" t="b">
        <f t="shared" si="65"/>
        <v>0</v>
      </c>
      <c r="Z500" s="1" t="b">
        <f t="shared" si="66"/>
        <v>0</v>
      </c>
      <c r="AA500" s="1" t="b">
        <f t="shared" si="67"/>
        <v>0</v>
      </c>
      <c r="AB500" s="1" t="b">
        <f t="shared" si="68"/>
        <v>0</v>
      </c>
      <c r="AC500" s="1" t="b">
        <f t="shared" si="69"/>
        <v>0</v>
      </c>
      <c r="AD500" s="1" t="b">
        <f t="shared" si="70"/>
        <v>0</v>
      </c>
      <c r="AE500" s="1" t="b">
        <f t="shared" si="71"/>
        <v>0</v>
      </c>
      <c r="AF500" s="1"/>
    </row>
    <row r="501" spans="1:32" ht="12" customHeight="1" x14ac:dyDescent="0.25">
      <c r="A501" s="11" t="s">
        <v>2147</v>
      </c>
      <c r="B501" s="69">
        <v>41732</v>
      </c>
      <c r="C501" s="69">
        <v>41734</v>
      </c>
      <c r="D501" s="69">
        <v>41732.628229166665</v>
      </c>
      <c r="E501" s="11" t="s">
        <v>2073</v>
      </c>
      <c r="F501" s="11">
        <v>311</v>
      </c>
      <c r="G501" s="41" t="s">
        <v>13</v>
      </c>
      <c r="H501" s="41">
        <v>20</v>
      </c>
      <c r="I501" s="11" t="s">
        <v>14</v>
      </c>
      <c r="J501" s="125" t="s">
        <v>2075</v>
      </c>
      <c r="K501" s="64" t="s">
        <v>16</v>
      </c>
      <c r="L501" s="11" t="s">
        <v>2074</v>
      </c>
      <c r="M501" s="41">
        <v>6383500</v>
      </c>
      <c r="N501" s="41">
        <v>224207065</v>
      </c>
      <c r="O501" s="64" t="s">
        <v>18</v>
      </c>
      <c r="P501" s="12"/>
      <c r="Q501" s="11"/>
      <c r="R501" s="64"/>
      <c r="S501" s="192" t="s">
        <v>2506</v>
      </c>
      <c r="T501" s="192"/>
      <c r="U501" s="192"/>
      <c r="V501" s="192"/>
      <c r="W501" s="10" t="b">
        <f t="shared" si="63"/>
        <v>0</v>
      </c>
      <c r="X501" s="1" t="b">
        <f t="shared" si="64"/>
        <v>0</v>
      </c>
      <c r="Y501" s="1" t="b">
        <f t="shared" si="65"/>
        <v>1</v>
      </c>
      <c r="Z501" s="1" t="b">
        <f t="shared" si="66"/>
        <v>0</v>
      </c>
      <c r="AA501" s="1" t="b">
        <f t="shared" si="67"/>
        <v>0</v>
      </c>
      <c r="AB501" s="1" t="b">
        <f t="shared" si="68"/>
        <v>0</v>
      </c>
      <c r="AC501" s="1" t="b">
        <f t="shared" si="69"/>
        <v>0</v>
      </c>
      <c r="AD501" s="1" t="b">
        <f t="shared" si="70"/>
        <v>0</v>
      </c>
      <c r="AE501" s="1" t="b">
        <f t="shared" si="71"/>
        <v>0</v>
      </c>
      <c r="AF501" s="1"/>
    </row>
    <row r="502" spans="1:32" ht="12" customHeight="1" x14ac:dyDescent="0.25">
      <c r="A502" s="11" t="s">
        <v>2147</v>
      </c>
      <c r="B502" s="69">
        <v>41742</v>
      </c>
      <c r="C502" s="69">
        <v>41744</v>
      </c>
      <c r="D502" s="69">
        <v>41742.649131944447</v>
      </c>
      <c r="E502" s="11" t="s">
        <v>2076</v>
      </c>
      <c r="F502" s="11">
        <v>12</v>
      </c>
      <c r="G502" s="41" t="s">
        <v>13</v>
      </c>
      <c r="H502" s="41">
        <v>0</v>
      </c>
      <c r="I502" s="11" t="s">
        <v>24</v>
      </c>
      <c r="J502" s="125" t="s">
        <v>2078</v>
      </c>
      <c r="K502" s="64" t="s">
        <v>16</v>
      </c>
      <c r="L502" s="11" t="s">
        <v>2077</v>
      </c>
      <c r="M502" s="41">
        <v>6608602</v>
      </c>
      <c r="N502" s="41">
        <v>235433023</v>
      </c>
      <c r="O502" s="64" t="s">
        <v>316</v>
      </c>
      <c r="P502" s="12"/>
      <c r="Q502" s="11"/>
      <c r="R502" s="64" t="s">
        <v>557</v>
      </c>
      <c r="S502" s="192" t="s">
        <v>2506</v>
      </c>
      <c r="T502" s="192" t="str">
        <f>IF(ISNUMBER(SEARCH("main({",L502)),"main({}) method - algorithm cases","non main({}) method - algorithm cases")</f>
        <v>main({}) method - algorithm cases</v>
      </c>
      <c r="U502" s="192" t="s">
        <v>2499</v>
      </c>
      <c r="V502" s="192" t="s">
        <v>2504</v>
      </c>
      <c r="W502" s="10" t="b">
        <f t="shared" si="63"/>
        <v>0</v>
      </c>
      <c r="X502" s="1" t="b">
        <f t="shared" si="64"/>
        <v>0</v>
      </c>
      <c r="Y502" s="1" t="b">
        <f t="shared" si="65"/>
        <v>0</v>
      </c>
      <c r="Z502" s="1" t="b">
        <f t="shared" si="66"/>
        <v>0</v>
      </c>
      <c r="AA502" s="1" t="b">
        <f t="shared" si="67"/>
        <v>1</v>
      </c>
      <c r="AB502" s="1" t="b">
        <f t="shared" si="68"/>
        <v>0</v>
      </c>
      <c r="AC502" s="1" t="b">
        <f t="shared" si="69"/>
        <v>0</v>
      </c>
      <c r="AD502" s="1" t="b">
        <f t="shared" si="70"/>
        <v>0</v>
      </c>
      <c r="AE502" s="1" t="b">
        <f t="shared" si="71"/>
        <v>0</v>
      </c>
      <c r="AF502" s="1"/>
    </row>
    <row r="503" spans="1:32" ht="12" customHeight="1" x14ac:dyDescent="0.25">
      <c r="A503" s="11" t="s">
        <v>2147</v>
      </c>
      <c r="B503" s="69">
        <v>41750</v>
      </c>
      <c r="C503" s="69">
        <v>41752</v>
      </c>
      <c r="D503" s="69">
        <v>41750.138194444444</v>
      </c>
      <c r="E503" s="11" t="s">
        <v>2079</v>
      </c>
      <c r="F503" s="11">
        <v>21</v>
      </c>
      <c r="G503" s="41" t="s">
        <v>13</v>
      </c>
      <c r="H503" s="41">
        <v>4</v>
      </c>
      <c r="I503" s="11" t="s">
        <v>14</v>
      </c>
      <c r="J503" s="125" t="s">
        <v>2081</v>
      </c>
      <c r="K503" s="64" t="s">
        <v>16</v>
      </c>
      <c r="L503" s="11" t="s">
        <v>2080</v>
      </c>
      <c r="M503" s="41">
        <v>6851567</v>
      </c>
      <c r="N503" s="41">
        <v>242339379</v>
      </c>
      <c r="O503" s="109" t="s">
        <v>517</v>
      </c>
      <c r="P503" s="12"/>
      <c r="Q503" s="11"/>
      <c r="R503" s="64"/>
      <c r="S503" s="192" t="s">
        <v>2506</v>
      </c>
      <c r="T503" s="192"/>
      <c r="U503" s="192"/>
      <c r="V503" s="192"/>
      <c r="W503" s="10" t="b">
        <f t="shared" si="63"/>
        <v>0</v>
      </c>
      <c r="X503" s="1" t="b">
        <f t="shared" si="64"/>
        <v>0</v>
      </c>
      <c r="Y503" s="1" t="b">
        <f t="shared" si="65"/>
        <v>0</v>
      </c>
      <c r="Z503" s="1" t="b">
        <f t="shared" si="66"/>
        <v>0</v>
      </c>
      <c r="AA503" s="1" t="b">
        <f t="shared" si="67"/>
        <v>0</v>
      </c>
      <c r="AB503" s="1" t="b">
        <f t="shared" si="68"/>
        <v>0</v>
      </c>
      <c r="AC503" s="1" t="b">
        <f t="shared" si="69"/>
        <v>0</v>
      </c>
      <c r="AD503" s="1" t="b">
        <f t="shared" si="70"/>
        <v>1</v>
      </c>
      <c r="AE503" s="1" t="b">
        <f t="shared" si="71"/>
        <v>0</v>
      </c>
      <c r="AF503" s="1"/>
    </row>
    <row r="504" spans="1:32" ht="12" customHeight="1" x14ac:dyDescent="0.25">
      <c r="A504" s="11" t="s">
        <v>2147</v>
      </c>
      <c r="B504" s="69">
        <v>41752</v>
      </c>
      <c r="C504" s="69">
        <v>41754</v>
      </c>
      <c r="D504" s="69">
        <v>41753.369884259257</v>
      </c>
      <c r="E504" s="11" t="s">
        <v>2082</v>
      </c>
      <c r="F504" s="11">
        <v>11</v>
      </c>
      <c r="G504" s="41" t="s">
        <v>13</v>
      </c>
      <c r="H504" s="41">
        <v>0</v>
      </c>
      <c r="I504" s="11" t="s">
        <v>24</v>
      </c>
      <c r="J504" s="125" t="s">
        <v>2084</v>
      </c>
      <c r="K504" s="64" t="s">
        <v>16</v>
      </c>
      <c r="L504" s="11" t="s">
        <v>2083</v>
      </c>
      <c r="M504" s="41">
        <v>6853906</v>
      </c>
      <c r="N504" s="41">
        <v>245794784</v>
      </c>
      <c r="O504" s="109" t="s">
        <v>517</v>
      </c>
      <c r="P504" s="12"/>
      <c r="Q504" s="11"/>
      <c r="R504" s="64"/>
      <c r="S504" s="192" t="s">
        <v>2506</v>
      </c>
      <c r="T504" s="192"/>
      <c r="U504" s="192"/>
      <c r="V504" s="192"/>
      <c r="W504" s="10" t="b">
        <f t="shared" si="63"/>
        <v>0</v>
      </c>
      <c r="X504" s="1" t="b">
        <f t="shared" si="64"/>
        <v>0</v>
      </c>
      <c r="Y504" s="1" t="b">
        <f t="shared" si="65"/>
        <v>0</v>
      </c>
      <c r="Z504" s="1" t="b">
        <f t="shared" si="66"/>
        <v>0</v>
      </c>
      <c r="AA504" s="1" t="b">
        <f t="shared" si="67"/>
        <v>0</v>
      </c>
      <c r="AB504" s="1" t="b">
        <f t="shared" si="68"/>
        <v>0</v>
      </c>
      <c r="AC504" s="1" t="b">
        <f t="shared" si="69"/>
        <v>0</v>
      </c>
      <c r="AD504" s="1" t="b">
        <f t="shared" si="70"/>
        <v>1</v>
      </c>
      <c r="AE504" s="1" t="b">
        <f t="shared" si="71"/>
        <v>0</v>
      </c>
      <c r="AF504" s="1"/>
    </row>
    <row r="505" spans="1:32" ht="12" customHeight="1" x14ac:dyDescent="0.25">
      <c r="A505" s="11" t="s">
        <v>2147</v>
      </c>
      <c r="B505" s="69">
        <v>41760</v>
      </c>
      <c r="C505" s="69">
        <v>41762</v>
      </c>
      <c r="D505" s="69">
        <v>41761.145231481481</v>
      </c>
      <c r="E505" s="11" t="s">
        <v>2085</v>
      </c>
      <c r="F505" s="11">
        <v>41</v>
      </c>
      <c r="G505" s="41" t="s">
        <v>13</v>
      </c>
      <c r="H505" s="41">
        <v>10</v>
      </c>
      <c r="I505" s="11" t="s">
        <v>14</v>
      </c>
      <c r="J505" s="125" t="s">
        <v>2087</v>
      </c>
      <c r="K505" s="64" t="s">
        <v>16</v>
      </c>
      <c r="L505" s="11" t="s">
        <v>2086</v>
      </c>
      <c r="M505" s="41">
        <v>7156477</v>
      </c>
      <c r="N505" s="41">
        <v>253674334</v>
      </c>
      <c r="O505" s="64" t="s">
        <v>18</v>
      </c>
      <c r="P505" s="12"/>
      <c r="Q505" s="11"/>
      <c r="R505" s="64"/>
      <c r="S505" s="192" t="s">
        <v>2506</v>
      </c>
      <c r="T505" s="192"/>
      <c r="U505" s="192"/>
      <c r="V505" s="192"/>
      <c r="W505" s="10" t="b">
        <f t="shared" si="63"/>
        <v>0</v>
      </c>
      <c r="X505" s="1" t="b">
        <f t="shared" si="64"/>
        <v>0</v>
      </c>
      <c r="Y505" s="1" t="b">
        <f t="shared" si="65"/>
        <v>1</v>
      </c>
      <c r="Z505" s="1" t="b">
        <f t="shared" si="66"/>
        <v>0</v>
      </c>
      <c r="AA505" s="1" t="b">
        <f t="shared" si="67"/>
        <v>0</v>
      </c>
      <c r="AB505" s="1" t="b">
        <f t="shared" si="68"/>
        <v>0</v>
      </c>
      <c r="AC505" s="1" t="b">
        <f t="shared" si="69"/>
        <v>0</v>
      </c>
      <c r="AD505" s="1" t="b">
        <f t="shared" si="70"/>
        <v>0</v>
      </c>
      <c r="AE505" s="1" t="b">
        <f t="shared" si="71"/>
        <v>0</v>
      </c>
      <c r="AF505" s="1"/>
    </row>
    <row r="506" spans="1:32" ht="12" customHeight="1" x14ac:dyDescent="0.25">
      <c r="A506" s="11" t="s">
        <v>2147</v>
      </c>
      <c r="B506" s="69">
        <v>41784</v>
      </c>
      <c r="C506" s="69">
        <v>41786</v>
      </c>
      <c r="D506" s="69">
        <v>41785.724722222221</v>
      </c>
      <c r="E506" s="11" t="s">
        <v>1451</v>
      </c>
      <c r="F506" s="11">
        <v>32</v>
      </c>
      <c r="G506" s="41" t="s">
        <v>13</v>
      </c>
      <c r="H506" s="41">
        <v>4</v>
      </c>
      <c r="I506" s="11" t="s">
        <v>14</v>
      </c>
      <c r="J506" s="125" t="s">
        <v>2089</v>
      </c>
      <c r="K506" s="64" t="s">
        <v>16</v>
      </c>
      <c r="L506" s="11" t="s">
        <v>2088</v>
      </c>
      <c r="M506" s="41">
        <v>7804723</v>
      </c>
      <c r="N506" s="41">
        <v>275211868</v>
      </c>
      <c r="O506" s="64" t="s">
        <v>311</v>
      </c>
      <c r="P506" s="12"/>
      <c r="Q506" s="11"/>
      <c r="R506" s="64" t="s">
        <v>1986</v>
      </c>
      <c r="S506" s="192" t="s">
        <v>2506</v>
      </c>
      <c r="T506" s="192" t="str">
        <f>IF(ISNUMBER(SEARCH("main({",L506)),"main({}) method - algorithm cases","non main({}) method - algorithm cases")</f>
        <v>main({}) method - algorithm cases</v>
      </c>
      <c r="U506" s="192" t="s">
        <v>2499</v>
      </c>
      <c r="V506" s="192" t="s">
        <v>2504</v>
      </c>
      <c r="W506" s="10" t="b">
        <f t="shared" si="63"/>
        <v>0</v>
      </c>
      <c r="X506" s="1" t="b">
        <f t="shared" si="64"/>
        <v>1</v>
      </c>
      <c r="Y506" s="1" t="b">
        <f t="shared" si="65"/>
        <v>0</v>
      </c>
      <c r="Z506" s="1" t="b">
        <f t="shared" si="66"/>
        <v>0</v>
      </c>
      <c r="AA506" s="1" t="b">
        <f t="shared" si="67"/>
        <v>0</v>
      </c>
      <c r="AB506" s="1" t="b">
        <f t="shared" si="68"/>
        <v>0</v>
      </c>
      <c r="AC506" s="1" t="b">
        <f t="shared" si="69"/>
        <v>0</v>
      </c>
      <c r="AD506" s="1" t="b">
        <f t="shared" si="70"/>
        <v>0</v>
      </c>
      <c r="AE506" s="1" t="b">
        <f t="shared" si="71"/>
        <v>0</v>
      </c>
      <c r="AF506" s="1"/>
    </row>
    <row r="507" spans="1:32" ht="12" customHeight="1" x14ac:dyDescent="0.25">
      <c r="A507" s="11" t="s">
        <v>2147</v>
      </c>
      <c r="B507" s="69">
        <v>41786</v>
      </c>
      <c r="C507" s="69">
        <v>41788</v>
      </c>
      <c r="D507" s="69">
        <v>41787.91070601852</v>
      </c>
      <c r="E507" s="11" t="s">
        <v>2090</v>
      </c>
      <c r="F507" s="11">
        <v>45</v>
      </c>
      <c r="G507" s="41" t="s">
        <v>13</v>
      </c>
      <c r="H507" s="41">
        <v>6</v>
      </c>
      <c r="I507" s="11" t="s">
        <v>14</v>
      </c>
      <c r="J507" s="125" t="s">
        <v>2092</v>
      </c>
      <c r="K507" s="64" t="s">
        <v>16</v>
      </c>
      <c r="L507" s="11" t="s">
        <v>2091</v>
      </c>
      <c r="M507" s="41">
        <v>7862909</v>
      </c>
      <c r="N507" s="41">
        <v>277258878</v>
      </c>
      <c r="O507" s="131" t="s">
        <v>1083</v>
      </c>
      <c r="P507" s="12"/>
      <c r="Q507" s="133" t="s">
        <v>1083</v>
      </c>
      <c r="R507" s="144" t="s">
        <v>552</v>
      </c>
      <c r="S507" s="192" t="s">
        <v>2506</v>
      </c>
      <c r="T507" s="192" t="str">
        <f>IF(ISNUMBER(SEARCH("main({",L507)),"main({}) method - algorithm cases","non main({}) method - algorithm cases")</f>
        <v>main({}) method - algorithm cases</v>
      </c>
      <c r="U507" s="193" t="s">
        <v>2500</v>
      </c>
      <c r="V507" s="192" t="s">
        <v>2505</v>
      </c>
      <c r="W507" s="10" t="b">
        <f t="shared" si="63"/>
        <v>0</v>
      </c>
      <c r="X507" s="1" t="b">
        <f t="shared" si="64"/>
        <v>0</v>
      </c>
      <c r="Y507" s="1" t="b">
        <f t="shared" si="65"/>
        <v>0</v>
      </c>
      <c r="Z507" s="1" t="b">
        <f t="shared" si="66"/>
        <v>0</v>
      </c>
      <c r="AA507" s="1" t="b">
        <f t="shared" si="67"/>
        <v>0</v>
      </c>
      <c r="AB507" s="1" t="b">
        <f t="shared" si="68"/>
        <v>0</v>
      </c>
      <c r="AC507" s="1" t="b">
        <f t="shared" si="69"/>
        <v>1</v>
      </c>
      <c r="AD507" s="1" t="b">
        <f t="shared" si="70"/>
        <v>0</v>
      </c>
      <c r="AE507" s="1" t="b">
        <f t="shared" si="71"/>
        <v>0</v>
      </c>
      <c r="AF507" s="1"/>
    </row>
    <row r="508" spans="1:32" ht="12" customHeight="1" x14ac:dyDescent="0.25">
      <c r="A508" s="11" t="s">
        <v>2147</v>
      </c>
      <c r="B508" s="69">
        <v>41796</v>
      </c>
      <c r="C508" s="69">
        <v>41798</v>
      </c>
      <c r="D508" s="69">
        <v>41796.615972222222</v>
      </c>
      <c r="E508" s="11" t="s">
        <v>2093</v>
      </c>
      <c r="F508" s="11">
        <v>30</v>
      </c>
      <c r="G508" s="41" t="s">
        <v>13</v>
      </c>
      <c r="H508" s="41">
        <v>10</v>
      </c>
      <c r="I508" s="11" t="s">
        <v>14</v>
      </c>
      <c r="J508" s="125" t="s">
        <v>2095</v>
      </c>
      <c r="K508" s="64" t="s">
        <v>16</v>
      </c>
      <c r="L508" s="11" t="s">
        <v>2094</v>
      </c>
      <c r="M508" s="41">
        <v>8070744</v>
      </c>
      <c r="N508" s="41">
        <v>283768770</v>
      </c>
      <c r="O508" s="131" t="s">
        <v>1083</v>
      </c>
      <c r="P508" s="12"/>
      <c r="Q508" s="133" t="s">
        <v>1083</v>
      </c>
      <c r="R508" s="144" t="s">
        <v>552</v>
      </c>
      <c r="S508" s="192" t="s">
        <v>2509</v>
      </c>
      <c r="T508" s="192" t="str">
        <f>IF(ISNUMBER(SEARCH("main({",L508)),"main({}) method - algorithm cases","non main({}) method - algorithm cases")</f>
        <v>non main({}) method - algorithm cases</v>
      </c>
      <c r="U508" s="193" t="s">
        <v>2500</v>
      </c>
      <c r="V508" s="192" t="s">
        <v>2505</v>
      </c>
      <c r="W508" s="10" t="b">
        <f t="shared" si="63"/>
        <v>0</v>
      </c>
      <c r="X508" s="1" t="b">
        <f t="shared" si="64"/>
        <v>0</v>
      </c>
      <c r="Y508" s="1" t="b">
        <f t="shared" si="65"/>
        <v>0</v>
      </c>
      <c r="Z508" s="1" t="b">
        <f t="shared" si="66"/>
        <v>0</v>
      </c>
      <c r="AA508" s="1" t="b">
        <f t="shared" si="67"/>
        <v>0</v>
      </c>
      <c r="AB508" s="1" t="b">
        <f t="shared" si="68"/>
        <v>0</v>
      </c>
      <c r="AC508" s="1" t="b">
        <f t="shared" si="69"/>
        <v>1</v>
      </c>
      <c r="AD508" s="1" t="b">
        <f t="shared" si="70"/>
        <v>0</v>
      </c>
      <c r="AE508" s="1" t="b">
        <f t="shared" si="71"/>
        <v>0</v>
      </c>
      <c r="AF508" s="1"/>
    </row>
    <row r="509" spans="1:32" ht="12" customHeight="1" x14ac:dyDescent="0.25">
      <c r="A509" s="11" t="s">
        <v>2147</v>
      </c>
      <c r="B509" s="69">
        <v>41816</v>
      </c>
      <c r="C509" s="69">
        <v>41818</v>
      </c>
      <c r="D509" s="69">
        <v>41816.203101851854</v>
      </c>
      <c r="E509" s="11" t="s">
        <v>2096</v>
      </c>
      <c r="F509" s="11">
        <v>48</v>
      </c>
      <c r="G509" s="41" t="s">
        <v>13</v>
      </c>
      <c r="H509" s="41">
        <v>0</v>
      </c>
      <c r="I509" s="11" t="s">
        <v>24</v>
      </c>
      <c r="J509" s="125" t="s">
        <v>2098</v>
      </c>
      <c r="K509" s="64" t="s">
        <v>16</v>
      </c>
      <c r="L509" s="11" t="s">
        <v>2097</v>
      </c>
      <c r="M509" s="41">
        <v>8404651</v>
      </c>
      <c r="N509" s="41">
        <v>294289541</v>
      </c>
      <c r="O509" s="64" t="s">
        <v>316</v>
      </c>
      <c r="P509" s="12"/>
      <c r="Q509" s="11"/>
      <c r="R509" s="64"/>
      <c r="S509" s="192" t="s">
        <v>2506</v>
      </c>
      <c r="T509" s="192"/>
      <c r="U509" s="192"/>
      <c r="V509" s="192"/>
      <c r="W509" s="10" t="b">
        <f t="shared" si="63"/>
        <v>0</v>
      </c>
      <c r="X509" s="1" t="b">
        <f t="shared" si="64"/>
        <v>0</v>
      </c>
      <c r="Y509" s="1" t="b">
        <f t="shared" si="65"/>
        <v>0</v>
      </c>
      <c r="Z509" s="1" t="b">
        <f t="shared" si="66"/>
        <v>0</v>
      </c>
      <c r="AA509" s="1" t="b">
        <f t="shared" si="67"/>
        <v>1</v>
      </c>
      <c r="AB509" s="1" t="b">
        <f t="shared" si="68"/>
        <v>0</v>
      </c>
      <c r="AC509" s="1" t="b">
        <f t="shared" si="69"/>
        <v>0</v>
      </c>
      <c r="AD509" s="1" t="b">
        <f t="shared" si="70"/>
        <v>0</v>
      </c>
      <c r="AE509" s="1" t="b">
        <f t="shared" si="71"/>
        <v>0</v>
      </c>
      <c r="AF509" s="1"/>
    </row>
    <row r="510" spans="1:32" ht="12" customHeight="1" x14ac:dyDescent="0.25">
      <c r="A510" s="11" t="s">
        <v>2147</v>
      </c>
      <c r="B510" s="69">
        <v>41830</v>
      </c>
      <c r="C510" s="69">
        <v>41832</v>
      </c>
      <c r="D510" s="69">
        <v>41830.446053240739</v>
      </c>
      <c r="E510" s="11" t="s">
        <v>2099</v>
      </c>
      <c r="F510" s="11">
        <v>11</v>
      </c>
      <c r="G510" s="41" t="s">
        <v>13</v>
      </c>
      <c r="H510" s="41">
        <v>7</v>
      </c>
      <c r="I510" s="11" t="s">
        <v>14</v>
      </c>
      <c r="J510" s="125" t="s">
        <v>2101</v>
      </c>
      <c r="K510" s="64" t="s">
        <v>16</v>
      </c>
      <c r="L510" s="11" t="s">
        <v>2100</v>
      </c>
      <c r="M510" s="41">
        <v>8591759</v>
      </c>
      <c r="N510" s="41">
        <v>300332601</v>
      </c>
      <c r="O510" s="64" t="s">
        <v>311</v>
      </c>
      <c r="P510" s="12"/>
      <c r="Q510" s="11"/>
      <c r="R510" s="64"/>
      <c r="S510" s="192" t="s">
        <v>2506</v>
      </c>
      <c r="T510" s="192"/>
      <c r="U510" s="192"/>
      <c r="V510" s="192"/>
      <c r="W510" s="10" t="b">
        <f t="shared" si="63"/>
        <v>0</v>
      </c>
      <c r="X510" s="1" t="b">
        <f t="shared" si="64"/>
        <v>1</v>
      </c>
      <c r="Y510" s="1" t="b">
        <f t="shared" si="65"/>
        <v>0</v>
      </c>
      <c r="Z510" s="1" t="b">
        <f t="shared" si="66"/>
        <v>0</v>
      </c>
      <c r="AA510" s="1" t="b">
        <f t="shared" si="67"/>
        <v>0</v>
      </c>
      <c r="AB510" s="1" t="b">
        <f t="shared" si="68"/>
        <v>0</v>
      </c>
      <c r="AC510" s="1" t="b">
        <f t="shared" si="69"/>
        <v>0</v>
      </c>
      <c r="AD510" s="1" t="b">
        <f t="shared" si="70"/>
        <v>0</v>
      </c>
      <c r="AE510" s="1" t="b">
        <f t="shared" si="71"/>
        <v>0</v>
      </c>
      <c r="AF510" s="1"/>
    </row>
    <row r="511" spans="1:32" ht="12" customHeight="1" x14ac:dyDescent="0.25">
      <c r="A511" s="11" t="s">
        <v>2147</v>
      </c>
      <c r="B511" s="69">
        <v>41842</v>
      </c>
      <c r="C511" s="69">
        <v>41844</v>
      </c>
      <c r="D511" s="69">
        <v>41842.857858796298</v>
      </c>
      <c r="E511" s="11" t="s">
        <v>2102</v>
      </c>
      <c r="F511" s="11">
        <v>11</v>
      </c>
      <c r="G511" s="41" t="s">
        <v>13</v>
      </c>
      <c r="H511" s="41">
        <v>0</v>
      </c>
      <c r="I511" s="11" t="s">
        <v>24</v>
      </c>
      <c r="J511" s="125" t="s">
        <v>2104</v>
      </c>
      <c r="K511" s="64" t="s">
        <v>16</v>
      </c>
      <c r="L511" s="11" t="s">
        <v>2103</v>
      </c>
      <c r="M511" s="41">
        <v>8744136</v>
      </c>
      <c r="N511" s="41">
        <v>305231347</v>
      </c>
      <c r="O511" s="64" t="s">
        <v>316</v>
      </c>
      <c r="P511" s="12"/>
      <c r="Q511" s="11"/>
      <c r="R511" s="64"/>
      <c r="S511" s="192" t="s">
        <v>2506</v>
      </c>
      <c r="T511" s="192"/>
      <c r="U511" s="192"/>
      <c r="V511" s="192"/>
      <c r="W511" s="10" t="b">
        <f t="shared" si="63"/>
        <v>0</v>
      </c>
      <c r="X511" s="1" t="b">
        <f t="shared" si="64"/>
        <v>0</v>
      </c>
      <c r="Y511" s="1" t="b">
        <f t="shared" si="65"/>
        <v>0</v>
      </c>
      <c r="Z511" s="1" t="b">
        <f t="shared" si="66"/>
        <v>0</v>
      </c>
      <c r="AA511" s="1" t="b">
        <f t="shared" si="67"/>
        <v>1</v>
      </c>
      <c r="AB511" s="1" t="b">
        <f t="shared" si="68"/>
        <v>0</v>
      </c>
      <c r="AC511" s="1" t="b">
        <f t="shared" si="69"/>
        <v>0</v>
      </c>
      <c r="AD511" s="1" t="b">
        <f t="shared" si="70"/>
        <v>0</v>
      </c>
      <c r="AE511" s="1" t="b">
        <f t="shared" si="71"/>
        <v>0</v>
      </c>
      <c r="AF511" s="1"/>
    </row>
    <row r="512" spans="1:32" ht="12" customHeight="1" x14ac:dyDescent="0.25">
      <c r="A512" s="11" t="s">
        <v>2147</v>
      </c>
      <c r="B512" s="69">
        <v>41880</v>
      </c>
      <c r="C512" s="69">
        <v>41882</v>
      </c>
      <c r="D512" s="69">
        <v>41880.680405092593</v>
      </c>
      <c r="E512" s="11" t="s">
        <v>2105</v>
      </c>
      <c r="F512" s="11">
        <v>50</v>
      </c>
      <c r="G512" s="41" t="s">
        <v>13</v>
      </c>
      <c r="H512" s="41">
        <v>1</v>
      </c>
      <c r="I512" s="11" t="s">
        <v>14</v>
      </c>
      <c r="J512" s="125" t="s">
        <v>2107</v>
      </c>
      <c r="K512" s="64" t="s">
        <v>16</v>
      </c>
      <c r="L512" s="11" t="s">
        <v>2106</v>
      </c>
      <c r="M512" s="41">
        <v>9329543</v>
      </c>
      <c r="N512" s="41">
        <v>324248565</v>
      </c>
      <c r="O512" s="64" t="s">
        <v>311</v>
      </c>
      <c r="P512" s="12"/>
      <c r="Q512" s="11"/>
      <c r="R512" s="64"/>
      <c r="S512" s="192" t="s">
        <v>2506</v>
      </c>
      <c r="T512" s="192"/>
      <c r="U512" s="192"/>
      <c r="V512" s="192"/>
      <c r="W512" s="10" t="b">
        <f t="shared" si="63"/>
        <v>0</v>
      </c>
      <c r="X512" s="1" t="b">
        <f t="shared" si="64"/>
        <v>1</v>
      </c>
      <c r="Y512" s="1" t="b">
        <f t="shared" si="65"/>
        <v>0</v>
      </c>
      <c r="Z512" s="1" t="b">
        <f t="shared" si="66"/>
        <v>0</v>
      </c>
      <c r="AA512" s="1" t="b">
        <f t="shared" si="67"/>
        <v>0</v>
      </c>
      <c r="AB512" s="1" t="b">
        <f t="shared" si="68"/>
        <v>0</v>
      </c>
      <c r="AC512" s="1" t="b">
        <f t="shared" si="69"/>
        <v>0</v>
      </c>
      <c r="AD512" s="1" t="b">
        <f t="shared" si="70"/>
        <v>0</v>
      </c>
      <c r="AE512" s="1" t="b">
        <f t="shared" si="71"/>
        <v>0</v>
      </c>
      <c r="AF512" s="1"/>
    </row>
    <row r="513" spans="1:32" ht="12" customHeight="1" x14ac:dyDescent="0.25">
      <c r="A513" s="11" t="s">
        <v>2147</v>
      </c>
      <c r="B513" s="69">
        <v>41888</v>
      </c>
      <c r="C513" s="69">
        <v>41890</v>
      </c>
      <c r="D513" s="69">
        <v>41889.852395833332</v>
      </c>
      <c r="E513" s="11" t="s">
        <v>2108</v>
      </c>
      <c r="F513" s="11">
        <v>50</v>
      </c>
      <c r="G513" s="41" t="s">
        <v>13</v>
      </c>
      <c r="H513" s="41">
        <v>7</v>
      </c>
      <c r="I513" s="11" t="s">
        <v>14</v>
      </c>
      <c r="J513" s="125" t="s">
        <v>2110</v>
      </c>
      <c r="K513" s="64" t="s">
        <v>16</v>
      </c>
      <c r="L513" s="11" t="s">
        <v>2109</v>
      </c>
      <c r="M513" s="41">
        <v>9553185</v>
      </c>
      <c r="N513" s="41">
        <v>332470546</v>
      </c>
      <c r="O513" s="64" t="s">
        <v>804</v>
      </c>
      <c r="P513" s="12" t="s">
        <v>2031</v>
      </c>
      <c r="Q513" s="11"/>
      <c r="R513" s="64"/>
      <c r="S513" s="192" t="s">
        <v>2506</v>
      </c>
      <c r="T513" s="192"/>
      <c r="U513" s="192"/>
      <c r="V513" s="192"/>
      <c r="W513" s="10" t="b">
        <f t="shared" si="63"/>
        <v>0</v>
      </c>
      <c r="X513" s="1" t="b">
        <f t="shared" si="64"/>
        <v>0</v>
      </c>
      <c r="Y513" s="1" t="b">
        <f t="shared" si="65"/>
        <v>0</v>
      </c>
      <c r="Z513" s="1" t="b">
        <f t="shared" si="66"/>
        <v>0</v>
      </c>
      <c r="AA513" s="1" t="b">
        <f t="shared" si="67"/>
        <v>0</v>
      </c>
      <c r="AB513" s="1" t="b">
        <f t="shared" si="68"/>
        <v>0</v>
      </c>
      <c r="AC513" s="1" t="b">
        <f t="shared" si="69"/>
        <v>0</v>
      </c>
      <c r="AD513" s="1" t="b">
        <f t="shared" si="70"/>
        <v>0</v>
      </c>
      <c r="AE513" s="1" t="b">
        <f t="shared" si="71"/>
        <v>1</v>
      </c>
      <c r="AF513" s="1"/>
    </row>
    <row r="514" spans="1:32" ht="12" customHeight="1" x14ac:dyDescent="0.25">
      <c r="A514" s="11" t="s">
        <v>2147</v>
      </c>
      <c r="B514" s="69">
        <v>41893</v>
      </c>
      <c r="C514" s="69">
        <v>41894</v>
      </c>
      <c r="D514" s="69">
        <v>41893.838599537034</v>
      </c>
      <c r="E514" s="11" t="s">
        <v>2111</v>
      </c>
      <c r="F514" s="11">
        <v>28</v>
      </c>
      <c r="G514" s="41" t="s">
        <v>13</v>
      </c>
      <c r="H514" s="41">
        <v>11</v>
      </c>
      <c r="I514" s="11" t="s">
        <v>14</v>
      </c>
      <c r="J514" s="125" t="s">
        <v>2113</v>
      </c>
      <c r="K514" s="64" t="s">
        <v>16</v>
      </c>
      <c r="L514" s="11" t="s">
        <v>2112</v>
      </c>
      <c r="M514" s="41">
        <v>9713893</v>
      </c>
      <c r="N514" s="41">
        <v>338987036</v>
      </c>
      <c r="O514" s="132" t="s">
        <v>1083</v>
      </c>
      <c r="P514" s="12"/>
      <c r="Q514" s="133" t="s">
        <v>1083</v>
      </c>
      <c r="R514" s="144" t="s">
        <v>356</v>
      </c>
      <c r="S514" s="192" t="s">
        <v>2506</v>
      </c>
      <c r="T514" s="192" t="str">
        <f>IF(ISNUMBER(SEARCH("main({",L514)),"main({}) method - algorithm cases","non main({}) method - algorithm cases")</f>
        <v>main({}) method - algorithm cases</v>
      </c>
      <c r="U514" s="193" t="s">
        <v>2500</v>
      </c>
      <c r="V514" s="192" t="s">
        <v>2505</v>
      </c>
      <c r="W514" s="10" t="b">
        <f t="shared" si="63"/>
        <v>0</v>
      </c>
      <c r="X514" s="1" t="b">
        <f t="shared" si="64"/>
        <v>0</v>
      </c>
      <c r="Y514" s="1" t="b">
        <f t="shared" si="65"/>
        <v>0</v>
      </c>
      <c r="Z514" s="1" t="b">
        <f t="shared" si="66"/>
        <v>0</v>
      </c>
      <c r="AA514" s="1" t="b">
        <f t="shared" si="67"/>
        <v>0</v>
      </c>
      <c r="AB514" s="1" t="b">
        <f t="shared" si="68"/>
        <v>0</v>
      </c>
      <c r="AC514" s="1" t="b">
        <f t="shared" si="69"/>
        <v>1</v>
      </c>
      <c r="AD514" s="1" t="b">
        <f t="shared" si="70"/>
        <v>0</v>
      </c>
      <c r="AE514" s="1" t="b">
        <f t="shared" si="71"/>
        <v>0</v>
      </c>
      <c r="AF514" s="1"/>
    </row>
    <row r="515" spans="1:32" ht="12" customHeight="1" x14ac:dyDescent="0.25">
      <c r="A515" s="11" t="s">
        <v>2147</v>
      </c>
      <c r="B515" s="69">
        <v>41942</v>
      </c>
      <c r="C515" s="69">
        <v>41943</v>
      </c>
      <c r="D515" s="69">
        <v>41942.545312499999</v>
      </c>
      <c r="E515" s="11" t="s">
        <v>2114</v>
      </c>
      <c r="F515" s="11">
        <v>9</v>
      </c>
      <c r="G515" s="41" t="s">
        <v>13</v>
      </c>
      <c r="H515" s="41">
        <v>26</v>
      </c>
      <c r="I515" s="11" t="s">
        <v>14</v>
      </c>
      <c r="J515" s="125" t="s">
        <v>2116</v>
      </c>
      <c r="K515" s="64" t="s">
        <v>16</v>
      </c>
      <c r="L515" s="11" t="s">
        <v>2115</v>
      </c>
      <c r="M515" s="41">
        <v>11690827</v>
      </c>
      <c r="N515" s="41">
        <v>424895412</v>
      </c>
      <c r="O515" s="64" t="s">
        <v>311</v>
      </c>
      <c r="P515" s="12"/>
      <c r="Q515" s="11"/>
      <c r="R515" s="64" t="s">
        <v>552</v>
      </c>
      <c r="S515" s="192" t="s">
        <v>2506</v>
      </c>
      <c r="T515" s="192" t="str">
        <f>IF(ISNUMBER(SEARCH("main({",L515)),"main({}) method - algorithm cases","non main({}) method - algorithm cases")</f>
        <v>main({}) method - algorithm cases</v>
      </c>
      <c r="U515" s="192" t="s">
        <v>2499</v>
      </c>
      <c r="V515" s="192" t="s">
        <v>2504</v>
      </c>
      <c r="W515" s="10" t="b">
        <f t="shared" ref="W515:W578" si="73">MID(O515,1,22)="uninitialized variable"</f>
        <v>0</v>
      </c>
      <c r="X515" s="1" t="b">
        <f t="shared" ref="X515:X578" si="74">MID(O515,1,19)="Miscalculated Bound"</f>
        <v>1</v>
      </c>
      <c r="Y515" s="1" t="b">
        <f t="shared" ref="Y515:Y578" si="75">MID(O515,1,9)="FENCEPOST"</f>
        <v>0</v>
      </c>
      <c r="Z515" s="1" t="b">
        <f t="shared" ref="Z515:Z578" si="76">MID(O515,1,22)="Enhanced for Statement"</f>
        <v>0</v>
      </c>
      <c r="AA515" s="1" t="b">
        <f t="shared" ref="AA515:AA578" si="77">MID(O515,1,14)="command args[]"</f>
        <v>0</v>
      </c>
      <c r="AB515" s="1" t="b">
        <f t="shared" ref="AB515:AB578" si="78">MID(O515,1,22)="Java.util.Arrays Class"</f>
        <v>0</v>
      </c>
      <c r="AC515" s="1" t="b">
        <f t="shared" ref="AC515:AC578" si="79">MID(O515,1,35)="Passing/Returning Arrays in Methods"</f>
        <v>0</v>
      </c>
      <c r="AD515" s="1" t="b">
        <f t="shared" ref="AD515:AD578" si="80">MID(O515,1,17)="Arrays of Objects"</f>
        <v>0</v>
      </c>
      <c r="AE515" s="1" t="b">
        <f t="shared" ref="AE515:AE578" si="81">MID(O515,1,23)="Multidimensional Arrays"</f>
        <v>0</v>
      </c>
      <c r="AF515" s="1"/>
    </row>
    <row r="516" spans="1:32" ht="12" customHeight="1" x14ac:dyDescent="0.25">
      <c r="A516" s="11" t="s">
        <v>2147</v>
      </c>
      <c r="B516" s="69">
        <v>41948</v>
      </c>
      <c r="C516" s="69">
        <v>41949</v>
      </c>
      <c r="D516" s="69">
        <v>41948.354502314818</v>
      </c>
      <c r="E516" s="11" t="s">
        <v>2117</v>
      </c>
      <c r="F516" s="11">
        <v>23</v>
      </c>
      <c r="G516" s="41" t="s">
        <v>13</v>
      </c>
      <c r="H516" s="41">
        <v>6</v>
      </c>
      <c r="I516" s="11" t="s">
        <v>14</v>
      </c>
      <c r="J516" s="125" t="s">
        <v>2119</v>
      </c>
      <c r="K516" s="64" t="s">
        <v>16</v>
      </c>
      <c r="L516" s="11" t="s">
        <v>2118</v>
      </c>
      <c r="M516" s="41">
        <v>11882161</v>
      </c>
      <c r="N516" s="41">
        <v>436066880</v>
      </c>
      <c r="O516" s="109" t="s">
        <v>517</v>
      </c>
      <c r="P516" s="12"/>
      <c r="Q516" s="11"/>
      <c r="R516" s="64"/>
      <c r="S516" s="192" t="s">
        <v>2506</v>
      </c>
      <c r="T516" s="192"/>
      <c r="U516" s="192"/>
      <c r="V516" s="192"/>
      <c r="W516" s="10" t="b">
        <f t="shared" si="73"/>
        <v>0</v>
      </c>
      <c r="X516" s="1" t="b">
        <f t="shared" si="74"/>
        <v>0</v>
      </c>
      <c r="Y516" s="1" t="b">
        <f t="shared" si="75"/>
        <v>0</v>
      </c>
      <c r="Z516" s="1" t="b">
        <f t="shared" si="76"/>
        <v>0</v>
      </c>
      <c r="AA516" s="1" t="b">
        <f t="shared" si="77"/>
        <v>0</v>
      </c>
      <c r="AB516" s="1" t="b">
        <f t="shared" si="78"/>
        <v>0</v>
      </c>
      <c r="AC516" s="1" t="b">
        <f t="shared" si="79"/>
        <v>0</v>
      </c>
      <c r="AD516" s="1" t="b">
        <f t="shared" si="80"/>
        <v>1</v>
      </c>
      <c r="AE516" s="1" t="b">
        <f t="shared" si="81"/>
        <v>0</v>
      </c>
      <c r="AF516" s="1"/>
    </row>
    <row r="517" spans="1:32" ht="12" customHeight="1" x14ac:dyDescent="0.25">
      <c r="A517" s="11" t="s">
        <v>2147</v>
      </c>
      <c r="B517" s="69">
        <v>41967</v>
      </c>
      <c r="C517" s="69">
        <v>41968</v>
      </c>
      <c r="D517" s="69">
        <v>41967.240740740737</v>
      </c>
      <c r="E517" s="11" t="s">
        <v>2120</v>
      </c>
      <c r="F517" s="11">
        <v>6</v>
      </c>
      <c r="G517" s="41" t="s">
        <v>13</v>
      </c>
      <c r="H517" s="41">
        <v>10</v>
      </c>
      <c r="I517" s="11" t="s">
        <v>14</v>
      </c>
      <c r="J517" s="125" t="s">
        <v>2122</v>
      </c>
      <c r="K517" s="64" t="s">
        <v>16</v>
      </c>
      <c r="L517" s="11" t="s">
        <v>2121</v>
      </c>
      <c r="M517" s="41">
        <v>12932826</v>
      </c>
      <c r="N517" s="41">
        <v>473220567</v>
      </c>
      <c r="O517" s="131" t="s">
        <v>1083</v>
      </c>
      <c r="P517" s="12"/>
      <c r="Q517" s="11"/>
      <c r="R517" s="64"/>
      <c r="S517" s="192" t="s">
        <v>2506</v>
      </c>
      <c r="T517" s="192"/>
      <c r="U517" s="192"/>
      <c r="V517" s="192"/>
      <c r="W517" s="10" t="b">
        <f t="shared" si="73"/>
        <v>0</v>
      </c>
      <c r="X517" s="1" t="b">
        <f t="shared" si="74"/>
        <v>0</v>
      </c>
      <c r="Y517" s="1" t="b">
        <f t="shared" si="75"/>
        <v>0</v>
      </c>
      <c r="Z517" s="1" t="b">
        <f t="shared" si="76"/>
        <v>0</v>
      </c>
      <c r="AA517" s="1" t="b">
        <f t="shared" si="77"/>
        <v>0</v>
      </c>
      <c r="AB517" s="1" t="b">
        <f t="shared" si="78"/>
        <v>0</v>
      </c>
      <c r="AC517" s="1" t="b">
        <f t="shared" si="79"/>
        <v>1</v>
      </c>
      <c r="AD517" s="1" t="b">
        <f t="shared" si="80"/>
        <v>0</v>
      </c>
      <c r="AE517" s="1" t="b">
        <f t="shared" si="81"/>
        <v>0</v>
      </c>
      <c r="AF517" s="1"/>
    </row>
    <row r="518" spans="1:32" ht="12" customHeight="1" x14ac:dyDescent="0.25">
      <c r="A518" s="11" t="s">
        <v>2147</v>
      </c>
      <c r="B518" s="69">
        <v>41971</v>
      </c>
      <c r="C518" s="69">
        <v>41972</v>
      </c>
      <c r="D518" s="69">
        <v>41971.720995370371</v>
      </c>
      <c r="E518" s="11" t="s">
        <v>2123</v>
      </c>
      <c r="F518" s="11">
        <v>12</v>
      </c>
      <c r="G518" s="41" t="s">
        <v>13</v>
      </c>
      <c r="H518" s="41">
        <v>10</v>
      </c>
      <c r="I518" s="11" t="s">
        <v>14</v>
      </c>
      <c r="J518" s="125" t="s">
        <v>2125</v>
      </c>
      <c r="K518" s="64" t="s">
        <v>16</v>
      </c>
      <c r="L518" s="11" t="s">
        <v>2124</v>
      </c>
      <c r="M518" s="41">
        <v>13147511</v>
      </c>
      <c r="N518" s="41">
        <v>481130117</v>
      </c>
      <c r="O518" s="64" t="s">
        <v>18</v>
      </c>
      <c r="P518" s="12"/>
      <c r="Q518" s="11"/>
      <c r="R518" s="64"/>
      <c r="S518" s="192" t="s">
        <v>2509</v>
      </c>
      <c r="T518" s="192"/>
      <c r="U518" s="192"/>
      <c r="V518" s="192"/>
      <c r="W518" s="10" t="b">
        <f t="shared" si="73"/>
        <v>0</v>
      </c>
      <c r="X518" s="1" t="b">
        <f t="shared" si="74"/>
        <v>0</v>
      </c>
      <c r="Y518" s="1" t="b">
        <f t="shared" si="75"/>
        <v>1</v>
      </c>
      <c r="Z518" s="1" t="b">
        <f t="shared" si="76"/>
        <v>0</v>
      </c>
      <c r="AA518" s="1" t="b">
        <f t="shared" si="77"/>
        <v>0</v>
      </c>
      <c r="AB518" s="1" t="b">
        <f t="shared" si="78"/>
        <v>0</v>
      </c>
      <c r="AC518" s="1" t="b">
        <f t="shared" si="79"/>
        <v>0</v>
      </c>
      <c r="AD518" s="1" t="b">
        <f t="shared" si="80"/>
        <v>0</v>
      </c>
      <c r="AE518" s="1" t="b">
        <f t="shared" si="81"/>
        <v>0</v>
      </c>
      <c r="AF518" s="1"/>
    </row>
    <row r="519" spans="1:32" ht="12" customHeight="1" x14ac:dyDescent="0.25">
      <c r="A519" s="11" t="s">
        <v>2147</v>
      </c>
      <c r="B519" s="69">
        <v>42023</v>
      </c>
      <c r="C519" s="69">
        <v>42024</v>
      </c>
      <c r="D519" s="69">
        <v>42023.52584490741</v>
      </c>
      <c r="E519" s="11" t="s">
        <v>2126</v>
      </c>
      <c r="F519" s="11">
        <v>41</v>
      </c>
      <c r="G519" s="41" t="s">
        <v>13</v>
      </c>
      <c r="H519" s="41">
        <v>6</v>
      </c>
      <c r="I519" s="11" t="s">
        <v>14</v>
      </c>
      <c r="J519" s="125" t="s">
        <v>2128</v>
      </c>
      <c r="K519" s="64" t="s">
        <v>16</v>
      </c>
      <c r="L519" s="11" t="s">
        <v>2127</v>
      </c>
      <c r="M519" s="41">
        <v>14763194</v>
      </c>
      <c r="N519" s="41">
        <v>541493344</v>
      </c>
      <c r="O519" s="131" t="s">
        <v>1083</v>
      </c>
      <c r="P519" s="12"/>
      <c r="Q519" s="133" t="s">
        <v>1083</v>
      </c>
      <c r="R519" s="144" t="s">
        <v>475</v>
      </c>
      <c r="S519" s="192" t="s">
        <v>2509</v>
      </c>
      <c r="T519" s="192" t="str">
        <f>IF(ISNUMBER(SEARCH("main({",L519)),"main({}) method - algorithm cases","non main({}) method - algorithm cases")</f>
        <v>non main({}) method - algorithm cases</v>
      </c>
      <c r="U519" s="193" t="s">
        <v>2500</v>
      </c>
      <c r="V519" s="192" t="s">
        <v>2505</v>
      </c>
      <c r="W519" s="10" t="b">
        <f t="shared" si="73"/>
        <v>0</v>
      </c>
      <c r="X519" s="1" t="b">
        <f t="shared" si="74"/>
        <v>0</v>
      </c>
      <c r="Y519" s="1" t="b">
        <f t="shared" si="75"/>
        <v>0</v>
      </c>
      <c r="Z519" s="1" t="b">
        <f t="shared" si="76"/>
        <v>0</v>
      </c>
      <c r="AA519" s="1" t="b">
        <f t="shared" si="77"/>
        <v>0</v>
      </c>
      <c r="AB519" s="1" t="b">
        <f t="shared" si="78"/>
        <v>0</v>
      </c>
      <c r="AC519" s="1" t="b">
        <f t="shared" si="79"/>
        <v>1</v>
      </c>
      <c r="AD519" s="1" t="b">
        <f t="shared" si="80"/>
        <v>0</v>
      </c>
      <c r="AE519" s="1" t="b">
        <f t="shared" si="81"/>
        <v>0</v>
      </c>
      <c r="AF519" s="1"/>
    </row>
    <row r="520" spans="1:32" ht="12" customHeight="1" x14ac:dyDescent="0.25">
      <c r="A520" s="11" t="s">
        <v>2147</v>
      </c>
      <c r="B520" s="69">
        <v>42041</v>
      </c>
      <c r="C520" s="69">
        <v>42043</v>
      </c>
      <c r="D520" s="69">
        <v>42041.876458333332</v>
      </c>
      <c r="E520" s="11" t="s">
        <v>2129</v>
      </c>
      <c r="F520" s="11">
        <v>80</v>
      </c>
      <c r="G520" s="41" t="s">
        <v>13</v>
      </c>
      <c r="H520" s="41">
        <v>5</v>
      </c>
      <c r="I520" s="11" t="s">
        <v>14</v>
      </c>
      <c r="J520" s="125" t="s">
        <v>2131</v>
      </c>
      <c r="K520" s="64" t="s">
        <v>16</v>
      </c>
      <c r="L520" s="11" t="s">
        <v>2130</v>
      </c>
      <c r="M520" s="41">
        <v>15525426</v>
      </c>
      <c r="N520" s="41">
        <v>567614237</v>
      </c>
      <c r="O520" s="64" t="s">
        <v>311</v>
      </c>
      <c r="P520" s="12"/>
      <c r="Q520" s="11"/>
      <c r="R520" s="64"/>
      <c r="S520" s="192" t="s">
        <v>2506</v>
      </c>
      <c r="T520" s="192"/>
      <c r="U520" s="192"/>
      <c r="V520" s="192"/>
      <c r="W520" s="10" t="b">
        <f t="shared" si="73"/>
        <v>0</v>
      </c>
      <c r="X520" s="1" t="b">
        <f t="shared" si="74"/>
        <v>1</v>
      </c>
      <c r="Y520" s="1" t="b">
        <f t="shared" si="75"/>
        <v>0</v>
      </c>
      <c r="Z520" s="1" t="b">
        <f t="shared" si="76"/>
        <v>0</v>
      </c>
      <c r="AA520" s="1" t="b">
        <f t="shared" si="77"/>
        <v>0</v>
      </c>
      <c r="AB520" s="1" t="b">
        <f t="shared" si="78"/>
        <v>0</v>
      </c>
      <c r="AC520" s="1" t="b">
        <f t="shared" si="79"/>
        <v>0</v>
      </c>
      <c r="AD520" s="1" t="b">
        <f t="shared" si="80"/>
        <v>0</v>
      </c>
      <c r="AE520" s="1" t="b">
        <f t="shared" si="81"/>
        <v>0</v>
      </c>
      <c r="AF520" s="1"/>
    </row>
    <row r="521" spans="1:32" ht="12" customHeight="1" x14ac:dyDescent="0.25">
      <c r="A521" s="11" t="s">
        <v>2147</v>
      </c>
      <c r="B521" s="69">
        <v>42052</v>
      </c>
      <c r="C521" s="69">
        <v>42053</v>
      </c>
      <c r="D521" s="69">
        <v>42052.799293981479</v>
      </c>
      <c r="E521" s="11" t="s">
        <v>2132</v>
      </c>
      <c r="F521" s="11">
        <v>57</v>
      </c>
      <c r="G521" s="41" t="s">
        <v>13</v>
      </c>
      <c r="H521" s="41">
        <v>2</v>
      </c>
      <c r="I521" s="11" t="s">
        <v>14</v>
      </c>
      <c r="J521" s="125" t="s">
        <v>2134</v>
      </c>
      <c r="K521" s="64" t="s">
        <v>16</v>
      </c>
      <c r="L521" s="11" t="s">
        <v>2133</v>
      </c>
      <c r="M521" s="41">
        <v>15953688</v>
      </c>
      <c r="N521" s="41">
        <v>582044334</v>
      </c>
      <c r="O521" s="64" t="s">
        <v>311</v>
      </c>
      <c r="P521" s="12"/>
      <c r="Q521" s="44" t="s">
        <v>1821</v>
      </c>
      <c r="R521" s="64" t="s">
        <v>553</v>
      </c>
      <c r="S521" s="192" t="s">
        <v>2506</v>
      </c>
      <c r="T521" s="192" t="str">
        <f t="shared" ref="T521:T526" si="82">IF(ISNUMBER(SEARCH("main({",L521)),"main({}) method - algorithm cases","non main({}) method - algorithm cases")</f>
        <v>main({}) method - algorithm cases</v>
      </c>
      <c r="U521" s="192" t="s">
        <v>2499</v>
      </c>
      <c r="V521" s="192" t="s">
        <v>2505</v>
      </c>
      <c r="W521" s="10" t="b">
        <f t="shared" si="73"/>
        <v>0</v>
      </c>
      <c r="X521" s="1" t="b">
        <f t="shared" si="74"/>
        <v>1</v>
      </c>
      <c r="Y521" s="1" t="b">
        <f t="shared" si="75"/>
        <v>0</v>
      </c>
      <c r="Z521" s="1" t="b">
        <f t="shared" si="76"/>
        <v>0</v>
      </c>
      <c r="AA521" s="1" t="b">
        <f t="shared" si="77"/>
        <v>0</v>
      </c>
      <c r="AB521" s="1" t="b">
        <f t="shared" si="78"/>
        <v>0</v>
      </c>
      <c r="AC521" s="1" t="b">
        <f t="shared" si="79"/>
        <v>0</v>
      </c>
      <c r="AD521" s="1" t="b">
        <f t="shared" si="80"/>
        <v>0</v>
      </c>
      <c r="AE521" s="1" t="b">
        <f t="shared" si="81"/>
        <v>0</v>
      </c>
      <c r="AF521" s="1"/>
    </row>
    <row r="522" spans="1:32" ht="12" customHeight="1" x14ac:dyDescent="0.25">
      <c r="A522" s="11" t="s">
        <v>2147</v>
      </c>
      <c r="B522" s="69">
        <v>42092</v>
      </c>
      <c r="C522" s="69">
        <v>42093</v>
      </c>
      <c r="D522" s="69">
        <v>42092.228981481479</v>
      </c>
      <c r="E522" s="11" t="s">
        <v>2135</v>
      </c>
      <c r="F522" s="11">
        <v>77</v>
      </c>
      <c r="G522" s="41" t="s">
        <v>13</v>
      </c>
      <c r="H522" s="41">
        <v>1</v>
      </c>
      <c r="I522" s="11" t="s">
        <v>14</v>
      </c>
      <c r="J522" s="125" t="s">
        <v>2137</v>
      </c>
      <c r="K522" s="64" t="s">
        <v>16</v>
      </c>
      <c r="L522" s="11" t="s">
        <v>2136</v>
      </c>
      <c r="M522" s="41">
        <v>17561489</v>
      </c>
      <c r="N522" s="41">
        <v>640367871</v>
      </c>
      <c r="O522" s="64" t="s">
        <v>804</v>
      </c>
      <c r="P522" s="12"/>
      <c r="Q522" s="12" t="s">
        <v>1083</v>
      </c>
      <c r="R522" s="64" t="s">
        <v>557</v>
      </c>
      <c r="S522" s="192" t="s">
        <v>2506</v>
      </c>
      <c r="T522" s="192" t="str">
        <f t="shared" si="82"/>
        <v>main({}) method - algorithm cases</v>
      </c>
      <c r="U522" s="192" t="s">
        <v>2499</v>
      </c>
      <c r="V522" s="192" t="s">
        <v>2505</v>
      </c>
      <c r="W522" s="10" t="b">
        <f t="shared" si="73"/>
        <v>0</v>
      </c>
      <c r="X522" s="1" t="b">
        <f t="shared" si="74"/>
        <v>0</v>
      </c>
      <c r="Y522" s="1" t="b">
        <f t="shared" si="75"/>
        <v>0</v>
      </c>
      <c r="Z522" s="1" t="b">
        <f t="shared" si="76"/>
        <v>0</v>
      </c>
      <c r="AA522" s="1" t="b">
        <f t="shared" si="77"/>
        <v>0</v>
      </c>
      <c r="AB522" s="1" t="b">
        <f t="shared" si="78"/>
        <v>0</v>
      </c>
      <c r="AC522" s="1" t="b">
        <f t="shared" si="79"/>
        <v>0</v>
      </c>
      <c r="AD522" s="1" t="b">
        <f t="shared" si="80"/>
        <v>0</v>
      </c>
      <c r="AE522" s="1" t="b">
        <f t="shared" si="81"/>
        <v>1</v>
      </c>
      <c r="AF522" s="1"/>
    </row>
    <row r="523" spans="1:32" ht="12" customHeight="1" x14ac:dyDescent="0.25">
      <c r="A523" s="11" t="s">
        <v>2147</v>
      </c>
      <c r="B523" s="69">
        <v>42139</v>
      </c>
      <c r="C523" s="69">
        <v>42140</v>
      </c>
      <c r="D523" s="69">
        <v>42139.715416666666</v>
      </c>
      <c r="E523" s="11" t="s">
        <v>2138</v>
      </c>
      <c r="F523" s="11">
        <v>3</v>
      </c>
      <c r="G523" s="41" t="s">
        <v>13</v>
      </c>
      <c r="H523" s="41">
        <v>5</v>
      </c>
      <c r="I523" s="11" t="s">
        <v>14</v>
      </c>
      <c r="J523" s="125" t="s">
        <v>2140</v>
      </c>
      <c r="K523" s="64" t="s">
        <v>16</v>
      </c>
      <c r="L523" s="11" t="s">
        <v>2139</v>
      </c>
      <c r="M523" s="41">
        <v>19152522</v>
      </c>
      <c r="N523" s="41">
        <v>704670450</v>
      </c>
      <c r="O523" s="64" t="s">
        <v>804</v>
      </c>
      <c r="P523" s="12"/>
      <c r="Q523" s="44" t="s">
        <v>1821</v>
      </c>
      <c r="R523" s="64" t="s">
        <v>1971</v>
      </c>
      <c r="S523" s="192" t="s">
        <v>2506</v>
      </c>
      <c r="T523" s="192" t="str">
        <f t="shared" si="82"/>
        <v>main({}) method - algorithm cases</v>
      </c>
      <c r="U523" s="192" t="s">
        <v>2499</v>
      </c>
      <c r="V523" s="192" t="s">
        <v>2505</v>
      </c>
      <c r="W523" s="10" t="b">
        <f t="shared" si="73"/>
        <v>0</v>
      </c>
      <c r="X523" s="1" t="b">
        <f t="shared" si="74"/>
        <v>0</v>
      </c>
      <c r="Y523" s="1" t="b">
        <f t="shared" si="75"/>
        <v>0</v>
      </c>
      <c r="Z523" s="1" t="b">
        <f t="shared" si="76"/>
        <v>0</v>
      </c>
      <c r="AA523" s="1" t="b">
        <f t="shared" si="77"/>
        <v>0</v>
      </c>
      <c r="AB523" s="1" t="b">
        <f t="shared" si="78"/>
        <v>0</v>
      </c>
      <c r="AC523" s="1" t="b">
        <f t="shared" si="79"/>
        <v>0</v>
      </c>
      <c r="AD523" s="1" t="b">
        <f t="shared" si="80"/>
        <v>0</v>
      </c>
      <c r="AE523" s="1" t="b">
        <f t="shared" si="81"/>
        <v>1</v>
      </c>
      <c r="AF523" s="1"/>
    </row>
    <row r="524" spans="1:32" ht="12" customHeight="1" x14ac:dyDescent="0.25">
      <c r="A524" s="11" t="s">
        <v>2147</v>
      </c>
      <c r="B524" s="69">
        <v>42175</v>
      </c>
      <c r="C524" s="69">
        <v>42177</v>
      </c>
      <c r="D524" s="69">
        <v>42176.318969907406</v>
      </c>
      <c r="E524" s="11" t="s">
        <v>2141</v>
      </c>
      <c r="F524" s="11">
        <v>10</v>
      </c>
      <c r="G524" s="41" t="s">
        <v>13</v>
      </c>
      <c r="H524" s="41">
        <v>0</v>
      </c>
      <c r="I524" s="11" t="s">
        <v>24</v>
      </c>
      <c r="J524" s="125" t="s">
        <v>2143</v>
      </c>
      <c r="K524" s="64" t="s">
        <v>16</v>
      </c>
      <c r="L524" s="11" t="s">
        <v>2142</v>
      </c>
      <c r="M524" s="41">
        <v>20314764</v>
      </c>
      <c r="N524" s="41">
        <v>740604789</v>
      </c>
      <c r="O524" s="64" t="s">
        <v>311</v>
      </c>
      <c r="P524" s="12"/>
      <c r="Q524" s="11"/>
      <c r="R524" s="64" t="s">
        <v>555</v>
      </c>
      <c r="S524" s="192" t="s">
        <v>2506</v>
      </c>
      <c r="T524" s="192" t="str">
        <f t="shared" si="82"/>
        <v>main({}) method - algorithm cases</v>
      </c>
      <c r="U524" s="192" t="s">
        <v>2499</v>
      </c>
      <c r="V524" s="192" t="s">
        <v>2504</v>
      </c>
      <c r="W524" s="10" t="b">
        <f t="shared" si="73"/>
        <v>0</v>
      </c>
      <c r="X524" s="1" t="b">
        <f t="shared" si="74"/>
        <v>1</v>
      </c>
      <c r="Y524" s="1" t="b">
        <f t="shared" si="75"/>
        <v>0</v>
      </c>
      <c r="Z524" s="1" t="b">
        <f t="shared" si="76"/>
        <v>0</v>
      </c>
      <c r="AA524" s="1" t="b">
        <f t="shared" si="77"/>
        <v>0</v>
      </c>
      <c r="AB524" s="1" t="b">
        <f t="shared" si="78"/>
        <v>0</v>
      </c>
      <c r="AC524" s="1" t="b">
        <f t="shared" si="79"/>
        <v>0</v>
      </c>
      <c r="AD524" s="1" t="b">
        <f t="shared" si="80"/>
        <v>0</v>
      </c>
      <c r="AE524" s="1" t="b">
        <f t="shared" si="81"/>
        <v>0</v>
      </c>
      <c r="AF524" s="1"/>
    </row>
    <row r="525" spans="1:32" ht="12" customHeight="1" x14ac:dyDescent="0.25">
      <c r="A525" s="11" t="s">
        <v>2147</v>
      </c>
      <c r="B525" s="69">
        <v>42195</v>
      </c>
      <c r="C525" s="69">
        <v>42199</v>
      </c>
      <c r="D525" s="69">
        <v>42196.865532407406</v>
      </c>
      <c r="E525" s="11" t="s">
        <v>2144</v>
      </c>
      <c r="F525" s="11">
        <v>57</v>
      </c>
      <c r="G525" s="41" t="s">
        <v>13</v>
      </c>
      <c r="H525" s="41">
        <v>16</v>
      </c>
      <c r="I525" s="11" t="s">
        <v>14</v>
      </c>
      <c r="J525" s="125" t="s">
        <v>2146</v>
      </c>
      <c r="K525" s="64" t="s">
        <v>16</v>
      </c>
      <c r="L525" s="11" t="s">
        <v>2145</v>
      </c>
      <c r="M525" s="41">
        <v>20668459</v>
      </c>
      <c r="N525" s="10">
        <v>752623258</v>
      </c>
      <c r="O525" s="64" t="s">
        <v>311</v>
      </c>
      <c r="P525" s="12"/>
      <c r="Q525" s="41"/>
      <c r="R525" s="64" t="s">
        <v>552</v>
      </c>
      <c r="S525" s="192" t="s">
        <v>2509</v>
      </c>
      <c r="T525" s="192" t="str">
        <f t="shared" si="82"/>
        <v>non main({}) method - algorithm cases</v>
      </c>
      <c r="U525" s="192" t="s">
        <v>2499</v>
      </c>
      <c r="V525" s="192" t="s">
        <v>2504</v>
      </c>
      <c r="W525" s="10" t="b">
        <f t="shared" si="73"/>
        <v>0</v>
      </c>
      <c r="X525" s="1" t="b">
        <f t="shared" si="74"/>
        <v>1</v>
      </c>
      <c r="Y525" s="1" t="b">
        <f t="shared" si="75"/>
        <v>0</v>
      </c>
      <c r="Z525" s="1" t="b">
        <f t="shared" si="76"/>
        <v>0</v>
      </c>
      <c r="AA525" s="1" t="b">
        <f t="shared" si="77"/>
        <v>0</v>
      </c>
      <c r="AB525" s="1" t="b">
        <f t="shared" si="78"/>
        <v>0</v>
      </c>
      <c r="AC525" s="1" t="b">
        <f t="shared" si="79"/>
        <v>0</v>
      </c>
      <c r="AD525" s="1" t="b">
        <f t="shared" si="80"/>
        <v>0</v>
      </c>
      <c r="AE525" s="1" t="b">
        <f t="shared" si="81"/>
        <v>0</v>
      </c>
      <c r="AF525" s="1"/>
    </row>
    <row r="526" spans="1:32" ht="12" customHeight="1" x14ac:dyDescent="0.25">
      <c r="A526" s="11" t="s">
        <v>2354</v>
      </c>
      <c r="B526" s="69">
        <v>41456</v>
      </c>
      <c r="C526" s="69">
        <v>41470</v>
      </c>
      <c r="D526" s="69">
        <v>41460.229409722226</v>
      </c>
      <c r="E526" s="11" t="s">
        <v>2148</v>
      </c>
      <c r="F526" s="10">
        <v>82</v>
      </c>
      <c r="G526" s="11" t="s">
        <v>13</v>
      </c>
      <c r="H526" s="41">
        <v>-1</v>
      </c>
      <c r="I526" s="41" t="s">
        <v>58</v>
      </c>
      <c r="J526" s="29" t="s">
        <v>2150</v>
      </c>
      <c r="K526" s="10" t="s">
        <v>16</v>
      </c>
      <c r="L526" s="64" t="s">
        <v>2149</v>
      </c>
      <c r="M526" s="11">
        <v>86426</v>
      </c>
      <c r="N526" s="10">
        <v>1906452</v>
      </c>
      <c r="O526" s="64" t="s">
        <v>311</v>
      </c>
      <c r="P526" s="12"/>
      <c r="Q526" s="10"/>
      <c r="R526" s="64" t="s">
        <v>553</v>
      </c>
      <c r="S526" s="192" t="s">
        <v>2509</v>
      </c>
      <c r="T526" s="192" t="str">
        <f t="shared" si="82"/>
        <v>non main({}) method - algorithm cases</v>
      </c>
      <c r="U526" s="192" t="s">
        <v>2499</v>
      </c>
      <c r="V526" s="192" t="s">
        <v>2504</v>
      </c>
      <c r="W526" s="10" t="b">
        <f t="shared" si="73"/>
        <v>0</v>
      </c>
      <c r="X526" s="1" t="b">
        <f t="shared" si="74"/>
        <v>1</v>
      </c>
      <c r="Y526" s="1" t="b">
        <f t="shared" si="75"/>
        <v>0</v>
      </c>
      <c r="Z526" s="1" t="b">
        <f t="shared" si="76"/>
        <v>0</v>
      </c>
      <c r="AA526" s="1" t="b">
        <f t="shared" si="77"/>
        <v>0</v>
      </c>
      <c r="AB526" s="1" t="b">
        <f t="shared" si="78"/>
        <v>0</v>
      </c>
      <c r="AC526" s="1" t="b">
        <f t="shared" si="79"/>
        <v>0</v>
      </c>
      <c r="AD526" s="1" t="b">
        <f t="shared" si="80"/>
        <v>0</v>
      </c>
      <c r="AE526" s="1" t="b">
        <f t="shared" si="81"/>
        <v>0</v>
      </c>
      <c r="AF526" s="1"/>
    </row>
    <row r="527" spans="1:32" ht="12" customHeight="1" x14ac:dyDescent="0.25">
      <c r="A527" s="11" t="s">
        <v>2354</v>
      </c>
      <c r="B527" s="69">
        <v>41470</v>
      </c>
      <c r="C527" s="69">
        <v>41486</v>
      </c>
      <c r="D527" s="69">
        <v>41473.582094907404</v>
      </c>
      <c r="E527" s="11" t="s">
        <v>2151</v>
      </c>
      <c r="F527" s="10">
        <v>22</v>
      </c>
      <c r="G527" s="11" t="s">
        <v>13</v>
      </c>
      <c r="H527" s="41">
        <v>0</v>
      </c>
      <c r="I527" s="41" t="s">
        <v>24</v>
      </c>
      <c r="J527" s="29" t="s">
        <v>2153</v>
      </c>
      <c r="K527" s="10" t="s">
        <v>16</v>
      </c>
      <c r="L527" s="64" t="s">
        <v>2152</v>
      </c>
      <c r="M527" s="11">
        <v>151763</v>
      </c>
      <c r="N527" s="41">
        <v>3370702</v>
      </c>
      <c r="O527" s="10" t="s">
        <v>316</v>
      </c>
      <c r="P527" s="12"/>
      <c r="Q527" s="64"/>
      <c r="R527" s="64"/>
      <c r="S527" s="192" t="s">
        <v>2506</v>
      </c>
      <c r="T527" s="192"/>
      <c r="U527" s="192"/>
      <c r="V527" s="192"/>
      <c r="W527" s="10" t="b">
        <f t="shared" si="73"/>
        <v>0</v>
      </c>
      <c r="X527" s="1" t="b">
        <f t="shared" si="74"/>
        <v>0</v>
      </c>
      <c r="Y527" s="1" t="b">
        <f t="shared" si="75"/>
        <v>0</v>
      </c>
      <c r="Z527" s="1" t="b">
        <f t="shared" si="76"/>
        <v>0</v>
      </c>
      <c r="AA527" s="1" t="b">
        <f t="shared" si="77"/>
        <v>1</v>
      </c>
      <c r="AB527" s="1" t="b">
        <f t="shared" si="78"/>
        <v>0</v>
      </c>
      <c r="AC527" s="1" t="b">
        <f t="shared" si="79"/>
        <v>0</v>
      </c>
      <c r="AD527" s="1" t="b">
        <f t="shared" si="80"/>
        <v>0</v>
      </c>
      <c r="AE527" s="1" t="b">
        <f t="shared" si="81"/>
        <v>0</v>
      </c>
      <c r="AF527" s="1"/>
    </row>
    <row r="528" spans="1:32" ht="12" customHeight="1" x14ac:dyDescent="0.25">
      <c r="A528" s="11" t="s">
        <v>2354</v>
      </c>
      <c r="B528" s="69">
        <v>41580</v>
      </c>
      <c r="C528" s="69">
        <v>41582</v>
      </c>
      <c r="D528" s="69">
        <v>41580.157164351855</v>
      </c>
      <c r="E528" s="11" t="s">
        <v>1818</v>
      </c>
      <c r="F528" s="10">
        <v>45</v>
      </c>
      <c r="G528" s="11" t="s">
        <v>13</v>
      </c>
      <c r="H528" s="41">
        <v>14</v>
      </c>
      <c r="I528" s="41" t="s">
        <v>14</v>
      </c>
      <c r="J528" s="29" t="s">
        <v>2155</v>
      </c>
      <c r="K528" s="10" t="s">
        <v>16</v>
      </c>
      <c r="L528" s="64" t="s">
        <v>2154</v>
      </c>
      <c r="M528" s="11">
        <v>2006712</v>
      </c>
      <c r="N528" s="41">
        <v>68835733</v>
      </c>
      <c r="O528" s="97" t="s">
        <v>517</v>
      </c>
      <c r="P528" s="12"/>
      <c r="Q528" s="64" t="s">
        <v>1083</v>
      </c>
      <c r="R528" s="64" t="s">
        <v>553</v>
      </c>
      <c r="S528" s="192" t="s">
        <v>2506</v>
      </c>
      <c r="T528" s="192" t="str">
        <f>IF(ISNUMBER(SEARCH("main({",L528)),"main({}) method - algorithm cases","non main({}) method - algorithm cases")</f>
        <v>main({}) method - algorithm cases</v>
      </c>
      <c r="U528" s="192" t="s">
        <v>2499</v>
      </c>
      <c r="V528" s="192" t="s">
        <v>2505</v>
      </c>
      <c r="W528" s="10" t="b">
        <f t="shared" si="73"/>
        <v>0</v>
      </c>
      <c r="X528" s="1" t="b">
        <f t="shared" si="74"/>
        <v>0</v>
      </c>
      <c r="Y528" s="1" t="b">
        <f t="shared" si="75"/>
        <v>0</v>
      </c>
      <c r="Z528" s="1" t="b">
        <f t="shared" si="76"/>
        <v>0</v>
      </c>
      <c r="AA528" s="1" t="b">
        <f t="shared" si="77"/>
        <v>0</v>
      </c>
      <c r="AB528" s="1" t="b">
        <f t="shared" si="78"/>
        <v>0</v>
      </c>
      <c r="AC528" s="1" t="b">
        <f t="shared" si="79"/>
        <v>0</v>
      </c>
      <c r="AD528" s="1" t="b">
        <f t="shared" si="80"/>
        <v>1</v>
      </c>
      <c r="AE528" s="1" t="b">
        <f t="shared" si="81"/>
        <v>0</v>
      </c>
      <c r="AF528" s="1"/>
    </row>
    <row r="529" spans="1:32" ht="12" customHeight="1" x14ac:dyDescent="0.25">
      <c r="A529" s="11" t="s">
        <v>2354</v>
      </c>
      <c r="B529" s="69">
        <v>41598</v>
      </c>
      <c r="C529" s="69">
        <v>41600</v>
      </c>
      <c r="D529" s="69">
        <v>41598.703657407408</v>
      </c>
      <c r="E529" s="11" t="s">
        <v>2156</v>
      </c>
      <c r="F529" s="10">
        <v>18</v>
      </c>
      <c r="G529" s="11" t="s">
        <v>13</v>
      </c>
      <c r="H529" s="41">
        <v>2</v>
      </c>
      <c r="I529" s="41" t="s">
        <v>14</v>
      </c>
      <c r="J529" s="29" t="s">
        <v>2160</v>
      </c>
      <c r="K529" s="10" t="s">
        <v>16</v>
      </c>
      <c r="L529" s="64" t="s">
        <v>2157</v>
      </c>
      <c r="M529" s="11">
        <v>2647516</v>
      </c>
      <c r="N529" s="41">
        <v>92721118</v>
      </c>
      <c r="O529" s="10" t="s">
        <v>18</v>
      </c>
      <c r="P529" s="12"/>
      <c r="Q529" s="64" t="s">
        <v>1083</v>
      </c>
      <c r="R529" s="64" t="s">
        <v>2161</v>
      </c>
      <c r="S529" s="192" t="s">
        <v>2509</v>
      </c>
      <c r="T529" s="192" t="str">
        <f>IF(ISNUMBER(SEARCH("main({",L529)),"main({}) method - algorithm cases","non main({}) method - algorithm cases")</f>
        <v>non main({}) method - algorithm cases</v>
      </c>
      <c r="U529" s="192" t="s">
        <v>2499</v>
      </c>
      <c r="V529" s="192" t="s">
        <v>2505</v>
      </c>
      <c r="W529" s="10" t="b">
        <f t="shared" si="73"/>
        <v>0</v>
      </c>
      <c r="X529" s="1" t="b">
        <f t="shared" si="74"/>
        <v>0</v>
      </c>
      <c r="Y529" s="1" t="b">
        <f t="shared" si="75"/>
        <v>1</v>
      </c>
      <c r="Z529" s="1" t="b">
        <f t="shared" si="76"/>
        <v>0</v>
      </c>
      <c r="AA529" s="1" t="b">
        <f t="shared" si="77"/>
        <v>0</v>
      </c>
      <c r="AB529" s="1" t="b">
        <f t="shared" si="78"/>
        <v>0</v>
      </c>
      <c r="AC529" s="1" t="b">
        <f t="shared" si="79"/>
        <v>0</v>
      </c>
      <c r="AD529" s="1" t="b">
        <f t="shared" si="80"/>
        <v>0</v>
      </c>
      <c r="AE529" s="1" t="b">
        <f t="shared" si="81"/>
        <v>0</v>
      </c>
      <c r="AF529" s="1"/>
    </row>
    <row r="530" spans="1:32" ht="12" customHeight="1" x14ac:dyDescent="0.25">
      <c r="A530" s="11" t="s">
        <v>2354</v>
      </c>
      <c r="B530" s="69">
        <v>41598</v>
      </c>
      <c r="C530" s="69">
        <v>41600</v>
      </c>
      <c r="D530" s="69">
        <v>41598.725590277776</v>
      </c>
      <c r="E530" s="11" t="s">
        <v>2158</v>
      </c>
      <c r="F530" s="10">
        <v>40</v>
      </c>
      <c r="G530" s="11" t="s">
        <v>13</v>
      </c>
      <c r="H530" s="41">
        <v>3</v>
      </c>
      <c r="I530" s="41" t="s">
        <v>14</v>
      </c>
      <c r="J530" s="29" t="s">
        <v>2162</v>
      </c>
      <c r="K530" s="10" t="s">
        <v>16</v>
      </c>
      <c r="L530" s="64" t="s">
        <v>2159</v>
      </c>
      <c r="M530" s="11">
        <v>2649454</v>
      </c>
      <c r="N530" s="41">
        <v>92779341</v>
      </c>
      <c r="O530" s="10" t="s">
        <v>804</v>
      </c>
      <c r="P530" s="12"/>
      <c r="Q530" s="64"/>
      <c r="R530" s="64"/>
      <c r="S530" s="192" t="s">
        <v>2506</v>
      </c>
      <c r="T530" s="192"/>
      <c r="U530" s="192"/>
      <c r="V530" s="192"/>
      <c r="W530" s="10" t="b">
        <f t="shared" si="73"/>
        <v>0</v>
      </c>
      <c r="X530" s="1" t="b">
        <f t="shared" si="74"/>
        <v>0</v>
      </c>
      <c r="Y530" s="1" t="b">
        <f t="shared" si="75"/>
        <v>0</v>
      </c>
      <c r="Z530" s="1" t="b">
        <f t="shared" si="76"/>
        <v>0</v>
      </c>
      <c r="AA530" s="1" t="b">
        <f t="shared" si="77"/>
        <v>0</v>
      </c>
      <c r="AB530" s="1" t="b">
        <f t="shared" si="78"/>
        <v>0</v>
      </c>
      <c r="AC530" s="1" t="b">
        <f t="shared" si="79"/>
        <v>0</v>
      </c>
      <c r="AD530" s="1" t="b">
        <f t="shared" si="80"/>
        <v>0</v>
      </c>
      <c r="AE530" s="1" t="b">
        <f t="shared" si="81"/>
        <v>1</v>
      </c>
      <c r="AF530" s="1"/>
    </row>
    <row r="531" spans="1:32" ht="12" customHeight="1" x14ac:dyDescent="0.25">
      <c r="A531" s="11" t="s">
        <v>2354</v>
      </c>
      <c r="B531" s="69">
        <v>41604</v>
      </c>
      <c r="C531" s="69">
        <v>41606</v>
      </c>
      <c r="D531" s="69">
        <v>41604.59988425926</v>
      </c>
      <c r="E531" s="11" t="s">
        <v>2163</v>
      </c>
      <c r="F531" s="10">
        <v>13</v>
      </c>
      <c r="G531" s="11" t="s">
        <v>13</v>
      </c>
      <c r="H531" s="41">
        <v>3</v>
      </c>
      <c r="I531" s="41" t="s">
        <v>14</v>
      </c>
      <c r="J531" s="29" t="s">
        <v>2165</v>
      </c>
      <c r="K531" s="10" t="s">
        <v>16</v>
      </c>
      <c r="L531" s="64" t="s">
        <v>2164</v>
      </c>
      <c r="M531" s="11">
        <v>2834181</v>
      </c>
      <c r="N531" s="41">
        <v>99638727</v>
      </c>
      <c r="O531" s="10" t="s">
        <v>1083</v>
      </c>
      <c r="P531" s="12"/>
      <c r="Q531" s="64" t="s">
        <v>1974</v>
      </c>
      <c r="R531" s="64" t="s">
        <v>2166</v>
      </c>
      <c r="S531" s="192" t="s">
        <v>2509</v>
      </c>
      <c r="T531" s="192" t="str">
        <f>IF(ISNUMBER(SEARCH("main({",L531)),"main({}) method - algorithm cases","non main({}) method - algorithm cases")</f>
        <v>non main({}) method - algorithm cases</v>
      </c>
      <c r="U531" s="192" t="s">
        <v>2499</v>
      </c>
      <c r="V531" s="192" t="s">
        <v>2505</v>
      </c>
      <c r="W531" s="10" t="b">
        <f t="shared" si="73"/>
        <v>0</v>
      </c>
      <c r="X531" s="1" t="b">
        <f t="shared" si="74"/>
        <v>0</v>
      </c>
      <c r="Y531" s="1" t="b">
        <f t="shared" si="75"/>
        <v>0</v>
      </c>
      <c r="Z531" s="1" t="b">
        <f t="shared" si="76"/>
        <v>0</v>
      </c>
      <c r="AA531" s="1" t="b">
        <f t="shared" si="77"/>
        <v>0</v>
      </c>
      <c r="AB531" s="1" t="b">
        <f t="shared" si="78"/>
        <v>0</v>
      </c>
      <c r="AC531" s="1" t="b">
        <f t="shared" si="79"/>
        <v>1</v>
      </c>
      <c r="AD531" s="1" t="b">
        <f t="shared" si="80"/>
        <v>0</v>
      </c>
      <c r="AE531" s="1" t="b">
        <f t="shared" si="81"/>
        <v>0</v>
      </c>
      <c r="AF531" s="1"/>
    </row>
    <row r="532" spans="1:32" ht="12" customHeight="1" x14ac:dyDescent="0.25">
      <c r="A532" s="11" t="s">
        <v>2354</v>
      </c>
      <c r="B532" s="69">
        <v>41610</v>
      </c>
      <c r="C532" s="69">
        <v>41612</v>
      </c>
      <c r="D532" s="69">
        <v>41611.093506944446</v>
      </c>
      <c r="E532" s="11" t="s">
        <v>2167</v>
      </c>
      <c r="F532" s="10">
        <v>14</v>
      </c>
      <c r="G532" s="11" t="s">
        <v>13</v>
      </c>
      <c r="H532" s="41">
        <v>3</v>
      </c>
      <c r="I532" s="41" t="s">
        <v>14</v>
      </c>
      <c r="J532" s="29" t="s">
        <v>2169</v>
      </c>
      <c r="K532" s="10" t="s">
        <v>16</v>
      </c>
      <c r="L532" s="64" t="s">
        <v>2168</v>
      </c>
      <c r="M532" s="11">
        <v>3028462</v>
      </c>
      <c r="N532" s="41">
        <v>106447585</v>
      </c>
      <c r="O532" s="10" t="s">
        <v>804</v>
      </c>
      <c r="P532" s="12" t="s">
        <v>2170</v>
      </c>
      <c r="Q532" s="64"/>
      <c r="R532" s="64"/>
      <c r="S532" s="192" t="s">
        <v>2506</v>
      </c>
      <c r="T532" s="192"/>
      <c r="U532" s="192"/>
      <c r="V532" s="192"/>
      <c r="W532" s="10" t="b">
        <f t="shared" si="73"/>
        <v>0</v>
      </c>
      <c r="X532" s="1" t="b">
        <f t="shared" si="74"/>
        <v>0</v>
      </c>
      <c r="Y532" s="1" t="b">
        <f t="shared" si="75"/>
        <v>0</v>
      </c>
      <c r="Z532" s="1" t="b">
        <f t="shared" si="76"/>
        <v>0</v>
      </c>
      <c r="AA532" s="1" t="b">
        <f t="shared" si="77"/>
        <v>0</v>
      </c>
      <c r="AB532" s="1" t="b">
        <f t="shared" si="78"/>
        <v>0</v>
      </c>
      <c r="AC532" s="1" t="b">
        <f t="shared" si="79"/>
        <v>0</v>
      </c>
      <c r="AD532" s="1" t="b">
        <f t="shared" si="80"/>
        <v>0</v>
      </c>
      <c r="AE532" s="1" t="b">
        <f t="shared" si="81"/>
        <v>1</v>
      </c>
      <c r="AF532" s="1"/>
    </row>
    <row r="533" spans="1:32" ht="12" customHeight="1" x14ac:dyDescent="0.25">
      <c r="A533" s="11" t="s">
        <v>2354</v>
      </c>
      <c r="B533" s="69">
        <v>41626</v>
      </c>
      <c r="C533" s="69">
        <v>41628</v>
      </c>
      <c r="D533" s="69">
        <v>41627.047465277778</v>
      </c>
      <c r="E533" s="11" t="s">
        <v>2171</v>
      </c>
      <c r="F533" s="10">
        <v>23</v>
      </c>
      <c r="G533" s="11" t="s">
        <v>13</v>
      </c>
      <c r="H533" s="41">
        <v>52</v>
      </c>
      <c r="I533" s="41" t="s">
        <v>14</v>
      </c>
      <c r="J533" s="29" t="s">
        <v>2172</v>
      </c>
      <c r="K533" s="10" t="s">
        <v>16</v>
      </c>
      <c r="L533" s="64" t="s">
        <v>409</v>
      </c>
      <c r="M533" s="11">
        <v>3572696</v>
      </c>
      <c r="N533" s="41">
        <v>125449099</v>
      </c>
      <c r="O533" s="97" t="s">
        <v>517</v>
      </c>
      <c r="P533" s="12"/>
      <c r="Q533" s="64"/>
      <c r="R533" s="64"/>
      <c r="S533" s="192" t="s">
        <v>2506</v>
      </c>
      <c r="T533" s="192"/>
      <c r="U533" s="192"/>
      <c r="V533" s="192"/>
      <c r="W533" s="10" t="b">
        <f t="shared" si="73"/>
        <v>0</v>
      </c>
      <c r="X533" s="1" t="b">
        <f t="shared" si="74"/>
        <v>0</v>
      </c>
      <c r="Y533" s="1" t="b">
        <f t="shared" si="75"/>
        <v>0</v>
      </c>
      <c r="Z533" s="1" t="b">
        <f t="shared" si="76"/>
        <v>0</v>
      </c>
      <c r="AA533" s="1" t="b">
        <f t="shared" si="77"/>
        <v>0</v>
      </c>
      <c r="AB533" s="1" t="b">
        <f t="shared" si="78"/>
        <v>0</v>
      </c>
      <c r="AC533" s="1" t="b">
        <f t="shared" si="79"/>
        <v>0</v>
      </c>
      <c r="AD533" s="1" t="b">
        <f t="shared" si="80"/>
        <v>1</v>
      </c>
      <c r="AE533" s="1" t="b">
        <f t="shared" si="81"/>
        <v>0</v>
      </c>
      <c r="AF533" s="1"/>
    </row>
    <row r="534" spans="1:32" ht="12" customHeight="1" x14ac:dyDescent="0.25">
      <c r="A534" s="11" t="s">
        <v>2354</v>
      </c>
      <c r="B534" s="69">
        <v>41636</v>
      </c>
      <c r="C534" s="69">
        <v>41638</v>
      </c>
      <c r="D534" s="69">
        <v>41637.576238425929</v>
      </c>
      <c r="E534" s="11" t="s">
        <v>2173</v>
      </c>
      <c r="F534" s="10">
        <v>14</v>
      </c>
      <c r="G534" s="11" t="s">
        <v>13</v>
      </c>
      <c r="H534" s="41">
        <v>5</v>
      </c>
      <c r="I534" s="41" t="s">
        <v>14</v>
      </c>
      <c r="J534" s="29" t="s">
        <v>2175</v>
      </c>
      <c r="K534" s="10" t="s">
        <v>16</v>
      </c>
      <c r="L534" s="64" t="s">
        <v>2174</v>
      </c>
      <c r="M534" s="11">
        <v>3705142</v>
      </c>
      <c r="N534" s="41">
        <v>129609848</v>
      </c>
      <c r="O534" s="10" t="s">
        <v>1083</v>
      </c>
      <c r="P534" s="12"/>
      <c r="Q534" s="64" t="s">
        <v>1083</v>
      </c>
      <c r="R534" s="64" t="s">
        <v>557</v>
      </c>
      <c r="S534" s="192" t="s">
        <v>2506</v>
      </c>
      <c r="T534" s="192" t="str">
        <f>IF(ISNUMBER(SEARCH("main({",L534)),"main({}) method - algorithm cases","non main({}) method - algorithm cases")</f>
        <v>main({}) method - algorithm cases</v>
      </c>
      <c r="U534" s="192" t="s">
        <v>2499</v>
      </c>
      <c r="V534" s="192" t="s">
        <v>2505</v>
      </c>
      <c r="W534" s="10" t="b">
        <f t="shared" si="73"/>
        <v>0</v>
      </c>
      <c r="X534" s="1" t="b">
        <f t="shared" si="74"/>
        <v>0</v>
      </c>
      <c r="Y534" s="1" t="b">
        <f t="shared" si="75"/>
        <v>0</v>
      </c>
      <c r="Z534" s="1" t="b">
        <f t="shared" si="76"/>
        <v>0</v>
      </c>
      <c r="AA534" s="1" t="b">
        <f t="shared" si="77"/>
        <v>0</v>
      </c>
      <c r="AB534" s="1" t="b">
        <f t="shared" si="78"/>
        <v>0</v>
      </c>
      <c r="AC534" s="1" t="b">
        <f t="shared" si="79"/>
        <v>1</v>
      </c>
      <c r="AD534" s="1" t="b">
        <f t="shared" si="80"/>
        <v>0</v>
      </c>
      <c r="AE534" s="1" t="b">
        <f t="shared" si="81"/>
        <v>0</v>
      </c>
      <c r="AF534" s="1"/>
    </row>
    <row r="535" spans="1:32" ht="12" customHeight="1" x14ac:dyDescent="0.25">
      <c r="A535" s="11" t="s">
        <v>2354</v>
      </c>
      <c r="B535" s="69">
        <v>41652</v>
      </c>
      <c r="C535" s="69">
        <v>41654</v>
      </c>
      <c r="D535" s="69">
        <v>41652.734409722223</v>
      </c>
      <c r="E535" s="11" t="s">
        <v>2176</v>
      </c>
      <c r="F535" s="10">
        <v>9</v>
      </c>
      <c r="G535" s="11" t="s">
        <v>13</v>
      </c>
      <c r="H535" s="41">
        <v>25</v>
      </c>
      <c r="I535" s="41" t="s">
        <v>14</v>
      </c>
      <c r="J535" s="29" t="s">
        <v>2178</v>
      </c>
      <c r="K535" s="10" t="s">
        <v>16</v>
      </c>
      <c r="L535" s="64" t="s">
        <v>2177</v>
      </c>
      <c r="M535" s="11">
        <v>3995399</v>
      </c>
      <c r="N535" s="41">
        <v>138243729</v>
      </c>
      <c r="O535" s="10" t="s">
        <v>804</v>
      </c>
      <c r="P535" s="12"/>
      <c r="Q535" s="64"/>
      <c r="R535" s="64"/>
      <c r="S535" s="192" t="s">
        <v>2509</v>
      </c>
      <c r="T535" s="192"/>
      <c r="U535" s="192"/>
      <c r="V535" s="192"/>
      <c r="W535" s="10" t="b">
        <f t="shared" si="73"/>
        <v>0</v>
      </c>
      <c r="X535" s="1" t="b">
        <f t="shared" si="74"/>
        <v>0</v>
      </c>
      <c r="Y535" s="1" t="b">
        <f t="shared" si="75"/>
        <v>0</v>
      </c>
      <c r="Z535" s="1" t="b">
        <f t="shared" si="76"/>
        <v>0</v>
      </c>
      <c r="AA535" s="1" t="b">
        <f t="shared" si="77"/>
        <v>0</v>
      </c>
      <c r="AB535" s="1" t="b">
        <f t="shared" si="78"/>
        <v>0</v>
      </c>
      <c r="AC535" s="1" t="b">
        <f t="shared" si="79"/>
        <v>0</v>
      </c>
      <c r="AD535" s="1" t="b">
        <f t="shared" si="80"/>
        <v>0</v>
      </c>
      <c r="AE535" s="1" t="b">
        <f t="shared" si="81"/>
        <v>1</v>
      </c>
      <c r="AF535" s="1"/>
    </row>
    <row r="536" spans="1:32" ht="12" customHeight="1" x14ac:dyDescent="0.25">
      <c r="A536" s="11" t="s">
        <v>2354</v>
      </c>
      <c r="B536" s="69">
        <v>41662</v>
      </c>
      <c r="C536" s="69">
        <v>41664</v>
      </c>
      <c r="D536" s="69">
        <v>41662.523645833331</v>
      </c>
      <c r="E536" s="11" t="s">
        <v>2179</v>
      </c>
      <c r="F536" s="10">
        <v>43</v>
      </c>
      <c r="G536" s="11" t="s">
        <v>13</v>
      </c>
      <c r="H536" s="41">
        <v>0</v>
      </c>
      <c r="I536" s="41" t="s">
        <v>24</v>
      </c>
      <c r="J536" s="29" t="s">
        <v>2183</v>
      </c>
      <c r="K536" s="10" t="s">
        <v>16</v>
      </c>
      <c r="L536" s="64" t="s">
        <v>2180</v>
      </c>
      <c r="M536" s="11">
        <v>4264403</v>
      </c>
      <c r="N536" s="41">
        <v>147037362</v>
      </c>
      <c r="O536" s="10" t="s">
        <v>316</v>
      </c>
      <c r="P536" s="12"/>
      <c r="Q536" s="64"/>
      <c r="R536" s="64"/>
      <c r="S536" s="192" t="s">
        <v>2506</v>
      </c>
      <c r="T536" s="192"/>
      <c r="U536" s="192"/>
      <c r="V536" s="192"/>
      <c r="W536" s="10" t="b">
        <f t="shared" si="73"/>
        <v>0</v>
      </c>
      <c r="X536" s="1" t="b">
        <f t="shared" si="74"/>
        <v>0</v>
      </c>
      <c r="Y536" s="1" t="b">
        <f t="shared" si="75"/>
        <v>0</v>
      </c>
      <c r="Z536" s="1" t="b">
        <f t="shared" si="76"/>
        <v>0</v>
      </c>
      <c r="AA536" s="1" t="b">
        <f t="shared" si="77"/>
        <v>1</v>
      </c>
      <c r="AB536" s="1" t="b">
        <f t="shared" si="78"/>
        <v>0</v>
      </c>
      <c r="AC536" s="1" t="b">
        <f t="shared" si="79"/>
        <v>0</v>
      </c>
      <c r="AD536" s="1" t="b">
        <f t="shared" si="80"/>
        <v>0</v>
      </c>
      <c r="AE536" s="1" t="b">
        <f t="shared" si="81"/>
        <v>0</v>
      </c>
      <c r="AF536" s="1"/>
    </row>
    <row r="537" spans="1:32" ht="12" customHeight="1" x14ac:dyDescent="0.25">
      <c r="A537" s="11" t="s">
        <v>2354</v>
      </c>
      <c r="B537" s="69">
        <v>41651</v>
      </c>
      <c r="C537" s="69">
        <v>41664</v>
      </c>
      <c r="D537" s="69">
        <v>41663.247766203705</v>
      </c>
      <c r="E537" s="11" t="s">
        <v>2181</v>
      </c>
      <c r="F537" s="10">
        <v>6</v>
      </c>
      <c r="G537" s="11" t="s">
        <v>13</v>
      </c>
      <c r="H537" s="41">
        <v>4</v>
      </c>
      <c r="I537" s="41" t="s">
        <v>14</v>
      </c>
      <c r="J537" s="29" t="s">
        <v>2184</v>
      </c>
      <c r="K537" s="10" t="s">
        <v>16</v>
      </c>
      <c r="L537" s="64" t="s">
        <v>2182</v>
      </c>
      <c r="M537" s="11">
        <v>4184746</v>
      </c>
      <c r="N537" s="41">
        <v>147907944</v>
      </c>
      <c r="O537" s="10" t="s">
        <v>804</v>
      </c>
      <c r="P537" s="12" t="s">
        <v>2170</v>
      </c>
      <c r="Q537" s="64" t="s">
        <v>1083</v>
      </c>
      <c r="R537" s="64" t="s">
        <v>1971</v>
      </c>
      <c r="S537" s="192" t="s">
        <v>2509</v>
      </c>
      <c r="T537" s="192" t="str">
        <f>IF(ISNUMBER(SEARCH("main({",L537)),"main({}) method - algorithm cases","non main({}) method - algorithm cases")</f>
        <v>non main({}) method - algorithm cases</v>
      </c>
      <c r="U537" s="192" t="s">
        <v>2499</v>
      </c>
      <c r="V537" s="192" t="s">
        <v>2505</v>
      </c>
      <c r="W537" s="10" t="b">
        <f t="shared" si="73"/>
        <v>0</v>
      </c>
      <c r="X537" s="1" t="b">
        <f t="shared" si="74"/>
        <v>0</v>
      </c>
      <c r="Y537" s="1" t="b">
        <f t="shared" si="75"/>
        <v>0</v>
      </c>
      <c r="Z537" s="1" t="b">
        <f t="shared" si="76"/>
        <v>0</v>
      </c>
      <c r="AA537" s="1" t="b">
        <f t="shared" si="77"/>
        <v>0</v>
      </c>
      <c r="AB537" s="1" t="b">
        <f t="shared" si="78"/>
        <v>0</v>
      </c>
      <c r="AC537" s="1" t="b">
        <f t="shared" si="79"/>
        <v>0</v>
      </c>
      <c r="AD537" s="1" t="b">
        <f t="shared" si="80"/>
        <v>0</v>
      </c>
      <c r="AE537" s="1" t="b">
        <f t="shared" si="81"/>
        <v>1</v>
      </c>
      <c r="AF537" s="1"/>
    </row>
    <row r="538" spans="1:32" ht="12" customHeight="1" x14ac:dyDescent="0.25">
      <c r="A538" s="11" t="s">
        <v>2354</v>
      </c>
      <c r="B538" s="69">
        <v>41688</v>
      </c>
      <c r="C538" s="69">
        <v>41690</v>
      </c>
      <c r="D538" s="69">
        <v>41689.706886574073</v>
      </c>
      <c r="E538" s="11" t="s">
        <v>2185</v>
      </c>
      <c r="F538" s="10">
        <v>25</v>
      </c>
      <c r="G538" s="11" t="s">
        <v>13</v>
      </c>
      <c r="H538" s="41">
        <v>2</v>
      </c>
      <c r="I538" s="41" t="s">
        <v>14</v>
      </c>
      <c r="J538" s="29" t="s">
        <v>2187</v>
      </c>
      <c r="K538" s="10" t="s">
        <v>16</v>
      </c>
      <c r="L538" s="64" t="s">
        <v>2186</v>
      </c>
      <c r="M538" s="11">
        <v>5032761</v>
      </c>
      <c r="N538" s="41">
        <v>174003897</v>
      </c>
      <c r="O538" s="10" t="s">
        <v>804</v>
      </c>
      <c r="P538" s="12" t="s">
        <v>2170</v>
      </c>
      <c r="Q538" s="64"/>
      <c r="R538" s="64"/>
      <c r="S538" s="192" t="s">
        <v>2506</v>
      </c>
      <c r="T538" s="192"/>
      <c r="U538" s="192"/>
      <c r="V538" s="192"/>
      <c r="W538" s="10" t="b">
        <f t="shared" si="73"/>
        <v>0</v>
      </c>
      <c r="X538" s="1" t="b">
        <f t="shared" si="74"/>
        <v>0</v>
      </c>
      <c r="Y538" s="1" t="b">
        <f t="shared" si="75"/>
        <v>0</v>
      </c>
      <c r="Z538" s="1" t="b">
        <f t="shared" si="76"/>
        <v>0</v>
      </c>
      <c r="AA538" s="1" t="b">
        <f t="shared" si="77"/>
        <v>0</v>
      </c>
      <c r="AB538" s="1" t="b">
        <f t="shared" si="78"/>
        <v>0</v>
      </c>
      <c r="AC538" s="1" t="b">
        <f t="shared" si="79"/>
        <v>0</v>
      </c>
      <c r="AD538" s="1" t="b">
        <f t="shared" si="80"/>
        <v>0</v>
      </c>
      <c r="AE538" s="1" t="b">
        <f t="shared" si="81"/>
        <v>1</v>
      </c>
      <c r="AF538" s="1"/>
    </row>
    <row r="539" spans="1:32" ht="12" customHeight="1" x14ac:dyDescent="0.25">
      <c r="A539" s="11" t="s">
        <v>2354</v>
      </c>
      <c r="B539" s="69">
        <v>41710</v>
      </c>
      <c r="C539" s="69">
        <v>41712</v>
      </c>
      <c r="D539" s="69">
        <v>41710.473078703704</v>
      </c>
      <c r="E539" s="11" t="s">
        <v>2188</v>
      </c>
      <c r="F539" s="10">
        <v>16</v>
      </c>
      <c r="G539" s="11" t="s">
        <v>13</v>
      </c>
      <c r="H539" s="41">
        <v>0</v>
      </c>
      <c r="I539" s="41" t="s">
        <v>24</v>
      </c>
      <c r="J539" s="29" t="s">
        <v>2190</v>
      </c>
      <c r="K539" s="10" t="s">
        <v>16</v>
      </c>
      <c r="L539" s="64" t="s">
        <v>2189</v>
      </c>
      <c r="M539" s="11">
        <v>5673494</v>
      </c>
      <c r="N539" s="41">
        <v>197551830</v>
      </c>
      <c r="O539" s="10" t="s">
        <v>316</v>
      </c>
      <c r="P539" s="12"/>
      <c r="Q539" s="64"/>
      <c r="R539" s="64"/>
      <c r="S539" s="192" t="s">
        <v>2506</v>
      </c>
      <c r="T539" s="192"/>
      <c r="U539" s="192"/>
      <c r="V539" s="192"/>
      <c r="W539" s="10" t="b">
        <f t="shared" si="73"/>
        <v>0</v>
      </c>
      <c r="X539" s="1" t="b">
        <f t="shared" si="74"/>
        <v>0</v>
      </c>
      <c r="Y539" s="1" t="b">
        <f t="shared" si="75"/>
        <v>0</v>
      </c>
      <c r="Z539" s="1" t="b">
        <f t="shared" si="76"/>
        <v>0</v>
      </c>
      <c r="AA539" s="1" t="b">
        <f t="shared" si="77"/>
        <v>1</v>
      </c>
      <c r="AB539" s="1" t="b">
        <f t="shared" si="78"/>
        <v>0</v>
      </c>
      <c r="AC539" s="1" t="b">
        <f t="shared" si="79"/>
        <v>0</v>
      </c>
      <c r="AD539" s="1" t="b">
        <f t="shared" si="80"/>
        <v>0</v>
      </c>
      <c r="AE539" s="1" t="b">
        <f t="shared" si="81"/>
        <v>0</v>
      </c>
      <c r="AF539" s="1"/>
    </row>
    <row r="540" spans="1:32" ht="12" customHeight="1" x14ac:dyDescent="0.25">
      <c r="A540" s="11" t="s">
        <v>2354</v>
      </c>
      <c r="B540" s="69">
        <v>41716</v>
      </c>
      <c r="C540" s="69">
        <v>41718</v>
      </c>
      <c r="D540" s="69">
        <v>41717.679664351854</v>
      </c>
      <c r="E540" s="11" t="s">
        <v>2191</v>
      </c>
      <c r="F540" s="10">
        <v>14</v>
      </c>
      <c r="G540" s="11" t="s">
        <v>13</v>
      </c>
      <c r="H540" s="41">
        <v>0</v>
      </c>
      <c r="I540" s="41" t="s">
        <v>24</v>
      </c>
      <c r="J540" s="29" t="s">
        <v>2193</v>
      </c>
      <c r="K540" s="10" t="s">
        <v>16</v>
      </c>
      <c r="L540" s="64" t="s">
        <v>2192</v>
      </c>
      <c r="M540" s="11">
        <v>5910839</v>
      </c>
      <c r="N540" s="41">
        <v>206364539</v>
      </c>
      <c r="O540" s="10" t="s">
        <v>311</v>
      </c>
      <c r="P540" s="12"/>
      <c r="Q540" s="129" t="s">
        <v>1821</v>
      </c>
      <c r="R540" s="64" t="s">
        <v>1050</v>
      </c>
      <c r="S540" s="192" t="s">
        <v>2506</v>
      </c>
      <c r="T540" s="192" t="str">
        <f>IF(ISNUMBER(SEARCH("main({",L540)),"main({}) method - algorithm cases","non main({}) method - algorithm cases")</f>
        <v>main({}) method - algorithm cases</v>
      </c>
      <c r="U540" s="192" t="s">
        <v>2499</v>
      </c>
      <c r="V540" s="192" t="s">
        <v>2505</v>
      </c>
      <c r="W540" s="10" t="b">
        <f t="shared" si="73"/>
        <v>0</v>
      </c>
      <c r="X540" s="1" t="b">
        <f t="shared" si="74"/>
        <v>1</v>
      </c>
      <c r="Y540" s="1" t="b">
        <f t="shared" si="75"/>
        <v>0</v>
      </c>
      <c r="Z540" s="1" t="b">
        <f t="shared" si="76"/>
        <v>0</v>
      </c>
      <c r="AA540" s="1" t="b">
        <f t="shared" si="77"/>
        <v>0</v>
      </c>
      <c r="AB540" s="1" t="b">
        <f t="shared" si="78"/>
        <v>0</v>
      </c>
      <c r="AC540" s="1" t="b">
        <f t="shared" si="79"/>
        <v>0</v>
      </c>
      <c r="AD540" s="1" t="b">
        <f t="shared" si="80"/>
        <v>0</v>
      </c>
      <c r="AE540" s="1" t="b">
        <f t="shared" si="81"/>
        <v>0</v>
      </c>
      <c r="AF540" s="1"/>
    </row>
    <row r="541" spans="1:32" ht="12" customHeight="1" x14ac:dyDescent="0.25">
      <c r="A541" s="11" t="s">
        <v>2354</v>
      </c>
      <c r="B541" s="69">
        <v>41718</v>
      </c>
      <c r="C541" s="69">
        <v>41720</v>
      </c>
      <c r="D541" s="69">
        <v>41718.362766203703</v>
      </c>
      <c r="E541" s="11" t="s">
        <v>2070</v>
      </c>
      <c r="F541" s="10">
        <v>80</v>
      </c>
      <c r="G541" s="11" t="s">
        <v>13</v>
      </c>
      <c r="H541" s="41">
        <v>5</v>
      </c>
      <c r="I541" s="41" t="s">
        <v>14</v>
      </c>
      <c r="J541" s="29" t="s">
        <v>2195</v>
      </c>
      <c r="K541" s="10" t="s">
        <v>16</v>
      </c>
      <c r="L541" s="64" t="s">
        <v>2194</v>
      </c>
      <c r="M541" s="11">
        <v>5866735</v>
      </c>
      <c r="N541" s="41">
        <v>207302103</v>
      </c>
      <c r="O541" s="10" t="s">
        <v>311</v>
      </c>
      <c r="P541" s="12"/>
      <c r="Q541" s="64"/>
      <c r="R541" s="64"/>
      <c r="S541" s="192" t="s">
        <v>2506</v>
      </c>
      <c r="T541" s="192"/>
      <c r="U541" s="192"/>
      <c r="V541" s="192"/>
      <c r="W541" s="10" t="b">
        <f t="shared" si="73"/>
        <v>0</v>
      </c>
      <c r="X541" s="1" t="b">
        <f t="shared" si="74"/>
        <v>1</v>
      </c>
      <c r="Y541" s="1" t="b">
        <f t="shared" si="75"/>
        <v>0</v>
      </c>
      <c r="Z541" s="1" t="b">
        <f t="shared" si="76"/>
        <v>0</v>
      </c>
      <c r="AA541" s="1" t="b">
        <f t="shared" si="77"/>
        <v>0</v>
      </c>
      <c r="AB541" s="1" t="b">
        <f t="shared" si="78"/>
        <v>0</v>
      </c>
      <c r="AC541" s="1" t="b">
        <f t="shared" si="79"/>
        <v>0</v>
      </c>
      <c r="AD541" s="1" t="b">
        <f t="shared" si="80"/>
        <v>0</v>
      </c>
      <c r="AE541" s="1" t="b">
        <f t="shared" si="81"/>
        <v>0</v>
      </c>
      <c r="AF541" s="1"/>
    </row>
    <row r="542" spans="1:32" ht="12" customHeight="1" x14ac:dyDescent="0.25">
      <c r="A542" s="11" t="s">
        <v>2354</v>
      </c>
      <c r="B542" s="69">
        <v>41724</v>
      </c>
      <c r="C542" s="69">
        <v>41726</v>
      </c>
      <c r="D542" s="69">
        <v>41724.028541666667</v>
      </c>
      <c r="E542" s="11" t="s">
        <v>2196</v>
      </c>
      <c r="F542" s="10">
        <v>64</v>
      </c>
      <c r="G542" s="11" t="s">
        <v>13</v>
      </c>
      <c r="H542" s="41">
        <v>5</v>
      </c>
      <c r="I542" s="41" t="s">
        <v>14</v>
      </c>
      <c r="J542" s="29" t="s">
        <v>2198</v>
      </c>
      <c r="K542" s="10" t="s">
        <v>16</v>
      </c>
      <c r="L542" s="64" t="s">
        <v>2197</v>
      </c>
      <c r="M542" s="11">
        <v>6109677</v>
      </c>
      <c r="N542" s="41">
        <v>213696185</v>
      </c>
      <c r="O542" s="10" t="s">
        <v>311</v>
      </c>
      <c r="P542" s="12"/>
      <c r="Q542" s="64"/>
      <c r="R542" s="64" t="s">
        <v>1893</v>
      </c>
      <c r="S542" s="192" t="s">
        <v>2506</v>
      </c>
      <c r="T542" s="192" t="str">
        <f>IF(ISNUMBER(SEARCH("main({",L542)),"main({}) method - algorithm cases","non main({}) method - algorithm cases")</f>
        <v>main({}) method - algorithm cases</v>
      </c>
      <c r="U542" s="192" t="s">
        <v>2499</v>
      </c>
      <c r="V542" s="192" t="s">
        <v>2504</v>
      </c>
      <c r="W542" s="10" t="b">
        <f t="shared" si="73"/>
        <v>0</v>
      </c>
      <c r="X542" s="1" t="b">
        <f t="shared" si="74"/>
        <v>1</v>
      </c>
      <c r="Y542" s="1" t="b">
        <f t="shared" si="75"/>
        <v>0</v>
      </c>
      <c r="Z542" s="1" t="b">
        <f t="shared" si="76"/>
        <v>0</v>
      </c>
      <c r="AA542" s="1" t="b">
        <f t="shared" si="77"/>
        <v>0</v>
      </c>
      <c r="AB542" s="1" t="b">
        <f t="shared" si="78"/>
        <v>0</v>
      </c>
      <c r="AC542" s="1" t="b">
        <f t="shared" si="79"/>
        <v>0</v>
      </c>
      <c r="AD542" s="1" t="b">
        <f t="shared" si="80"/>
        <v>0</v>
      </c>
      <c r="AE542" s="1" t="b">
        <f t="shared" si="81"/>
        <v>0</v>
      </c>
      <c r="AF542" s="1"/>
    </row>
    <row r="543" spans="1:32" ht="12" customHeight="1" x14ac:dyDescent="0.25">
      <c r="A543" s="11" t="s">
        <v>2354</v>
      </c>
      <c r="B543" s="69">
        <v>41731</v>
      </c>
      <c r="C543" s="69">
        <v>41733</v>
      </c>
      <c r="D543" s="69">
        <v>41732.181909722225</v>
      </c>
      <c r="E543" s="11" t="s">
        <v>2199</v>
      </c>
      <c r="F543" s="10">
        <v>13</v>
      </c>
      <c r="G543" s="11" t="s">
        <v>13</v>
      </c>
      <c r="H543" s="41">
        <v>0</v>
      </c>
      <c r="I543" s="41" t="s">
        <v>24</v>
      </c>
      <c r="J543" s="29" t="s">
        <v>2201</v>
      </c>
      <c r="K543" s="10" t="s">
        <v>16</v>
      </c>
      <c r="L543" s="64" t="s">
        <v>2200</v>
      </c>
      <c r="M543" s="11">
        <v>6366861</v>
      </c>
      <c r="N543" s="41">
        <v>223632617</v>
      </c>
      <c r="O543" s="10" t="s">
        <v>311</v>
      </c>
      <c r="P543" s="12"/>
      <c r="Q543" s="64"/>
      <c r="R543" s="64" t="s">
        <v>553</v>
      </c>
      <c r="S543" s="192" t="s">
        <v>2509</v>
      </c>
      <c r="T543" s="192" t="str">
        <f>IF(ISNUMBER(SEARCH("main({",L543)),"main({}) method - algorithm cases","non main({}) method - algorithm cases")</f>
        <v>non main({}) method - algorithm cases</v>
      </c>
      <c r="U543" s="192" t="s">
        <v>2499</v>
      </c>
      <c r="V543" s="192" t="s">
        <v>2504</v>
      </c>
      <c r="W543" s="10" t="b">
        <f t="shared" si="73"/>
        <v>0</v>
      </c>
      <c r="X543" s="1" t="b">
        <f t="shared" si="74"/>
        <v>1</v>
      </c>
      <c r="Y543" s="1" t="b">
        <f t="shared" si="75"/>
        <v>0</v>
      </c>
      <c r="Z543" s="1" t="b">
        <f t="shared" si="76"/>
        <v>0</v>
      </c>
      <c r="AA543" s="1" t="b">
        <f t="shared" si="77"/>
        <v>0</v>
      </c>
      <c r="AB543" s="1" t="b">
        <f t="shared" si="78"/>
        <v>0</v>
      </c>
      <c r="AC543" s="1" t="b">
        <f t="shared" si="79"/>
        <v>0</v>
      </c>
      <c r="AD543" s="1" t="b">
        <f t="shared" si="80"/>
        <v>0</v>
      </c>
      <c r="AE543" s="1" t="b">
        <f t="shared" si="81"/>
        <v>0</v>
      </c>
      <c r="AF543" s="1"/>
    </row>
    <row r="544" spans="1:32" ht="12" customHeight="1" x14ac:dyDescent="0.25">
      <c r="A544" s="11" t="s">
        <v>2354</v>
      </c>
      <c r="B544" s="69">
        <v>41735</v>
      </c>
      <c r="C544" s="69">
        <v>41737</v>
      </c>
      <c r="D544" s="69">
        <v>41735.520196759258</v>
      </c>
      <c r="E544" s="11" t="s">
        <v>2202</v>
      </c>
      <c r="F544" s="10">
        <v>11</v>
      </c>
      <c r="G544" s="11" t="s">
        <v>13</v>
      </c>
      <c r="H544" s="41">
        <v>2</v>
      </c>
      <c r="I544" s="41" t="s">
        <v>14</v>
      </c>
      <c r="J544" s="29" t="s">
        <v>2203</v>
      </c>
      <c r="K544" s="10" t="s">
        <v>16</v>
      </c>
      <c r="L544" s="64" t="s">
        <v>116</v>
      </c>
      <c r="M544" s="11">
        <v>6335137</v>
      </c>
      <c r="N544" s="41">
        <v>227076620</v>
      </c>
      <c r="O544" s="97" t="s">
        <v>517</v>
      </c>
      <c r="P544" s="12"/>
      <c r="Q544" s="64"/>
      <c r="R544" s="64"/>
      <c r="S544" s="192" t="s">
        <v>2506</v>
      </c>
      <c r="T544" s="192"/>
      <c r="U544" s="192"/>
      <c r="V544" s="192"/>
      <c r="W544" s="10" t="b">
        <f t="shared" si="73"/>
        <v>0</v>
      </c>
      <c r="X544" s="1" t="b">
        <f t="shared" si="74"/>
        <v>0</v>
      </c>
      <c r="Y544" s="1" t="b">
        <f t="shared" si="75"/>
        <v>0</v>
      </c>
      <c r="Z544" s="1" t="b">
        <f t="shared" si="76"/>
        <v>0</v>
      </c>
      <c r="AA544" s="1" t="b">
        <f t="shared" si="77"/>
        <v>0</v>
      </c>
      <c r="AB544" s="1" t="b">
        <f t="shared" si="78"/>
        <v>0</v>
      </c>
      <c r="AC544" s="1" t="b">
        <f t="shared" si="79"/>
        <v>0</v>
      </c>
      <c r="AD544" s="1" t="b">
        <f t="shared" si="80"/>
        <v>1</v>
      </c>
      <c r="AE544" s="1" t="b">
        <f t="shared" si="81"/>
        <v>0</v>
      </c>
      <c r="AF544" s="1"/>
    </row>
    <row r="545" spans="1:32" ht="12" customHeight="1" x14ac:dyDescent="0.25">
      <c r="A545" s="11" t="s">
        <v>2354</v>
      </c>
      <c r="B545" s="69">
        <v>41751</v>
      </c>
      <c r="C545" s="69">
        <v>41753</v>
      </c>
      <c r="D545" s="69">
        <v>41751.598333333335</v>
      </c>
      <c r="E545" s="11" t="s">
        <v>1432</v>
      </c>
      <c r="F545" s="10">
        <v>10</v>
      </c>
      <c r="G545" s="11" t="s">
        <v>13</v>
      </c>
      <c r="H545" s="41">
        <v>-1</v>
      </c>
      <c r="I545" s="41" t="s">
        <v>58</v>
      </c>
      <c r="J545" s="29" t="s">
        <v>2204</v>
      </c>
      <c r="K545" s="10" t="s">
        <v>16</v>
      </c>
      <c r="L545" s="64" t="s">
        <v>1433</v>
      </c>
      <c r="M545" s="11">
        <v>6810462</v>
      </c>
      <c r="N545" s="41">
        <v>243755845</v>
      </c>
      <c r="O545" s="10" t="s">
        <v>804</v>
      </c>
      <c r="P545" s="12"/>
      <c r="Q545" s="64" t="s">
        <v>1083</v>
      </c>
      <c r="R545" s="64" t="s">
        <v>553</v>
      </c>
      <c r="S545" s="192" t="s">
        <v>2506</v>
      </c>
      <c r="T545" s="192" t="str">
        <f>IF(ISNUMBER(SEARCH("main({",L545)),"main({}) method - algorithm cases","non main({}) method - algorithm cases")</f>
        <v>main({}) method - algorithm cases</v>
      </c>
      <c r="U545" s="192" t="s">
        <v>2499</v>
      </c>
      <c r="V545" s="192" t="s">
        <v>2505</v>
      </c>
      <c r="W545" s="10" t="b">
        <f t="shared" si="73"/>
        <v>0</v>
      </c>
      <c r="X545" s="1" t="b">
        <f t="shared" si="74"/>
        <v>0</v>
      </c>
      <c r="Y545" s="1" t="b">
        <f t="shared" si="75"/>
        <v>0</v>
      </c>
      <c r="Z545" s="1" t="b">
        <f t="shared" si="76"/>
        <v>0</v>
      </c>
      <c r="AA545" s="1" t="b">
        <f t="shared" si="77"/>
        <v>0</v>
      </c>
      <c r="AB545" s="1" t="b">
        <f t="shared" si="78"/>
        <v>0</v>
      </c>
      <c r="AC545" s="1" t="b">
        <f t="shared" si="79"/>
        <v>0</v>
      </c>
      <c r="AD545" s="1" t="b">
        <f t="shared" si="80"/>
        <v>0</v>
      </c>
      <c r="AE545" s="1" t="b">
        <f t="shared" si="81"/>
        <v>1</v>
      </c>
      <c r="AF545" s="1"/>
    </row>
    <row r="546" spans="1:32" ht="12" customHeight="1" x14ac:dyDescent="0.25">
      <c r="A546" s="11" t="s">
        <v>2354</v>
      </c>
      <c r="B546" s="69">
        <v>41797</v>
      </c>
      <c r="C546" s="69">
        <v>41799</v>
      </c>
      <c r="D546" s="69">
        <v>41797.541527777779</v>
      </c>
      <c r="E546" s="11" t="s">
        <v>2093</v>
      </c>
      <c r="F546" s="10">
        <v>30</v>
      </c>
      <c r="G546" s="11" t="s">
        <v>13</v>
      </c>
      <c r="H546" s="41">
        <v>9</v>
      </c>
      <c r="I546" s="41" t="s">
        <v>14</v>
      </c>
      <c r="J546" s="29" t="s">
        <v>2206</v>
      </c>
      <c r="K546" s="10" t="s">
        <v>16</v>
      </c>
      <c r="L546" s="64" t="s">
        <v>2205</v>
      </c>
      <c r="M546" s="11">
        <v>8070744</v>
      </c>
      <c r="N546" s="41">
        <v>284263438</v>
      </c>
      <c r="O546" s="10" t="s">
        <v>311</v>
      </c>
      <c r="P546" s="12"/>
      <c r="Q546" s="64" t="s">
        <v>1083</v>
      </c>
      <c r="R546" s="64" t="s">
        <v>552</v>
      </c>
      <c r="S546" s="192" t="s">
        <v>2509</v>
      </c>
      <c r="T546" s="192" t="str">
        <f>IF(ISNUMBER(SEARCH("main({",L546)),"main({}) method - algorithm cases","non main({}) method - algorithm cases")</f>
        <v>non main({}) method - algorithm cases</v>
      </c>
      <c r="U546" s="192" t="s">
        <v>2499</v>
      </c>
      <c r="V546" s="192" t="s">
        <v>2505</v>
      </c>
      <c r="W546" s="10" t="b">
        <f t="shared" si="73"/>
        <v>0</v>
      </c>
      <c r="X546" s="1" t="b">
        <f t="shared" si="74"/>
        <v>1</v>
      </c>
      <c r="Y546" s="1" t="b">
        <f t="shared" si="75"/>
        <v>0</v>
      </c>
      <c r="Z546" s="1" t="b">
        <f t="shared" si="76"/>
        <v>0</v>
      </c>
      <c r="AA546" s="1" t="b">
        <f t="shared" si="77"/>
        <v>0</v>
      </c>
      <c r="AB546" s="1" t="b">
        <f t="shared" si="78"/>
        <v>0</v>
      </c>
      <c r="AC546" s="1" t="b">
        <f t="shared" si="79"/>
        <v>0</v>
      </c>
      <c r="AD546" s="1" t="b">
        <f t="shared" si="80"/>
        <v>0</v>
      </c>
      <c r="AE546" s="1" t="b">
        <f t="shared" si="81"/>
        <v>0</v>
      </c>
      <c r="AF546" s="1"/>
    </row>
    <row r="547" spans="1:32" ht="12" customHeight="1" x14ac:dyDescent="0.25">
      <c r="A547" s="11" t="s">
        <v>2354</v>
      </c>
      <c r="B547" s="69">
        <v>41809</v>
      </c>
      <c r="C547" s="69">
        <v>41811</v>
      </c>
      <c r="D547" s="69">
        <v>41810.569953703707</v>
      </c>
      <c r="E547" s="11" t="s">
        <v>2207</v>
      </c>
      <c r="F547" s="10">
        <v>11</v>
      </c>
      <c r="G547" s="11" t="s">
        <v>13</v>
      </c>
      <c r="H547" s="41">
        <v>0</v>
      </c>
      <c r="I547" s="41" t="s">
        <v>24</v>
      </c>
      <c r="J547" s="29" t="s">
        <v>2209</v>
      </c>
      <c r="K547" s="10" t="s">
        <v>16</v>
      </c>
      <c r="L547" s="64" t="s">
        <v>2208</v>
      </c>
      <c r="M547" s="11">
        <v>8315664</v>
      </c>
      <c r="N547" s="41">
        <v>291589064</v>
      </c>
      <c r="O547" s="10" t="s">
        <v>316</v>
      </c>
      <c r="P547" s="12"/>
      <c r="Q547" s="64"/>
      <c r="R547" s="64"/>
      <c r="S547" s="192" t="s">
        <v>2506</v>
      </c>
      <c r="T547" s="192"/>
      <c r="U547" s="192"/>
      <c r="V547" s="192"/>
      <c r="W547" s="10" t="b">
        <f t="shared" si="73"/>
        <v>0</v>
      </c>
      <c r="X547" s="1" t="b">
        <f t="shared" si="74"/>
        <v>0</v>
      </c>
      <c r="Y547" s="1" t="b">
        <f t="shared" si="75"/>
        <v>0</v>
      </c>
      <c r="Z547" s="1" t="b">
        <f t="shared" si="76"/>
        <v>0</v>
      </c>
      <c r="AA547" s="1" t="b">
        <f t="shared" si="77"/>
        <v>1</v>
      </c>
      <c r="AB547" s="1" t="b">
        <f t="shared" si="78"/>
        <v>0</v>
      </c>
      <c r="AC547" s="1" t="b">
        <f t="shared" si="79"/>
        <v>0</v>
      </c>
      <c r="AD547" s="1" t="b">
        <f t="shared" si="80"/>
        <v>0</v>
      </c>
      <c r="AE547" s="1" t="b">
        <f t="shared" si="81"/>
        <v>0</v>
      </c>
      <c r="AF547" s="1"/>
    </row>
    <row r="548" spans="1:32" ht="12" customHeight="1" x14ac:dyDescent="0.25">
      <c r="A548" s="11" t="s">
        <v>2354</v>
      </c>
      <c r="B548" s="69">
        <v>41839</v>
      </c>
      <c r="C548" s="69">
        <v>41841</v>
      </c>
      <c r="D548" s="69">
        <v>41839.452523148146</v>
      </c>
      <c r="E548" s="11" t="s">
        <v>2210</v>
      </c>
      <c r="F548" s="10">
        <v>56</v>
      </c>
      <c r="G548" s="11" t="s">
        <v>13</v>
      </c>
      <c r="H548" s="41">
        <v>123</v>
      </c>
      <c r="I548" s="41" t="s">
        <v>14</v>
      </c>
      <c r="J548" s="29" t="s">
        <v>2212</v>
      </c>
      <c r="K548" s="10" t="s">
        <v>16</v>
      </c>
      <c r="L548" s="64" t="s">
        <v>2211</v>
      </c>
      <c r="M548" s="11">
        <v>8704402</v>
      </c>
      <c r="N548" s="41">
        <v>304001202</v>
      </c>
      <c r="O548" s="10" t="s">
        <v>311</v>
      </c>
      <c r="P548" s="12"/>
      <c r="Q548" s="129" t="s">
        <v>1821</v>
      </c>
      <c r="R548" s="64" t="s">
        <v>553</v>
      </c>
      <c r="S548" s="192" t="s">
        <v>2506</v>
      </c>
      <c r="T548" s="192" t="str">
        <f>IF(ISNUMBER(SEARCH("main({",L548)),"main({}) method - algorithm cases","non main({}) method - algorithm cases")</f>
        <v>main({}) method - algorithm cases</v>
      </c>
      <c r="U548" s="192" t="s">
        <v>2499</v>
      </c>
      <c r="V548" s="192" t="s">
        <v>2505</v>
      </c>
      <c r="W548" s="10" t="b">
        <f t="shared" si="73"/>
        <v>0</v>
      </c>
      <c r="X548" s="1" t="b">
        <f t="shared" si="74"/>
        <v>1</v>
      </c>
      <c r="Y548" s="1" t="b">
        <f t="shared" si="75"/>
        <v>0</v>
      </c>
      <c r="Z548" s="1" t="b">
        <f t="shared" si="76"/>
        <v>0</v>
      </c>
      <c r="AA548" s="1" t="b">
        <f t="shared" si="77"/>
        <v>0</v>
      </c>
      <c r="AB548" s="1" t="b">
        <f t="shared" si="78"/>
        <v>0</v>
      </c>
      <c r="AC548" s="1" t="b">
        <f t="shared" si="79"/>
        <v>0</v>
      </c>
      <c r="AD548" s="1" t="b">
        <f t="shared" si="80"/>
        <v>0</v>
      </c>
      <c r="AE548" s="1" t="b">
        <f t="shared" si="81"/>
        <v>0</v>
      </c>
      <c r="AF548" s="1"/>
    </row>
    <row r="549" spans="1:32" ht="12" customHeight="1" x14ac:dyDescent="0.25">
      <c r="A549" s="11" t="s">
        <v>2354</v>
      </c>
      <c r="B549" s="69">
        <v>41845</v>
      </c>
      <c r="C549" s="69">
        <v>41847</v>
      </c>
      <c r="D549" s="69">
        <v>41845.599166666667</v>
      </c>
      <c r="E549" s="11" t="s">
        <v>2213</v>
      </c>
      <c r="F549" s="10">
        <v>12</v>
      </c>
      <c r="G549" s="11" t="s">
        <v>13</v>
      </c>
      <c r="H549" s="41">
        <v>6</v>
      </c>
      <c r="I549" s="41" t="s">
        <v>14</v>
      </c>
      <c r="J549" s="29" t="s">
        <v>2215</v>
      </c>
      <c r="K549" s="10" t="s">
        <v>16</v>
      </c>
      <c r="L549" s="64" t="s">
        <v>2214</v>
      </c>
      <c r="M549" s="11">
        <v>8782710</v>
      </c>
      <c r="N549" s="41">
        <v>306419735</v>
      </c>
      <c r="O549" s="10" t="s">
        <v>311</v>
      </c>
      <c r="P549" s="12"/>
      <c r="Q549" s="64"/>
      <c r="R549" s="64" t="s">
        <v>552</v>
      </c>
      <c r="S549" s="192" t="s">
        <v>2506</v>
      </c>
      <c r="T549" s="192" t="str">
        <f>IF(ISNUMBER(SEARCH("main({",L549)),"main({}) method - algorithm cases","non main({}) method - algorithm cases")</f>
        <v>main({}) method - algorithm cases</v>
      </c>
      <c r="U549" s="192" t="s">
        <v>2499</v>
      </c>
      <c r="V549" s="192" t="s">
        <v>2504</v>
      </c>
      <c r="W549" s="10" t="b">
        <f t="shared" si="73"/>
        <v>0</v>
      </c>
      <c r="X549" s="1" t="b">
        <f t="shared" si="74"/>
        <v>1</v>
      </c>
      <c r="Y549" s="1" t="b">
        <f t="shared" si="75"/>
        <v>0</v>
      </c>
      <c r="Z549" s="1" t="b">
        <f t="shared" si="76"/>
        <v>0</v>
      </c>
      <c r="AA549" s="1" t="b">
        <f t="shared" si="77"/>
        <v>0</v>
      </c>
      <c r="AB549" s="1" t="b">
        <f t="shared" si="78"/>
        <v>0</v>
      </c>
      <c r="AC549" s="1" t="b">
        <f t="shared" si="79"/>
        <v>0</v>
      </c>
      <c r="AD549" s="1" t="b">
        <f t="shared" si="80"/>
        <v>0</v>
      </c>
      <c r="AE549" s="1" t="b">
        <f t="shared" si="81"/>
        <v>0</v>
      </c>
      <c r="AF549" s="1"/>
    </row>
    <row r="550" spans="1:32" ht="12" customHeight="1" x14ac:dyDescent="0.25">
      <c r="A550" s="11" t="s">
        <v>2354</v>
      </c>
      <c r="B550" s="69">
        <v>41873</v>
      </c>
      <c r="C550" s="69">
        <v>41875</v>
      </c>
      <c r="D550" s="69">
        <v>41874.671527777777</v>
      </c>
      <c r="E550" s="11" t="s">
        <v>2216</v>
      </c>
      <c r="F550" s="10">
        <v>12</v>
      </c>
      <c r="G550" s="11" t="s">
        <v>13</v>
      </c>
      <c r="H550" s="41">
        <v>12</v>
      </c>
      <c r="I550" s="41" t="s">
        <v>14</v>
      </c>
      <c r="J550" s="29" t="s">
        <v>2218</v>
      </c>
      <c r="K550" s="10" t="s">
        <v>16</v>
      </c>
      <c r="L550" s="64" t="s">
        <v>2217</v>
      </c>
      <c r="M550" s="11">
        <v>9188744</v>
      </c>
      <c r="N550" s="41">
        <v>319318495</v>
      </c>
      <c r="O550" s="10" t="s">
        <v>311</v>
      </c>
      <c r="P550" s="12"/>
      <c r="Q550" s="64"/>
      <c r="R550" s="64"/>
      <c r="S550" s="192" t="s">
        <v>2506</v>
      </c>
      <c r="T550" s="192"/>
      <c r="U550" s="192"/>
      <c r="V550" s="192"/>
      <c r="W550" s="10" t="b">
        <f t="shared" si="73"/>
        <v>0</v>
      </c>
      <c r="X550" s="1" t="b">
        <f t="shared" si="74"/>
        <v>1</v>
      </c>
      <c r="Y550" s="1" t="b">
        <f t="shared" si="75"/>
        <v>0</v>
      </c>
      <c r="Z550" s="1" t="b">
        <f t="shared" si="76"/>
        <v>0</v>
      </c>
      <c r="AA550" s="1" t="b">
        <f t="shared" si="77"/>
        <v>0</v>
      </c>
      <c r="AB550" s="1" t="b">
        <f t="shared" si="78"/>
        <v>0</v>
      </c>
      <c r="AC550" s="1" t="b">
        <f t="shared" si="79"/>
        <v>0</v>
      </c>
      <c r="AD550" s="1" t="b">
        <f t="shared" si="80"/>
        <v>0</v>
      </c>
      <c r="AE550" s="1" t="b">
        <f t="shared" si="81"/>
        <v>0</v>
      </c>
      <c r="AF550" s="1"/>
    </row>
    <row r="551" spans="1:32" ht="12" customHeight="1" x14ac:dyDescent="0.25">
      <c r="A551" s="11" t="s">
        <v>2354</v>
      </c>
      <c r="B551" s="69">
        <v>41883</v>
      </c>
      <c r="C551" s="69">
        <v>41885</v>
      </c>
      <c r="D551" s="69">
        <v>41884.028553240743</v>
      </c>
      <c r="E551" s="11" t="s">
        <v>2219</v>
      </c>
      <c r="F551" s="10">
        <v>196</v>
      </c>
      <c r="G551" s="11" t="s">
        <v>13</v>
      </c>
      <c r="H551" s="41">
        <v>0</v>
      </c>
      <c r="I551" s="41" t="s">
        <v>24</v>
      </c>
      <c r="J551" s="29" t="s">
        <v>2221</v>
      </c>
      <c r="K551" s="10" t="s">
        <v>16</v>
      </c>
      <c r="L551" s="64" t="s">
        <v>2220</v>
      </c>
      <c r="M551" s="11">
        <v>9385038</v>
      </c>
      <c r="N551" s="41">
        <v>326214025</v>
      </c>
      <c r="O551" s="10" t="s">
        <v>316</v>
      </c>
      <c r="P551" s="12"/>
      <c r="Q551" s="64"/>
      <c r="R551" s="64"/>
      <c r="S551" s="192" t="s">
        <v>2506</v>
      </c>
      <c r="T551" s="192"/>
      <c r="U551" s="192"/>
      <c r="V551" s="192"/>
      <c r="W551" s="10" t="b">
        <f t="shared" si="73"/>
        <v>0</v>
      </c>
      <c r="X551" s="1" t="b">
        <f t="shared" si="74"/>
        <v>0</v>
      </c>
      <c r="Y551" s="1" t="b">
        <f t="shared" si="75"/>
        <v>0</v>
      </c>
      <c r="Z551" s="1" t="b">
        <f t="shared" si="76"/>
        <v>0</v>
      </c>
      <c r="AA551" s="1" t="b">
        <f t="shared" si="77"/>
        <v>1</v>
      </c>
      <c r="AB551" s="1" t="b">
        <f t="shared" si="78"/>
        <v>0</v>
      </c>
      <c r="AC551" s="1" t="b">
        <f t="shared" si="79"/>
        <v>0</v>
      </c>
      <c r="AD551" s="1" t="b">
        <f t="shared" si="80"/>
        <v>0</v>
      </c>
      <c r="AE551" s="1" t="b">
        <f t="shared" si="81"/>
        <v>0</v>
      </c>
      <c r="AF551" s="1"/>
    </row>
    <row r="552" spans="1:32" ht="12" customHeight="1" x14ac:dyDescent="0.25">
      <c r="A552" s="11" t="s">
        <v>2354</v>
      </c>
      <c r="B552" s="69">
        <v>41946</v>
      </c>
      <c r="C552" s="69">
        <v>41947</v>
      </c>
      <c r="D552" s="69">
        <v>41946.358969907407</v>
      </c>
      <c r="E552" s="11" t="s">
        <v>2222</v>
      </c>
      <c r="F552" s="10">
        <v>42</v>
      </c>
      <c r="G552" s="11" t="s">
        <v>13</v>
      </c>
      <c r="H552" s="41">
        <v>-1</v>
      </c>
      <c r="I552" s="41" t="s">
        <v>58</v>
      </c>
      <c r="J552" s="29" t="s">
        <v>2224</v>
      </c>
      <c r="K552" s="10" t="s">
        <v>16</v>
      </c>
      <c r="L552" s="64" t="s">
        <v>2223</v>
      </c>
      <c r="M552" s="11">
        <v>11889773</v>
      </c>
      <c r="N552" s="41">
        <v>430870480</v>
      </c>
      <c r="O552" s="10" t="s">
        <v>311</v>
      </c>
      <c r="P552" s="12"/>
      <c r="Q552" s="64"/>
      <c r="R552" s="64" t="s">
        <v>553</v>
      </c>
      <c r="S552" s="192" t="s">
        <v>2506</v>
      </c>
      <c r="T552" s="192" t="str">
        <f>IF(ISNUMBER(SEARCH("main({",L552)),"main({}) method - algorithm cases","non main({}) method - algorithm cases")</f>
        <v>main({}) method - algorithm cases</v>
      </c>
      <c r="U552" s="192" t="s">
        <v>2499</v>
      </c>
      <c r="V552" s="192" t="s">
        <v>2504</v>
      </c>
      <c r="W552" s="10" t="b">
        <f t="shared" si="73"/>
        <v>0</v>
      </c>
      <c r="X552" s="1" t="b">
        <f t="shared" si="74"/>
        <v>1</v>
      </c>
      <c r="Y552" s="1" t="b">
        <f t="shared" si="75"/>
        <v>0</v>
      </c>
      <c r="Z552" s="1" t="b">
        <f t="shared" si="76"/>
        <v>0</v>
      </c>
      <c r="AA552" s="1" t="b">
        <f t="shared" si="77"/>
        <v>0</v>
      </c>
      <c r="AB552" s="1" t="b">
        <f t="shared" si="78"/>
        <v>0</v>
      </c>
      <c r="AC552" s="1" t="b">
        <f t="shared" si="79"/>
        <v>0</v>
      </c>
      <c r="AD552" s="1" t="b">
        <f t="shared" si="80"/>
        <v>0</v>
      </c>
      <c r="AE552" s="1" t="b">
        <f t="shared" si="81"/>
        <v>0</v>
      </c>
      <c r="AF552" s="1"/>
    </row>
    <row r="553" spans="1:32" ht="12" customHeight="1" x14ac:dyDescent="0.25">
      <c r="A553" s="11" t="s">
        <v>2354</v>
      </c>
      <c r="B553" s="69">
        <v>41977</v>
      </c>
      <c r="C553" s="69">
        <v>41978</v>
      </c>
      <c r="D553" s="69">
        <v>41977.804826388892</v>
      </c>
      <c r="E553" s="11" t="s">
        <v>2225</v>
      </c>
      <c r="F553" s="10">
        <v>182</v>
      </c>
      <c r="G553" s="11" t="s">
        <v>13</v>
      </c>
      <c r="H553" s="41">
        <v>500000</v>
      </c>
      <c r="I553" s="41" t="s">
        <v>14</v>
      </c>
      <c r="J553" s="29" t="s">
        <v>2226</v>
      </c>
      <c r="K553" s="10" t="s">
        <v>16</v>
      </c>
      <c r="L553" s="64" t="s">
        <v>64</v>
      </c>
      <c r="M553" s="11">
        <v>13323425</v>
      </c>
      <c r="N553" s="41">
        <v>492542725</v>
      </c>
      <c r="O553" s="10" t="s">
        <v>18</v>
      </c>
      <c r="P553" s="12"/>
      <c r="Q553" s="64"/>
      <c r="R553" s="64" t="s">
        <v>2227</v>
      </c>
      <c r="S553" s="192" t="s">
        <v>2506</v>
      </c>
      <c r="T553" s="192" t="str">
        <f>IF(ISNUMBER(SEARCH("main({",L553)),"main({}) method - algorithm cases","non main({}) method - algorithm cases")</f>
        <v>main({}) method - algorithm cases</v>
      </c>
      <c r="U553" s="192" t="s">
        <v>2499</v>
      </c>
      <c r="V553" s="192" t="s">
        <v>2504</v>
      </c>
      <c r="W553" s="10" t="b">
        <f t="shared" si="73"/>
        <v>0</v>
      </c>
      <c r="X553" s="1" t="b">
        <f t="shared" si="74"/>
        <v>0</v>
      </c>
      <c r="Y553" s="1" t="b">
        <f t="shared" si="75"/>
        <v>1</v>
      </c>
      <c r="Z553" s="1" t="b">
        <f t="shared" si="76"/>
        <v>0</v>
      </c>
      <c r="AA553" s="1" t="b">
        <f t="shared" si="77"/>
        <v>0</v>
      </c>
      <c r="AB553" s="1" t="b">
        <f t="shared" si="78"/>
        <v>0</v>
      </c>
      <c r="AC553" s="1" t="b">
        <f t="shared" si="79"/>
        <v>0</v>
      </c>
      <c r="AD553" s="1" t="b">
        <f t="shared" si="80"/>
        <v>0</v>
      </c>
      <c r="AE553" s="1" t="b">
        <f t="shared" si="81"/>
        <v>0</v>
      </c>
      <c r="AF553" s="1"/>
    </row>
    <row r="554" spans="1:32" ht="12" customHeight="1" x14ac:dyDescent="0.25">
      <c r="A554" s="11" t="s">
        <v>2354</v>
      </c>
      <c r="B554" s="69">
        <v>42017</v>
      </c>
      <c r="C554" s="69">
        <v>42019</v>
      </c>
      <c r="D554" s="69">
        <v>42018.10465277778</v>
      </c>
      <c r="E554" s="11" t="s">
        <v>2228</v>
      </c>
      <c r="F554" s="10">
        <v>16</v>
      </c>
      <c r="G554" s="11" t="s">
        <v>13</v>
      </c>
      <c r="H554" s="41">
        <v>0</v>
      </c>
      <c r="I554" s="41" t="s">
        <v>24</v>
      </c>
      <c r="J554" s="29" t="s">
        <v>2230</v>
      </c>
      <c r="K554" s="10" t="s">
        <v>16</v>
      </c>
      <c r="L554" s="64" t="s">
        <v>2229</v>
      </c>
      <c r="M554" s="11">
        <v>14654425</v>
      </c>
      <c r="N554" s="41">
        <v>534978366</v>
      </c>
      <c r="O554" s="10" t="s">
        <v>316</v>
      </c>
      <c r="P554" s="12"/>
      <c r="Q554" s="64"/>
      <c r="R554" s="64"/>
      <c r="S554" s="192" t="s">
        <v>2506</v>
      </c>
      <c r="T554" s="192"/>
      <c r="U554" s="192"/>
      <c r="V554" s="192"/>
      <c r="W554" s="10" t="b">
        <f t="shared" si="73"/>
        <v>0</v>
      </c>
      <c r="X554" s="1" t="b">
        <f t="shared" si="74"/>
        <v>0</v>
      </c>
      <c r="Y554" s="1" t="b">
        <f t="shared" si="75"/>
        <v>0</v>
      </c>
      <c r="Z554" s="1" t="b">
        <f t="shared" si="76"/>
        <v>0</v>
      </c>
      <c r="AA554" s="1" t="b">
        <f t="shared" si="77"/>
        <v>1</v>
      </c>
      <c r="AB554" s="1" t="b">
        <f t="shared" si="78"/>
        <v>0</v>
      </c>
      <c r="AC554" s="1" t="b">
        <f t="shared" si="79"/>
        <v>0</v>
      </c>
      <c r="AD554" s="1" t="b">
        <f t="shared" si="80"/>
        <v>0</v>
      </c>
      <c r="AE554" s="1" t="b">
        <f t="shared" si="81"/>
        <v>0</v>
      </c>
      <c r="AF554" s="1"/>
    </row>
    <row r="555" spans="1:32" ht="12" customHeight="1" x14ac:dyDescent="0.25">
      <c r="A555" s="11" t="s">
        <v>2354</v>
      </c>
      <c r="B555" s="69">
        <v>42042</v>
      </c>
      <c r="C555" s="69">
        <v>42044</v>
      </c>
      <c r="D555" s="69">
        <v>42042.259594907409</v>
      </c>
      <c r="E555" s="11" t="s">
        <v>2231</v>
      </c>
      <c r="F555" s="10">
        <v>4</v>
      </c>
      <c r="G555" s="11" t="s">
        <v>13</v>
      </c>
      <c r="H555" s="41">
        <v>1</v>
      </c>
      <c r="I555" s="41" t="s">
        <v>14</v>
      </c>
      <c r="J555" s="29" t="s">
        <v>2233</v>
      </c>
      <c r="K555" s="10" t="s">
        <v>16</v>
      </c>
      <c r="L555" s="64" t="s">
        <v>2232</v>
      </c>
      <c r="M555" s="11">
        <v>15575860</v>
      </c>
      <c r="N555" s="41">
        <v>567905589</v>
      </c>
      <c r="O555" s="10" t="s">
        <v>311</v>
      </c>
      <c r="P555" s="12"/>
      <c r="Q555" s="64"/>
      <c r="R555" s="64"/>
      <c r="S555" s="192" t="s">
        <v>2506</v>
      </c>
      <c r="T555" s="192"/>
      <c r="U555" s="192"/>
      <c r="V555" s="192"/>
      <c r="W555" s="10" t="b">
        <f t="shared" si="73"/>
        <v>0</v>
      </c>
      <c r="X555" s="1" t="b">
        <f t="shared" si="74"/>
        <v>1</v>
      </c>
      <c r="Y555" s="1" t="b">
        <f t="shared" si="75"/>
        <v>0</v>
      </c>
      <c r="Z555" s="1" t="b">
        <f t="shared" si="76"/>
        <v>0</v>
      </c>
      <c r="AA555" s="1" t="b">
        <f t="shared" si="77"/>
        <v>0</v>
      </c>
      <c r="AB555" s="1" t="b">
        <f t="shared" si="78"/>
        <v>0</v>
      </c>
      <c r="AC555" s="1" t="b">
        <f t="shared" si="79"/>
        <v>0</v>
      </c>
      <c r="AD555" s="1" t="b">
        <f t="shared" si="80"/>
        <v>0</v>
      </c>
      <c r="AE555" s="1" t="b">
        <f t="shared" si="81"/>
        <v>0</v>
      </c>
      <c r="AF555" s="1"/>
    </row>
    <row r="556" spans="1:32" ht="12" customHeight="1" x14ac:dyDescent="0.25">
      <c r="A556" s="11" t="s">
        <v>2354</v>
      </c>
      <c r="B556" s="69">
        <v>42048</v>
      </c>
      <c r="C556" s="69">
        <v>42050</v>
      </c>
      <c r="D556" s="69">
        <v>42049.661053240743</v>
      </c>
      <c r="E556" s="11" t="s">
        <v>2234</v>
      </c>
      <c r="F556" s="10">
        <v>33</v>
      </c>
      <c r="G556" s="11" t="s">
        <v>13</v>
      </c>
      <c r="H556" s="41">
        <v>3</v>
      </c>
      <c r="I556" s="41" t="s">
        <v>14</v>
      </c>
      <c r="J556" s="29" t="s">
        <v>2236</v>
      </c>
      <c r="K556" s="10" t="s">
        <v>16</v>
      </c>
      <c r="L556" s="64" t="s">
        <v>2235</v>
      </c>
      <c r="M556" s="11">
        <v>15869422</v>
      </c>
      <c r="N556" s="41">
        <v>578514310</v>
      </c>
      <c r="O556" s="10" t="s">
        <v>804</v>
      </c>
      <c r="P556" s="12" t="s">
        <v>2170</v>
      </c>
      <c r="Q556" s="64"/>
      <c r="R556" s="64" t="s">
        <v>1085</v>
      </c>
      <c r="S556" s="192" t="s">
        <v>2506</v>
      </c>
      <c r="T556" s="192" t="str">
        <f>IF(ISNUMBER(SEARCH("main({",L556)),"main({}) method - algorithm cases","non main({}) method - algorithm cases")</f>
        <v>main({}) method - algorithm cases</v>
      </c>
      <c r="U556" s="192" t="s">
        <v>2499</v>
      </c>
      <c r="V556" s="192" t="s">
        <v>2504</v>
      </c>
      <c r="W556" s="10" t="b">
        <f t="shared" si="73"/>
        <v>0</v>
      </c>
      <c r="X556" s="1" t="b">
        <f t="shared" si="74"/>
        <v>0</v>
      </c>
      <c r="Y556" s="1" t="b">
        <f t="shared" si="75"/>
        <v>0</v>
      </c>
      <c r="Z556" s="1" t="b">
        <f t="shared" si="76"/>
        <v>0</v>
      </c>
      <c r="AA556" s="1" t="b">
        <f t="shared" si="77"/>
        <v>0</v>
      </c>
      <c r="AB556" s="1" t="b">
        <f t="shared" si="78"/>
        <v>0</v>
      </c>
      <c r="AC556" s="1" t="b">
        <f t="shared" si="79"/>
        <v>0</v>
      </c>
      <c r="AD556" s="1" t="b">
        <f t="shared" si="80"/>
        <v>0</v>
      </c>
      <c r="AE556" s="1" t="b">
        <f t="shared" si="81"/>
        <v>1</v>
      </c>
      <c r="AF556" s="1"/>
    </row>
    <row r="557" spans="1:32" ht="12" customHeight="1" x14ac:dyDescent="0.25">
      <c r="A557" s="11" t="s">
        <v>2354</v>
      </c>
      <c r="B557" s="69">
        <v>42064</v>
      </c>
      <c r="C557" s="69">
        <v>42066</v>
      </c>
      <c r="D557" s="69">
        <v>42065.085844907408</v>
      </c>
      <c r="E557" s="11" t="s">
        <v>2237</v>
      </c>
      <c r="F557" s="10">
        <v>49</v>
      </c>
      <c r="G557" s="11" t="s">
        <v>13</v>
      </c>
      <c r="H557" s="41">
        <v>0</v>
      </c>
      <c r="I557" s="41" t="s">
        <v>24</v>
      </c>
      <c r="J557" s="29" t="s">
        <v>2239</v>
      </c>
      <c r="K557" s="10" t="s">
        <v>16</v>
      </c>
      <c r="L557" s="64" t="s">
        <v>2238</v>
      </c>
      <c r="M557" s="11">
        <v>16429840</v>
      </c>
      <c r="N557" s="41">
        <v>599738623</v>
      </c>
      <c r="O557" s="10" t="s">
        <v>316</v>
      </c>
      <c r="P557" s="12"/>
      <c r="Q557" s="64"/>
      <c r="R557" s="64"/>
      <c r="S557" s="192" t="s">
        <v>2506</v>
      </c>
      <c r="T557" s="192"/>
      <c r="U557" s="192"/>
      <c r="V557" s="192"/>
      <c r="W557" s="10" t="b">
        <f t="shared" si="73"/>
        <v>0</v>
      </c>
      <c r="X557" s="1" t="b">
        <f t="shared" si="74"/>
        <v>0</v>
      </c>
      <c r="Y557" s="1" t="b">
        <f t="shared" si="75"/>
        <v>0</v>
      </c>
      <c r="Z557" s="1" t="b">
        <f t="shared" si="76"/>
        <v>0</v>
      </c>
      <c r="AA557" s="1" t="b">
        <f t="shared" si="77"/>
        <v>1</v>
      </c>
      <c r="AB557" s="1" t="b">
        <f t="shared" si="78"/>
        <v>0</v>
      </c>
      <c r="AC557" s="1" t="b">
        <f t="shared" si="79"/>
        <v>0</v>
      </c>
      <c r="AD557" s="1" t="b">
        <f t="shared" si="80"/>
        <v>0</v>
      </c>
      <c r="AE557" s="1" t="b">
        <f t="shared" si="81"/>
        <v>0</v>
      </c>
      <c r="AF557" s="1"/>
    </row>
    <row r="558" spans="1:32" ht="12" customHeight="1" x14ac:dyDescent="0.25">
      <c r="A558" s="11" t="s">
        <v>2354</v>
      </c>
      <c r="B558" s="69">
        <v>42087</v>
      </c>
      <c r="C558" s="69">
        <v>42088</v>
      </c>
      <c r="D558" s="69">
        <v>42087.788344907407</v>
      </c>
      <c r="E558" s="11" t="s">
        <v>2240</v>
      </c>
      <c r="F558" s="10">
        <v>22</v>
      </c>
      <c r="G558" s="11" t="s">
        <v>13</v>
      </c>
      <c r="H558" s="41">
        <v>15</v>
      </c>
      <c r="I558" s="41" t="s">
        <v>14</v>
      </c>
      <c r="J558" s="29" t="s">
        <v>2242</v>
      </c>
      <c r="K558" s="10" t="s">
        <v>16</v>
      </c>
      <c r="L558" s="64" t="s">
        <v>2241</v>
      </c>
      <c r="M558" s="11">
        <v>17397220</v>
      </c>
      <c r="N558" s="41">
        <v>634177633</v>
      </c>
      <c r="O558" s="10" t="s">
        <v>18</v>
      </c>
      <c r="P558" s="12"/>
      <c r="Q558" s="64"/>
      <c r="R558" s="129" t="s">
        <v>475</v>
      </c>
      <c r="S558" s="192" t="s">
        <v>2506</v>
      </c>
      <c r="T558" s="192" t="str">
        <f>IF(ISNUMBER(SEARCH("main({",L558)),"main({}) method - algorithm cases","non main({}) method - algorithm cases")</f>
        <v>main({}) method - algorithm cases</v>
      </c>
      <c r="U558" s="192" t="s">
        <v>2499</v>
      </c>
      <c r="V558" s="192" t="s">
        <v>2504</v>
      </c>
      <c r="W558" s="10" t="b">
        <f t="shared" si="73"/>
        <v>0</v>
      </c>
      <c r="X558" s="1" t="b">
        <f t="shared" si="74"/>
        <v>0</v>
      </c>
      <c r="Y558" s="1" t="b">
        <f t="shared" si="75"/>
        <v>1</v>
      </c>
      <c r="Z558" s="1" t="b">
        <f t="shared" si="76"/>
        <v>0</v>
      </c>
      <c r="AA558" s="1" t="b">
        <f t="shared" si="77"/>
        <v>0</v>
      </c>
      <c r="AB558" s="1" t="b">
        <f t="shared" si="78"/>
        <v>0</v>
      </c>
      <c r="AC558" s="1" t="b">
        <f t="shared" si="79"/>
        <v>0</v>
      </c>
      <c r="AD558" s="1" t="b">
        <f t="shared" si="80"/>
        <v>0</v>
      </c>
      <c r="AE558" s="1" t="b">
        <f t="shared" si="81"/>
        <v>0</v>
      </c>
      <c r="AF558" s="1"/>
    </row>
    <row r="559" spans="1:32" ht="12" customHeight="1" x14ac:dyDescent="0.25">
      <c r="A559" s="64" t="s">
        <v>2354</v>
      </c>
      <c r="B559" s="60">
        <v>42171</v>
      </c>
      <c r="C559" s="60">
        <v>42172</v>
      </c>
      <c r="D559" s="69">
        <v>42171.51221064815</v>
      </c>
      <c r="E559" s="11" t="s">
        <v>2243</v>
      </c>
      <c r="F559" s="11">
        <v>49</v>
      </c>
      <c r="G559" s="41" t="s">
        <v>13</v>
      </c>
      <c r="H559" s="10">
        <v>9</v>
      </c>
      <c r="I559" s="11" t="s">
        <v>14</v>
      </c>
      <c r="J559" s="29" t="s">
        <v>2245</v>
      </c>
      <c r="K559" s="10" t="s">
        <v>16</v>
      </c>
      <c r="L559" s="64" t="s">
        <v>2244</v>
      </c>
      <c r="M559" s="11">
        <v>20207207</v>
      </c>
      <c r="N559" s="10">
        <v>737107400</v>
      </c>
      <c r="O559" s="64" t="s">
        <v>311</v>
      </c>
      <c r="P559" s="12"/>
      <c r="Q559" s="10"/>
      <c r="R559" s="64"/>
      <c r="S559" s="192" t="s">
        <v>2506</v>
      </c>
      <c r="T559" s="192"/>
      <c r="U559" s="192"/>
      <c r="V559" s="192"/>
      <c r="W559" s="10" t="b">
        <f t="shared" si="73"/>
        <v>0</v>
      </c>
      <c r="X559" s="1" t="b">
        <f t="shared" si="74"/>
        <v>1</v>
      </c>
      <c r="Y559" s="1" t="b">
        <f t="shared" si="75"/>
        <v>0</v>
      </c>
      <c r="Z559" s="1" t="b">
        <f t="shared" si="76"/>
        <v>0</v>
      </c>
      <c r="AA559" s="1" t="b">
        <f t="shared" si="77"/>
        <v>0</v>
      </c>
      <c r="AB559" s="1" t="b">
        <f t="shared" si="78"/>
        <v>0</v>
      </c>
      <c r="AC559" s="1" t="b">
        <f t="shared" si="79"/>
        <v>0</v>
      </c>
      <c r="AD559" s="1" t="b">
        <f t="shared" si="80"/>
        <v>0</v>
      </c>
      <c r="AE559" s="1" t="b">
        <f t="shared" si="81"/>
        <v>0</v>
      </c>
      <c r="AF559" s="1"/>
    </row>
    <row r="560" spans="1:32" ht="12" customHeight="1" x14ac:dyDescent="0.25">
      <c r="A560" s="64" t="s">
        <v>2354</v>
      </c>
      <c r="B560" s="60">
        <v>42213</v>
      </c>
      <c r="C560" s="60">
        <v>42214</v>
      </c>
      <c r="D560" s="69">
        <v>42213.573182870372</v>
      </c>
      <c r="E560" s="11" t="s">
        <v>2246</v>
      </c>
      <c r="F560" s="11">
        <v>35</v>
      </c>
      <c r="G560" s="11" t="s">
        <v>13</v>
      </c>
      <c r="H560" s="11">
        <v>5</v>
      </c>
      <c r="I560" s="11" t="s">
        <v>14</v>
      </c>
      <c r="J560" s="29" t="s">
        <v>2248</v>
      </c>
      <c r="K560" s="11" t="s">
        <v>16</v>
      </c>
      <c r="L560" s="64" t="s">
        <v>2247</v>
      </c>
      <c r="M560" s="11">
        <v>20900153</v>
      </c>
      <c r="N560" s="11">
        <v>760313031</v>
      </c>
      <c r="O560" s="64" t="s">
        <v>311</v>
      </c>
      <c r="P560" s="12"/>
      <c r="Q560" s="11"/>
      <c r="R560" s="64" t="s">
        <v>1986</v>
      </c>
      <c r="S560" s="192" t="s">
        <v>2509</v>
      </c>
      <c r="T560" s="192" t="str">
        <f>IF(ISNUMBER(SEARCH("main({",L560)),"main({}) method - algorithm cases","non main({}) method - algorithm cases")</f>
        <v>non main({}) method - algorithm cases</v>
      </c>
      <c r="U560" s="192" t="s">
        <v>2499</v>
      </c>
      <c r="V560" s="192" t="s">
        <v>2504</v>
      </c>
      <c r="W560" s="10" t="b">
        <f t="shared" si="73"/>
        <v>0</v>
      </c>
      <c r="X560" s="1" t="b">
        <f t="shared" si="74"/>
        <v>1</v>
      </c>
      <c r="Y560" s="1" t="b">
        <f t="shared" si="75"/>
        <v>0</v>
      </c>
      <c r="Z560" s="1" t="b">
        <f t="shared" si="76"/>
        <v>0</v>
      </c>
      <c r="AA560" s="1" t="b">
        <f t="shared" si="77"/>
        <v>0</v>
      </c>
      <c r="AB560" s="1" t="b">
        <f t="shared" si="78"/>
        <v>0</v>
      </c>
      <c r="AC560" s="1" t="b">
        <f t="shared" si="79"/>
        <v>0</v>
      </c>
      <c r="AD560" s="1" t="b">
        <f t="shared" si="80"/>
        <v>0</v>
      </c>
      <c r="AE560" s="1" t="b">
        <f t="shared" si="81"/>
        <v>0</v>
      </c>
      <c r="AF560" s="1"/>
    </row>
    <row r="561" spans="1:32" ht="12" customHeight="1" x14ac:dyDescent="0.25">
      <c r="A561" s="64" t="s">
        <v>2249</v>
      </c>
      <c r="B561" s="60">
        <v>41520</v>
      </c>
      <c r="C561" s="60">
        <v>41523</v>
      </c>
      <c r="D561" s="69">
        <v>41520.333182870374</v>
      </c>
      <c r="E561" s="11" t="s">
        <v>2250</v>
      </c>
      <c r="F561" s="11">
        <v>336</v>
      </c>
      <c r="G561" s="11" t="s">
        <v>13</v>
      </c>
      <c r="H561" s="11">
        <v>2</v>
      </c>
      <c r="I561" s="11" t="s">
        <v>14</v>
      </c>
      <c r="J561" s="29" t="s">
        <v>2252</v>
      </c>
      <c r="K561" s="11" t="s">
        <v>16</v>
      </c>
      <c r="L561" s="64" t="s">
        <v>2251</v>
      </c>
      <c r="M561" s="11">
        <v>496125</v>
      </c>
      <c r="N561" s="11">
        <v>11536245</v>
      </c>
      <c r="O561" s="64" t="s">
        <v>804</v>
      </c>
      <c r="P561" s="12" t="s">
        <v>2170</v>
      </c>
      <c r="Q561" s="11"/>
      <c r="R561" s="64"/>
      <c r="S561" s="192" t="s">
        <v>2509</v>
      </c>
      <c r="T561" s="192"/>
      <c r="U561" s="192"/>
      <c r="V561" s="192"/>
      <c r="W561" s="10" t="b">
        <f t="shared" si="73"/>
        <v>0</v>
      </c>
      <c r="X561" s="1" t="b">
        <f t="shared" si="74"/>
        <v>0</v>
      </c>
      <c r="Y561" s="1" t="b">
        <f t="shared" si="75"/>
        <v>0</v>
      </c>
      <c r="Z561" s="1" t="b">
        <f t="shared" si="76"/>
        <v>0</v>
      </c>
      <c r="AA561" s="1" t="b">
        <f t="shared" si="77"/>
        <v>0</v>
      </c>
      <c r="AB561" s="1" t="b">
        <f t="shared" si="78"/>
        <v>0</v>
      </c>
      <c r="AC561" s="1" t="b">
        <f t="shared" si="79"/>
        <v>0</v>
      </c>
      <c r="AD561" s="1" t="b">
        <f t="shared" si="80"/>
        <v>0</v>
      </c>
      <c r="AE561" s="1" t="b">
        <f t="shared" si="81"/>
        <v>1</v>
      </c>
      <c r="AF561" s="1"/>
    </row>
    <row r="562" spans="1:32" ht="12" customHeight="1" x14ac:dyDescent="0.25">
      <c r="A562" s="64" t="s">
        <v>2249</v>
      </c>
      <c r="B562" s="69">
        <v>41537</v>
      </c>
      <c r="C562" s="60">
        <v>41539</v>
      </c>
      <c r="D562" s="69">
        <v>41538.936215277776</v>
      </c>
      <c r="E562" s="11" t="s">
        <v>2253</v>
      </c>
      <c r="F562" s="11">
        <v>45</v>
      </c>
      <c r="G562" s="11" t="s">
        <v>13</v>
      </c>
      <c r="H562" s="11">
        <v>-65</v>
      </c>
      <c r="I562" s="11" t="s">
        <v>58</v>
      </c>
      <c r="J562" s="29" t="s">
        <v>2258</v>
      </c>
      <c r="K562" s="11" t="s">
        <v>16</v>
      </c>
      <c r="L562" s="10" t="s">
        <v>2254</v>
      </c>
      <c r="M562" s="11">
        <v>818993</v>
      </c>
      <c r="N562" s="41">
        <v>20040395</v>
      </c>
      <c r="O562" s="10" t="s">
        <v>311</v>
      </c>
      <c r="P562" s="12"/>
      <c r="Q562" s="44" t="s">
        <v>1821</v>
      </c>
      <c r="R562" s="10" t="s">
        <v>2255</v>
      </c>
      <c r="S562" s="192" t="s">
        <v>2506</v>
      </c>
      <c r="T562" s="192" t="str">
        <f>IF(ISNUMBER(SEARCH("main({",L562)),"main({}) method - algorithm cases","non main({}) method - algorithm cases")</f>
        <v>main({}) method - algorithm cases</v>
      </c>
      <c r="U562" s="192" t="s">
        <v>2499</v>
      </c>
      <c r="V562" s="192" t="s">
        <v>2505</v>
      </c>
      <c r="W562" s="10" t="b">
        <f t="shared" si="73"/>
        <v>0</v>
      </c>
      <c r="X562" s="1" t="b">
        <f t="shared" si="74"/>
        <v>1</v>
      </c>
      <c r="Y562" s="1" t="b">
        <f t="shared" si="75"/>
        <v>0</v>
      </c>
      <c r="Z562" s="1" t="b">
        <f t="shared" si="76"/>
        <v>0</v>
      </c>
      <c r="AA562" s="1" t="b">
        <f t="shared" si="77"/>
        <v>0</v>
      </c>
      <c r="AB562" s="1" t="b">
        <f t="shared" si="78"/>
        <v>0</v>
      </c>
      <c r="AC562" s="1" t="b">
        <f t="shared" si="79"/>
        <v>0</v>
      </c>
      <c r="AD562" s="1" t="b">
        <f t="shared" si="80"/>
        <v>0</v>
      </c>
      <c r="AE562" s="1" t="b">
        <f t="shared" si="81"/>
        <v>0</v>
      </c>
      <c r="AF562" s="1"/>
    </row>
    <row r="563" spans="1:32" ht="12" customHeight="1" x14ac:dyDescent="0.25">
      <c r="A563" s="64" t="s">
        <v>2249</v>
      </c>
      <c r="B563" s="69">
        <v>41566</v>
      </c>
      <c r="C563" s="69">
        <v>41567</v>
      </c>
      <c r="D563" s="60">
        <v>41566.285358796296</v>
      </c>
      <c r="E563" s="41" t="s">
        <v>2256</v>
      </c>
      <c r="F563" s="10">
        <v>55</v>
      </c>
      <c r="G563" s="11" t="s">
        <v>13</v>
      </c>
      <c r="H563" s="41">
        <v>3</v>
      </c>
      <c r="I563" s="41" t="s">
        <v>14</v>
      </c>
      <c r="J563" s="125" t="s">
        <v>2259</v>
      </c>
      <c r="K563" s="64" t="s">
        <v>16</v>
      </c>
      <c r="L563" s="64" t="s">
        <v>2257</v>
      </c>
      <c r="M563" s="11">
        <v>1601347</v>
      </c>
      <c r="N563" s="41">
        <v>51302613</v>
      </c>
      <c r="O563" s="10" t="s">
        <v>804</v>
      </c>
      <c r="P563" s="12" t="s">
        <v>2170</v>
      </c>
      <c r="Q563" s="41"/>
      <c r="R563" s="64" t="s">
        <v>557</v>
      </c>
      <c r="S563" s="192" t="s">
        <v>2509</v>
      </c>
      <c r="T563" s="192" t="str">
        <f>IF(ISNUMBER(SEARCH("main({",L563)),"main({}) method - algorithm cases","non main({}) method - algorithm cases")</f>
        <v>non main({}) method - algorithm cases</v>
      </c>
      <c r="U563" s="192" t="s">
        <v>2499</v>
      </c>
      <c r="V563" s="192" t="s">
        <v>2504</v>
      </c>
      <c r="W563" s="10" t="b">
        <f t="shared" si="73"/>
        <v>0</v>
      </c>
      <c r="X563" s="1" t="b">
        <f t="shared" si="74"/>
        <v>0</v>
      </c>
      <c r="Y563" s="1" t="b">
        <f t="shared" si="75"/>
        <v>0</v>
      </c>
      <c r="Z563" s="1" t="b">
        <f t="shared" si="76"/>
        <v>0</v>
      </c>
      <c r="AA563" s="1" t="b">
        <f t="shared" si="77"/>
        <v>0</v>
      </c>
      <c r="AB563" s="1" t="b">
        <f t="shared" si="78"/>
        <v>0</v>
      </c>
      <c r="AC563" s="1" t="b">
        <f t="shared" si="79"/>
        <v>0</v>
      </c>
      <c r="AD563" s="1" t="b">
        <f t="shared" si="80"/>
        <v>0</v>
      </c>
      <c r="AE563" s="1" t="b">
        <f t="shared" si="81"/>
        <v>1</v>
      </c>
      <c r="AF563" s="1"/>
    </row>
    <row r="564" spans="1:32" ht="12" customHeight="1" x14ac:dyDescent="0.25">
      <c r="A564" s="64" t="s">
        <v>2249</v>
      </c>
      <c r="B564" s="69">
        <v>41577</v>
      </c>
      <c r="C564" s="69">
        <v>41578</v>
      </c>
      <c r="D564" s="60">
        <v>41577.801874999997</v>
      </c>
      <c r="E564" s="41" t="s">
        <v>2260</v>
      </c>
      <c r="F564" s="10">
        <v>123</v>
      </c>
      <c r="G564" s="11" t="s">
        <v>13</v>
      </c>
      <c r="H564" s="41">
        <v>8</v>
      </c>
      <c r="I564" s="41" t="s">
        <v>14</v>
      </c>
      <c r="J564" s="125" t="s">
        <v>2262</v>
      </c>
      <c r="K564" s="64" t="s">
        <v>16</v>
      </c>
      <c r="L564" s="64" t="s">
        <v>2261</v>
      </c>
      <c r="M564" s="11">
        <v>1794839</v>
      </c>
      <c r="N564" s="41">
        <v>66020636</v>
      </c>
      <c r="O564" s="10" t="s">
        <v>517</v>
      </c>
      <c r="P564" s="12"/>
      <c r="Q564" s="41"/>
      <c r="R564" s="64"/>
      <c r="S564" s="192" t="s">
        <v>2506</v>
      </c>
      <c r="T564" s="192"/>
      <c r="U564" s="192"/>
      <c r="V564" s="192"/>
      <c r="W564" s="10" t="b">
        <f t="shared" si="73"/>
        <v>0</v>
      </c>
      <c r="X564" s="1" t="b">
        <f t="shared" si="74"/>
        <v>0</v>
      </c>
      <c r="Y564" s="1" t="b">
        <f t="shared" si="75"/>
        <v>0</v>
      </c>
      <c r="Z564" s="1" t="b">
        <f t="shared" si="76"/>
        <v>0</v>
      </c>
      <c r="AA564" s="1" t="b">
        <f t="shared" si="77"/>
        <v>0</v>
      </c>
      <c r="AB564" s="1" t="b">
        <f t="shared" si="78"/>
        <v>0</v>
      </c>
      <c r="AC564" s="1" t="b">
        <f t="shared" si="79"/>
        <v>0</v>
      </c>
      <c r="AD564" s="1" t="b">
        <f t="shared" si="80"/>
        <v>1</v>
      </c>
      <c r="AE564" s="1" t="b">
        <f t="shared" si="81"/>
        <v>0</v>
      </c>
      <c r="AF564" s="1"/>
    </row>
    <row r="565" spans="1:32" ht="12" customHeight="1" x14ac:dyDescent="0.25">
      <c r="A565" s="64" t="s">
        <v>2249</v>
      </c>
      <c r="B565" s="69">
        <v>41585</v>
      </c>
      <c r="C565" s="69">
        <v>41586</v>
      </c>
      <c r="D565" s="60">
        <v>41585.783460648148</v>
      </c>
      <c r="E565" s="41" t="s">
        <v>2263</v>
      </c>
      <c r="F565" s="10">
        <v>71</v>
      </c>
      <c r="G565" s="11" t="s">
        <v>13</v>
      </c>
      <c r="H565" s="41">
        <v>10</v>
      </c>
      <c r="I565" s="41" t="s">
        <v>14</v>
      </c>
      <c r="J565" s="125" t="s">
        <v>2265</v>
      </c>
      <c r="K565" s="64" t="s">
        <v>16</v>
      </c>
      <c r="L565" s="64" t="s">
        <v>2264</v>
      </c>
      <c r="M565" s="11">
        <v>2221233</v>
      </c>
      <c r="N565" s="41">
        <v>76229373</v>
      </c>
      <c r="O565" s="10" t="s">
        <v>18</v>
      </c>
      <c r="P565" s="12"/>
      <c r="Q565" s="41" t="s">
        <v>1083</v>
      </c>
      <c r="R565" s="64" t="s">
        <v>1986</v>
      </c>
      <c r="S565" s="192" t="s">
        <v>2506</v>
      </c>
      <c r="T565" s="192" t="str">
        <f>IF(ISNUMBER(SEARCH("main({",L565)),"main({}) method - algorithm cases","non main({}) method - algorithm cases")</f>
        <v>main({}) method - algorithm cases</v>
      </c>
      <c r="U565" s="192" t="s">
        <v>2499</v>
      </c>
      <c r="V565" s="192" t="s">
        <v>2505</v>
      </c>
      <c r="W565" s="10" t="b">
        <f t="shared" si="73"/>
        <v>0</v>
      </c>
      <c r="X565" s="1" t="b">
        <f t="shared" si="74"/>
        <v>0</v>
      </c>
      <c r="Y565" s="1" t="b">
        <f t="shared" si="75"/>
        <v>1</v>
      </c>
      <c r="Z565" s="1" t="b">
        <f t="shared" si="76"/>
        <v>0</v>
      </c>
      <c r="AA565" s="1" t="b">
        <f t="shared" si="77"/>
        <v>0</v>
      </c>
      <c r="AB565" s="1" t="b">
        <f t="shared" si="78"/>
        <v>0</v>
      </c>
      <c r="AC565" s="1" t="b">
        <f t="shared" si="79"/>
        <v>0</v>
      </c>
      <c r="AD565" s="1" t="b">
        <f t="shared" si="80"/>
        <v>0</v>
      </c>
      <c r="AE565" s="1" t="b">
        <f t="shared" si="81"/>
        <v>0</v>
      </c>
      <c r="AF565" s="1"/>
    </row>
    <row r="566" spans="1:32" ht="12" customHeight="1" x14ac:dyDescent="0.25">
      <c r="A566" s="64" t="s">
        <v>2249</v>
      </c>
      <c r="B566" s="69">
        <v>41595</v>
      </c>
      <c r="C566" s="69">
        <v>41596</v>
      </c>
      <c r="D566" s="60">
        <v>41595.727280092593</v>
      </c>
      <c r="E566" s="41" t="s">
        <v>2266</v>
      </c>
      <c r="F566" s="10">
        <v>18</v>
      </c>
      <c r="G566" s="11" t="s">
        <v>13</v>
      </c>
      <c r="H566" s="41">
        <v>3</v>
      </c>
      <c r="I566" s="41" t="s">
        <v>14</v>
      </c>
      <c r="J566" s="125" t="s">
        <v>2268</v>
      </c>
      <c r="K566" s="64" t="s">
        <v>16</v>
      </c>
      <c r="L566" s="64" t="s">
        <v>25</v>
      </c>
      <c r="M566" s="11">
        <v>2524504</v>
      </c>
      <c r="N566" s="41">
        <v>88192597</v>
      </c>
      <c r="O566" s="10" t="s">
        <v>311</v>
      </c>
      <c r="P566" s="12"/>
      <c r="Q566" s="41"/>
      <c r="R566" s="64" t="s">
        <v>2267</v>
      </c>
      <c r="S566" s="192" t="s">
        <v>2506</v>
      </c>
      <c r="T566" s="192" t="str">
        <f>IF(ISNUMBER(SEARCH("main({",L566)),"main({}) method - algorithm cases","non main({}) method - algorithm cases")</f>
        <v>main({}) method - algorithm cases</v>
      </c>
      <c r="U566" s="192" t="s">
        <v>2499</v>
      </c>
      <c r="V566" s="192" t="s">
        <v>2504</v>
      </c>
      <c r="W566" s="10" t="b">
        <f t="shared" si="73"/>
        <v>0</v>
      </c>
      <c r="X566" s="1" t="b">
        <f t="shared" si="74"/>
        <v>1</v>
      </c>
      <c r="Y566" s="1" t="b">
        <f t="shared" si="75"/>
        <v>0</v>
      </c>
      <c r="Z566" s="1" t="b">
        <f t="shared" si="76"/>
        <v>0</v>
      </c>
      <c r="AA566" s="1" t="b">
        <f t="shared" si="77"/>
        <v>0</v>
      </c>
      <c r="AB566" s="1" t="b">
        <f t="shared" si="78"/>
        <v>0</v>
      </c>
      <c r="AC566" s="1" t="b">
        <f t="shared" si="79"/>
        <v>0</v>
      </c>
      <c r="AD566" s="1" t="b">
        <f t="shared" si="80"/>
        <v>0</v>
      </c>
      <c r="AE566" s="1" t="b">
        <f t="shared" si="81"/>
        <v>0</v>
      </c>
      <c r="AF566" s="1"/>
    </row>
    <row r="567" spans="1:32" ht="12" customHeight="1" x14ac:dyDescent="0.25">
      <c r="A567" s="64" t="s">
        <v>2249</v>
      </c>
      <c r="B567" s="69">
        <v>41595</v>
      </c>
      <c r="C567" s="69">
        <v>41596</v>
      </c>
      <c r="D567" s="60">
        <v>41595.748796296299</v>
      </c>
      <c r="E567" s="41" t="s">
        <v>2266</v>
      </c>
      <c r="F567" s="10">
        <v>18</v>
      </c>
      <c r="G567" s="11" t="s">
        <v>13</v>
      </c>
      <c r="H567" s="41">
        <v>0</v>
      </c>
      <c r="I567" s="41" t="s">
        <v>24</v>
      </c>
      <c r="J567" s="125" t="s">
        <v>2269</v>
      </c>
      <c r="K567" s="64" t="s">
        <v>16</v>
      </c>
      <c r="L567" s="64" t="s">
        <v>25</v>
      </c>
      <c r="M567" s="11">
        <v>2524504</v>
      </c>
      <c r="N567" s="41">
        <v>88223650</v>
      </c>
      <c r="O567" s="10" t="s">
        <v>316</v>
      </c>
      <c r="P567" s="12"/>
      <c r="Q567" s="41"/>
      <c r="R567" s="64" t="s">
        <v>2267</v>
      </c>
      <c r="S567" s="192" t="s">
        <v>2506</v>
      </c>
      <c r="T567" s="192" t="str">
        <f>IF(ISNUMBER(SEARCH("main({",L567)),"main({}) method - algorithm cases","non main({}) method - algorithm cases")</f>
        <v>main({}) method - algorithm cases</v>
      </c>
      <c r="U567" s="192" t="s">
        <v>2499</v>
      </c>
      <c r="V567" s="192" t="s">
        <v>2504</v>
      </c>
      <c r="W567" s="10" t="b">
        <f t="shared" si="73"/>
        <v>0</v>
      </c>
      <c r="X567" s="1" t="b">
        <f t="shared" si="74"/>
        <v>0</v>
      </c>
      <c r="Y567" s="1" t="b">
        <f t="shared" si="75"/>
        <v>0</v>
      </c>
      <c r="Z567" s="1" t="b">
        <f t="shared" si="76"/>
        <v>0</v>
      </c>
      <c r="AA567" s="1" t="b">
        <f t="shared" si="77"/>
        <v>1</v>
      </c>
      <c r="AB567" s="1" t="b">
        <f t="shared" si="78"/>
        <v>0</v>
      </c>
      <c r="AC567" s="1" t="b">
        <f t="shared" si="79"/>
        <v>0</v>
      </c>
      <c r="AD567" s="1" t="b">
        <f t="shared" si="80"/>
        <v>0</v>
      </c>
      <c r="AE567" s="1" t="b">
        <f t="shared" si="81"/>
        <v>0</v>
      </c>
      <c r="AF567" s="1"/>
    </row>
    <row r="568" spans="1:32" ht="12" customHeight="1" x14ac:dyDescent="0.25">
      <c r="A568" s="64" t="s">
        <v>2249</v>
      </c>
      <c r="B568" s="69">
        <v>41642</v>
      </c>
      <c r="C568" s="69">
        <v>41643</v>
      </c>
      <c r="D568" s="60">
        <v>41642.591261574074</v>
      </c>
      <c r="E568" s="41" t="s">
        <v>2270</v>
      </c>
      <c r="F568" s="10">
        <v>4</v>
      </c>
      <c r="G568" s="11" t="s">
        <v>13</v>
      </c>
      <c r="H568" s="41">
        <v>-1</v>
      </c>
      <c r="I568" s="41" t="s">
        <v>58</v>
      </c>
      <c r="J568" s="125" t="s">
        <v>2271</v>
      </c>
      <c r="K568" s="64" t="s">
        <v>16</v>
      </c>
      <c r="L568" s="64" t="s">
        <v>784</v>
      </c>
      <c r="M568" s="11">
        <v>3739348</v>
      </c>
      <c r="N568" s="41">
        <v>130510792</v>
      </c>
      <c r="O568" s="10" t="s">
        <v>311</v>
      </c>
      <c r="P568" s="12"/>
      <c r="Q568" s="41"/>
      <c r="R568" s="64"/>
      <c r="S568" s="192" t="s">
        <v>2506</v>
      </c>
      <c r="T568" s="192"/>
      <c r="U568" s="192"/>
      <c r="V568" s="192"/>
      <c r="W568" s="10" t="b">
        <f t="shared" si="73"/>
        <v>0</v>
      </c>
      <c r="X568" s="1" t="b">
        <f t="shared" si="74"/>
        <v>1</v>
      </c>
      <c r="Y568" s="1" t="b">
        <f t="shared" si="75"/>
        <v>0</v>
      </c>
      <c r="Z568" s="1" t="b">
        <f t="shared" si="76"/>
        <v>0</v>
      </c>
      <c r="AA568" s="1" t="b">
        <f t="shared" si="77"/>
        <v>0</v>
      </c>
      <c r="AB568" s="1" t="b">
        <f t="shared" si="78"/>
        <v>0</v>
      </c>
      <c r="AC568" s="1" t="b">
        <f t="shared" si="79"/>
        <v>0</v>
      </c>
      <c r="AD568" s="1" t="b">
        <f t="shared" si="80"/>
        <v>0</v>
      </c>
      <c r="AE568" s="1" t="b">
        <f t="shared" si="81"/>
        <v>0</v>
      </c>
      <c r="AF568" s="1"/>
    </row>
    <row r="569" spans="1:32" ht="12" customHeight="1" x14ac:dyDescent="0.25">
      <c r="A569" s="64" t="s">
        <v>2249</v>
      </c>
      <c r="B569" s="69">
        <v>41666</v>
      </c>
      <c r="C569" s="69">
        <v>41667</v>
      </c>
      <c r="D569" s="60">
        <v>41666.042546296296</v>
      </c>
      <c r="E569" s="41" t="s">
        <v>2272</v>
      </c>
      <c r="F569" s="10">
        <v>114</v>
      </c>
      <c r="G569" s="11" t="s">
        <v>13</v>
      </c>
      <c r="H569" s="41">
        <v>0</v>
      </c>
      <c r="I569" s="41" t="s">
        <v>24</v>
      </c>
      <c r="J569" s="125" t="s">
        <v>2274</v>
      </c>
      <c r="K569" s="64" t="s">
        <v>16</v>
      </c>
      <c r="L569" s="64" t="s">
        <v>2273</v>
      </c>
      <c r="M569" s="11">
        <v>4342114</v>
      </c>
      <c r="N569" s="41">
        <v>149743607</v>
      </c>
      <c r="O569" s="10" t="s">
        <v>316</v>
      </c>
      <c r="P569" s="12"/>
      <c r="Q569" s="41"/>
      <c r="R569" s="64"/>
      <c r="S569" s="192" t="s">
        <v>2506</v>
      </c>
      <c r="T569" s="192"/>
      <c r="U569" s="192"/>
      <c r="V569" s="192"/>
      <c r="W569" s="10" t="b">
        <f t="shared" si="73"/>
        <v>0</v>
      </c>
      <c r="X569" s="1" t="b">
        <f t="shared" si="74"/>
        <v>0</v>
      </c>
      <c r="Y569" s="1" t="b">
        <f t="shared" si="75"/>
        <v>0</v>
      </c>
      <c r="Z569" s="1" t="b">
        <f t="shared" si="76"/>
        <v>0</v>
      </c>
      <c r="AA569" s="1" t="b">
        <f t="shared" si="77"/>
        <v>1</v>
      </c>
      <c r="AB569" s="1" t="b">
        <f t="shared" si="78"/>
        <v>0</v>
      </c>
      <c r="AC569" s="1" t="b">
        <f t="shared" si="79"/>
        <v>0</v>
      </c>
      <c r="AD569" s="1" t="b">
        <f t="shared" si="80"/>
        <v>0</v>
      </c>
      <c r="AE569" s="1" t="b">
        <f t="shared" si="81"/>
        <v>0</v>
      </c>
      <c r="AF569" s="1"/>
    </row>
    <row r="570" spans="1:32" ht="12" customHeight="1" x14ac:dyDescent="0.25">
      <c r="A570" s="64" t="s">
        <v>2249</v>
      </c>
      <c r="B570" s="69">
        <v>41681</v>
      </c>
      <c r="C570" s="69">
        <v>41682</v>
      </c>
      <c r="D570" s="60">
        <v>41681.595879629633</v>
      </c>
      <c r="E570" s="41" t="s">
        <v>2275</v>
      </c>
      <c r="F570" s="10">
        <v>43</v>
      </c>
      <c r="G570" s="11" t="s">
        <v>13</v>
      </c>
      <c r="H570" s="41">
        <v>0</v>
      </c>
      <c r="I570" s="41" t="s">
        <v>24</v>
      </c>
      <c r="J570" s="125" t="s">
        <v>2277</v>
      </c>
      <c r="K570" s="64" t="s">
        <v>16</v>
      </c>
      <c r="L570" s="64" t="s">
        <v>2276</v>
      </c>
      <c r="M570" s="11">
        <v>4743785</v>
      </c>
      <c r="N570" s="41">
        <v>165244576</v>
      </c>
      <c r="O570" s="10" t="s">
        <v>1083</v>
      </c>
      <c r="P570" s="12"/>
      <c r="Q570" s="99" t="s">
        <v>1083</v>
      </c>
      <c r="R570" s="144" t="s">
        <v>357</v>
      </c>
      <c r="S570" s="192" t="s">
        <v>2506</v>
      </c>
      <c r="T570" s="192" t="str">
        <f>IF(ISNUMBER(SEARCH("main({",L570)),"main({}) method - algorithm cases","non main({}) method - algorithm cases")</f>
        <v>main({}) method - algorithm cases</v>
      </c>
      <c r="U570" s="193" t="s">
        <v>2500</v>
      </c>
      <c r="V570" s="192" t="s">
        <v>2505</v>
      </c>
      <c r="W570" s="10" t="b">
        <f t="shared" si="73"/>
        <v>0</v>
      </c>
      <c r="X570" s="1" t="b">
        <f t="shared" si="74"/>
        <v>0</v>
      </c>
      <c r="Y570" s="1" t="b">
        <f t="shared" si="75"/>
        <v>0</v>
      </c>
      <c r="Z570" s="1" t="b">
        <f t="shared" si="76"/>
        <v>0</v>
      </c>
      <c r="AA570" s="1" t="b">
        <f t="shared" si="77"/>
        <v>0</v>
      </c>
      <c r="AB570" s="1" t="b">
        <f t="shared" si="78"/>
        <v>0</v>
      </c>
      <c r="AC570" s="1" t="b">
        <f t="shared" si="79"/>
        <v>1</v>
      </c>
      <c r="AD570" s="1" t="b">
        <f t="shared" si="80"/>
        <v>0</v>
      </c>
      <c r="AE570" s="1" t="b">
        <f t="shared" si="81"/>
        <v>0</v>
      </c>
      <c r="AF570" s="1"/>
    </row>
    <row r="571" spans="1:32" ht="12" customHeight="1" x14ac:dyDescent="0.25">
      <c r="A571" s="64" t="s">
        <v>2249</v>
      </c>
      <c r="B571" s="69">
        <v>41697</v>
      </c>
      <c r="C571" s="69">
        <v>41698</v>
      </c>
      <c r="D571" s="60">
        <v>41697.961643518516</v>
      </c>
      <c r="E571" s="41" t="s">
        <v>2278</v>
      </c>
      <c r="F571" s="10">
        <v>8</v>
      </c>
      <c r="G571" s="11" t="s">
        <v>13</v>
      </c>
      <c r="H571" s="41">
        <v>0</v>
      </c>
      <c r="I571" s="41" t="s">
        <v>24</v>
      </c>
      <c r="J571" s="125" t="s">
        <v>2280</v>
      </c>
      <c r="K571" s="64" t="s">
        <v>16</v>
      </c>
      <c r="L571" s="64" t="s">
        <v>2279</v>
      </c>
      <c r="M571" s="11">
        <v>5299672</v>
      </c>
      <c r="N571" s="41">
        <v>183732868</v>
      </c>
      <c r="O571" s="10" t="s">
        <v>316</v>
      </c>
      <c r="P571" s="12"/>
      <c r="Q571" s="41"/>
      <c r="R571" s="64"/>
      <c r="S571" s="192" t="s">
        <v>2506</v>
      </c>
      <c r="T571" s="192"/>
      <c r="U571" s="192"/>
      <c r="V571" s="192"/>
      <c r="W571" s="10" t="b">
        <f t="shared" si="73"/>
        <v>0</v>
      </c>
      <c r="X571" s="1" t="b">
        <f t="shared" si="74"/>
        <v>0</v>
      </c>
      <c r="Y571" s="1" t="b">
        <f t="shared" si="75"/>
        <v>0</v>
      </c>
      <c r="Z571" s="1" t="b">
        <f t="shared" si="76"/>
        <v>0</v>
      </c>
      <c r="AA571" s="1" t="b">
        <f t="shared" si="77"/>
        <v>1</v>
      </c>
      <c r="AB571" s="1" t="b">
        <f t="shared" si="78"/>
        <v>0</v>
      </c>
      <c r="AC571" s="1" t="b">
        <f t="shared" si="79"/>
        <v>0</v>
      </c>
      <c r="AD571" s="1" t="b">
        <f t="shared" si="80"/>
        <v>0</v>
      </c>
      <c r="AE571" s="1" t="b">
        <f t="shared" si="81"/>
        <v>0</v>
      </c>
      <c r="AF571" s="1"/>
    </row>
    <row r="572" spans="1:32" ht="12" customHeight="1" x14ac:dyDescent="0.25">
      <c r="A572" s="64" t="s">
        <v>2249</v>
      </c>
      <c r="B572" s="69">
        <v>41709</v>
      </c>
      <c r="C572" s="69">
        <v>41710</v>
      </c>
      <c r="D572" s="60">
        <v>41709.916365740741</v>
      </c>
      <c r="E572" s="41" t="s">
        <v>2281</v>
      </c>
      <c r="F572" s="10">
        <v>25</v>
      </c>
      <c r="G572" s="11" t="s">
        <v>13</v>
      </c>
      <c r="H572" s="41">
        <v>0</v>
      </c>
      <c r="I572" s="41" t="s">
        <v>24</v>
      </c>
      <c r="J572" s="125" t="s">
        <v>2283</v>
      </c>
      <c r="K572" s="64" t="s">
        <v>16</v>
      </c>
      <c r="L572" s="64" t="s">
        <v>2282</v>
      </c>
      <c r="M572" s="11">
        <v>5656989</v>
      </c>
      <c r="N572" s="41">
        <v>196893733</v>
      </c>
      <c r="O572" s="10" t="s">
        <v>316</v>
      </c>
      <c r="P572" s="12"/>
      <c r="Q572" s="41"/>
      <c r="R572" s="64"/>
      <c r="S572" s="192" t="s">
        <v>2506</v>
      </c>
      <c r="T572" s="192"/>
      <c r="U572" s="192"/>
      <c r="V572" s="192"/>
      <c r="W572" s="10" t="b">
        <f t="shared" si="73"/>
        <v>0</v>
      </c>
      <c r="X572" s="1" t="b">
        <f t="shared" si="74"/>
        <v>0</v>
      </c>
      <c r="Y572" s="1" t="b">
        <f t="shared" si="75"/>
        <v>0</v>
      </c>
      <c r="Z572" s="1" t="b">
        <f t="shared" si="76"/>
        <v>0</v>
      </c>
      <c r="AA572" s="1" t="b">
        <f t="shared" si="77"/>
        <v>1</v>
      </c>
      <c r="AB572" s="1" t="b">
        <f t="shared" si="78"/>
        <v>0</v>
      </c>
      <c r="AC572" s="1" t="b">
        <f t="shared" si="79"/>
        <v>0</v>
      </c>
      <c r="AD572" s="1" t="b">
        <f t="shared" si="80"/>
        <v>0</v>
      </c>
      <c r="AE572" s="1" t="b">
        <f t="shared" si="81"/>
        <v>0</v>
      </c>
      <c r="AF572" s="1"/>
    </row>
    <row r="573" spans="1:32" ht="12" customHeight="1" x14ac:dyDescent="0.25">
      <c r="A573" s="64" t="s">
        <v>2249</v>
      </c>
      <c r="B573" s="69">
        <v>41756</v>
      </c>
      <c r="C573" s="69">
        <v>41757</v>
      </c>
      <c r="D573" s="60">
        <v>41756.413587962961</v>
      </c>
      <c r="E573" s="41" t="s">
        <v>2284</v>
      </c>
      <c r="F573" s="10">
        <v>22</v>
      </c>
      <c r="G573" s="11" t="s">
        <v>13</v>
      </c>
      <c r="H573" s="41">
        <v>5</v>
      </c>
      <c r="I573" s="41" t="s">
        <v>14</v>
      </c>
      <c r="J573" s="125" t="s">
        <v>2286</v>
      </c>
      <c r="K573" s="64" t="s">
        <v>16</v>
      </c>
      <c r="L573" s="64" t="s">
        <v>2285</v>
      </c>
      <c r="M573" s="11">
        <v>6980020</v>
      </c>
      <c r="N573" s="41">
        <v>248538803</v>
      </c>
      <c r="O573" s="10" t="s">
        <v>311</v>
      </c>
      <c r="P573" s="12"/>
      <c r="Q573" s="41"/>
      <c r="R573" s="129" t="s">
        <v>1893</v>
      </c>
      <c r="S573" s="192" t="s">
        <v>2506</v>
      </c>
      <c r="T573" s="192" t="str">
        <f>IF(ISNUMBER(SEARCH("main({",L573)),"main({}) method - algorithm cases","non main({}) method - algorithm cases")</f>
        <v>main({}) method - algorithm cases</v>
      </c>
      <c r="U573" s="192" t="s">
        <v>2499</v>
      </c>
      <c r="V573" s="192" t="s">
        <v>2504</v>
      </c>
      <c r="W573" s="10" t="b">
        <f t="shared" si="73"/>
        <v>0</v>
      </c>
      <c r="X573" s="1" t="b">
        <f t="shared" si="74"/>
        <v>1</v>
      </c>
      <c r="Y573" s="1" t="b">
        <f t="shared" si="75"/>
        <v>0</v>
      </c>
      <c r="Z573" s="1" t="b">
        <f t="shared" si="76"/>
        <v>0</v>
      </c>
      <c r="AA573" s="1" t="b">
        <f t="shared" si="77"/>
        <v>0</v>
      </c>
      <c r="AB573" s="1" t="b">
        <f t="shared" si="78"/>
        <v>0</v>
      </c>
      <c r="AC573" s="1" t="b">
        <f t="shared" si="79"/>
        <v>0</v>
      </c>
      <c r="AD573" s="1" t="b">
        <f t="shared" si="80"/>
        <v>0</v>
      </c>
      <c r="AE573" s="1" t="b">
        <f t="shared" si="81"/>
        <v>0</v>
      </c>
      <c r="AF573" s="1"/>
    </row>
    <row r="574" spans="1:32" ht="12" customHeight="1" x14ac:dyDescent="0.25">
      <c r="A574" s="64" t="s">
        <v>2249</v>
      </c>
      <c r="B574" s="69">
        <v>41784</v>
      </c>
      <c r="C574" s="69">
        <v>41785</v>
      </c>
      <c r="D574" s="60">
        <v>41784.622395833336</v>
      </c>
      <c r="E574" s="41" t="s">
        <v>2287</v>
      </c>
      <c r="F574" s="10">
        <v>32</v>
      </c>
      <c r="G574" s="11" t="s">
        <v>13</v>
      </c>
      <c r="H574" s="41">
        <v>8</v>
      </c>
      <c r="I574" s="41" t="s">
        <v>14</v>
      </c>
      <c r="J574" s="125" t="s">
        <v>2289</v>
      </c>
      <c r="K574" s="64" t="s">
        <v>16</v>
      </c>
      <c r="L574" s="64" t="s">
        <v>2288</v>
      </c>
      <c r="M574" s="11">
        <v>7781019</v>
      </c>
      <c r="N574" s="41">
        <v>274362116</v>
      </c>
      <c r="O574" s="10" t="s">
        <v>311</v>
      </c>
      <c r="P574" s="12"/>
      <c r="Q574" s="41"/>
      <c r="R574" s="144" t="s">
        <v>2290</v>
      </c>
      <c r="S574" s="192" t="s">
        <v>2506</v>
      </c>
      <c r="T574" s="192" t="str">
        <f>IF(ISNUMBER(SEARCH("main({",L574)),"main({}) method - algorithm cases","non main({}) method - algorithm cases")</f>
        <v>main({}) method - algorithm cases</v>
      </c>
      <c r="U574" s="193" t="s">
        <v>2500</v>
      </c>
      <c r="V574" s="192" t="s">
        <v>2504</v>
      </c>
      <c r="W574" s="10" t="b">
        <f t="shared" si="73"/>
        <v>0</v>
      </c>
      <c r="X574" s="1" t="b">
        <f t="shared" si="74"/>
        <v>1</v>
      </c>
      <c r="Y574" s="1" t="b">
        <f t="shared" si="75"/>
        <v>0</v>
      </c>
      <c r="Z574" s="1" t="b">
        <f t="shared" si="76"/>
        <v>0</v>
      </c>
      <c r="AA574" s="1" t="b">
        <f t="shared" si="77"/>
        <v>0</v>
      </c>
      <c r="AB574" s="1" t="b">
        <f t="shared" si="78"/>
        <v>0</v>
      </c>
      <c r="AC574" s="1" t="b">
        <f t="shared" si="79"/>
        <v>0</v>
      </c>
      <c r="AD574" s="1" t="b">
        <f t="shared" si="80"/>
        <v>0</v>
      </c>
      <c r="AE574" s="1" t="b">
        <f t="shared" si="81"/>
        <v>0</v>
      </c>
      <c r="AF574" s="1"/>
    </row>
    <row r="575" spans="1:32" ht="12" customHeight="1" x14ac:dyDescent="0.25">
      <c r="A575" s="64" t="s">
        <v>2249</v>
      </c>
      <c r="B575" s="69">
        <v>41788</v>
      </c>
      <c r="C575" s="69">
        <v>41789</v>
      </c>
      <c r="D575" s="60">
        <v>41788.07230324074</v>
      </c>
      <c r="E575" s="41" t="s">
        <v>2291</v>
      </c>
      <c r="F575" s="10">
        <v>58</v>
      </c>
      <c r="G575" s="11" t="s">
        <v>13</v>
      </c>
      <c r="H575" s="41">
        <v>11</v>
      </c>
      <c r="I575" s="41" t="s">
        <v>14</v>
      </c>
      <c r="J575" s="125" t="s">
        <v>2293</v>
      </c>
      <c r="K575" s="64" t="s">
        <v>16</v>
      </c>
      <c r="L575" s="64" t="s">
        <v>2292</v>
      </c>
      <c r="M575" s="11">
        <v>7870412</v>
      </c>
      <c r="N575" s="41">
        <v>277380801</v>
      </c>
      <c r="O575" s="10" t="s">
        <v>311</v>
      </c>
      <c r="P575" s="12"/>
      <c r="Q575" s="41"/>
      <c r="R575" s="64"/>
      <c r="S575" s="192" t="s">
        <v>2509</v>
      </c>
      <c r="T575" s="192"/>
      <c r="U575" s="192"/>
      <c r="V575" s="192"/>
      <c r="W575" s="10" t="b">
        <f t="shared" si="73"/>
        <v>0</v>
      </c>
      <c r="X575" s="1" t="b">
        <f t="shared" si="74"/>
        <v>1</v>
      </c>
      <c r="Y575" s="1" t="b">
        <f t="shared" si="75"/>
        <v>0</v>
      </c>
      <c r="Z575" s="1" t="b">
        <f t="shared" si="76"/>
        <v>0</v>
      </c>
      <c r="AA575" s="1" t="b">
        <f t="shared" si="77"/>
        <v>0</v>
      </c>
      <c r="AB575" s="1" t="b">
        <f t="shared" si="78"/>
        <v>0</v>
      </c>
      <c r="AC575" s="1" t="b">
        <f t="shared" si="79"/>
        <v>0</v>
      </c>
      <c r="AD575" s="1" t="b">
        <f t="shared" si="80"/>
        <v>0</v>
      </c>
      <c r="AE575" s="1" t="b">
        <f t="shared" si="81"/>
        <v>0</v>
      </c>
      <c r="AF575" s="1"/>
    </row>
    <row r="576" spans="1:32" ht="12" customHeight="1" x14ac:dyDescent="0.25">
      <c r="A576" s="64" t="s">
        <v>2249</v>
      </c>
      <c r="B576" s="69">
        <v>41823</v>
      </c>
      <c r="C576" s="69">
        <v>41825</v>
      </c>
      <c r="D576" s="60">
        <v>41823.949363425927</v>
      </c>
      <c r="E576" s="41" t="s">
        <v>2294</v>
      </c>
      <c r="F576" s="10">
        <v>177</v>
      </c>
      <c r="G576" s="11" t="s">
        <v>13</v>
      </c>
      <c r="H576" s="41">
        <v>13</v>
      </c>
      <c r="I576" s="41" t="s">
        <v>14</v>
      </c>
      <c r="J576" s="125" t="s">
        <v>2296</v>
      </c>
      <c r="K576" s="64" t="s">
        <v>16</v>
      </c>
      <c r="L576" s="64" t="s">
        <v>2295</v>
      </c>
      <c r="M576" s="11">
        <v>8508727</v>
      </c>
      <c r="N576" s="41">
        <v>297654357</v>
      </c>
      <c r="O576" s="10" t="s">
        <v>311</v>
      </c>
      <c r="P576" s="12"/>
      <c r="Q576" s="41"/>
      <c r="R576" s="64" t="s">
        <v>1085</v>
      </c>
      <c r="S576" s="192" t="s">
        <v>2509</v>
      </c>
      <c r="T576" s="192" t="str">
        <f>IF(ISNUMBER(SEARCH("main({",L576)),"main({}) method - algorithm cases","non main({}) method - algorithm cases")</f>
        <v>non main({}) method - algorithm cases</v>
      </c>
      <c r="U576" s="192" t="s">
        <v>2499</v>
      </c>
      <c r="V576" s="192" t="s">
        <v>2504</v>
      </c>
      <c r="W576" s="10" t="b">
        <f t="shared" si="73"/>
        <v>0</v>
      </c>
      <c r="X576" s="1" t="b">
        <f t="shared" si="74"/>
        <v>1</v>
      </c>
      <c r="Y576" s="1" t="b">
        <f t="shared" si="75"/>
        <v>0</v>
      </c>
      <c r="Z576" s="1" t="b">
        <f t="shared" si="76"/>
        <v>0</v>
      </c>
      <c r="AA576" s="1" t="b">
        <f t="shared" si="77"/>
        <v>0</v>
      </c>
      <c r="AB576" s="1" t="b">
        <f t="shared" si="78"/>
        <v>0</v>
      </c>
      <c r="AC576" s="1" t="b">
        <f t="shared" si="79"/>
        <v>0</v>
      </c>
      <c r="AD576" s="1" t="b">
        <f t="shared" si="80"/>
        <v>0</v>
      </c>
      <c r="AE576" s="1" t="b">
        <f t="shared" si="81"/>
        <v>0</v>
      </c>
      <c r="AF576" s="1"/>
    </row>
    <row r="577" spans="1:32" ht="12" customHeight="1" x14ac:dyDescent="0.25">
      <c r="A577" s="64" t="s">
        <v>2249</v>
      </c>
      <c r="B577" s="69">
        <v>41847</v>
      </c>
      <c r="C577" s="69">
        <v>41849</v>
      </c>
      <c r="D577" s="60">
        <v>41848.171203703707</v>
      </c>
      <c r="E577" s="41" t="s">
        <v>2297</v>
      </c>
      <c r="F577" s="10">
        <v>59</v>
      </c>
      <c r="G577" s="11" t="s">
        <v>13</v>
      </c>
      <c r="H577" s="41">
        <v>5</v>
      </c>
      <c r="I577" s="41" t="s">
        <v>14</v>
      </c>
      <c r="J577" s="125" t="s">
        <v>2299</v>
      </c>
      <c r="K577" s="64" t="s">
        <v>16</v>
      </c>
      <c r="L577" s="64" t="s">
        <v>2298</v>
      </c>
      <c r="M577" s="11">
        <v>8810372</v>
      </c>
      <c r="N577" s="41">
        <v>307365950</v>
      </c>
      <c r="O577" s="10" t="s">
        <v>18</v>
      </c>
      <c r="P577" s="12"/>
      <c r="Q577" s="41"/>
      <c r="R577" s="64"/>
      <c r="S577" s="192" t="s">
        <v>2506</v>
      </c>
      <c r="T577" s="192"/>
      <c r="U577" s="192"/>
      <c r="V577" s="192"/>
      <c r="W577" s="10" t="b">
        <f t="shared" si="73"/>
        <v>0</v>
      </c>
      <c r="X577" s="1" t="b">
        <f t="shared" si="74"/>
        <v>0</v>
      </c>
      <c r="Y577" s="1" t="b">
        <f t="shared" si="75"/>
        <v>1</v>
      </c>
      <c r="Z577" s="1" t="b">
        <f t="shared" si="76"/>
        <v>0</v>
      </c>
      <c r="AA577" s="1" t="b">
        <f t="shared" si="77"/>
        <v>0</v>
      </c>
      <c r="AB577" s="1" t="b">
        <f t="shared" si="78"/>
        <v>0</v>
      </c>
      <c r="AC577" s="1" t="b">
        <f t="shared" si="79"/>
        <v>0</v>
      </c>
      <c r="AD577" s="1" t="b">
        <f t="shared" si="80"/>
        <v>0</v>
      </c>
      <c r="AE577" s="1" t="b">
        <f t="shared" si="81"/>
        <v>0</v>
      </c>
      <c r="AF577" s="1"/>
    </row>
    <row r="578" spans="1:32" ht="12" customHeight="1" x14ac:dyDescent="0.25">
      <c r="A578" s="64" t="s">
        <v>2249</v>
      </c>
      <c r="B578" s="69">
        <v>41863</v>
      </c>
      <c r="C578" s="69">
        <v>41865</v>
      </c>
      <c r="D578" s="60">
        <v>41863.368576388886</v>
      </c>
      <c r="E578" s="41" t="s">
        <v>2300</v>
      </c>
      <c r="F578" s="10">
        <v>14</v>
      </c>
      <c r="G578" s="11" t="s">
        <v>13</v>
      </c>
      <c r="H578" s="41">
        <v>0</v>
      </c>
      <c r="I578" s="41" t="s">
        <v>24</v>
      </c>
      <c r="J578" s="125" t="s">
        <v>2302</v>
      </c>
      <c r="K578" s="64" t="s">
        <v>16</v>
      </c>
      <c r="L578" s="64" t="s">
        <v>2301</v>
      </c>
      <c r="M578" s="11">
        <v>9000655</v>
      </c>
      <c r="N578" s="41">
        <v>313275037</v>
      </c>
      <c r="O578" s="10" t="s">
        <v>316</v>
      </c>
      <c r="P578" s="12"/>
      <c r="Q578" s="41"/>
      <c r="R578" s="64"/>
      <c r="S578" s="192" t="s">
        <v>2506</v>
      </c>
      <c r="T578" s="192"/>
      <c r="U578" s="192"/>
      <c r="V578" s="192"/>
      <c r="W578" s="10" t="b">
        <f t="shared" si="73"/>
        <v>0</v>
      </c>
      <c r="X578" s="1" t="b">
        <f t="shared" si="74"/>
        <v>0</v>
      </c>
      <c r="Y578" s="1" t="b">
        <f t="shared" si="75"/>
        <v>0</v>
      </c>
      <c r="Z578" s="1" t="b">
        <f t="shared" si="76"/>
        <v>0</v>
      </c>
      <c r="AA578" s="1" t="b">
        <f t="shared" si="77"/>
        <v>1</v>
      </c>
      <c r="AB578" s="1" t="b">
        <f t="shared" si="78"/>
        <v>0</v>
      </c>
      <c r="AC578" s="1" t="b">
        <f t="shared" si="79"/>
        <v>0</v>
      </c>
      <c r="AD578" s="1" t="b">
        <f t="shared" si="80"/>
        <v>0</v>
      </c>
      <c r="AE578" s="1" t="b">
        <f t="shared" si="81"/>
        <v>0</v>
      </c>
      <c r="AF578" s="1"/>
    </row>
    <row r="579" spans="1:32" ht="12" customHeight="1" x14ac:dyDescent="0.25">
      <c r="A579" s="64" t="s">
        <v>2249</v>
      </c>
      <c r="B579" s="69">
        <v>41873</v>
      </c>
      <c r="C579" s="69">
        <v>41875</v>
      </c>
      <c r="D579" s="60">
        <v>41874.770937499998</v>
      </c>
      <c r="E579" s="41" t="s">
        <v>2303</v>
      </c>
      <c r="F579" s="10">
        <v>180</v>
      </c>
      <c r="G579" s="11" t="s">
        <v>13</v>
      </c>
      <c r="H579" s="41">
        <v>1</v>
      </c>
      <c r="I579" s="41" t="s">
        <v>14</v>
      </c>
      <c r="J579" s="125" t="s">
        <v>2305</v>
      </c>
      <c r="K579" s="64" t="s">
        <v>16</v>
      </c>
      <c r="L579" s="64" t="s">
        <v>2304</v>
      </c>
      <c r="M579" s="11">
        <v>9190736</v>
      </c>
      <c r="N579" s="41">
        <v>319369636</v>
      </c>
      <c r="O579" s="10" t="s">
        <v>18</v>
      </c>
      <c r="P579" s="12"/>
      <c r="Q579" s="41"/>
      <c r="R579" s="64"/>
      <c r="S579" s="192" t="s">
        <v>2506</v>
      </c>
      <c r="T579" s="192"/>
      <c r="U579" s="192"/>
      <c r="V579" s="192"/>
      <c r="W579" s="10" t="b">
        <f t="shared" ref="W579:W644" si="83">MID(O579,1,22)="uninitialized variable"</f>
        <v>0</v>
      </c>
      <c r="X579" s="1" t="b">
        <f t="shared" ref="X579:X644" si="84">MID(O579,1,19)="Miscalculated Bound"</f>
        <v>0</v>
      </c>
      <c r="Y579" s="1" t="b">
        <f t="shared" ref="Y579:Y644" si="85">MID(O579,1,9)="FENCEPOST"</f>
        <v>1</v>
      </c>
      <c r="Z579" s="1" t="b">
        <f t="shared" ref="Z579:Z644" si="86">MID(O579,1,22)="Enhanced for Statement"</f>
        <v>0</v>
      </c>
      <c r="AA579" s="1" t="b">
        <f t="shared" ref="AA579:AA644" si="87">MID(O579,1,14)="command args[]"</f>
        <v>0</v>
      </c>
      <c r="AB579" s="1" t="b">
        <f t="shared" ref="AB579:AB644" si="88">MID(O579,1,22)="Java.util.Arrays Class"</f>
        <v>0</v>
      </c>
      <c r="AC579" s="1" t="b">
        <f t="shared" ref="AC579:AC644" si="89">MID(O579,1,35)="Passing/Returning Arrays in Methods"</f>
        <v>0</v>
      </c>
      <c r="AD579" s="1" t="b">
        <f t="shared" ref="AD579:AD644" si="90">MID(O579,1,17)="Arrays of Objects"</f>
        <v>0</v>
      </c>
      <c r="AE579" s="1" t="b">
        <f t="shared" ref="AE579:AE644" si="91">MID(O579,1,23)="Multidimensional Arrays"</f>
        <v>0</v>
      </c>
      <c r="AF579" s="1"/>
    </row>
    <row r="580" spans="1:32" ht="12" customHeight="1" x14ac:dyDescent="0.25">
      <c r="A580" s="64" t="s">
        <v>2249</v>
      </c>
      <c r="B580" s="69">
        <v>41879</v>
      </c>
      <c r="C580" s="69">
        <v>41880</v>
      </c>
      <c r="D580" s="60">
        <v>41879.837546296294</v>
      </c>
      <c r="E580" s="41" t="s">
        <v>2306</v>
      </c>
      <c r="F580" s="10">
        <v>63</v>
      </c>
      <c r="G580" s="11" t="s">
        <v>13</v>
      </c>
      <c r="H580" s="41">
        <v>0</v>
      </c>
      <c r="I580" s="41" t="s">
        <v>24</v>
      </c>
      <c r="J580" s="125" t="s">
        <v>2308</v>
      </c>
      <c r="K580" s="64" t="s">
        <v>16</v>
      </c>
      <c r="L580" s="64" t="s">
        <v>2307</v>
      </c>
      <c r="M580" s="11">
        <v>9306743</v>
      </c>
      <c r="N580" s="41">
        <v>323503230</v>
      </c>
      <c r="O580" s="10" t="s">
        <v>804</v>
      </c>
      <c r="P580" s="12"/>
      <c r="Q580" s="41"/>
      <c r="R580" s="64"/>
      <c r="S580" s="192" t="s">
        <v>2509</v>
      </c>
      <c r="T580" s="192"/>
      <c r="U580" s="192"/>
      <c r="V580" s="192"/>
      <c r="W580" s="10" t="b">
        <f t="shared" si="83"/>
        <v>0</v>
      </c>
      <c r="X580" s="1" t="b">
        <f t="shared" si="84"/>
        <v>0</v>
      </c>
      <c r="Y580" s="1" t="b">
        <f t="shared" si="85"/>
        <v>0</v>
      </c>
      <c r="Z580" s="1" t="b">
        <f t="shared" si="86"/>
        <v>0</v>
      </c>
      <c r="AA580" s="1" t="b">
        <f t="shared" si="87"/>
        <v>0</v>
      </c>
      <c r="AB580" s="1" t="b">
        <f t="shared" si="88"/>
        <v>0</v>
      </c>
      <c r="AC580" s="1" t="b">
        <f t="shared" si="89"/>
        <v>0</v>
      </c>
      <c r="AD580" s="1" t="b">
        <f t="shared" si="90"/>
        <v>0</v>
      </c>
      <c r="AE580" s="1" t="b">
        <f t="shared" si="91"/>
        <v>1</v>
      </c>
      <c r="AF580" s="1"/>
    </row>
    <row r="581" spans="1:32" ht="12" customHeight="1" x14ac:dyDescent="0.25">
      <c r="A581" s="64" t="s">
        <v>2249</v>
      </c>
      <c r="B581" s="69">
        <v>41897</v>
      </c>
      <c r="C581" s="69">
        <v>41898</v>
      </c>
      <c r="D581" s="60">
        <v>41897.693078703705</v>
      </c>
      <c r="E581" s="41" t="s">
        <v>2309</v>
      </c>
      <c r="F581" s="10">
        <v>305</v>
      </c>
      <c r="G581" s="11" t="s">
        <v>13</v>
      </c>
      <c r="H581" s="41">
        <v>-1</v>
      </c>
      <c r="I581" s="41" t="s">
        <v>58</v>
      </c>
      <c r="J581" s="125" t="s">
        <v>2311</v>
      </c>
      <c r="K581" s="64" t="s">
        <v>16</v>
      </c>
      <c r="L581" s="64" t="s">
        <v>2310</v>
      </c>
      <c r="M581" s="11">
        <v>9775974</v>
      </c>
      <c r="N581" s="41">
        <v>343154911</v>
      </c>
      <c r="O581" s="10" t="s">
        <v>311</v>
      </c>
      <c r="P581" s="12"/>
      <c r="Q581" s="41"/>
      <c r="R581" s="64" t="s">
        <v>356</v>
      </c>
      <c r="S581" s="192" t="s">
        <v>2506</v>
      </c>
      <c r="T581" s="192" t="str">
        <f>IF(ISNUMBER(SEARCH("main({",L581)),"main({}) method - algorithm cases","non main({}) method - algorithm cases")</f>
        <v>main({}) method - algorithm cases</v>
      </c>
      <c r="U581" s="192" t="s">
        <v>2499</v>
      </c>
      <c r="V581" s="192" t="s">
        <v>2504</v>
      </c>
      <c r="W581" s="10" t="b">
        <f t="shared" si="83"/>
        <v>0</v>
      </c>
      <c r="X581" s="1" t="b">
        <f t="shared" si="84"/>
        <v>1</v>
      </c>
      <c r="Y581" s="1" t="b">
        <f t="shared" si="85"/>
        <v>0</v>
      </c>
      <c r="Z581" s="1" t="b">
        <f t="shared" si="86"/>
        <v>0</v>
      </c>
      <c r="AA581" s="1" t="b">
        <f t="shared" si="87"/>
        <v>0</v>
      </c>
      <c r="AB581" s="1" t="b">
        <f t="shared" si="88"/>
        <v>0</v>
      </c>
      <c r="AC581" s="1" t="b">
        <f t="shared" si="89"/>
        <v>0</v>
      </c>
      <c r="AD581" s="1" t="b">
        <f t="shared" si="90"/>
        <v>0</v>
      </c>
      <c r="AE581" s="1" t="b">
        <f t="shared" si="91"/>
        <v>0</v>
      </c>
      <c r="AF581" s="1"/>
    </row>
    <row r="582" spans="1:32" ht="12" customHeight="1" x14ac:dyDescent="0.25">
      <c r="A582" s="64" t="s">
        <v>2249</v>
      </c>
      <c r="B582" s="69">
        <v>41903</v>
      </c>
      <c r="C582" s="69">
        <v>41904</v>
      </c>
      <c r="D582" s="60">
        <v>41903.837141203701</v>
      </c>
      <c r="E582" s="41" t="s">
        <v>2312</v>
      </c>
      <c r="F582" s="10">
        <v>42</v>
      </c>
      <c r="G582" s="11" t="s">
        <v>13</v>
      </c>
      <c r="H582" s="41">
        <v>5</v>
      </c>
      <c r="I582" s="41" t="s">
        <v>14</v>
      </c>
      <c r="J582" s="125" t="s">
        <v>2314</v>
      </c>
      <c r="K582" s="64" t="s">
        <v>16</v>
      </c>
      <c r="L582" s="64" t="s">
        <v>2313</v>
      </c>
      <c r="M582" s="11">
        <v>10041906</v>
      </c>
      <c r="N582" s="41">
        <v>352711099</v>
      </c>
      <c r="O582" s="10" t="s">
        <v>311</v>
      </c>
      <c r="P582" s="12"/>
      <c r="Q582" s="41"/>
      <c r="R582" s="64" t="s">
        <v>356</v>
      </c>
      <c r="S582" s="192" t="s">
        <v>2506</v>
      </c>
      <c r="T582" s="192" t="str">
        <f>IF(ISNUMBER(SEARCH("main({",L582)),"main({}) method - algorithm cases","non main({}) method - algorithm cases")</f>
        <v>main({}) method - algorithm cases</v>
      </c>
      <c r="U582" s="192" t="s">
        <v>2499</v>
      </c>
      <c r="V582" s="192" t="s">
        <v>2504</v>
      </c>
      <c r="W582" s="10" t="b">
        <f t="shared" si="83"/>
        <v>0</v>
      </c>
      <c r="X582" s="1" t="b">
        <f t="shared" si="84"/>
        <v>1</v>
      </c>
      <c r="Y582" s="1" t="b">
        <f t="shared" si="85"/>
        <v>0</v>
      </c>
      <c r="Z582" s="1" t="b">
        <f t="shared" si="86"/>
        <v>0</v>
      </c>
      <c r="AA582" s="1" t="b">
        <f t="shared" si="87"/>
        <v>0</v>
      </c>
      <c r="AB582" s="1" t="b">
        <f t="shared" si="88"/>
        <v>0</v>
      </c>
      <c r="AC582" s="1" t="b">
        <f t="shared" si="89"/>
        <v>0</v>
      </c>
      <c r="AD582" s="1" t="b">
        <f t="shared" si="90"/>
        <v>0</v>
      </c>
      <c r="AE582" s="1" t="b">
        <f t="shared" si="91"/>
        <v>0</v>
      </c>
      <c r="AF582" s="1"/>
    </row>
    <row r="583" spans="1:32" ht="12" customHeight="1" x14ac:dyDescent="0.25">
      <c r="A583" s="64" t="s">
        <v>2249</v>
      </c>
      <c r="B583" s="69">
        <v>41913</v>
      </c>
      <c r="C583" s="69">
        <v>41914</v>
      </c>
      <c r="D583" s="60">
        <v>41913.429606481484</v>
      </c>
      <c r="E583" s="41" t="s">
        <v>2315</v>
      </c>
      <c r="F583" s="10">
        <v>16</v>
      </c>
      <c r="G583" s="11" t="s">
        <v>13</v>
      </c>
      <c r="H583" s="41">
        <v>10</v>
      </c>
      <c r="I583" s="41" t="s">
        <v>14</v>
      </c>
      <c r="J583" s="125" t="s">
        <v>2317</v>
      </c>
      <c r="K583" s="64" t="s">
        <v>16</v>
      </c>
      <c r="L583" s="64" t="s">
        <v>2316</v>
      </c>
      <c r="M583" s="11">
        <v>10452119</v>
      </c>
      <c r="N583" s="41">
        <v>369528313</v>
      </c>
      <c r="O583" s="10" t="s">
        <v>804</v>
      </c>
      <c r="P583" s="12"/>
      <c r="Q583" s="41"/>
      <c r="R583" s="64"/>
      <c r="S583" s="192" t="s">
        <v>2506</v>
      </c>
      <c r="T583" s="192"/>
      <c r="U583" s="192"/>
      <c r="V583" s="192"/>
      <c r="W583" s="10" t="b">
        <f t="shared" si="83"/>
        <v>0</v>
      </c>
      <c r="X583" s="1" t="b">
        <f t="shared" si="84"/>
        <v>0</v>
      </c>
      <c r="Y583" s="1" t="b">
        <f t="shared" si="85"/>
        <v>0</v>
      </c>
      <c r="Z583" s="1" t="b">
        <f t="shared" si="86"/>
        <v>0</v>
      </c>
      <c r="AA583" s="1" t="b">
        <f t="shared" si="87"/>
        <v>0</v>
      </c>
      <c r="AB583" s="1" t="b">
        <f t="shared" si="88"/>
        <v>0</v>
      </c>
      <c r="AC583" s="1" t="b">
        <f t="shared" si="89"/>
        <v>0</v>
      </c>
      <c r="AD583" s="1" t="b">
        <f t="shared" si="90"/>
        <v>0</v>
      </c>
      <c r="AE583" s="1" t="b">
        <f t="shared" si="91"/>
        <v>1</v>
      </c>
      <c r="AF583" s="1"/>
    </row>
    <row r="584" spans="1:32" ht="12" customHeight="1" x14ac:dyDescent="0.25">
      <c r="A584" s="64" t="s">
        <v>2249</v>
      </c>
      <c r="B584" s="69">
        <v>41922</v>
      </c>
      <c r="C584" s="69">
        <v>41923</v>
      </c>
      <c r="D584" s="60">
        <v>41922.983842592592</v>
      </c>
      <c r="E584" s="41" t="s">
        <v>2318</v>
      </c>
      <c r="F584" s="10">
        <v>12</v>
      </c>
      <c r="G584" s="11" t="s">
        <v>13</v>
      </c>
      <c r="H584" s="41">
        <v>0</v>
      </c>
      <c r="I584" s="41" t="s">
        <v>24</v>
      </c>
      <c r="J584" s="125" t="s">
        <v>2320</v>
      </c>
      <c r="K584" s="64" t="s">
        <v>16</v>
      </c>
      <c r="L584" s="64" t="s">
        <v>2319</v>
      </c>
      <c r="M584" s="11">
        <v>10780083</v>
      </c>
      <c r="N584" s="41">
        <v>388098023</v>
      </c>
      <c r="O584" s="10" t="s">
        <v>517</v>
      </c>
      <c r="P584" s="12"/>
      <c r="Q584" s="41"/>
      <c r="R584" s="64"/>
      <c r="S584" s="192" t="s">
        <v>2506</v>
      </c>
      <c r="T584" s="192"/>
      <c r="U584" s="192"/>
      <c r="V584" s="192"/>
      <c r="W584" s="10" t="b">
        <f t="shared" si="83"/>
        <v>0</v>
      </c>
      <c r="X584" s="1" t="b">
        <f t="shared" si="84"/>
        <v>0</v>
      </c>
      <c r="Y584" s="1" t="b">
        <f t="shared" si="85"/>
        <v>0</v>
      </c>
      <c r="Z584" s="1" t="b">
        <f t="shared" si="86"/>
        <v>0</v>
      </c>
      <c r="AA584" s="1" t="b">
        <f t="shared" si="87"/>
        <v>0</v>
      </c>
      <c r="AB584" s="1" t="b">
        <f t="shared" si="88"/>
        <v>0</v>
      </c>
      <c r="AC584" s="1" t="b">
        <f t="shared" si="89"/>
        <v>0</v>
      </c>
      <c r="AD584" s="1" t="b">
        <f t="shared" si="90"/>
        <v>1</v>
      </c>
      <c r="AE584" s="1" t="b">
        <f t="shared" si="91"/>
        <v>0</v>
      </c>
      <c r="AF584" s="1"/>
    </row>
    <row r="585" spans="1:32" ht="12" customHeight="1" x14ac:dyDescent="0.25">
      <c r="A585" s="64" t="s">
        <v>2249</v>
      </c>
      <c r="B585" s="69">
        <v>41925</v>
      </c>
      <c r="C585" s="69">
        <v>41926</v>
      </c>
      <c r="D585" s="60">
        <v>41925.512569444443</v>
      </c>
      <c r="E585" s="41" t="s">
        <v>2321</v>
      </c>
      <c r="F585" s="10">
        <v>9</v>
      </c>
      <c r="G585" s="11" t="s">
        <v>13</v>
      </c>
      <c r="H585" s="41">
        <v>200</v>
      </c>
      <c r="I585" s="41" t="s">
        <v>14</v>
      </c>
      <c r="J585" s="125" t="s">
        <v>2323</v>
      </c>
      <c r="K585" s="64" t="s">
        <v>16</v>
      </c>
      <c r="L585" s="64" t="s">
        <v>2322</v>
      </c>
      <c r="M585" s="11">
        <v>10932768</v>
      </c>
      <c r="N585" s="41">
        <v>390767335</v>
      </c>
      <c r="O585" s="10" t="s">
        <v>1083</v>
      </c>
      <c r="P585" s="12"/>
      <c r="Q585" s="41" t="s">
        <v>1083</v>
      </c>
      <c r="R585" s="64" t="s">
        <v>1986</v>
      </c>
      <c r="S585" s="192" t="s">
        <v>2506</v>
      </c>
      <c r="T585" s="192" t="str">
        <f>IF(ISNUMBER(SEARCH("main({",L585)),"main({}) method - algorithm cases","non main({}) method - algorithm cases")</f>
        <v>main({}) method - algorithm cases</v>
      </c>
      <c r="U585" s="192" t="s">
        <v>2499</v>
      </c>
      <c r="V585" s="192" t="s">
        <v>2505</v>
      </c>
      <c r="W585" s="10" t="b">
        <f t="shared" si="83"/>
        <v>0</v>
      </c>
      <c r="X585" s="1" t="b">
        <f t="shared" si="84"/>
        <v>0</v>
      </c>
      <c r="Y585" s="1" t="b">
        <f t="shared" si="85"/>
        <v>0</v>
      </c>
      <c r="Z585" s="1" t="b">
        <f t="shared" si="86"/>
        <v>0</v>
      </c>
      <c r="AA585" s="1" t="b">
        <f t="shared" si="87"/>
        <v>0</v>
      </c>
      <c r="AB585" s="1" t="b">
        <f t="shared" si="88"/>
        <v>0</v>
      </c>
      <c r="AC585" s="1" t="b">
        <f t="shared" si="89"/>
        <v>1</v>
      </c>
      <c r="AD585" s="1" t="b">
        <f t="shared" si="90"/>
        <v>0</v>
      </c>
      <c r="AE585" s="1" t="b">
        <f t="shared" si="91"/>
        <v>0</v>
      </c>
      <c r="AF585" s="1"/>
    </row>
    <row r="586" spans="1:32" ht="12" customHeight="1" x14ac:dyDescent="0.25">
      <c r="A586" s="64" t="s">
        <v>2249</v>
      </c>
      <c r="B586" s="69">
        <v>41943</v>
      </c>
      <c r="C586" s="69">
        <v>41944</v>
      </c>
      <c r="D586" s="60">
        <v>41943.000057870369</v>
      </c>
      <c r="E586" s="41" t="s">
        <v>2324</v>
      </c>
      <c r="F586" s="10">
        <v>12</v>
      </c>
      <c r="G586" s="11" t="s">
        <v>13</v>
      </c>
      <c r="H586" s="41">
        <v>9</v>
      </c>
      <c r="I586" s="41" t="s">
        <v>14</v>
      </c>
      <c r="J586" s="125" t="s">
        <v>2328</v>
      </c>
      <c r="K586" s="64" t="s">
        <v>16</v>
      </c>
      <c r="L586" s="64" t="s">
        <v>2325</v>
      </c>
      <c r="M586" s="11">
        <v>11783779</v>
      </c>
      <c r="N586" s="41">
        <v>426391186</v>
      </c>
      <c r="O586" s="10" t="s">
        <v>1083</v>
      </c>
      <c r="P586" s="12"/>
      <c r="Q586" s="41" t="s">
        <v>1083</v>
      </c>
      <c r="R586" s="64" t="s">
        <v>552</v>
      </c>
      <c r="S586" s="192" t="s">
        <v>2506</v>
      </c>
      <c r="T586" s="192" t="str">
        <f>IF(ISNUMBER(SEARCH("main({",L586)),"main({}) method - algorithm cases","non main({}) method - algorithm cases")</f>
        <v>main({}) method - algorithm cases</v>
      </c>
      <c r="U586" s="192" t="s">
        <v>2499</v>
      </c>
      <c r="V586" s="192" t="s">
        <v>2505</v>
      </c>
      <c r="W586" s="10" t="b">
        <f t="shared" si="83"/>
        <v>0</v>
      </c>
      <c r="X586" s="1" t="b">
        <f t="shared" si="84"/>
        <v>0</v>
      </c>
      <c r="Y586" s="1" t="b">
        <f t="shared" si="85"/>
        <v>0</v>
      </c>
      <c r="Z586" s="1" t="b">
        <f t="shared" si="86"/>
        <v>0</v>
      </c>
      <c r="AA586" s="1" t="b">
        <f t="shared" si="87"/>
        <v>0</v>
      </c>
      <c r="AB586" s="1" t="b">
        <f t="shared" si="88"/>
        <v>0</v>
      </c>
      <c r="AC586" s="1" t="b">
        <f t="shared" si="89"/>
        <v>1</v>
      </c>
      <c r="AD586" s="1" t="b">
        <f t="shared" si="90"/>
        <v>0</v>
      </c>
      <c r="AE586" s="1" t="b">
        <f t="shared" si="91"/>
        <v>0</v>
      </c>
      <c r="AF586" s="1"/>
    </row>
    <row r="587" spans="1:32" ht="12" customHeight="1" x14ac:dyDescent="0.25">
      <c r="A587" s="64" t="s">
        <v>2249</v>
      </c>
      <c r="B587" s="69">
        <v>41943</v>
      </c>
      <c r="C587" s="69">
        <v>41944</v>
      </c>
      <c r="D587" s="60">
        <v>41943.383622685185</v>
      </c>
      <c r="E587" s="41" t="s">
        <v>2326</v>
      </c>
      <c r="F587" s="10">
        <v>136</v>
      </c>
      <c r="G587" s="11" t="s">
        <v>13</v>
      </c>
      <c r="H587" s="41">
        <v>3</v>
      </c>
      <c r="I587" s="41" t="s">
        <v>14</v>
      </c>
      <c r="J587" s="125" t="s">
        <v>2329</v>
      </c>
      <c r="K587" s="64" t="s">
        <v>16</v>
      </c>
      <c r="L587" s="64" t="s">
        <v>2327</v>
      </c>
      <c r="M587" s="11">
        <v>11787082</v>
      </c>
      <c r="N587" s="41">
        <v>426932360</v>
      </c>
      <c r="O587" s="10" t="s">
        <v>517</v>
      </c>
      <c r="P587" s="12"/>
      <c r="Q587" s="41"/>
      <c r="R587" s="64"/>
      <c r="S587" s="192" t="s">
        <v>2509</v>
      </c>
      <c r="T587" s="192"/>
      <c r="U587" s="192"/>
      <c r="V587" s="192"/>
      <c r="W587" s="10" t="b">
        <f t="shared" si="83"/>
        <v>0</v>
      </c>
      <c r="X587" s="1" t="b">
        <f t="shared" si="84"/>
        <v>0</v>
      </c>
      <c r="Y587" s="1" t="b">
        <f t="shared" si="85"/>
        <v>0</v>
      </c>
      <c r="Z587" s="1" t="b">
        <f t="shared" si="86"/>
        <v>0</v>
      </c>
      <c r="AA587" s="1" t="b">
        <f t="shared" si="87"/>
        <v>0</v>
      </c>
      <c r="AB587" s="1" t="b">
        <f t="shared" si="88"/>
        <v>0</v>
      </c>
      <c r="AC587" s="1" t="b">
        <f t="shared" si="89"/>
        <v>0</v>
      </c>
      <c r="AD587" s="1" t="b">
        <f t="shared" si="90"/>
        <v>1</v>
      </c>
      <c r="AE587" s="1" t="b">
        <f t="shared" si="91"/>
        <v>0</v>
      </c>
      <c r="AF587" s="1"/>
    </row>
    <row r="588" spans="1:32" ht="12" customHeight="1" x14ac:dyDescent="0.25">
      <c r="A588" s="64" t="s">
        <v>2249</v>
      </c>
      <c r="B588" s="69">
        <v>42008</v>
      </c>
      <c r="C588" s="69">
        <v>42010</v>
      </c>
      <c r="D588" s="60">
        <v>42008.9059837963</v>
      </c>
      <c r="E588" s="41" t="s">
        <v>2330</v>
      </c>
      <c r="F588" s="10">
        <v>60</v>
      </c>
      <c r="G588" s="11" t="s">
        <v>13</v>
      </c>
      <c r="H588" s="41">
        <v>4</v>
      </c>
      <c r="I588" s="41" t="s">
        <v>14</v>
      </c>
      <c r="J588" s="125" t="s">
        <v>2332</v>
      </c>
      <c r="K588" s="64" t="s">
        <v>16</v>
      </c>
      <c r="L588" s="64" t="s">
        <v>2331</v>
      </c>
      <c r="M588" s="11">
        <v>14312775</v>
      </c>
      <c r="N588" s="41">
        <v>523643294</v>
      </c>
      <c r="O588" s="10" t="s">
        <v>1083</v>
      </c>
      <c r="P588" s="12"/>
      <c r="Q588" s="41"/>
      <c r="R588" s="64"/>
      <c r="S588" s="192" t="s">
        <v>2506</v>
      </c>
      <c r="T588" s="192"/>
      <c r="U588" s="192"/>
      <c r="V588" s="192"/>
      <c r="W588" s="10" t="b">
        <f t="shared" si="83"/>
        <v>0</v>
      </c>
      <c r="X588" s="1" t="b">
        <f t="shared" si="84"/>
        <v>0</v>
      </c>
      <c r="Y588" s="1" t="b">
        <f t="shared" si="85"/>
        <v>0</v>
      </c>
      <c r="Z588" s="1" t="b">
        <f t="shared" si="86"/>
        <v>0</v>
      </c>
      <c r="AA588" s="1" t="b">
        <f t="shared" si="87"/>
        <v>0</v>
      </c>
      <c r="AB588" s="1" t="b">
        <f t="shared" si="88"/>
        <v>0</v>
      </c>
      <c r="AC588" s="1" t="b">
        <f t="shared" si="89"/>
        <v>1</v>
      </c>
      <c r="AD588" s="1" t="b">
        <f t="shared" si="90"/>
        <v>0</v>
      </c>
      <c r="AE588" s="1" t="b">
        <f t="shared" si="91"/>
        <v>0</v>
      </c>
      <c r="AF588" s="1"/>
    </row>
    <row r="589" spans="1:32" ht="12" customHeight="1" x14ac:dyDescent="0.25">
      <c r="A589" s="64" t="s">
        <v>2249</v>
      </c>
      <c r="B589" s="69">
        <v>42030</v>
      </c>
      <c r="C589" s="69">
        <v>42032</v>
      </c>
      <c r="D589" s="60">
        <v>42030.941863425927</v>
      </c>
      <c r="E589" s="41" t="s">
        <v>2333</v>
      </c>
      <c r="F589" s="10">
        <v>16</v>
      </c>
      <c r="G589" s="11" t="s">
        <v>13</v>
      </c>
      <c r="H589" s="41">
        <v>3</v>
      </c>
      <c r="I589" s="41" t="s">
        <v>14</v>
      </c>
      <c r="J589" s="125" t="s">
        <v>2335</v>
      </c>
      <c r="K589" s="64" t="s">
        <v>16</v>
      </c>
      <c r="L589" s="64" t="s">
        <v>2334</v>
      </c>
      <c r="M589" s="11">
        <v>15113696</v>
      </c>
      <c r="N589" s="41">
        <v>551269702</v>
      </c>
      <c r="O589" s="10" t="s">
        <v>804</v>
      </c>
      <c r="P589" s="12"/>
      <c r="Q589" s="41"/>
      <c r="R589" s="64"/>
      <c r="S589" s="192" t="s">
        <v>2509</v>
      </c>
      <c r="T589" s="192"/>
      <c r="U589" s="192"/>
      <c r="V589" s="192"/>
      <c r="W589" s="10" t="b">
        <f t="shared" si="83"/>
        <v>0</v>
      </c>
      <c r="X589" s="1" t="b">
        <f t="shared" si="84"/>
        <v>0</v>
      </c>
      <c r="Y589" s="1" t="b">
        <f t="shared" si="85"/>
        <v>0</v>
      </c>
      <c r="Z589" s="1" t="b">
        <f t="shared" si="86"/>
        <v>0</v>
      </c>
      <c r="AA589" s="1" t="b">
        <f t="shared" si="87"/>
        <v>0</v>
      </c>
      <c r="AB589" s="1" t="b">
        <f t="shared" si="88"/>
        <v>0</v>
      </c>
      <c r="AC589" s="1" t="b">
        <f t="shared" si="89"/>
        <v>0</v>
      </c>
      <c r="AD589" s="1" t="b">
        <f t="shared" si="90"/>
        <v>0</v>
      </c>
      <c r="AE589" s="1" t="b">
        <f t="shared" si="91"/>
        <v>1</v>
      </c>
      <c r="AF589" s="1"/>
    </row>
    <row r="590" spans="1:32" ht="12" customHeight="1" x14ac:dyDescent="0.25">
      <c r="A590" s="64" t="s">
        <v>2249</v>
      </c>
      <c r="B590" s="69">
        <v>42052</v>
      </c>
      <c r="C590" s="69">
        <v>42054</v>
      </c>
      <c r="D590" s="60">
        <v>42053.705706018518</v>
      </c>
      <c r="E590" s="41" t="s">
        <v>2336</v>
      </c>
      <c r="F590" s="10">
        <v>62</v>
      </c>
      <c r="G590" s="11" t="s">
        <v>13</v>
      </c>
      <c r="H590" s="41">
        <v>0</v>
      </c>
      <c r="I590" s="41" t="s">
        <v>24</v>
      </c>
      <c r="J590" s="125" t="s">
        <v>2338</v>
      </c>
      <c r="K590" s="64" t="s">
        <v>16</v>
      </c>
      <c r="L590" s="64" t="s">
        <v>2337</v>
      </c>
      <c r="M590" s="11">
        <v>15964156</v>
      </c>
      <c r="N590" s="41">
        <v>583465211</v>
      </c>
      <c r="O590" s="10" t="s">
        <v>316</v>
      </c>
      <c r="P590" s="12"/>
      <c r="Q590" s="41"/>
      <c r="R590" s="64" t="s">
        <v>557</v>
      </c>
      <c r="S590" s="192" t="s">
        <v>2506</v>
      </c>
      <c r="T590" s="192" t="str">
        <f>IF(ISNUMBER(SEARCH("main({",L590)),"main({}) method - algorithm cases","non main({}) method - algorithm cases")</f>
        <v>main({}) method - algorithm cases</v>
      </c>
      <c r="U590" s="192" t="s">
        <v>2499</v>
      </c>
      <c r="V590" s="192" t="s">
        <v>2504</v>
      </c>
      <c r="W590" s="10" t="b">
        <f t="shared" si="83"/>
        <v>0</v>
      </c>
      <c r="X590" s="1" t="b">
        <f t="shared" si="84"/>
        <v>0</v>
      </c>
      <c r="Y590" s="1" t="b">
        <f t="shared" si="85"/>
        <v>0</v>
      </c>
      <c r="Z590" s="1" t="b">
        <f t="shared" si="86"/>
        <v>0</v>
      </c>
      <c r="AA590" s="1" t="b">
        <f t="shared" si="87"/>
        <v>1</v>
      </c>
      <c r="AB590" s="1" t="b">
        <f t="shared" si="88"/>
        <v>0</v>
      </c>
      <c r="AC590" s="1" t="b">
        <f t="shared" si="89"/>
        <v>0</v>
      </c>
      <c r="AD590" s="1" t="b">
        <f t="shared" si="90"/>
        <v>0</v>
      </c>
      <c r="AE590" s="1" t="b">
        <f t="shared" si="91"/>
        <v>0</v>
      </c>
      <c r="AF590" s="1"/>
    </row>
    <row r="591" spans="1:32" ht="12" customHeight="1" x14ac:dyDescent="0.25">
      <c r="A591" s="64" t="s">
        <v>2249</v>
      </c>
      <c r="B591" s="69">
        <v>42064</v>
      </c>
      <c r="C591" s="69">
        <v>42066</v>
      </c>
      <c r="D591" s="60">
        <v>42065.061944444446</v>
      </c>
      <c r="E591" s="41" t="s">
        <v>2339</v>
      </c>
      <c r="F591" s="10">
        <v>9</v>
      </c>
      <c r="G591" s="11" t="s">
        <v>13</v>
      </c>
      <c r="H591" s="41">
        <v>3</v>
      </c>
      <c r="I591" s="41" t="s">
        <v>14</v>
      </c>
      <c r="J591" s="125" t="s">
        <v>2340</v>
      </c>
      <c r="K591" s="64" t="s">
        <v>16</v>
      </c>
      <c r="L591" s="64" t="s">
        <v>409</v>
      </c>
      <c r="M591" s="11">
        <v>16439363</v>
      </c>
      <c r="N591" s="41">
        <v>599704498</v>
      </c>
      <c r="O591" s="82" t="s">
        <v>804</v>
      </c>
      <c r="P591" s="12" t="s">
        <v>2170</v>
      </c>
      <c r="Q591" s="41"/>
      <c r="R591" s="64" t="s">
        <v>1971</v>
      </c>
      <c r="S591" s="192" t="s">
        <v>2506</v>
      </c>
      <c r="T591" s="192" t="str">
        <f>IF(ISNUMBER(SEARCH("main({",L591)),"main({}) method - algorithm cases","non main({}) method - algorithm cases")</f>
        <v>main({}) method - algorithm cases</v>
      </c>
      <c r="U591" s="192" t="s">
        <v>2499</v>
      </c>
      <c r="V591" s="192" t="s">
        <v>2504</v>
      </c>
      <c r="W591" s="10" t="b">
        <f t="shared" si="83"/>
        <v>0</v>
      </c>
      <c r="X591" s="1" t="b">
        <f t="shared" si="84"/>
        <v>0</v>
      </c>
      <c r="Y591" s="1" t="b">
        <f t="shared" si="85"/>
        <v>0</v>
      </c>
      <c r="Z591" s="1" t="b">
        <f t="shared" si="86"/>
        <v>0</v>
      </c>
      <c r="AA591" s="1" t="b">
        <f t="shared" si="87"/>
        <v>0</v>
      </c>
      <c r="AB591" s="1" t="b">
        <f t="shared" si="88"/>
        <v>0</v>
      </c>
      <c r="AC591" s="1" t="b">
        <f t="shared" si="89"/>
        <v>0</v>
      </c>
      <c r="AD591" s="1" t="b">
        <f t="shared" si="90"/>
        <v>0</v>
      </c>
      <c r="AE591" s="1" t="b">
        <f t="shared" si="91"/>
        <v>1</v>
      </c>
      <c r="AF591" s="1"/>
    </row>
    <row r="592" spans="1:32" ht="12" customHeight="1" x14ac:dyDescent="0.25">
      <c r="A592" s="64" t="s">
        <v>2249</v>
      </c>
      <c r="B592" s="69">
        <v>42070</v>
      </c>
      <c r="C592" s="69">
        <v>42072</v>
      </c>
      <c r="D592" s="60">
        <v>42071.377395833333</v>
      </c>
      <c r="E592" s="137" t="s">
        <v>2341</v>
      </c>
      <c r="F592" s="10">
        <v>19</v>
      </c>
      <c r="G592" s="11" t="s">
        <v>13</v>
      </c>
      <c r="H592" s="41">
        <v>0</v>
      </c>
      <c r="I592" s="41" t="s">
        <v>24</v>
      </c>
      <c r="J592" s="125" t="s">
        <v>2342</v>
      </c>
      <c r="K592" s="64" t="s">
        <v>16</v>
      </c>
      <c r="L592" s="64" t="s">
        <v>419</v>
      </c>
      <c r="M592" s="11">
        <v>16666663</v>
      </c>
      <c r="N592" s="41">
        <v>609334800</v>
      </c>
      <c r="O592" s="10" t="s">
        <v>316</v>
      </c>
      <c r="P592" s="12"/>
      <c r="Q592" s="41"/>
      <c r="R592" s="64" t="s">
        <v>291</v>
      </c>
      <c r="S592" s="192" t="s">
        <v>2506</v>
      </c>
      <c r="T592" s="192" t="str">
        <f>IF(ISNUMBER(SEARCH("main({",L592)),"main({}) method - algorithm cases","non main({}) method - algorithm cases")</f>
        <v>main({}) method - algorithm cases</v>
      </c>
      <c r="U592" s="192" t="s">
        <v>2499</v>
      </c>
      <c r="V592" s="192" t="s">
        <v>2504</v>
      </c>
      <c r="W592" s="10" t="b">
        <f t="shared" si="83"/>
        <v>0</v>
      </c>
      <c r="X592" s="1" t="b">
        <f t="shared" si="84"/>
        <v>0</v>
      </c>
      <c r="Y592" s="1" t="b">
        <f t="shared" si="85"/>
        <v>0</v>
      </c>
      <c r="Z592" s="1" t="b">
        <f t="shared" si="86"/>
        <v>0</v>
      </c>
      <c r="AA592" s="1" t="b">
        <f t="shared" si="87"/>
        <v>1</v>
      </c>
      <c r="AB592" s="1" t="b">
        <f t="shared" si="88"/>
        <v>0</v>
      </c>
      <c r="AC592" s="1" t="b">
        <f t="shared" si="89"/>
        <v>0</v>
      </c>
      <c r="AD592" s="1" t="b">
        <f t="shared" si="90"/>
        <v>0</v>
      </c>
      <c r="AE592" s="1" t="b">
        <f t="shared" si="91"/>
        <v>0</v>
      </c>
      <c r="AF592" s="1"/>
    </row>
    <row r="593" spans="1:32" ht="12" customHeight="1" x14ac:dyDescent="0.25">
      <c r="A593" s="64" t="s">
        <v>2249</v>
      </c>
      <c r="B593" s="69">
        <v>42106</v>
      </c>
      <c r="C593" s="69">
        <v>42108</v>
      </c>
      <c r="D593" s="60">
        <v>42106.638321759259</v>
      </c>
      <c r="E593" s="41" t="s">
        <v>2343</v>
      </c>
      <c r="F593" s="10">
        <v>9</v>
      </c>
      <c r="G593" s="11" t="s">
        <v>13</v>
      </c>
      <c r="H593" s="41">
        <v>3</v>
      </c>
      <c r="I593" s="41" t="s">
        <v>14</v>
      </c>
      <c r="J593" s="125" t="s">
        <v>2344</v>
      </c>
      <c r="K593" s="64" t="s">
        <v>16</v>
      </c>
      <c r="L593" s="64" t="s">
        <v>28</v>
      </c>
      <c r="M593" s="11">
        <v>18020014</v>
      </c>
      <c r="N593" s="41">
        <v>658047580</v>
      </c>
      <c r="O593" s="10" t="s">
        <v>804</v>
      </c>
      <c r="P593" s="12"/>
      <c r="Q593" s="41"/>
      <c r="R593" s="64"/>
      <c r="S593" s="192" t="s">
        <v>2506</v>
      </c>
      <c r="T593" s="192"/>
      <c r="U593" s="192"/>
      <c r="V593" s="192"/>
      <c r="W593" s="10" t="b">
        <f t="shared" si="83"/>
        <v>0</v>
      </c>
      <c r="X593" s="1" t="b">
        <f t="shared" si="84"/>
        <v>0</v>
      </c>
      <c r="Y593" s="1" t="b">
        <f t="shared" si="85"/>
        <v>0</v>
      </c>
      <c r="Z593" s="1" t="b">
        <f t="shared" si="86"/>
        <v>0</v>
      </c>
      <c r="AA593" s="1" t="b">
        <f t="shared" si="87"/>
        <v>0</v>
      </c>
      <c r="AB593" s="1" t="b">
        <f t="shared" si="88"/>
        <v>0</v>
      </c>
      <c r="AC593" s="1" t="b">
        <f t="shared" si="89"/>
        <v>0</v>
      </c>
      <c r="AD593" s="1" t="b">
        <f t="shared" si="90"/>
        <v>0</v>
      </c>
      <c r="AE593" s="1" t="b">
        <f t="shared" si="91"/>
        <v>1</v>
      </c>
      <c r="AF593" s="1"/>
    </row>
    <row r="594" spans="1:32" ht="12" customHeight="1" x14ac:dyDescent="0.25">
      <c r="A594" s="64" t="s">
        <v>2249</v>
      </c>
      <c r="B594" s="69">
        <v>42147</v>
      </c>
      <c r="C594" s="69">
        <v>42148</v>
      </c>
      <c r="D594" s="60">
        <v>42147.462685185186</v>
      </c>
      <c r="E594" s="41" t="s">
        <v>2345</v>
      </c>
      <c r="F594" s="10">
        <v>78</v>
      </c>
      <c r="G594" s="11" t="s">
        <v>13</v>
      </c>
      <c r="H594" s="41">
        <v>10</v>
      </c>
      <c r="I594" s="41" t="s">
        <v>14</v>
      </c>
      <c r="J594" s="125" t="s">
        <v>2347</v>
      </c>
      <c r="K594" s="64" t="s">
        <v>16</v>
      </c>
      <c r="L594" s="64" t="s">
        <v>2346</v>
      </c>
      <c r="M594" s="11">
        <v>19509419</v>
      </c>
      <c r="N594" s="41">
        <v>714054597</v>
      </c>
      <c r="O594" s="10" t="s">
        <v>517</v>
      </c>
      <c r="P594" s="12"/>
      <c r="Q594" s="41"/>
      <c r="R594" s="64"/>
      <c r="S594" s="192" t="s">
        <v>2509</v>
      </c>
      <c r="T594" s="192"/>
      <c r="U594" s="192"/>
      <c r="V594" s="192"/>
      <c r="W594" s="10" t="b">
        <f t="shared" si="83"/>
        <v>0</v>
      </c>
      <c r="X594" s="1" t="b">
        <f t="shared" si="84"/>
        <v>0</v>
      </c>
      <c r="Y594" s="1" t="b">
        <f t="shared" si="85"/>
        <v>0</v>
      </c>
      <c r="Z594" s="1" t="b">
        <f t="shared" si="86"/>
        <v>0</v>
      </c>
      <c r="AA594" s="1" t="b">
        <f t="shared" si="87"/>
        <v>0</v>
      </c>
      <c r="AB594" s="1" t="b">
        <f t="shared" si="88"/>
        <v>0</v>
      </c>
      <c r="AC594" s="1" t="b">
        <f t="shared" si="89"/>
        <v>0</v>
      </c>
      <c r="AD594" s="1" t="b">
        <f t="shared" si="90"/>
        <v>1</v>
      </c>
      <c r="AE594" s="1" t="b">
        <f t="shared" si="91"/>
        <v>0</v>
      </c>
      <c r="AF594" s="1"/>
    </row>
    <row r="595" spans="1:32" ht="12" customHeight="1" x14ac:dyDescent="0.25">
      <c r="A595" s="64" t="s">
        <v>2249</v>
      </c>
      <c r="B595" s="69">
        <v>42153</v>
      </c>
      <c r="C595" s="60">
        <v>42154</v>
      </c>
      <c r="D595" s="74">
        <v>42153.297430555554</v>
      </c>
      <c r="E595" s="11" t="s">
        <v>2348</v>
      </c>
      <c r="F595" s="11">
        <v>17</v>
      </c>
      <c r="G595" s="41" t="s">
        <v>13</v>
      </c>
      <c r="H595" s="41">
        <v>2</v>
      </c>
      <c r="I595" s="10" t="s">
        <v>14</v>
      </c>
      <c r="J595" s="29" t="s">
        <v>2350</v>
      </c>
      <c r="K595" s="10" t="s">
        <v>16</v>
      </c>
      <c r="L595" s="64" t="s">
        <v>2349</v>
      </c>
      <c r="M595" s="11">
        <v>19560181</v>
      </c>
      <c r="N595" s="10">
        <v>721004203</v>
      </c>
      <c r="O595" s="64" t="s">
        <v>517</v>
      </c>
      <c r="P595" s="12"/>
      <c r="Q595" s="11"/>
      <c r="R595" s="64"/>
      <c r="S595" s="192" t="s">
        <v>2509</v>
      </c>
      <c r="T595" s="192"/>
      <c r="U595" s="192"/>
      <c r="V595" s="192"/>
      <c r="W595" s="10" t="b">
        <f t="shared" si="83"/>
        <v>0</v>
      </c>
      <c r="X595" s="1" t="b">
        <f t="shared" si="84"/>
        <v>0</v>
      </c>
      <c r="Y595" s="1" t="b">
        <f t="shared" si="85"/>
        <v>0</v>
      </c>
      <c r="Z595" s="1" t="b">
        <f t="shared" si="86"/>
        <v>0</v>
      </c>
      <c r="AA595" s="1" t="b">
        <f t="shared" si="87"/>
        <v>0</v>
      </c>
      <c r="AB595" s="1" t="b">
        <f t="shared" si="88"/>
        <v>0</v>
      </c>
      <c r="AC595" s="1" t="b">
        <f t="shared" si="89"/>
        <v>0</v>
      </c>
      <c r="AD595" s="1" t="b">
        <f t="shared" si="90"/>
        <v>1</v>
      </c>
      <c r="AE595" s="1" t="b">
        <f t="shared" si="91"/>
        <v>0</v>
      </c>
      <c r="AF595" s="1"/>
    </row>
    <row r="596" spans="1:32" ht="12" customHeight="1" x14ac:dyDescent="0.25">
      <c r="A596" s="11" t="s">
        <v>2249</v>
      </c>
      <c r="B596" s="60">
        <v>42205</v>
      </c>
      <c r="C596" s="60">
        <v>42206</v>
      </c>
      <c r="D596" s="60">
        <v>42205.940601851849</v>
      </c>
      <c r="E596" s="11" t="s">
        <v>2351</v>
      </c>
      <c r="F596" s="11">
        <v>25</v>
      </c>
      <c r="G596" s="41" t="s">
        <v>13</v>
      </c>
      <c r="H596" s="11">
        <v>10</v>
      </c>
      <c r="I596" s="11" t="s">
        <v>14</v>
      </c>
      <c r="J596" s="125" t="s">
        <v>2353</v>
      </c>
      <c r="K596" s="11" t="s">
        <v>16</v>
      </c>
      <c r="L596" s="11" t="s">
        <v>2352</v>
      </c>
      <c r="M596" s="11">
        <v>20799258</v>
      </c>
      <c r="N596" s="11">
        <v>756931390</v>
      </c>
      <c r="O596" s="64" t="s">
        <v>316</v>
      </c>
      <c r="P596" s="12"/>
      <c r="Q596" s="11"/>
      <c r="R596" s="64" t="s">
        <v>555</v>
      </c>
      <c r="S596" s="192" t="s">
        <v>2506</v>
      </c>
      <c r="T596" s="192" t="str">
        <f>IF(ISNUMBER(SEARCH("main({",L596)),"main({}) method - algorithm cases","non main({}) method - algorithm cases")</f>
        <v>main({}) method - algorithm cases</v>
      </c>
      <c r="U596" s="192" t="s">
        <v>2499</v>
      </c>
      <c r="V596" s="192" t="s">
        <v>2504</v>
      </c>
      <c r="W596" s="10" t="b">
        <f t="shared" si="83"/>
        <v>0</v>
      </c>
      <c r="X596" s="1" t="b">
        <f t="shared" si="84"/>
        <v>0</v>
      </c>
      <c r="Y596" s="1" t="b">
        <f t="shared" si="85"/>
        <v>0</v>
      </c>
      <c r="Z596" s="1" t="b">
        <f t="shared" si="86"/>
        <v>0</v>
      </c>
      <c r="AA596" s="1" t="b">
        <f t="shared" si="87"/>
        <v>1</v>
      </c>
      <c r="AB596" s="1" t="b">
        <f t="shared" si="88"/>
        <v>0</v>
      </c>
      <c r="AC596" s="1" t="b">
        <f t="shared" si="89"/>
        <v>0</v>
      </c>
      <c r="AD596" s="1" t="b">
        <f t="shared" si="90"/>
        <v>0</v>
      </c>
      <c r="AE596" s="1" t="b">
        <f t="shared" si="91"/>
        <v>0</v>
      </c>
      <c r="AF596" s="1"/>
    </row>
    <row r="597" spans="1:32" ht="12" customHeight="1" x14ac:dyDescent="0.25">
      <c r="A597" s="11" t="s">
        <v>2489</v>
      </c>
      <c r="B597" s="60">
        <v>41426</v>
      </c>
      <c r="C597" s="60">
        <v>41456</v>
      </c>
      <c r="D597" s="60">
        <v>41449.987696759257</v>
      </c>
      <c r="E597" s="11" t="s">
        <v>2355</v>
      </c>
      <c r="F597" s="11">
        <v>23</v>
      </c>
      <c r="G597" s="41" t="s">
        <v>13</v>
      </c>
      <c r="H597" s="11">
        <v>0</v>
      </c>
      <c r="I597" s="11" t="s">
        <v>24</v>
      </c>
      <c r="J597" s="125" t="s">
        <v>2356</v>
      </c>
      <c r="K597" s="11" t="s">
        <v>16</v>
      </c>
      <c r="L597" s="11" t="s">
        <v>2152</v>
      </c>
      <c r="M597" s="11">
        <v>42255</v>
      </c>
      <c r="N597" s="11">
        <v>880017</v>
      </c>
      <c r="O597" s="64" t="s">
        <v>316</v>
      </c>
      <c r="P597" s="12"/>
      <c r="Q597" s="11"/>
      <c r="R597" s="64"/>
      <c r="S597" s="192" t="s">
        <v>2506</v>
      </c>
      <c r="T597" s="192"/>
      <c r="U597" s="192"/>
      <c r="V597" s="192"/>
      <c r="W597" s="10" t="b">
        <f t="shared" si="83"/>
        <v>0</v>
      </c>
      <c r="X597" s="1" t="b">
        <f t="shared" si="84"/>
        <v>0</v>
      </c>
      <c r="Y597" s="1" t="b">
        <f t="shared" si="85"/>
        <v>0</v>
      </c>
      <c r="Z597" s="1" t="b">
        <f t="shared" si="86"/>
        <v>0</v>
      </c>
      <c r="AA597" s="1" t="b">
        <f t="shared" si="87"/>
        <v>1</v>
      </c>
      <c r="AB597" s="1" t="b">
        <f t="shared" si="88"/>
        <v>0</v>
      </c>
      <c r="AC597" s="1" t="b">
        <f t="shared" si="89"/>
        <v>0</v>
      </c>
      <c r="AD597" s="1" t="b">
        <f t="shared" si="90"/>
        <v>0</v>
      </c>
      <c r="AE597" s="1" t="b">
        <f t="shared" si="91"/>
        <v>0</v>
      </c>
      <c r="AF597" s="1"/>
    </row>
    <row r="598" spans="1:32" ht="12" customHeight="1" x14ac:dyDescent="0.25">
      <c r="A598" s="64" t="s">
        <v>2489</v>
      </c>
      <c r="B598" s="60">
        <v>41496</v>
      </c>
      <c r="C598" s="60">
        <v>41501</v>
      </c>
      <c r="D598" s="60">
        <v>41499.720902777779</v>
      </c>
      <c r="E598" s="11" t="s">
        <v>2357</v>
      </c>
      <c r="F598" s="11">
        <v>331</v>
      </c>
      <c r="G598" s="41" t="s">
        <v>13</v>
      </c>
      <c r="H598" s="11">
        <v>10</v>
      </c>
      <c r="I598" s="11" t="s">
        <v>14</v>
      </c>
      <c r="J598" s="125" t="s">
        <v>2359</v>
      </c>
      <c r="K598" s="11" t="s">
        <v>16</v>
      </c>
      <c r="L598" s="11" t="s">
        <v>2358</v>
      </c>
      <c r="M598" s="10">
        <v>286797</v>
      </c>
      <c r="N598" s="11">
        <v>6696029</v>
      </c>
      <c r="O598" s="64" t="s">
        <v>18</v>
      </c>
      <c r="P598" s="12"/>
      <c r="Q598" s="11"/>
      <c r="R598" s="64"/>
      <c r="S598" s="192" t="s">
        <v>2506</v>
      </c>
      <c r="T598" s="192"/>
      <c r="U598" s="192"/>
      <c r="V598" s="192"/>
      <c r="W598" s="10" t="b">
        <f t="shared" si="83"/>
        <v>0</v>
      </c>
      <c r="X598" s="1" t="b">
        <f t="shared" si="84"/>
        <v>0</v>
      </c>
      <c r="Y598" s="1" t="b">
        <f t="shared" si="85"/>
        <v>1</v>
      </c>
      <c r="Z598" s="1" t="b">
        <f t="shared" si="86"/>
        <v>0</v>
      </c>
      <c r="AA598" s="1" t="b">
        <f t="shared" si="87"/>
        <v>0</v>
      </c>
      <c r="AB598" s="1" t="b">
        <f t="shared" si="88"/>
        <v>0</v>
      </c>
      <c r="AC598" s="1" t="b">
        <f t="shared" si="89"/>
        <v>0</v>
      </c>
      <c r="AD598" s="1" t="b">
        <f t="shared" si="90"/>
        <v>0</v>
      </c>
      <c r="AE598" s="1" t="b">
        <f t="shared" si="91"/>
        <v>0</v>
      </c>
      <c r="AF598" s="1"/>
    </row>
    <row r="599" spans="1:32" ht="12" customHeight="1" x14ac:dyDescent="0.25">
      <c r="A599" s="11" t="s">
        <v>2489</v>
      </c>
      <c r="B599" s="69">
        <v>41501</v>
      </c>
      <c r="C599" s="60">
        <v>41506</v>
      </c>
      <c r="D599" s="74">
        <v>41501.763865740744</v>
      </c>
      <c r="E599" s="11" t="s">
        <v>2360</v>
      </c>
      <c r="F599" s="11">
        <v>16</v>
      </c>
      <c r="G599" s="10" t="s">
        <v>13</v>
      </c>
      <c r="H599" s="11">
        <v>8</v>
      </c>
      <c r="I599" s="10" t="s">
        <v>14</v>
      </c>
      <c r="J599" s="125" t="s">
        <v>2362</v>
      </c>
      <c r="K599" s="64" t="s">
        <v>16</v>
      </c>
      <c r="L599" s="11" t="s">
        <v>2361</v>
      </c>
      <c r="M599" s="41">
        <v>301763</v>
      </c>
      <c r="N599" s="41">
        <v>7112137</v>
      </c>
      <c r="O599" s="10" t="s">
        <v>18</v>
      </c>
      <c r="P599" s="12"/>
      <c r="Q599" s="41"/>
      <c r="R599" s="64" t="s">
        <v>553</v>
      </c>
      <c r="S599" s="192" t="s">
        <v>2506</v>
      </c>
      <c r="T599" s="192" t="str">
        <f>IF(ISNUMBER(SEARCH("main({",L599)),"main({}) method - algorithm cases","non main({}) method - algorithm cases")</f>
        <v>main({}) method - algorithm cases</v>
      </c>
      <c r="U599" s="192" t="s">
        <v>2499</v>
      </c>
      <c r="V599" s="192" t="s">
        <v>2504</v>
      </c>
      <c r="W599" s="10" t="b">
        <f t="shared" si="83"/>
        <v>0</v>
      </c>
      <c r="X599" s="1" t="b">
        <f t="shared" si="84"/>
        <v>0</v>
      </c>
      <c r="Y599" s="1" t="b">
        <f t="shared" si="85"/>
        <v>1</v>
      </c>
      <c r="Z599" s="1" t="b">
        <f t="shared" si="86"/>
        <v>0</v>
      </c>
      <c r="AA599" s="1" t="b">
        <f t="shared" si="87"/>
        <v>0</v>
      </c>
      <c r="AB599" s="1" t="b">
        <f t="shared" si="88"/>
        <v>0</v>
      </c>
      <c r="AC599" s="1" t="b">
        <f t="shared" si="89"/>
        <v>0</v>
      </c>
      <c r="AD599" s="1" t="b">
        <f t="shared" si="90"/>
        <v>0</v>
      </c>
      <c r="AE599" s="1" t="b">
        <f t="shared" si="91"/>
        <v>0</v>
      </c>
      <c r="AF599" s="1"/>
    </row>
    <row r="600" spans="1:32" ht="12" customHeight="1" x14ac:dyDescent="0.25">
      <c r="A600" s="11" t="s">
        <v>2489</v>
      </c>
      <c r="B600" s="69">
        <v>41511</v>
      </c>
      <c r="C600" s="69">
        <v>41516</v>
      </c>
      <c r="D600" s="60">
        <v>41513.34652777778</v>
      </c>
      <c r="E600" s="41" t="s">
        <v>2363</v>
      </c>
      <c r="F600" s="11">
        <v>346</v>
      </c>
      <c r="G600" s="41" t="s">
        <v>13</v>
      </c>
      <c r="H600" s="64">
        <v>7</v>
      </c>
      <c r="I600" s="64" t="s">
        <v>14</v>
      </c>
      <c r="J600" s="125" t="s">
        <v>2365</v>
      </c>
      <c r="K600" s="64" t="s">
        <v>16</v>
      </c>
      <c r="L600" s="11" t="s">
        <v>2364</v>
      </c>
      <c r="M600" s="41">
        <v>405021</v>
      </c>
      <c r="N600" s="41">
        <v>9587533</v>
      </c>
      <c r="O600" s="10" t="s">
        <v>1083</v>
      </c>
      <c r="P600" s="12"/>
      <c r="Q600" s="41"/>
      <c r="R600" s="64" t="s">
        <v>553</v>
      </c>
      <c r="S600" s="192" t="s">
        <v>2506</v>
      </c>
      <c r="T600" s="192" t="str">
        <f>IF(ISNUMBER(SEARCH("main({",L600)),"main({}) method - algorithm cases","non main({}) method - algorithm cases")</f>
        <v>main({}) method - algorithm cases</v>
      </c>
      <c r="U600" s="192" t="s">
        <v>2499</v>
      </c>
      <c r="V600" s="192" t="s">
        <v>2504</v>
      </c>
      <c r="W600" s="10" t="b">
        <f t="shared" si="83"/>
        <v>0</v>
      </c>
      <c r="X600" s="1" t="b">
        <f t="shared" si="84"/>
        <v>0</v>
      </c>
      <c r="Y600" s="1" t="b">
        <f t="shared" si="85"/>
        <v>0</v>
      </c>
      <c r="Z600" s="1" t="b">
        <f t="shared" si="86"/>
        <v>0</v>
      </c>
      <c r="AA600" s="1" t="b">
        <f t="shared" si="87"/>
        <v>0</v>
      </c>
      <c r="AB600" s="1" t="b">
        <f t="shared" si="88"/>
        <v>0</v>
      </c>
      <c r="AC600" s="1" t="b">
        <f t="shared" si="89"/>
        <v>1</v>
      </c>
      <c r="AD600" s="1" t="b">
        <f t="shared" si="90"/>
        <v>0</v>
      </c>
      <c r="AE600" s="1" t="b">
        <f t="shared" si="91"/>
        <v>0</v>
      </c>
      <c r="AF600" s="1"/>
    </row>
    <row r="601" spans="1:32" ht="12" customHeight="1" x14ac:dyDescent="0.25">
      <c r="A601" s="11" t="s">
        <v>2489</v>
      </c>
      <c r="B601" s="69">
        <v>41516</v>
      </c>
      <c r="C601" s="69">
        <v>41519</v>
      </c>
      <c r="D601" s="60">
        <v>41517.528958333336</v>
      </c>
      <c r="E601" s="41" t="s">
        <v>2366</v>
      </c>
      <c r="F601" s="11">
        <v>18</v>
      </c>
      <c r="G601" s="41" t="s">
        <v>13</v>
      </c>
      <c r="H601" s="64">
        <v>0</v>
      </c>
      <c r="I601" s="64" t="s">
        <v>24</v>
      </c>
      <c r="J601" s="125" t="s">
        <v>2368</v>
      </c>
      <c r="K601" s="64" t="s">
        <v>16</v>
      </c>
      <c r="L601" s="11" t="s">
        <v>2367</v>
      </c>
      <c r="M601" s="41">
        <v>453880</v>
      </c>
      <c r="N601" s="41">
        <v>10824988</v>
      </c>
      <c r="O601" s="10" t="s">
        <v>316</v>
      </c>
      <c r="P601" s="12"/>
      <c r="Q601" s="41"/>
      <c r="R601" s="64"/>
      <c r="S601" s="192" t="s">
        <v>2506</v>
      </c>
      <c r="T601" s="192"/>
      <c r="U601" s="192"/>
      <c r="V601" s="192"/>
      <c r="W601" s="10" t="b">
        <f t="shared" si="83"/>
        <v>0</v>
      </c>
      <c r="X601" s="1" t="b">
        <f t="shared" si="84"/>
        <v>0</v>
      </c>
      <c r="Y601" s="1" t="b">
        <f t="shared" si="85"/>
        <v>0</v>
      </c>
      <c r="Z601" s="1" t="b">
        <f t="shared" si="86"/>
        <v>0</v>
      </c>
      <c r="AA601" s="1" t="b">
        <f t="shared" si="87"/>
        <v>1</v>
      </c>
      <c r="AB601" s="1" t="b">
        <f t="shared" si="88"/>
        <v>0</v>
      </c>
      <c r="AC601" s="1" t="b">
        <f t="shared" si="89"/>
        <v>0</v>
      </c>
      <c r="AD601" s="1" t="b">
        <f t="shared" si="90"/>
        <v>0</v>
      </c>
      <c r="AE601" s="1" t="b">
        <f t="shared" si="91"/>
        <v>0</v>
      </c>
      <c r="AF601" s="1"/>
    </row>
    <row r="602" spans="1:32" ht="12" customHeight="1" x14ac:dyDescent="0.25">
      <c r="A602" s="11" t="s">
        <v>2489</v>
      </c>
      <c r="B602" s="69">
        <v>41519</v>
      </c>
      <c r="C602" s="69">
        <v>41522</v>
      </c>
      <c r="D602" s="60">
        <v>41520.34171296296</v>
      </c>
      <c r="E602" s="41" t="s">
        <v>2369</v>
      </c>
      <c r="F602" s="11">
        <v>9</v>
      </c>
      <c r="G602" s="41" t="s">
        <v>13</v>
      </c>
      <c r="H602" s="64">
        <v>16</v>
      </c>
      <c r="I602" s="64" t="s">
        <v>14</v>
      </c>
      <c r="J602" s="125" t="s">
        <v>2371</v>
      </c>
      <c r="K602" s="64" t="s">
        <v>16</v>
      </c>
      <c r="L602" s="11" t="s">
        <v>2370</v>
      </c>
      <c r="M602" s="41">
        <v>496739</v>
      </c>
      <c r="N602" s="41">
        <v>11539103</v>
      </c>
      <c r="O602" s="10" t="s">
        <v>311</v>
      </c>
      <c r="P602" s="12"/>
      <c r="Q602" s="41"/>
      <c r="R602" s="64" t="s">
        <v>1085</v>
      </c>
      <c r="S602" s="192" t="s">
        <v>2506</v>
      </c>
      <c r="T602" s="192" t="str">
        <f>IF(ISNUMBER(SEARCH("main({",L602)),"main({}) method - algorithm cases","non main({}) method - algorithm cases")</f>
        <v>main({}) method - algorithm cases</v>
      </c>
      <c r="U602" s="192" t="s">
        <v>2499</v>
      </c>
      <c r="V602" s="192" t="s">
        <v>2504</v>
      </c>
      <c r="W602" s="10" t="b">
        <f t="shared" si="83"/>
        <v>0</v>
      </c>
      <c r="X602" s="1" t="b">
        <f t="shared" si="84"/>
        <v>1</v>
      </c>
      <c r="Y602" s="1" t="b">
        <f t="shared" si="85"/>
        <v>0</v>
      </c>
      <c r="Z602" s="1" t="b">
        <f t="shared" si="86"/>
        <v>0</v>
      </c>
      <c r="AA602" s="1" t="b">
        <f t="shared" si="87"/>
        <v>0</v>
      </c>
      <c r="AB602" s="1" t="b">
        <f t="shared" si="88"/>
        <v>0</v>
      </c>
      <c r="AC602" s="1" t="b">
        <f t="shared" si="89"/>
        <v>0</v>
      </c>
      <c r="AD602" s="1" t="b">
        <f t="shared" si="90"/>
        <v>0</v>
      </c>
      <c r="AE602" s="1" t="b">
        <f t="shared" si="91"/>
        <v>0</v>
      </c>
      <c r="AF602" s="1"/>
    </row>
    <row r="603" spans="1:32" ht="12" customHeight="1" x14ac:dyDescent="0.25">
      <c r="A603" s="11" t="s">
        <v>2489</v>
      </c>
      <c r="B603" s="69">
        <v>41519</v>
      </c>
      <c r="C603" s="69">
        <v>41522</v>
      </c>
      <c r="D603" s="60">
        <v>41521.245729166665</v>
      </c>
      <c r="E603" s="41" t="s">
        <v>2250</v>
      </c>
      <c r="F603" s="11">
        <v>336</v>
      </c>
      <c r="G603" s="41" t="s">
        <v>13</v>
      </c>
      <c r="H603" s="64">
        <v>-1</v>
      </c>
      <c r="I603" s="64" t="s">
        <v>58</v>
      </c>
      <c r="J603" s="125" t="s">
        <v>2372</v>
      </c>
      <c r="K603" s="64" t="s">
        <v>16</v>
      </c>
      <c r="L603" s="11" t="s">
        <v>1923</v>
      </c>
      <c r="M603" s="41">
        <v>496125</v>
      </c>
      <c r="N603" s="41">
        <v>11846290</v>
      </c>
      <c r="O603" s="10" t="s">
        <v>804</v>
      </c>
      <c r="P603" s="12" t="s">
        <v>2170</v>
      </c>
      <c r="Q603" s="41" t="s">
        <v>1974</v>
      </c>
      <c r="R603" s="64" t="s">
        <v>1085</v>
      </c>
      <c r="S603" s="192" t="s">
        <v>2506</v>
      </c>
      <c r="T603" s="192" t="str">
        <f>IF(ISNUMBER(SEARCH("main({",L603)),"main({}) method - algorithm cases","non main({}) method - algorithm cases")</f>
        <v>main({}) method - algorithm cases</v>
      </c>
      <c r="U603" s="192" t="s">
        <v>2499</v>
      </c>
      <c r="V603" s="192" t="s">
        <v>2505</v>
      </c>
      <c r="W603" s="10" t="b">
        <f t="shared" si="83"/>
        <v>0</v>
      </c>
      <c r="X603" s="1" t="b">
        <f t="shared" si="84"/>
        <v>0</v>
      </c>
      <c r="Y603" s="1" t="b">
        <f t="shared" si="85"/>
        <v>0</v>
      </c>
      <c r="Z603" s="1" t="b">
        <f t="shared" si="86"/>
        <v>0</v>
      </c>
      <c r="AA603" s="1" t="b">
        <f t="shared" si="87"/>
        <v>0</v>
      </c>
      <c r="AB603" s="1" t="b">
        <f t="shared" si="88"/>
        <v>0</v>
      </c>
      <c r="AC603" s="1" t="b">
        <f t="shared" si="89"/>
        <v>0</v>
      </c>
      <c r="AD603" s="1" t="b">
        <f t="shared" si="90"/>
        <v>0</v>
      </c>
      <c r="AE603" s="1" t="b">
        <f t="shared" si="91"/>
        <v>1</v>
      </c>
      <c r="AF603" s="1"/>
    </row>
    <row r="604" spans="1:32" ht="12" customHeight="1" x14ac:dyDescent="0.25">
      <c r="A604" s="11" t="s">
        <v>2489</v>
      </c>
      <c r="B604" s="69">
        <v>41522</v>
      </c>
      <c r="C604" s="69">
        <v>41525</v>
      </c>
      <c r="D604" s="60">
        <v>41522.047210648147</v>
      </c>
      <c r="E604" s="41" t="s">
        <v>2373</v>
      </c>
      <c r="F604" s="11">
        <v>22</v>
      </c>
      <c r="G604" s="41" t="s">
        <v>13</v>
      </c>
      <c r="H604" s="64">
        <v>50</v>
      </c>
      <c r="I604" s="64" t="s">
        <v>14</v>
      </c>
      <c r="J604" s="125" t="s">
        <v>2374</v>
      </c>
      <c r="K604" s="64" t="s">
        <v>16</v>
      </c>
      <c r="L604" s="11" t="s">
        <v>880</v>
      </c>
      <c r="M604" s="41">
        <v>525089</v>
      </c>
      <c r="N604" s="41">
        <v>12130058</v>
      </c>
      <c r="O604" s="10" t="s">
        <v>311</v>
      </c>
      <c r="P604" s="12"/>
      <c r="Q604" s="41"/>
      <c r="R604" s="64"/>
      <c r="S604" s="192" t="s">
        <v>2506</v>
      </c>
      <c r="T604" s="192"/>
      <c r="U604" s="192"/>
      <c r="V604" s="192"/>
      <c r="W604" s="10" t="b">
        <f t="shared" si="83"/>
        <v>0</v>
      </c>
      <c r="X604" s="1" t="b">
        <f t="shared" si="84"/>
        <v>1</v>
      </c>
      <c r="Y604" s="1" t="b">
        <f t="shared" si="85"/>
        <v>0</v>
      </c>
      <c r="Z604" s="1" t="b">
        <f t="shared" si="86"/>
        <v>0</v>
      </c>
      <c r="AA604" s="1" t="b">
        <f t="shared" si="87"/>
        <v>0</v>
      </c>
      <c r="AB604" s="1" t="b">
        <f t="shared" si="88"/>
        <v>0</v>
      </c>
      <c r="AC604" s="1" t="b">
        <f t="shared" si="89"/>
        <v>0</v>
      </c>
      <c r="AD604" s="1" t="b">
        <f t="shared" si="90"/>
        <v>0</v>
      </c>
      <c r="AE604" s="1" t="b">
        <f t="shared" si="91"/>
        <v>0</v>
      </c>
      <c r="AF604" s="1"/>
    </row>
    <row r="605" spans="1:32" ht="12" customHeight="1" x14ac:dyDescent="0.25">
      <c r="A605" s="11" t="s">
        <v>2489</v>
      </c>
      <c r="B605" s="69">
        <v>41531</v>
      </c>
      <c r="C605" s="69">
        <v>41534</v>
      </c>
      <c r="D605" s="60">
        <v>41533.729861111111</v>
      </c>
      <c r="E605" s="41" t="s">
        <v>2375</v>
      </c>
      <c r="F605" s="11">
        <v>283</v>
      </c>
      <c r="G605" s="41" t="s">
        <v>13</v>
      </c>
      <c r="H605" s="64">
        <v>2</v>
      </c>
      <c r="I605" s="64" t="s">
        <v>14</v>
      </c>
      <c r="J605" s="125" t="s">
        <v>2377</v>
      </c>
      <c r="K605" s="64" t="s">
        <v>16</v>
      </c>
      <c r="L605" s="11" t="s">
        <v>2376</v>
      </c>
      <c r="M605" s="41">
        <v>699173</v>
      </c>
      <c r="N605" s="41">
        <v>15635733</v>
      </c>
      <c r="O605" s="10" t="s">
        <v>18</v>
      </c>
      <c r="P605" s="12"/>
      <c r="Q605" s="41"/>
      <c r="R605" s="64"/>
      <c r="S605" s="192" t="s">
        <v>2506</v>
      </c>
      <c r="T605" s="192"/>
      <c r="U605" s="192"/>
      <c r="V605" s="192"/>
      <c r="W605" s="10" t="b">
        <f t="shared" si="83"/>
        <v>0</v>
      </c>
      <c r="X605" s="1" t="b">
        <f t="shared" si="84"/>
        <v>0</v>
      </c>
      <c r="Y605" s="1" t="b">
        <f t="shared" si="85"/>
        <v>1</v>
      </c>
      <c r="Z605" s="1" t="b">
        <f t="shared" si="86"/>
        <v>0</v>
      </c>
      <c r="AA605" s="1" t="b">
        <f t="shared" si="87"/>
        <v>0</v>
      </c>
      <c r="AB605" s="1" t="b">
        <f t="shared" si="88"/>
        <v>0</v>
      </c>
      <c r="AC605" s="1" t="b">
        <f t="shared" si="89"/>
        <v>0</v>
      </c>
      <c r="AD605" s="1" t="b">
        <f t="shared" si="90"/>
        <v>0</v>
      </c>
      <c r="AE605" s="1" t="b">
        <f t="shared" si="91"/>
        <v>0</v>
      </c>
      <c r="AF605" s="1"/>
    </row>
    <row r="606" spans="1:32" ht="12" customHeight="1" x14ac:dyDescent="0.25">
      <c r="A606" s="11" t="s">
        <v>2489</v>
      </c>
      <c r="B606" s="69">
        <v>41540</v>
      </c>
      <c r="C606" s="69">
        <v>41543</v>
      </c>
      <c r="D606" s="60">
        <v>41540.644814814812</v>
      </c>
      <c r="E606" s="41" t="s">
        <v>2378</v>
      </c>
      <c r="F606" s="11">
        <v>101</v>
      </c>
      <c r="G606" s="41" t="s">
        <v>13</v>
      </c>
      <c r="H606" s="64">
        <v>0</v>
      </c>
      <c r="I606" s="64" t="s">
        <v>24</v>
      </c>
      <c r="J606" s="125" t="s">
        <v>2381</v>
      </c>
      <c r="K606" s="64" t="s">
        <v>16</v>
      </c>
      <c r="L606" s="11" t="s">
        <v>2379</v>
      </c>
      <c r="M606" s="41">
        <v>719064</v>
      </c>
      <c r="N606" s="41">
        <v>21261391</v>
      </c>
      <c r="O606" s="10" t="s">
        <v>316</v>
      </c>
      <c r="P606" s="12"/>
      <c r="Q606" s="41"/>
      <c r="R606" s="64"/>
      <c r="S606" s="192" t="s">
        <v>2506</v>
      </c>
      <c r="T606" s="192"/>
      <c r="U606" s="192"/>
      <c r="V606" s="192"/>
      <c r="W606" s="10" t="b">
        <f t="shared" si="83"/>
        <v>0</v>
      </c>
      <c r="X606" s="1" t="b">
        <f t="shared" si="84"/>
        <v>0</v>
      </c>
      <c r="Y606" s="1" t="b">
        <f t="shared" si="85"/>
        <v>0</v>
      </c>
      <c r="Z606" s="1" t="b">
        <f t="shared" si="86"/>
        <v>0</v>
      </c>
      <c r="AA606" s="1" t="b">
        <f t="shared" si="87"/>
        <v>1</v>
      </c>
      <c r="AB606" s="1" t="b">
        <f t="shared" si="88"/>
        <v>0</v>
      </c>
      <c r="AC606" s="1" t="b">
        <f t="shared" si="89"/>
        <v>0</v>
      </c>
      <c r="AD606" s="1" t="b">
        <f t="shared" si="90"/>
        <v>0</v>
      </c>
      <c r="AE606" s="1" t="b">
        <f t="shared" si="91"/>
        <v>0</v>
      </c>
      <c r="AF606" s="1"/>
    </row>
    <row r="607" spans="1:32" ht="12" customHeight="1" x14ac:dyDescent="0.25">
      <c r="A607" s="11" t="s">
        <v>2489</v>
      </c>
      <c r="B607" s="69">
        <v>41540</v>
      </c>
      <c r="C607" s="69">
        <v>41543</v>
      </c>
      <c r="D607" s="60">
        <v>41542.239282407405</v>
      </c>
      <c r="E607" s="41" t="s">
        <v>2380</v>
      </c>
      <c r="F607" s="11">
        <v>51</v>
      </c>
      <c r="G607" s="41" t="s">
        <v>13</v>
      </c>
      <c r="H607" s="64">
        <v>100500</v>
      </c>
      <c r="I607" s="64" t="s">
        <v>14</v>
      </c>
      <c r="J607" s="125" t="s">
        <v>2382</v>
      </c>
      <c r="K607" s="64" t="s">
        <v>16</v>
      </c>
      <c r="L607" s="11" t="s">
        <v>1555</v>
      </c>
      <c r="M607" s="41">
        <v>903231</v>
      </c>
      <c r="N607" s="41">
        <v>23305110</v>
      </c>
      <c r="O607" s="157" t="s">
        <v>1566</v>
      </c>
      <c r="P607" s="12"/>
      <c r="Q607" s="41"/>
      <c r="R607" s="64"/>
      <c r="S607" s="192" t="s">
        <v>2506</v>
      </c>
      <c r="T607" s="192"/>
      <c r="U607" s="192"/>
      <c r="V607" s="192"/>
      <c r="W607" s="10" t="b">
        <f t="shared" si="83"/>
        <v>0</v>
      </c>
      <c r="X607" s="1" t="b">
        <f t="shared" si="84"/>
        <v>0</v>
      </c>
      <c r="Y607" s="1" t="b">
        <f t="shared" si="85"/>
        <v>0</v>
      </c>
      <c r="Z607" s="1" t="b">
        <f t="shared" si="86"/>
        <v>0</v>
      </c>
      <c r="AA607" s="1" t="b">
        <f t="shared" si="87"/>
        <v>0</v>
      </c>
      <c r="AB607" s="1" t="b">
        <f t="shared" si="88"/>
        <v>0</v>
      </c>
      <c r="AC607" s="1" t="b">
        <f t="shared" si="89"/>
        <v>0</v>
      </c>
      <c r="AD607" s="1" t="b">
        <f t="shared" si="90"/>
        <v>0</v>
      </c>
      <c r="AE607" s="1" t="b">
        <f t="shared" si="91"/>
        <v>0</v>
      </c>
      <c r="AF607" s="1"/>
    </row>
    <row r="608" spans="1:32" ht="12" customHeight="1" x14ac:dyDescent="0.25">
      <c r="A608" s="11" t="s">
        <v>2489</v>
      </c>
      <c r="B608" s="69">
        <v>41552</v>
      </c>
      <c r="C608" s="69">
        <v>41555</v>
      </c>
      <c r="D608" s="60">
        <v>41554.568344907406</v>
      </c>
      <c r="E608" s="41" t="s">
        <v>2383</v>
      </c>
      <c r="F608" s="11">
        <v>46</v>
      </c>
      <c r="G608" s="41" t="s">
        <v>13</v>
      </c>
      <c r="H608" s="64">
        <v>10</v>
      </c>
      <c r="I608" s="64" t="s">
        <v>14</v>
      </c>
      <c r="J608" s="125" t="s">
        <v>2385</v>
      </c>
      <c r="K608" s="64" t="s">
        <v>16</v>
      </c>
      <c r="L608" s="11" t="s">
        <v>2384</v>
      </c>
      <c r="M608" s="41">
        <v>1233038</v>
      </c>
      <c r="N608" s="41">
        <v>36160522</v>
      </c>
      <c r="O608" s="10" t="s">
        <v>311</v>
      </c>
      <c r="P608" s="12"/>
      <c r="Q608" s="41" t="s">
        <v>1821</v>
      </c>
      <c r="R608" s="129" t="s">
        <v>1893</v>
      </c>
      <c r="S608" s="192" t="s">
        <v>2506</v>
      </c>
      <c r="T608" s="192" t="str">
        <f>IF(ISNUMBER(SEARCH("main({",L608)),"main({}) method - algorithm cases","non main({}) method - algorithm cases")</f>
        <v>main({}) method - algorithm cases</v>
      </c>
      <c r="U608" s="192" t="s">
        <v>2499</v>
      </c>
      <c r="V608" s="192" t="s">
        <v>2505</v>
      </c>
      <c r="W608" s="10" t="b">
        <f t="shared" si="83"/>
        <v>0</v>
      </c>
      <c r="X608" s="1" t="b">
        <f t="shared" si="84"/>
        <v>1</v>
      </c>
      <c r="Y608" s="1" t="b">
        <f t="shared" si="85"/>
        <v>0</v>
      </c>
      <c r="Z608" s="1" t="b">
        <f t="shared" si="86"/>
        <v>0</v>
      </c>
      <c r="AA608" s="1" t="b">
        <f t="shared" si="87"/>
        <v>0</v>
      </c>
      <c r="AB608" s="1" t="b">
        <f t="shared" si="88"/>
        <v>0</v>
      </c>
      <c r="AC608" s="1" t="b">
        <f t="shared" si="89"/>
        <v>0</v>
      </c>
      <c r="AD608" s="1" t="b">
        <f t="shared" si="90"/>
        <v>0</v>
      </c>
      <c r="AE608" s="1" t="b">
        <f t="shared" si="91"/>
        <v>0</v>
      </c>
      <c r="AF608" s="1"/>
    </row>
    <row r="609" spans="1:32" ht="12" customHeight="1" x14ac:dyDescent="0.25">
      <c r="A609" s="11" t="s">
        <v>2489</v>
      </c>
      <c r="B609" s="69">
        <v>41576</v>
      </c>
      <c r="C609" s="69">
        <v>41579</v>
      </c>
      <c r="D609" s="60">
        <v>41576.692523148151</v>
      </c>
      <c r="E609" s="41" t="s">
        <v>2386</v>
      </c>
      <c r="F609" s="11">
        <v>20</v>
      </c>
      <c r="G609" s="41" t="s">
        <v>13</v>
      </c>
      <c r="H609" s="64">
        <v>3</v>
      </c>
      <c r="I609" s="64" t="s">
        <v>14</v>
      </c>
      <c r="J609" s="125" t="s">
        <v>2388</v>
      </c>
      <c r="K609" s="64" t="s">
        <v>16</v>
      </c>
      <c r="L609" s="11" t="s">
        <v>2387</v>
      </c>
      <c r="M609" s="41">
        <v>1749518</v>
      </c>
      <c r="N609" s="41">
        <v>64213263</v>
      </c>
      <c r="O609" s="10" t="s">
        <v>804</v>
      </c>
      <c r="P609" s="12"/>
      <c r="Q609" s="41" t="s">
        <v>1083</v>
      </c>
      <c r="R609" s="64" t="s">
        <v>557</v>
      </c>
      <c r="S609" s="192" t="s">
        <v>2509</v>
      </c>
      <c r="T609" s="192" t="str">
        <f>IF(ISNUMBER(SEARCH("main({",L609)),"main({}) method - algorithm cases","non main({}) method - algorithm cases")</f>
        <v>non main({}) method - algorithm cases</v>
      </c>
      <c r="U609" s="192" t="s">
        <v>2499</v>
      </c>
      <c r="V609" s="192" t="s">
        <v>2505</v>
      </c>
      <c r="W609" s="10" t="b">
        <f t="shared" si="83"/>
        <v>0</v>
      </c>
      <c r="X609" s="1" t="b">
        <f t="shared" si="84"/>
        <v>0</v>
      </c>
      <c r="Y609" s="1" t="b">
        <f t="shared" si="85"/>
        <v>0</v>
      </c>
      <c r="Z609" s="1" t="b">
        <f t="shared" si="86"/>
        <v>0</v>
      </c>
      <c r="AA609" s="1" t="b">
        <f t="shared" si="87"/>
        <v>0</v>
      </c>
      <c r="AB609" s="1" t="b">
        <f t="shared" si="88"/>
        <v>0</v>
      </c>
      <c r="AC609" s="1" t="b">
        <f t="shared" si="89"/>
        <v>0</v>
      </c>
      <c r="AD609" s="1" t="b">
        <f t="shared" si="90"/>
        <v>0</v>
      </c>
      <c r="AE609" s="1" t="b">
        <f t="shared" si="91"/>
        <v>1</v>
      </c>
      <c r="AF609" s="1"/>
    </row>
    <row r="610" spans="1:32" ht="12" customHeight="1" x14ac:dyDescent="0.25">
      <c r="A610" s="11" t="s">
        <v>2489</v>
      </c>
      <c r="B610" s="69">
        <v>41619</v>
      </c>
      <c r="C610" s="69">
        <v>41622</v>
      </c>
      <c r="D610" s="60">
        <v>41619.167847222219</v>
      </c>
      <c r="E610" s="41" t="s">
        <v>112</v>
      </c>
      <c r="F610" s="11">
        <v>3</v>
      </c>
      <c r="G610" s="41" t="s">
        <v>13</v>
      </c>
      <c r="H610" s="64">
        <v>-1</v>
      </c>
      <c r="I610" s="64" t="s">
        <v>58</v>
      </c>
      <c r="J610" s="125" t="s">
        <v>2390</v>
      </c>
      <c r="K610" s="64" t="s">
        <v>16</v>
      </c>
      <c r="L610" s="11" t="s">
        <v>2389</v>
      </c>
      <c r="M610" s="41">
        <v>3317992</v>
      </c>
      <c r="N610" s="41">
        <v>116769208</v>
      </c>
      <c r="O610" s="10" t="s">
        <v>804</v>
      </c>
      <c r="P610" s="12" t="s">
        <v>2170</v>
      </c>
      <c r="Q610" s="41" t="s">
        <v>1083</v>
      </c>
      <c r="R610" s="64" t="s">
        <v>557</v>
      </c>
      <c r="S610" s="192" t="s">
        <v>2506</v>
      </c>
      <c r="T610" s="192" t="str">
        <f>IF(ISNUMBER(SEARCH("main({",L610)),"main({}) method - algorithm cases","non main({}) method - algorithm cases")</f>
        <v>main({}) method - algorithm cases</v>
      </c>
      <c r="U610" s="192" t="s">
        <v>2499</v>
      </c>
      <c r="V610" s="192" t="s">
        <v>2505</v>
      </c>
      <c r="W610" s="10" t="b">
        <f t="shared" si="83"/>
        <v>0</v>
      </c>
      <c r="X610" s="1" t="b">
        <f t="shared" si="84"/>
        <v>0</v>
      </c>
      <c r="Y610" s="1" t="b">
        <f t="shared" si="85"/>
        <v>0</v>
      </c>
      <c r="Z610" s="1" t="b">
        <f t="shared" si="86"/>
        <v>0</v>
      </c>
      <c r="AA610" s="1" t="b">
        <f t="shared" si="87"/>
        <v>0</v>
      </c>
      <c r="AB610" s="1" t="b">
        <f t="shared" si="88"/>
        <v>0</v>
      </c>
      <c r="AC610" s="1" t="b">
        <f t="shared" si="89"/>
        <v>0</v>
      </c>
      <c r="AD610" s="1" t="b">
        <f t="shared" si="90"/>
        <v>0</v>
      </c>
      <c r="AE610" s="1" t="b">
        <f t="shared" si="91"/>
        <v>1</v>
      </c>
      <c r="AF610" s="1"/>
    </row>
    <row r="611" spans="1:32" ht="12" customHeight="1" x14ac:dyDescent="0.25">
      <c r="A611" s="11" t="s">
        <v>2489</v>
      </c>
      <c r="B611" s="69">
        <v>41622</v>
      </c>
      <c r="C611" s="69">
        <v>41625</v>
      </c>
      <c r="D611" s="60">
        <v>41622.925046296295</v>
      </c>
      <c r="E611" s="41" t="s">
        <v>2391</v>
      </c>
      <c r="F611" s="11">
        <v>44</v>
      </c>
      <c r="G611" s="41" t="s">
        <v>13</v>
      </c>
      <c r="H611" s="64">
        <v>8</v>
      </c>
      <c r="I611" s="64" t="s">
        <v>14</v>
      </c>
      <c r="J611" s="125" t="s">
        <v>2393</v>
      </c>
      <c r="K611" s="64" t="s">
        <v>16</v>
      </c>
      <c r="L611" s="11" t="s">
        <v>2392</v>
      </c>
      <c r="M611" s="41">
        <v>3444585</v>
      </c>
      <c r="N611" s="41">
        <v>121203516</v>
      </c>
      <c r="O611" s="10" t="s">
        <v>517</v>
      </c>
      <c r="P611" s="12"/>
      <c r="Q611" s="41"/>
      <c r="R611" s="64"/>
      <c r="S611" s="192" t="s">
        <v>2506</v>
      </c>
      <c r="T611" s="192"/>
      <c r="U611" s="192"/>
      <c r="V611" s="192"/>
      <c r="W611" s="10" t="b">
        <f t="shared" si="83"/>
        <v>0</v>
      </c>
      <c r="X611" s="1" t="b">
        <f t="shared" si="84"/>
        <v>0</v>
      </c>
      <c r="Y611" s="1" t="b">
        <f t="shared" si="85"/>
        <v>0</v>
      </c>
      <c r="Z611" s="1" t="b">
        <f t="shared" si="86"/>
        <v>0</v>
      </c>
      <c r="AA611" s="1" t="b">
        <f t="shared" si="87"/>
        <v>0</v>
      </c>
      <c r="AB611" s="1" t="b">
        <f t="shared" si="88"/>
        <v>0</v>
      </c>
      <c r="AC611" s="1" t="b">
        <f t="shared" si="89"/>
        <v>0</v>
      </c>
      <c r="AD611" s="1" t="b">
        <f t="shared" si="90"/>
        <v>1</v>
      </c>
      <c r="AE611" s="1" t="b">
        <f t="shared" si="91"/>
        <v>0</v>
      </c>
      <c r="AF611" s="1"/>
    </row>
    <row r="612" spans="1:32" ht="12" customHeight="1" x14ac:dyDescent="0.25">
      <c r="A612" s="11" t="s">
        <v>2489</v>
      </c>
      <c r="B612" s="69">
        <v>41652</v>
      </c>
      <c r="C612" s="69">
        <v>41655</v>
      </c>
      <c r="D612" s="60">
        <v>41653.501516203702</v>
      </c>
      <c r="E612" s="41" t="s">
        <v>2394</v>
      </c>
      <c r="F612" s="11">
        <v>17</v>
      </c>
      <c r="G612" s="41" t="s">
        <v>13</v>
      </c>
      <c r="H612" s="64">
        <v>8</v>
      </c>
      <c r="I612" s="64" t="s">
        <v>14</v>
      </c>
      <c r="J612" s="125" t="s">
        <v>2396</v>
      </c>
      <c r="K612" s="64" t="s">
        <v>16</v>
      </c>
      <c r="L612" s="11" t="s">
        <v>2395</v>
      </c>
      <c r="M612" s="41">
        <v>4019715</v>
      </c>
      <c r="N612" s="41">
        <v>138915980</v>
      </c>
      <c r="O612" s="10" t="s">
        <v>18</v>
      </c>
      <c r="P612" s="12"/>
      <c r="Q612" s="41"/>
      <c r="R612" s="64"/>
      <c r="S612" s="192" t="s">
        <v>2506</v>
      </c>
      <c r="T612" s="192"/>
      <c r="U612" s="192"/>
      <c r="V612" s="192"/>
      <c r="W612" s="10" t="b">
        <f t="shared" si="83"/>
        <v>0</v>
      </c>
      <c r="X612" s="1" t="b">
        <f t="shared" si="84"/>
        <v>0</v>
      </c>
      <c r="Y612" s="1" t="b">
        <f t="shared" si="85"/>
        <v>1</v>
      </c>
      <c r="Z612" s="1" t="b">
        <f t="shared" si="86"/>
        <v>0</v>
      </c>
      <c r="AA612" s="1" t="b">
        <f t="shared" si="87"/>
        <v>0</v>
      </c>
      <c r="AB612" s="1" t="b">
        <f t="shared" si="88"/>
        <v>0</v>
      </c>
      <c r="AC612" s="1" t="b">
        <f t="shared" si="89"/>
        <v>0</v>
      </c>
      <c r="AD612" s="1" t="b">
        <f t="shared" si="90"/>
        <v>0</v>
      </c>
      <c r="AE612" s="1" t="b">
        <f t="shared" si="91"/>
        <v>0</v>
      </c>
      <c r="AF612" s="1"/>
    </row>
    <row r="613" spans="1:32" ht="12" customHeight="1" x14ac:dyDescent="0.25">
      <c r="A613" s="11" t="s">
        <v>2489</v>
      </c>
      <c r="B613" s="69">
        <v>41670</v>
      </c>
      <c r="C613" s="69">
        <v>41673</v>
      </c>
      <c r="D613" s="60">
        <v>41672.881111111114</v>
      </c>
      <c r="E613" s="41" t="s">
        <v>2397</v>
      </c>
      <c r="F613" s="11">
        <v>20</v>
      </c>
      <c r="G613" s="41" t="s">
        <v>13</v>
      </c>
      <c r="H613" s="64">
        <v>4</v>
      </c>
      <c r="I613" s="64" t="s">
        <v>14</v>
      </c>
      <c r="J613" s="125" t="s">
        <v>2399</v>
      </c>
      <c r="K613" s="64" t="s">
        <v>16</v>
      </c>
      <c r="L613" s="11" t="s">
        <v>2398</v>
      </c>
      <c r="M613" s="41">
        <v>4529076</v>
      </c>
      <c r="N613" s="41">
        <v>156138439</v>
      </c>
      <c r="O613" s="10" t="s">
        <v>1083</v>
      </c>
      <c r="P613" s="12"/>
      <c r="Q613" s="41" t="s">
        <v>1083</v>
      </c>
      <c r="R613" s="64" t="s">
        <v>1085</v>
      </c>
      <c r="S613" s="192" t="s">
        <v>2506</v>
      </c>
      <c r="T613" s="192" t="str">
        <f>IF(ISNUMBER(SEARCH("main({",L613)),"main({}) method - algorithm cases","non main({}) method - algorithm cases")</f>
        <v>main({}) method - algorithm cases</v>
      </c>
      <c r="U613" s="192" t="s">
        <v>2499</v>
      </c>
      <c r="V613" s="192" t="s">
        <v>2505</v>
      </c>
      <c r="W613" s="10" t="b">
        <f t="shared" si="83"/>
        <v>0</v>
      </c>
      <c r="X613" s="1" t="b">
        <f t="shared" si="84"/>
        <v>0</v>
      </c>
      <c r="Y613" s="1" t="b">
        <f t="shared" si="85"/>
        <v>0</v>
      </c>
      <c r="Z613" s="1" t="b">
        <f t="shared" si="86"/>
        <v>0</v>
      </c>
      <c r="AA613" s="1" t="b">
        <f t="shared" si="87"/>
        <v>0</v>
      </c>
      <c r="AB613" s="1" t="b">
        <f t="shared" si="88"/>
        <v>0</v>
      </c>
      <c r="AC613" s="1" t="b">
        <f t="shared" si="89"/>
        <v>1</v>
      </c>
      <c r="AD613" s="1" t="b">
        <f t="shared" si="90"/>
        <v>0</v>
      </c>
      <c r="AE613" s="1" t="b">
        <f t="shared" si="91"/>
        <v>0</v>
      </c>
      <c r="AF613" s="1"/>
    </row>
    <row r="614" spans="1:32" ht="12" customHeight="1" x14ac:dyDescent="0.25">
      <c r="A614" s="11" t="s">
        <v>2489</v>
      </c>
      <c r="B614" s="69">
        <v>41679</v>
      </c>
      <c r="C614" s="69">
        <v>41682</v>
      </c>
      <c r="D614" s="60">
        <v>41680.041041666664</v>
      </c>
      <c r="E614" s="41" t="s">
        <v>2400</v>
      </c>
      <c r="F614" s="11">
        <v>263</v>
      </c>
      <c r="G614" s="41" t="s">
        <v>13</v>
      </c>
      <c r="H614" s="64">
        <v>6</v>
      </c>
      <c r="I614" s="64" t="s">
        <v>14</v>
      </c>
      <c r="J614" s="125" t="s">
        <v>2402</v>
      </c>
      <c r="K614" s="64" t="s">
        <v>16</v>
      </c>
      <c r="L614" s="11" t="s">
        <v>2401</v>
      </c>
      <c r="M614" s="41">
        <v>4727510</v>
      </c>
      <c r="N614" s="41">
        <v>163501937</v>
      </c>
      <c r="O614" s="10" t="s">
        <v>311</v>
      </c>
      <c r="P614" s="12"/>
      <c r="Q614" s="41"/>
      <c r="R614" s="64"/>
      <c r="S614" s="192" t="s">
        <v>2506</v>
      </c>
      <c r="T614" s="192"/>
      <c r="U614" s="192"/>
      <c r="V614" s="192"/>
      <c r="W614" s="10" t="b">
        <f t="shared" si="83"/>
        <v>0</v>
      </c>
      <c r="X614" s="1" t="b">
        <f t="shared" si="84"/>
        <v>1</v>
      </c>
      <c r="Y614" s="1" t="b">
        <f t="shared" si="85"/>
        <v>0</v>
      </c>
      <c r="Z614" s="1" t="b">
        <f t="shared" si="86"/>
        <v>0</v>
      </c>
      <c r="AA614" s="1" t="b">
        <f t="shared" si="87"/>
        <v>0</v>
      </c>
      <c r="AB614" s="1" t="b">
        <f t="shared" si="88"/>
        <v>0</v>
      </c>
      <c r="AC614" s="1" t="b">
        <f t="shared" si="89"/>
        <v>0</v>
      </c>
      <c r="AD614" s="1" t="b">
        <f t="shared" si="90"/>
        <v>0</v>
      </c>
      <c r="AE614" s="1" t="b">
        <f t="shared" si="91"/>
        <v>0</v>
      </c>
      <c r="AF614" s="1"/>
    </row>
    <row r="615" spans="1:32" ht="12" customHeight="1" x14ac:dyDescent="0.25">
      <c r="A615" s="11" t="s">
        <v>2489</v>
      </c>
      <c r="B615" s="69">
        <v>41700</v>
      </c>
      <c r="C615" s="69">
        <v>41703</v>
      </c>
      <c r="D615" s="60">
        <v>41700.991296296299</v>
      </c>
      <c r="E615" s="41" t="s">
        <v>2403</v>
      </c>
      <c r="F615" s="11">
        <v>135</v>
      </c>
      <c r="G615" s="41" t="s">
        <v>13</v>
      </c>
      <c r="H615" s="64">
        <v>0</v>
      </c>
      <c r="I615" s="64" t="s">
        <v>24</v>
      </c>
      <c r="J615" s="125" t="s">
        <v>2406</v>
      </c>
      <c r="K615" s="64" t="s">
        <v>16</v>
      </c>
      <c r="L615" s="11" t="s">
        <v>2404</v>
      </c>
      <c r="M615" s="41">
        <v>5366689</v>
      </c>
      <c r="N615" s="41">
        <v>186400673</v>
      </c>
      <c r="O615" s="10" t="s">
        <v>1083</v>
      </c>
      <c r="P615" s="12"/>
      <c r="Q615" s="41"/>
      <c r="R615" s="64" t="s">
        <v>553</v>
      </c>
      <c r="S615" s="192" t="s">
        <v>2506</v>
      </c>
      <c r="T615" s="192" t="str">
        <f>IF(ISNUMBER(SEARCH("main({",L615)),"main({}) method - algorithm cases","non main({}) method - algorithm cases")</f>
        <v>main({}) method - algorithm cases</v>
      </c>
      <c r="U615" s="192" t="s">
        <v>2499</v>
      </c>
      <c r="V615" s="192" t="s">
        <v>2504</v>
      </c>
      <c r="W615" s="10" t="b">
        <f t="shared" si="83"/>
        <v>0</v>
      </c>
      <c r="X615" s="1" t="b">
        <f t="shared" si="84"/>
        <v>0</v>
      </c>
      <c r="Y615" s="1" t="b">
        <f t="shared" si="85"/>
        <v>0</v>
      </c>
      <c r="Z615" s="1" t="b">
        <f t="shared" si="86"/>
        <v>0</v>
      </c>
      <c r="AA615" s="1" t="b">
        <f t="shared" si="87"/>
        <v>0</v>
      </c>
      <c r="AB615" s="1" t="b">
        <f t="shared" si="88"/>
        <v>0</v>
      </c>
      <c r="AC615" s="1" t="b">
        <f t="shared" si="89"/>
        <v>1</v>
      </c>
      <c r="AD615" s="1" t="b">
        <f t="shared" si="90"/>
        <v>0</v>
      </c>
      <c r="AE615" s="1" t="b">
        <f t="shared" si="91"/>
        <v>0</v>
      </c>
      <c r="AF615" s="1"/>
    </row>
    <row r="616" spans="1:32" ht="12" customHeight="1" x14ac:dyDescent="0.25">
      <c r="A616" s="11" t="s">
        <v>2489</v>
      </c>
      <c r="B616" s="69">
        <v>41700</v>
      </c>
      <c r="C616" s="69">
        <v>41703</v>
      </c>
      <c r="D616" s="60">
        <v>41702.761921296296</v>
      </c>
      <c r="E616" s="41" t="s">
        <v>2405</v>
      </c>
      <c r="F616" s="11">
        <v>82</v>
      </c>
      <c r="G616" s="41" t="s">
        <v>13</v>
      </c>
      <c r="H616" s="64">
        <v>3</v>
      </c>
      <c r="I616" s="64" t="s">
        <v>14</v>
      </c>
      <c r="J616" s="125" t="s">
        <v>2407</v>
      </c>
      <c r="K616" s="64" t="s">
        <v>16</v>
      </c>
      <c r="L616" s="11" t="s">
        <v>73</v>
      </c>
      <c r="M616" s="41">
        <v>5401015</v>
      </c>
      <c r="N616" s="41">
        <v>188484887</v>
      </c>
      <c r="O616" s="10" t="s">
        <v>1083</v>
      </c>
      <c r="P616" s="12"/>
      <c r="Q616" s="41" t="s">
        <v>1083</v>
      </c>
      <c r="R616" s="64" t="s">
        <v>2408</v>
      </c>
      <c r="S616" s="192" t="s">
        <v>2506</v>
      </c>
      <c r="T616" s="192" t="str">
        <f>IF(ISNUMBER(SEARCH("main({",L616)),"main({}) method - algorithm cases","non main({}) method - algorithm cases")</f>
        <v>main({}) method - algorithm cases</v>
      </c>
      <c r="U616" s="192" t="s">
        <v>2499</v>
      </c>
      <c r="V616" s="192" t="s">
        <v>2505</v>
      </c>
      <c r="W616" s="10" t="b">
        <f t="shared" si="83"/>
        <v>0</v>
      </c>
      <c r="X616" s="1" t="b">
        <f t="shared" si="84"/>
        <v>0</v>
      </c>
      <c r="Y616" s="1" t="b">
        <f t="shared" si="85"/>
        <v>0</v>
      </c>
      <c r="Z616" s="1" t="b">
        <f t="shared" si="86"/>
        <v>0</v>
      </c>
      <c r="AA616" s="1" t="b">
        <f t="shared" si="87"/>
        <v>0</v>
      </c>
      <c r="AB616" s="1" t="b">
        <f t="shared" si="88"/>
        <v>0</v>
      </c>
      <c r="AC616" s="1" t="b">
        <f t="shared" si="89"/>
        <v>1</v>
      </c>
      <c r="AD616" s="1" t="b">
        <f t="shared" si="90"/>
        <v>0</v>
      </c>
      <c r="AE616" s="1" t="b">
        <f t="shared" si="91"/>
        <v>0</v>
      </c>
      <c r="AF616" s="1"/>
    </row>
    <row r="617" spans="1:32" ht="12" customHeight="1" x14ac:dyDescent="0.25">
      <c r="A617" s="11" t="s">
        <v>2489</v>
      </c>
      <c r="B617" s="69">
        <v>41711</v>
      </c>
      <c r="C617" s="69">
        <v>41713</v>
      </c>
      <c r="D617" s="60">
        <v>41712.656585648147</v>
      </c>
      <c r="E617" s="41" t="s">
        <v>2409</v>
      </c>
      <c r="F617" s="11">
        <v>104</v>
      </c>
      <c r="G617" s="41" t="s">
        <v>13</v>
      </c>
      <c r="H617" s="64">
        <v>2</v>
      </c>
      <c r="I617" s="64" t="s">
        <v>14</v>
      </c>
      <c r="J617" s="125" t="s">
        <v>2411</v>
      </c>
      <c r="K617" s="64" t="s">
        <v>16</v>
      </c>
      <c r="L617" s="11" t="s">
        <v>2410</v>
      </c>
      <c r="M617" s="41">
        <v>5764015</v>
      </c>
      <c r="N617" s="41">
        <v>200839652</v>
      </c>
      <c r="O617" s="10" t="s">
        <v>804</v>
      </c>
      <c r="P617" s="12" t="s">
        <v>2170</v>
      </c>
      <c r="Q617" s="41"/>
      <c r="R617" s="64"/>
      <c r="S617" s="192" t="s">
        <v>2509</v>
      </c>
      <c r="T617" s="192"/>
      <c r="U617" s="192"/>
      <c r="V617" s="192"/>
      <c r="W617" s="10" t="b">
        <f t="shared" si="83"/>
        <v>0</v>
      </c>
      <c r="X617" s="1" t="b">
        <f t="shared" si="84"/>
        <v>0</v>
      </c>
      <c r="Y617" s="1" t="b">
        <f t="shared" si="85"/>
        <v>0</v>
      </c>
      <c r="Z617" s="1" t="b">
        <f t="shared" si="86"/>
        <v>0</v>
      </c>
      <c r="AA617" s="1" t="b">
        <f t="shared" si="87"/>
        <v>0</v>
      </c>
      <c r="AB617" s="1" t="b">
        <f t="shared" si="88"/>
        <v>0</v>
      </c>
      <c r="AC617" s="1" t="b">
        <f t="shared" si="89"/>
        <v>0</v>
      </c>
      <c r="AD617" s="1" t="b">
        <f t="shared" si="90"/>
        <v>0</v>
      </c>
      <c r="AE617" s="1" t="b">
        <f t="shared" si="91"/>
        <v>1</v>
      </c>
      <c r="AF617" s="1"/>
    </row>
    <row r="618" spans="1:32" ht="12" customHeight="1" x14ac:dyDescent="0.25">
      <c r="A618" s="11" t="s">
        <v>2489</v>
      </c>
      <c r="B618" s="69">
        <v>41757</v>
      </c>
      <c r="C618" s="69">
        <v>41759</v>
      </c>
      <c r="D618" s="60">
        <v>41758.173703703702</v>
      </c>
      <c r="E618" s="41" t="s">
        <v>2412</v>
      </c>
      <c r="F618" s="11">
        <v>58</v>
      </c>
      <c r="G618" s="41" t="s">
        <v>13</v>
      </c>
      <c r="H618" s="64">
        <v>1</v>
      </c>
      <c r="I618" s="64" t="s">
        <v>14</v>
      </c>
      <c r="J618" s="125" t="s">
        <v>2414</v>
      </c>
      <c r="K618" s="64" t="s">
        <v>16</v>
      </c>
      <c r="L618" s="11" t="s">
        <v>2413</v>
      </c>
      <c r="M618" s="41">
        <v>6906073</v>
      </c>
      <c r="N618" s="41">
        <v>250445878</v>
      </c>
      <c r="O618" s="10" t="s">
        <v>517</v>
      </c>
      <c r="P618" s="12"/>
      <c r="Q618" s="41"/>
      <c r="R618" s="64"/>
      <c r="S618" s="192" t="s">
        <v>2506</v>
      </c>
      <c r="T618" s="192"/>
      <c r="U618" s="192"/>
      <c r="V618" s="192"/>
      <c r="W618" s="10" t="b">
        <f t="shared" si="83"/>
        <v>0</v>
      </c>
      <c r="X618" s="1" t="b">
        <f t="shared" si="84"/>
        <v>0</v>
      </c>
      <c r="Y618" s="1" t="b">
        <f t="shared" si="85"/>
        <v>0</v>
      </c>
      <c r="Z618" s="1" t="b">
        <f t="shared" si="86"/>
        <v>0</v>
      </c>
      <c r="AA618" s="1" t="b">
        <f t="shared" si="87"/>
        <v>0</v>
      </c>
      <c r="AB618" s="1" t="b">
        <f t="shared" si="88"/>
        <v>0</v>
      </c>
      <c r="AC618" s="1" t="b">
        <f t="shared" si="89"/>
        <v>0</v>
      </c>
      <c r="AD618" s="1" t="b">
        <f t="shared" si="90"/>
        <v>1</v>
      </c>
      <c r="AE618" s="1" t="b">
        <f t="shared" si="91"/>
        <v>0</v>
      </c>
      <c r="AF618" s="1"/>
    </row>
    <row r="619" spans="1:32" ht="12" customHeight="1" x14ac:dyDescent="0.25">
      <c r="A619" s="11" t="s">
        <v>2489</v>
      </c>
      <c r="B619" s="69">
        <v>41763</v>
      </c>
      <c r="C619" s="69">
        <v>41765</v>
      </c>
      <c r="D619" s="60">
        <v>41763.078842592593</v>
      </c>
      <c r="E619" s="41" t="s">
        <v>2415</v>
      </c>
      <c r="F619" s="11">
        <v>80</v>
      </c>
      <c r="G619" s="41" t="s">
        <v>13</v>
      </c>
      <c r="H619" s="64">
        <v>3</v>
      </c>
      <c r="I619" s="64" t="s">
        <v>14</v>
      </c>
      <c r="J619" s="125" t="s">
        <v>2416</v>
      </c>
      <c r="K619" s="64" t="s">
        <v>16</v>
      </c>
      <c r="L619" s="11" t="s">
        <v>37</v>
      </c>
      <c r="M619" s="41">
        <v>7175193</v>
      </c>
      <c r="N619" s="41">
        <v>255197551</v>
      </c>
      <c r="O619" s="10" t="s">
        <v>1083</v>
      </c>
      <c r="P619" s="12"/>
      <c r="Q619" s="41" t="s">
        <v>1083</v>
      </c>
      <c r="R619" s="64" t="s">
        <v>2417</v>
      </c>
      <c r="S619" s="192" t="s">
        <v>2506</v>
      </c>
      <c r="T619" s="192" t="str">
        <f>IF(ISNUMBER(SEARCH("main({",L619)),"main({}) method - algorithm cases","non main({}) method - algorithm cases")</f>
        <v>main({}) method - algorithm cases</v>
      </c>
      <c r="U619" s="192" t="s">
        <v>2499</v>
      </c>
      <c r="V619" s="192" t="s">
        <v>2505</v>
      </c>
      <c r="W619" s="10" t="b">
        <f t="shared" si="83"/>
        <v>0</v>
      </c>
      <c r="X619" s="1" t="b">
        <f t="shared" si="84"/>
        <v>0</v>
      </c>
      <c r="Y619" s="1" t="b">
        <f t="shared" si="85"/>
        <v>0</v>
      </c>
      <c r="Z619" s="1" t="b">
        <f t="shared" si="86"/>
        <v>0</v>
      </c>
      <c r="AA619" s="1" t="b">
        <f t="shared" si="87"/>
        <v>0</v>
      </c>
      <c r="AB619" s="1" t="b">
        <f t="shared" si="88"/>
        <v>0</v>
      </c>
      <c r="AC619" s="1" t="b">
        <f t="shared" si="89"/>
        <v>1</v>
      </c>
      <c r="AD619" s="1" t="b">
        <f t="shared" si="90"/>
        <v>0</v>
      </c>
      <c r="AE619" s="1" t="b">
        <f t="shared" si="91"/>
        <v>0</v>
      </c>
      <c r="AF619" s="1"/>
    </row>
    <row r="620" spans="1:32" ht="12" customHeight="1" x14ac:dyDescent="0.25">
      <c r="A620" s="11" t="s">
        <v>2489</v>
      </c>
      <c r="B620" s="69">
        <v>41789</v>
      </c>
      <c r="C620" s="69">
        <v>41791</v>
      </c>
      <c r="D620" s="60">
        <v>41789.919710648152</v>
      </c>
      <c r="E620" s="41" t="s">
        <v>2418</v>
      </c>
      <c r="F620" s="11">
        <v>12</v>
      </c>
      <c r="G620" s="41" t="s">
        <v>13</v>
      </c>
      <c r="H620" s="64">
        <v>0</v>
      </c>
      <c r="I620" s="64" t="s">
        <v>24</v>
      </c>
      <c r="J620" s="125" t="s">
        <v>2420</v>
      </c>
      <c r="K620" s="64" t="s">
        <v>16</v>
      </c>
      <c r="L620" s="11" t="s">
        <v>2419</v>
      </c>
      <c r="M620" s="41">
        <v>7921669</v>
      </c>
      <c r="N620" s="41">
        <v>278843958</v>
      </c>
      <c r="O620" s="10" t="s">
        <v>316</v>
      </c>
      <c r="P620" s="12"/>
      <c r="Q620" s="41"/>
      <c r="R620" s="64"/>
      <c r="S620" s="192" t="s">
        <v>2506</v>
      </c>
      <c r="T620" s="192"/>
      <c r="U620" s="192"/>
      <c r="V620" s="192"/>
      <c r="W620" s="10" t="b">
        <f t="shared" si="83"/>
        <v>0</v>
      </c>
      <c r="X620" s="1" t="b">
        <f t="shared" si="84"/>
        <v>0</v>
      </c>
      <c r="Y620" s="1" t="b">
        <f t="shared" si="85"/>
        <v>0</v>
      </c>
      <c r="Z620" s="1" t="b">
        <f t="shared" si="86"/>
        <v>0</v>
      </c>
      <c r="AA620" s="1" t="b">
        <f t="shared" si="87"/>
        <v>1</v>
      </c>
      <c r="AB620" s="1" t="b">
        <f t="shared" si="88"/>
        <v>0</v>
      </c>
      <c r="AC620" s="1" t="b">
        <f t="shared" si="89"/>
        <v>0</v>
      </c>
      <c r="AD620" s="1" t="b">
        <f t="shared" si="90"/>
        <v>0</v>
      </c>
      <c r="AE620" s="1" t="b">
        <f t="shared" si="91"/>
        <v>0</v>
      </c>
      <c r="AF620" s="1"/>
    </row>
    <row r="621" spans="1:32" ht="12" customHeight="1" x14ac:dyDescent="0.25">
      <c r="A621" s="11" t="s">
        <v>2489</v>
      </c>
      <c r="B621" s="69">
        <v>41813</v>
      </c>
      <c r="C621" s="69">
        <v>41815</v>
      </c>
      <c r="D621" s="60">
        <v>41814.982106481482</v>
      </c>
      <c r="E621" s="41" t="s">
        <v>2421</v>
      </c>
      <c r="F621" s="11">
        <v>88</v>
      </c>
      <c r="G621" s="41" t="s">
        <v>13</v>
      </c>
      <c r="H621" s="64">
        <v>0</v>
      </c>
      <c r="I621" s="64" t="s">
        <v>24</v>
      </c>
      <c r="J621" s="125" t="s">
        <v>2423</v>
      </c>
      <c r="K621" s="64" t="s">
        <v>16</v>
      </c>
      <c r="L621" s="11" t="s">
        <v>2422</v>
      </c>
      <c r="M621" s="41">
        <v>8282482</v>
      </c>
      <c r="N621" s="41">
        <v>293662182</v>
      </c>
      <c r="O621" s="10" t="s">
        <v>316</v>
      </c>
      <c r="P621" s="12"/>
      <c r="Q621" s="41"/>
      <c r="R621" s="64"/>
      <c r="S621" s="192" t="s">
        <v>2506</v>
      </c>
      <c r="T621" s="192"/>
      <c r="U621" s="192"/>
      <c r="V621" s="192"/>
      <c r="W621" s="10" t="b">
        <f t="shared" si="83"/>
        <v>0</v>
      </c>
      <c r="X621" s="1" t="b">
        <f t="shared" si="84"/>
        <v>0</v>
      </c>
      <c r="Y621" s="1" t="b">
        <f t="shared" si="85"/>
        <v>0</v>
      </c>
      <c r="Z621" s="1" t="b">
        <f t="shared" si="86"/>
        <v>0</v>
      </c>
      <c r="AA621" s="1" t="b">
        <f t="shared" si="87"/>
        <v>1</v>
      </c>
      <c r="AB621" s="1" t="b">
        <f t="shared" si="88"/>
        <v>0</v>
      </c>
      <c r="AC621" s="1" t="b">
        <f t="shared" si="89"/>
        <v>0</v>
      </c>
      <c r="AD621" s="1" t="b">
        <f t="shared" si="90"/>
        <v>0</v>
      </c>
      <c r="AE621" s="1" t="b">
        <f t="shared" si="91"/>
        <v>0</v>
      </c>
      <c r="AF621" s="1"/>
    </row>
    <row r="622" spans="1:32" ht="12" customHeight="1" x14ac:dyDescent="0.25">
      <c r="A622" s="11" t="s">
        <v>2489</v>
      </c>
      <c r="B622" s="69">
        <v>41823</v>
      </c>
      <c r="C622" s="69">
        <v>41825</v>
      </c>
      <c r="D622" s="60">
        <v>41824.774131944447</v>
      </c>
      <c r="E622" s="41" t="s">
        <v>2294</v>
      </c>
      <c r="F622" s="11">
        <v>177</v>
      </c>
      <c r="G622" s="41" t="s">
        <v>13</v>
      </c>
      <c r="H622" s="64">
        <v>28</v>
      </c>
      <c r="I622" s="64" t="s">
        <v>14</v>
      </c>
      <c r="J622" s="125" t="s">
        <v>2425</v>
      </c>
      <c r="K622" s="64" t="s">
        <v>16</v>
      </c>
      <c r="L622" s="11" t="s">
        <v>2424</v>
      </c>
      <c r="M622" s="41">
        <v>8520429</v>
      </c>
      <c r="N622" s="41">
        <v>297996662</v>
      </c>
      <c r="O622" s="10" t="s">
        <v>517</v>
      </c>
      <c r="P622" s="12"/>
      <c r="Q622" s="41"/>
      <c r="R622" s="64"/>
      <c r="S622" s="192" t="s">
        <v>2509</v>
      </c>
      <c r="T622" s="192"/>
      <c r="U622" s="192"/>
      <c r="V622" s="192"/>
      <c r="W622" s="10" t="b">
        <f t="shared" si="83"/>
        <v>0</v>
      </c>
      <c r="X622" s="1" t="b">
        <f t="shared" si="84"/>
        <v>0</v>
      </c>
      <c r="Y622" s="1" t="b">
        <f t="shared" si="85"/>
        <v>0</v>
      </c>
      <c r="Z622" s="1" t="b">
        <f t="shared" si="86"/>
        <v>0</v>
      </c>
      <c r="AA622" s="1" t="b">
        <f t="shared" si="87"/>
        <v>0</v>
      </c>
      <c r="AB622" s="1" t="b">
        <f t="shared" si="88"/>
        <v>0</v>
      </c>
      <c r="AC622" s="1" t="b">
        <f t="shared" si="89"/>
        <v>0</v>
      </c>
      <c r="AD622" s="1" t="b">
        <f t="shared" si="90"/>
        <v>1</v>
      </c>
      <c r="AE622" s="1" t="b">
        <f t="shared" si="91"/>
        <v>0</v>
      </c>
      <c r="AF622" s="1"/>
    </row>
    <row r="623" spans="1:32" ht="12" customHeight="1" x14ac:dyDescent="0.25">
      <c r="A623" s="11" t="s">
        <v>2489</v>
      </c>
      <c r="B623" s="69">
        <v>41857</v>
      </c>
      <c r="C623" s="69">
        <v>41859</v>
      </c>
      <c r="D623" s="60">
        <v>41857.228414351855</v>
      </c>
      <c r="E623" s="41" t="s">
        <v>2426</v>
      </c>
      <c r="F623" s="11">
        <v>25</v>
      </c>
      <c r="G623" s="41" t="s">
        <v>13</v>
      </c>
      <c r="H623" s="64">
        <v>5</v>
      </c>
      <c r="I623" s="64" t="s">
        <v>14</v>
      </c>
      <c r="J623" s="125" t="s">
        <v>2428</v>
      </c>
      <c r="K623" s="64" t="s">
        <v>16</v>
      </c>
      <c r="L623" s="11" t="s">
        <v>2427</v>
      </c>
      <c r="M623" s="41">
        <v>8917642</v>
      </c>
      <c r="N623" s="41">
        <v>310705386</v>
      </c>
      <c r="O623" s="10" t="s">
        <v>311</v>
      </c>
      <c r="P623" s="12"/>
      <c r="Q623" s="41"/>
      <c r="R623" s="64"/>
      <c r="S623" s="192" t="s">
        <v>2506</v>
      </c>
      <c r="T623" s="192"/>
      <c r="U623" s="192"/>
      <c r="V623" s="192"/>
      <c r="W623" s="10" t="b">
        <f t="shared" si="83"/>
        <v>0</v>
      </c>
      <c r="X623" s="1" t="b">
        <f t="shared" si="84"/>
        <v>1</v>
      </c>
      <c r="Y623" s="1" t="b">
        <f t="shared" si="85"/>
        <v>0</v>
      </c>
      <c r="Z623" s="1" t="b">
        <f t="shared" si="86"/>
        <v>0</v>
      </c>
      <c r="AA623" s="1" t="b">
        <f t="shared" si="87"/>
        <v>0</v>
      </c>
      <c r="AB623" s="1" t="b">
        <f t="shared" si="88"/>
        <v>0</v>
      </c>
      <c r="AC623" s="1" t="b">
        <f t="shared" si="89"/>
        <v>0</v>
      </c>
      <c r="AD623" s="1" t="b">
        <f t="shared" si="90"/>
        <v>0</v>
      </c>
      <c r="AE623" s="1" t="b">
        <f t="shared" si="91"/>
        <v>0</v>
      </c>
      <c r="AF623" s="1"/>
    </row>
    <row r="624" spans="1:32" ht="12" customHeight="1" x14ac:dyDescent="0.25">
      <c r="A624" s="11" t="s">
        <v>2489</v>
      </c>
      <c r="B624" s="69">
        <v>41865</v>
      </c>
      <c r="C624" s="69">
        <v>41867</v>
      </c>
      <c r="D624" s="60">
        <v>41865.70590277778</v>
      </c>
      <c r="E624" s="41" t="s">
        <v>2429</v>
      </c>
      <c r="F624" s="11">
        <v>84</v>
      </c>
      <c r="G624" s="41" t="s">
        <v>13</v>
      </c>
      <c r="H624" s="64">
        <v>3</v>
      </c>
      <c r="I624" s="64" t="s">
        <v>14</v>
      </c>
      <c r="J624" s="125" t="s">
        <v>2430</v>
      </c>
      <c r="K624" s="64" t="s">
        <v>16</v>
      </c>
      <c r="L624" s="11" t="s">
        <v>40</v>
      </c>
      <c r="M624" s="41">
        <v>9037069</v>
      </c>
      <c r="N624" s="41">
        <v>314417869</v>
      </c>
      <c r="O624" s="10" t="s">
        <v>18</v>
      </c>
      <c r="P624" s="12"/>
      <c r="Q624" s="41"/>
      <c r="R624" s="64"/>
      <c r="S624" s="192" t="s">
        <v>2506</v>
      </c>
      <c r="T624" s="192"/>
      <c r="U624" s="192"/>
      <c r="V624" s="192"/>
      <c r="W624" s="10" t="b">
        <f t="shared" si="83"/>
        <v>0</v>
      </c>
      <c r="X624" s="1" t="b">
        <f t="shared" si="84"/>
        <v>0</v>
      </c>
      <c r="Y624" s="1" t="b">
        <f t="shared" si="85"/>
        <v>1</v>
      </c>
      <c r="Z624" s="1" t="b">
        <f t="shared" si="86"/>
        <v>0</v>
      </c>
      <c r="AA624" s="1" t="b">
        <f t="shared" si="87"/>
        <v>0</v>
      </c>
      <c r="AB624" s="1" t="b">
        <f t="shared" si="88"/>
        <v>0</v>
      </c>
      <c r="AC624" s="1" t="b">
        <f t="shared" si="89"/>
        <v>0</v>
      </c>
      <c r="AD624" s="1" t="b">
        <f t="shared" si="90"/>
        <v>0</v>
      </c>
      <c r="AE624" s="1" t="b">
        <f t="shared" si="91"/>
        <v>0</v>
      </c>
      <c r="AF624" s="1"/>
    </row>
    <row r="625" spans="1:32" ht="12" customHeight="1" x14ac:dyDescent="0.25">
      <c r="A625" s="11" t="s">
        <v>2489</v>
      </c>
      <c r="B625" s="69">
        <v>41871</v>
      </c>
      <c r="C625" s="69">
        <v>41873</v>
      </c>
      <c r="D625" s="60">
        <v>41871.672615740739</v>
      </c>
      <c r="E625" s="41" t="s">
        <v>2431</v>
      </c>
      <c r="F625" s="11">
        <v>67</v>
      </c>
      <c r="G625" s="41" t="s">
        <v>13</v>
      </c>
      <c r="H625" s="64">
        <v>10</v>
      </c>
      <c r="I625" s="64" t="s">
        <v>14</v>
      </c>
      <c r="J625" s="125" t="s">
        <v>2433</v>
      </c>
      <c r="K625" s="64" t="s">
        <v>16</v>
      </c>
      <c r="L625" s="11" t="s">
        <v>2432</v>
      </c>
      <c r="M625" s="41">
        <v>9126972</v>
      </c>
      <c r="N625" s="41">
        <v>317281491</v>
      </c>
      <c r="O625" s="10" t="s">
        <v>18</v>
      </c>
      <c r="P625" s="12"/>
      <c r="Q625" s="41"/>
      <c r="R625" s="64"/>
      <c r="S625" s="192" t="s">
        <v>2506</v>
      </c>
      <c r="T625" s="192"/>
      <c r="U625" s="192"/>
      <c r="V625" s="192"/>
      <c r="W625" s="10" t="b">
        <f t="shared" si="83"/>
        <v>0</v>
      </c>
      <c r="X625" s="1" t="b">
        <f t="shared" si="84"/>
        <v>0</v>
      </c>
      <c r="Y625" s="1" t="b">
        <f t="shared" si="85"/>
        <v>1</v>
      </c>
      <c r="Z625" s="1" t="b">
        <f t="shared" si="86"/>
        <v>0</v>
      </c>
      <c r="AA625" s="1" t="b">
        <f t="shared" si="87"/>
        <v>0</v>
      </c>
      <c r="AB625" s="1" t="b">
        <f t="shared" si="88"/>
        <v>0</v>
      </c>
      <c r="AC625" s="1" t="b">
        <f t="shared" si="89"/>
        <v>0</v>
      </c>
      <c r="AD625" s="1" t="b">
        <f t="shared" si="90"/>
        <v>0</v>
      </c>
      <c r="AE625" s="1" t="b">
        <f t="shared" si="91"/>
        <v>0</v>
      </c>
      <c r="AF625" s="1"/>
    </row>
    <row r="626" spans="1:32" ht="12" customHeight="1" x14ac:dyDescent="0.25">
      <c r="A626" s="11" t="s">
        <v>2489</v>
      </c>
      <c r="B626" s="69">
        <v>41897</v>
      </c>
      <c r="C626" s="69">
        <v>41899</v>
      </c>
      <c r="D626" s="60">
        <v>41898.570949074077</v>
      </c>
      <c r="E626" s="41" t="s">
        <v>2434</v>
      </c>
      <c r="F626" s="11">
        <v>28</v>
      </c>
      <c r="G626" s="41" t="s">
        <v>13</v>
      </c>
      <c r="H626" s="64">
        <v>3</v>
      </c>
      <c r="I626" s="64" t="s">
        <v>14</v>
      </c>
      <c r="J626" s="125" t="s">
        <v>2436</v>
      </c>
      <c r="K626" s="64" t="s">
        <v>16</v>
      </c>
      <c r="L626" s="11" t="s">
        <v>2435</v>
      </c>
      <c r="M626" s="41">
        <v>9851210</v>
      </c>
      <c r="N626" s="41">
        <v>344686989</v>
      </c>
      <c r="O626" s="10" t="s">
        <v>804</v>
      </c>
      <c r="P626" s="12" t="s">
        <v>2170</v>
      </c>
      <c r="Q626" s="41"/>
      <c r="R626" s="64" t="s">
        <v>553</v>
      </c>
      <c r="S626" s="192" t="s">
        <v>2509</v>
      </c>
      <c r="T626" s="192" t="str">
        <f>IF(ISNUMBER(SEARCH("main({",L626)),"main({}) method - algorithm cases","non main({}) method - algorithm cases")</f>
        <v>non main({}) method - algorithm cases</v>
      </c>
      <c r="U626" s="192" t="s">
        <v>2499</v>
      </c>
      <c r="V626" s="192" t="s">
        <v>2504</v>
      </c>
      <c r="W626" s="10" t="b">
        <f t="shared" si="83"/>
        <v>0</v>
      </c>
      <c r="X626" s="1" t="b">
        <f t="shared" si="84"/>
        <v>0</v>
      </c>
      <c r="Y626" s="1" t="b">
        <f t="shared" si="85"/>
        <v>0</v>
      </c>
      <c r="Z626" s="1" t="b">
        <f t="shared" si="86"/>
        <v>0</v>
      </c>
      <c r="AA626" s="1" t="b">
        <f t="shared" si="87"/>
        <v>0</v>
      </c>
      <c r="AB626" s="1" t="b">
        <f t="shared" si="88"/>
        <v>0</v>
      </c>
      <c r="AC626" s="1" t="b">
        <f t="shared" si="89"/>
        <v>0</v>
      </c>
      <c r="AD626" s="1" t="b">
        <f t="shared" si="90"/>
        <v>0</v>
      </c>
      <c r="AE626" s="1" t="b">
        <f t="shared" si="91"/>
        <v>1</v>
      </c>
      <c r="AF626" s="1"/>
    </row>
    <row r="627" spans="1:32" ht="12" customHeight="1" x14ac:dyDescent="0.25">
      <c r="A627" s="11" t="s">
        <v>2489</v>
      </c>
      <c r="B627" s="69">
        <v>41912</v>
      </c>
      <c r="C627" s="69">
        <v>41913</v>
      </c>
      <c r="D627" s="60">
        <v>41912.229664351849</v>
      </c>
      <c r="E627" s="41" t="s">
        <v>2437</v>
      </c>
      <c r="F627" s="11">
        <v>16</v>
      </c>
      <c r="G627" s="41" t="s">
        <v>13</v>
      </c>
      <c r="H627" s="64">
        <v>5</v>
      </c>
      <c r="I627" s="64" t="s">
        <v>14</v>
      </c>
      <c r="J627" s="125" t="s">
        <v>2439</v>
      </c>
      <c r="K627" s="64" t="s">
        <v>16</v>
      </c>
      <c r="L627" s="11" t="s">
        <v>2438</v>
      </c>
      <c r="M627" s="41">
        <v>10389387</v>
      </c>
      <c r="N627" s="41">
        <v>366933073</v>
      </c>
      <c r="O627" s="10" t="s">
        <v>311</v>
      </c>
      <c r="P627" s="12"/>
      <c r="Q627" s="41"/>
      <c r="R627" s="64" t="s">
        <v>553</v>
      </c>
      <c r="S627" s="192" t="s">
        <v>2506</v>
      </c>
      <c r="T627" s="192" t="str">
        <f>IF(ISNUMBER(SEARCH("main({",L627)),"main({}) method - algorithm cases","non main({}) method - algorithm cases")</f>
        <v>main({}) method - algorithm cases</v>
      </c>
      <c r="U627" s="192" t="s">
        <v>2499</v>
      </c>
      <c r="V627" s="192" t="s">
        <v>2504</v>
      </c>
      <c r="W627" s="10" t="b">
        <f t="shared" si="83"/>
        <v>0</v>
      </c>
      <c r="X627" s="1" t="b">
        <f t="shared" si="84"/>
        <v>1</v>
      </c>
      <c r="Y627" s="1" t="b">
        <f t="shared" si="85"/>
        <v>0</v>
      </c>
      <c r="Z627" s="1" t="b">
        <f t="shared" si="86"/>
        <v>0</v>
      </c>
      <c r="AA627" s="1" t="b">
        <f t="shared" si="87"/>
        <v>0</v>
      </c>
      <c r="AB627" s="1" t="b">
        <f t="shared" si="88"/>
        <v>0</v>
      </c>
      <c r="AC627" s="1" t="b">
        <f t="shared" si="89"/>
        <v>0</v>
      </c>
      <c r="AD627" s="1" t="b">
        <f t="shared" si="90"/>
        <v>0</v>
      </c>
      <c r="AE627" s="1" t="b">
        <f t="shared" si="91"/>
        <v>0</v>
      </c>
      <c r="AF627" s="1"/>
    </row>
    <row r="628" spans="1:32" ht="12" customHeight="1" x14ac:dyDescent="0.25">
      <c r="A628" s="11" t="s">
        <v>2489</v>
      </c>
      <c r="B628" s="69">
        <v>41920</v>
      </c>
      <c r="C628" s="69">
        <v>41921</v>
      </c>
      <c r="D628" s="60">
        <v>41920.989791666667</v>
      </c>
      <c r="E628" s="41" t="s">
        <v>2440</v>
      </c>
      <c r="F628" s="11">
        <v>135</v>
      </c>
      <c r="G628" s="41" t="s">
        <v>13</v>
      </c>
      <c r="H628" s="64">
        <v>-1</v>
      </c>
      <c r="I628" s="64" t="s">
        <v>58</v>
      </c>
      <c r="J628" s="125" t="s">
        <v>2442</v>
      </c>
      <c r="K628" s="64" t="s">
        <v>16</v>
      </c>
      <c r="L628" s="11" t="s">
        <v>2441</v>
      </c>
      <c r="M628" s="41">
        <v>10763045</v>
      </c>
      <c r="N628" s="41">
        <v>383935449</v>
      </c>
      <c r="O628" s="10" t="s">
        <v>804</v>
      </c>
      <c r="P628" s="12"/>
      <c r="Q628" s="41"/>
      <c r="R628" s="64"/>
      <c r="S628" s="192" t="s">
        <v>2506</v>
      </c>
      <c r="T628" s="192"/>
      <c r="U628" s="192"/>
      <c r="V628" s="192"/>
      <c r="W628" s="10" t="b">
        <f t="shared" si="83"/>
        <v>0</v>
      </c>
      <c r="X628" s="1" t="b">
        <f t="shared" si="84"/>
        <v>0</v>
      </c>
      <c r="Y628" s="1" t="b">
        <f t="shared" si="85"/>
        <v>0</v>
      </c>
      <c r="Z628" s="1" t="b">
        <f t="shared" si="86"/>
        <v>0</v>
      </c>
      <c r="AA628" s="1" t="b">
        <f t="shared" si="87"/>
        <v>0</v>
      </c>
      <c r="AB628" s="1" t="b">
        <f t="shared" si="88"/>
        <v>0</v>
      </c>
      <c r="AC628" s="1" t="b">
        <f t="shared" si="89"/>
        <v>0</v>
      </c>
      <c r="AD628" s="1" t="b">
        <f t="shared" si="90"/>
        <v>0</v>
      </c>
      <c r="AE628" s="1" t="b">
        <f t="shared" si="91"/>
        <v>1</v>
      </c>
      <c r="AF628" s="1"/>
    </row>
    <row r="629" spans="1:32" ht="12" customHeight="1" x14ac:dyDescent="0.25">
      <c r="A629" s="11" t="s">
        <v>2489</v>
      </c>
      <c r="B629" s="69">
        <v>41956</v>
      </c>
      <c r="C629" s="69">
        <v>41957</v>
      </c>
      <c r="D629" s="60">
        <v>41956.753750000003</v>
      </c>
      <c r="E629" s="41" t="s">
        <v>2443</v>
      </c>
      <c r="F629" s="11">
        <v>4</v>
      </c>
      <c r="G629" s="41" t="s">
        <v>13</v>
      </c>
      <c r="H629" s="64">
        <v>0</v>
      </c>
      <c r="I629" s="64" t="s">
        <v>24</v>
      </c>
      <c r="J629" s="125" t="s">
        <v>2445</v>
      </c>
      <c r="K629" s="64" t="s">
        <v>16</v>
      </c>
      <c r="L629" s="11" t="s">
        <v>2444</v>
      </c>
      <c r="M629" s="41">
        <v>12453167</v>
      </c>
      <c r="N629" s="41">
        <v>453837078</v>
      </c>
      <c r="O629" s="10" t="s">
        <v>316</v>
      </c>
      <c r="P629" s="12"/>
      <c r="Q629" s="41"/>
      <c r="R629" s="64"/>
      <c r="S629" s="192" t="s">
        <v>2506</v>
      </c>
      <c r="T629" s="192"/>
      <c r="U629" s="192"/>
      <c r="V629" s="192"/>
      <c r="W629" s="10" t="b">
        <f t="shared" si="83"/>
        <v>0</v>
      </c>
      <c r="X629" s="1" t="b">
        <f t="shared" si="84"/>
        <v>0</v>
      </c>
      <c r="Y629" s="1" t="b">
        <f t="shared" si="85"/>
        <v>0</v>
      </c>
      <c r="Z629" s="1" t="b">
        <f t="shared" si="86"/>
        <v>0</v>
      </c>
      <c r="AA629" s="1" t="b">
        <f t="shared" si="87"/>
        <v>1</v>
      </c>
      <c r="AB629" s="1" t="b">
        <f t="shared" si="88"/>
        <v>0</v>
      </c>
      <c r="AC629" s="1" t="b">
        <f t="shared" si="89"/>
        <v>0</v>
      </c>
      <c r="AD629" s="1" t="b">
        <f t="shared" si="90"/>
        <v>0</v>
      </c>
      <c r="AE629" s="1" t="b">
        <f t="shared" si="91"/>
        <v>0</v>
      </c>
      <c r="AF629" s="1"/>
    </row>
    <row r="630" spans="1:32" ht="12" customHeight="1" x14ac:dyDescent="0.25">
      <c r="A630" s="11" t="s">
        <v>2489</v>
      </c>
      <c r="B630" s="69">
        <v>41970</v>
      </c>
      <c r="C630" s="69">
        <v>41971</v>
      </c>
      <c r="D630" s="60">
        <v>41970.518599537034</v>
      </c>
      <c r="E630" s="41" t="s">
        <v>2446</v>
      </c>
      <c r="F630" s="11">
        <v>43</v>
      </c>
      <c r="G630" s="41" t="s">
        <v>13</v>
      </c>
      <c r="H630" s="64">
        <v>2</v>
      </c>
      <c r="I630" s="64" t="s">
        <v>14</v>
      </c>
      <c r="J630" s="125" t="s">
        <v>2448</v>
      </c>
      <c r="K630" s="64" t="s">
        <v>16</v>
      </c>
      <c r="L630" s="11" t="s">
        <v>2447</v>
      </c>
      <c r="M630" s="41">
        <v>13101360</v>
      </c>
      <c r="N630" s="41">
        <v>479467377</v>
      </c>
      <c r="O630" s="10" t="s">
        <v>804</v>
      </c>
      <c r="P630" s="12"/>
      <c r="Q630" s="41"/>
      <c r="R630" s="64" t="s">
        <v>552</v>
      </c>
      <c r="S630" s="192" t="s">
        <v>2506</v>
      </c>
      <c r="T630" s="192" t="str">
        <f t="shared" ref="T630:T636" si="92">IF(ISNUMBER(SEARCH("main({",L630)),"main({}) method - algorithm cases","non main({}) method - algorithm cases")</f>
        <v>main({}) method - algorithm cases</v>
      </c>
      <c r="U630" s="192" t="s">
        <v>2499</v>
      </c>
      <c r="V630" s="192" t="s">
        <v>2504</v>
      </c>
      <c r="W630" s="10" t="b">
        <f t="shared" si="83"/>
        <v>0</v>
      </c>
      <c r="X630" s="1" t="b">
        <f t="shared" si="84"/>
        <v>0</v>
      </c>
      <c r="Y630" s="1" t="b">
        <f t="shared" si="85"/>
        <v>0</v>
      </c>
      <c r="Z630" s="1" t="b">
        <f t="shared" si="86"/>
        <v>0</v>
      </c>
      <c r="AA630" s="1" t="b">
        <f t="shared" si="87"/>
        <v>0</v>
      </c>
      <c r="AB630" s="1" t="b">
        <f t="shared" si="88"/>
        <v>0</v>
      </c>
      <c r="AC630" s="1" t="b">
        <f t="shared" si="89"/>
        <v>0</v>
      </c>
      <c r="AD630" s="1" t="b">
        <f t="shared" si="90"/>
        <v>0</v>
      </c>
      <c r="AE630" s="1" t="b">
        <f t="shared" si="91"/>
        <v>1</v>
      </c>
      <c r="AF630" s="1"/>
    </row>
    <row r="631" spans="1:32" ht="12" customHeight="1" x14ac:dyDescent="0.25">
      <c r="A631" s="11" t="s">
        <v>2489</v>
      </c>
      <c r="B631" s="69">
        <v>41988</v>
      </c>
      <c r="C631" s="69">
        <v>41989</v>
      </c>
      <c r="D631" s="60">
        <v>41988.871793981481</v>
      </c>
      <c r="E631" s="41" t="s">
        <v>2449</v>
      </c>
      <c r="F631" s="11">
        <v>25</v>
      </c>
      <c r="G631" s="41" t="s">
        <v>13</v>
      </c>
      <c r="H631" s="64">
        <v>-1</v>
      </c>
      <c r="I631" s="64" t="s">
        <v>58</v>
      </c>
      <c r="J631" s="125" t="s">
        <v>2450</v>
      </c>
      <c r="K631" s="64" t="s">
        <v>16</v>
      </c>
      <c r="L631" s="11" t="s">
        <v>1501</v>
      </c>
      <c r="M631" s="41">
        <v>13933469</v>
      </c>
      <c r="N631" s="41">
        <v>510781682</v>
      </c>
      <c r="O631" s="10" t="s">
        <v>517</v>
      </c>
      <c r="P631" s="12"/>
      <c r="Q631" s="41" t="s">
        <v>1974</v>
      </c>
      <c r="R631" s="64" t="s">
        <v>1085</v>
      </c>
      <c r="S631" s="192" t="s">
        <v>2506</v>
      </c>
      <c r="T631" s="192" t="str">
        <f t="shared" si="92"/>
        <v>main({}) method - algorithm cases</v>
      </c>
      <c r="U631" s="192" t="s">
        <v>2499</v>
      </c>
      <c r="V631" s="192" t="s">
        <v>2505</v>
      </c>
      <c r="W631" s="10" t="b">
        <f t="shared" si="83"/>
        <v>0</v>
      </c>
      <c r="X631" s="1" t="b">
        <f t="shared" si="84"/>
        <v>0</v>
      </c>
      <c r="Y631" s="1" t="b">
        <f t="shared" si="85"/>
        <v>0</v>
      </c>
      <c r="Z631" s="1" t="b">
        <f t="shared" si="86"/>
        <v>0</v>
      </c>
      <c r="AA631" s="1" t="b">
        <f t="shared" si="87"/>
        <v>0</v>
      </c>
      <c r="AB631" s="1" t="b">
        <f t="shared" si="88"/>
        <v>0</v>
      </c>
      <c r="AC631" s="1" t="b">
        <f t="shared" si="89"/>
        <v>0</v>
      </c>
      <c r="AD631" s="1" t="b">
        <f t="shared" si="90"/>
        <v>1</v>
      </c>
      <c r="AE631" s="1" t="b">
        <f t="shared" si="91"/>
        <v>0</v>
      </c>
      <c r="AF631" s="1"/>
    </row>
    <row r="632" spans="1:32" ht="12" customHeight="1" x14ac:dyDescent="0.25">
      <c r="A632" s="11" t="s">
        <v>2489</v>
      </c>
      <c r="B632" s="69">
        <v>42002</v>
      </c>
      <c r="C632" s="69">
        <v>42003</v>
      </c>
      <c r="D632" s="60">
        <v>42002.650451388887</v>
      </c>
      <c r="E632" s="41" t="s">
        <v>2451</v>
      </c>
      <c r="F632" s="11">
        <v>16</v>
      </c>
      <c r="G632" s="41" t="s">
        <v>13</v>
      </c>
      <c r="H632" s="64">
        <v>8</v>
      </c>
      <c r="I632" s="64" t="s">
        <v>14</v>
      </c>
      <c r="J632" s="125" t="s">
        <v>2453</v>
      </c>
      <c r="K632" s="64" t="s">
        <v>16</v>
      </c>
      <c r="L632" s="11" t="s">
        <v>2452</v>
      </c>
      <c r="M632" s="41">
        <v>14232938</v>
      </c>
      <c r="N632" s="41">
        <v>520813583</v>
      </c>
      <c r="O632" s="10" t="s">
        <v>311</v>
      </c>
      <c r="P632" s="12"/>
      <c r="Q632" s="41"/>
      <c r="R632" s="129" t="s">
        <v>2454</v>
      </c>
      <c r="S632" s="192" t="s">
        <v>2506</v>
      </c>
      <c r="T632" s="192" t="str">
        <f t="shared" si="92"/>
        <v>main({}) method - algorithm cases</v>
      </c>
      <c r="U632" s="192" t="s">
        <v>2499</v>
      </c>
      <c r="V632" s="192" t="s">
        <v>2504</v>
      </c>
      <c r="W632" s="10" t="b">
        <f t="shared" si="83"/>
        <v>0</v>
      </c>
      <c r="X632" s="1" t="b">
        <f t="shared" si="84"/>
        <v>1</v>
      </c>
      <c r="Y632" s="1" t="b">
        <f t="shared" si="85"/>
        <v>0</v>
      </c>
      <c r="Z632" s="1" t="b">
        <f t="shared" si="86"/>
        <v>0</v>
      </c>
      <c r="AA632" s="1" t="b">
        <f t="shared" si="87"/>
        <v>0</v>
      </c>
      <c r="AB632" s="1" t="b">
        <f t="shared" si="88"/>
        <v>0</v>
      </c>
      <c r="AC632" s="1" t="b">
        <f t="shared" si="89"/>
        <v>0</v>
      </c>
      <c r="AD632" s="1" t="b">
        <f t="shared" si="90"/>
        <v>0</v>
      </c>
      <c r="AE632" s="1" t="b">
        <f t="shared" si="91"/>
        <v>0</v>
      </c>
      <c r="AF632" s="1"/>
    </row>
    <row r="633" spans="1:32" ht="12" customHeight="1" x14ac:dyDescent="0.25">
      <c r="A633" s="11" t="s">
        <v>2489</v>
      </c>
      <c r="B633" s="69">
        <v>42015</v>
      </c>
      <c r="C633" s="69">
        <v>42017</v>
      </c>
      <c r="D633" s="60">
        <v>42016.814421296294</v>
      </c>
      <c r="E633" s="41" t="s">
        <v>2455</v>
      </c>
      <c r="F633" s="11">
        <v>37</v>
      </c>
      <c r="G633" s="41" t="s">
        <v>13</v>
      </c>
      <c r="H633" s="64">
        <v>4</v>
      </c>
      <c r="I633" s="64" t="s">
        <v>14</v>
      </c>
      <c r="J633" s="125" t="s">
        <v>2458</v>
      </c>
      <c r="K633" s="64" t="s">
        <v>16</v>
      </c>
      <c r="L633" s="11" t="s">
        <v>1015</v>
      </c>
      <c r="M633" s="41">
        <v>14593646</v>
      </c>
      <c r="N633" s="41">
        <v>532962369</v>
      </c>
      <c r="O633" s="10" t="s">
        <v>1083</v>
      </c>
      <c r="P633" s="12"/>
      <c r="Q633" s="41" t="s">
        <v>1083</v>
      </c>
      <c r="R633" s="64" t="s">
        <v>2459</v>
      </c>
      <c r="S633" s="192" t="s">
        <v>2506</v>
      </c>
      <c r="T633" s="192" t="str">
        <f t="shared" si="92"/>
        <v>main({}) method - algorithm cases</v>
      </c>
      <c r="U633" s="192" t="s">
        <v>2499</v>
      </c>
      <c r="V633" s="192" t="s">
        <v>2505</v>
      </c>
      <c r="W633" s="10" t="b">
        <f t="shared" si="83"/>
        <v>0</v>
      </c>
      <c r="X633" s="1" t="b">
        <f t="shared" si="84"/>
        <v>0</v>
      </c>
      <c r="Y633" s="1" t="b">
        <f t="shared" si="85"/>
        <v>0</v>
      </c>
      <c r="Z633" s="1" t="b">
        <f t="shared" si="86"/>
        <v>0</v>
      </c>
      <c r="AA633" s="1" t="b">
        <f t="shared" si="87"/>
        <v>0</v>
      </c>
      <c r="AB633" s="1" t="b">
        <f t="shared" si="88"/>
        <v>0</v>
      </c>
      <c r="AC633" s="1" t="b">
        <f t="shared" si="89"/>
        <v>1</v>
      </c>
      <c r="AD633" s="1" t="b">
        <f t="shared" si="90"/>
        <v>0</v>
      </c>
      <c r="AE633" s="1" t="b">
        <f t="shared" si="91"/>
        <v>0</v>
      </c>
      <c r="AF633" s="1"/>
    </row>
    <row r="634" spans="1:32" ht="12" customHeight="1" x14ac:dyDescent="0.25">
      <c r="A634" s="11" t="s">
        <v>2489</v>
      </c>
      <c r="B634" s="69">
        <v>42015</v>
      </c>
      <c r="C634" s="69">
        <v>42017</v>
      </c>
      <c r="D634" s="60">
        <v>42016.845127314817</v>
      </c>
      <c r="E634" s="41" t="s">
        <v>2456</v>
      </c>
      <c r="F634" s="11">
        <v>64</v>
      </c>
      <c r="G634" s="41" t="s">
        <v>13</v>
      </c>
      <c r="H634" s="64">
        <v>52</v>
      </c>
      <c r="I634" s="64" t="s">
        <v>14</v>
      </c>
      <c r="J634" s="125" t="s">
        <v>2460</v>
      </c>
      <c r="K634" s="64" t="s">
        <v>16</v>
      </c>
      <c r="L634" s="11" t="s">
        <v>2457</v>
      </c>
      <c r="M634" s="41">
        <v>14595290</v>
      </c>
      <c r="N634" s="41">
        <v>533025303</v>
      </c>
      <c r="O634" s="10" t="s">
        <v>1083</v>
      </c>
      <c r="P634" s="12"/>
      <c r="Q634" s="41" t="s">
        <v>1083</v>
      </c>
      <c r="R634" s="64" t="s">
        <v>2459</v>
      </c>
      <c r="S634" s="192" t="s">
        <v>2509</v>
      </c>
      <c r="T634" s="192" t="str">
        <f t="shared" si="92"/>
        <v>non main({}) method - algorithm cases</v>
      </c>
      <c r="U634" s="192" t="s">
        <v>2499</v>
      </c>
      <c r="V634" s="192" t="s">
        <v>2505</v>
      </c>
      <c r="W634" s="10" t="b">
        <f t="shared" si="83"/>
        <v>0</v>
      </c>
      <c r="X634" s="1" t="b">
        <f t="shared" si="84"/>
        <v>0</v>
      </c>
      <c r="Y634" s="1" t="b">
        <f t="shared" si="85"/>
        <v>0</v>
      </c>
      <c r="Z634" s="1" t="b">
        <f t="shared" si="86"/>
        <v>0</v>
      </c>
      <c r="AA634" s="1" t="b">
        <f t="shared" si="87"/>
        <v>0</v>
      </c>
      <c r="AB634" s="1" t="b">
        <f t="shared" si="88"/>
        <v>0</v>
      </c>
      <c r="AC634" s="1" t="b">
        <f t="shared" si="89"/>
        <v>1</v>
      </c>
      <c r="AD634" s="1" t="b">
        <f t="shared" si="90"/>
        <v>0</v>
      </c>
      <c r="AE634" s="1" t="b">
        <f t="shared" si="91"/>
        <v>0</v>
      </c>
      <c r="AF634" s="1"/>
    </row>
    <row r="635" spans="1:32" ht="12" customHeight="1" x14ac:dyDescent="0.25">
      <c r="A635" s="11" t="s">
        <v>2489</v>
      </c>
      <c r="B635" s="69">
        <v>42030</v>
      </c>
      <c r="C635" s="69">
        <v>42032</v>
      </c>
      <c r="D635" s="60">
        <v>42031.622430555559</v>
      </c>
      <c r="E635" s="41" t="s">
        <v>2461</v>
      </c>
      <c r="F635" s="11">
        <v>13</v>
      </c>
      <c r="G635" s="41" t="s">
        <v>13</v>
      </c>
      <c r="H635" s="64">
        <v>350</v>
      </c>
      <c r="I635" s="64" t="s">
        <v>14</v>
      </c>
      <c r="J635" s="125" t="s">
        <v>2463</v>
      </c>
      <c r="K635" s="64" t="s">
        <v>16</v>
      </c>
      <c r="L635" s="11" t="s">
        <v>2462</v>
      </c>
      <c r="M635" s="41">
        <v>15139483</v>
      </c>
      <c r="N635" s="41">
        <v>552075330</v>
      </c>
      <c r="O635" s="82" t="s">
        <v>1083</v>
      </c>
      <c r="P635" s="12"/>
      <c r="Q635" s="41" t="s">
        <v>1083</v>
      </c>
      <c r="R635" s="64" t="s">
        <v>1893</v>
      </c>
      <c r="S635" s="192" t="s">
        <v>2506</v>
      </c>
      <c r="T635" s="192" t="str">
        <f t="shared" si="92"/>
        <v>main({}) method - algorithm cases</v>
      </c>
      <c r="U635" s="192" t="s">
        <v>2499</v>
      </c>
      <c r="V635" s="192" t="s">
        <v>2505</v>
      </c>
      <c r="W635" s="10" t="b">
        <f t="shared" si="83"/>
        <v>0</v>
      </c>
      <c r="X635" s="1" t="b">
        <f t="shared" si="84"/>
        <v>0</v>
      </c>
      <c r="Y635" s="1" t="b">
        <f t="shared" si="85"/>
        <v>0</v>
      </c>
      <c r="Z635" s="1" t="b">
        <f t="shared" si="86"/>
        <v>0</v>
      </c>
      <c r="AA635" s="1" t="b">
        <f t="shared" si="87"/>
        <v>0</v>
      </c>
      <c r="AB635" s="1" t="b">
        <f t="shared" si="88"/>
        <v>0</v>
      </c>
      <c r="AC635" s="1" t="b">
        <f t="shared" si="89"/>
        <v>1</v>
      </c>
      <c r="AD635" s="1" t="b">
        <f t="shared" si="90"/>
        <v>0</v>
      </c>
      <c r="AE635" s="1" t="b">
        <f t="shared" si="91"/>
        <v>0</v>
      </c>
      <c r="AF635" s="1"/>
    </row>
    <row r="636" spans="1:32" ht="12" customHeight="1" x14ac:dyDescent="0.25">
      <c r="A636" s="11" t="s">
        <v>2489</v>
      </c>
      <c r="B636" s="69">
        <v>42046</v>
      </c>
      <c r="C636" s="69">
        <v>42048</v>
      </c>
      <c r="D636" s="60">
        <v>42046.652384259258</v>
      </c>
      <c r="E636" s="41" t="s">
        <v>2464</v>
      </c>
      <c r="F636" s="11">
        <v>29</v>
      </c>
      <c r="G636" s="41" t="s">
        <v>13</v>
      </c>
      <c r="H636" s="64">
        <v>3</v>
      </c>
      <c r="I636" s="64" t="s">
        <v>14</v>
      </c>
      <c r="J636" s="125" t="s">
        <v>2466</v>
      </c>
      <c r="K636" s="64" t="s">
        <v>16</v>
      </c>
      <c r="L636" s="11" t="s">
        <v>2465</v>
      </c>
      <c r="M636" s="41">
        <v>15739105</v>
      </c>
      <c r="N636" s="41">
        <v>573755771</v>
      </c>
      <c r="O636" s="10" t="s">
        <v>804</v>
      </c>
      <c r="P636" s="12"/>
      <c r="Q636" s="41"/>
      <c r="R636" s="64" t="s">
        <v>356</v>
      </c>
      <c r="S636" s="192" t="s">
        <v>2506</v>
      </c>
      <c r="T636" s="192" t="str">
        <f t="shared" si="92"/>
        <v>main({}) method - algorithm cases</v>
      </c>
      <c r="U636" s="192" t="s">
        <v>2499</v>
      </c>
      <c r="V636" s="192" t="s">
        <v>2504</v>
      </c>
      <c r="W636" s="10" t="b">
        <f t="shared" si="83"/>
        <v>0</v>
      </c>
      <c r="X636" s="1" t="b">
        <f t="shared" si="84"/>
        <v>0</v>
      </c>
      <c r="Y636" s="1" t="b">
        <f t="shared" si="85"/>
        <v>0</v>
      </c>
      <c r="Z636" s="1" t="b">
        <f t="shared" si="86"/>
        <v>0</v>
      </c>
      <c r="AA636" s="1" t="b">
        <f t="shared" si="87"/>
        <v>0</v>
      </c>
      <c r="AB636" s="1" t="b">
        <f t="shared" si="88"/>
        <v>0</v>
      </c>
      <c r="AC636" s="1" t="b">
        <f t="shared" si="89"/>
        <v>0</v>
      </c>
      <c r="AD636" s="1" t="b">
        <f t="shared" si="90"/>
        <v>0</v>
      </c>
      <c r="AE636" s="1" t="b">
        <f t="shared" si="91"/>
        <v>1</v>
      </c>
      <c r="AF636" s="1"/>
    </row>
    <row r="637" spans="1:32" ht="12" customHeight="1" x14ac:dyDescent="0.25">
      <c r="A637" s="11" t="s">
        <v>2489</v>
      </c>
      <c r="B637" s="69">
        <v>42048</v>
      </c>
      <c r="C637" s="69">
        <v>42050</v>
      </c>
      <c r="D637" s="60">
        <v>42048.424305555556</v>
      </c>
      <c r="E637" s="41" t="s">
        <v>969</v>
      </c>
      <c r="F637" s="11">
        <v>58</v>
      </c>
      <c r="G637" s="41" t="s">
        <v>13</v>
      </c>
      <c r="H637" s="64">
        <v>10</v>
      </c>
      <c r="I637" s="64" t="s">
        <v>14</v>
      </c>
      <c r="J637" s="125" t="s">
        <v>2468</v>
      </c>
      <c r="K637" s="64" t="s">
        <v>16</v>
      </c>
      <c r="L637" s="11" t="s">
        <v>2467</v>
      </c>
      <c r="M637" s="41">
        <v>15819537</v>
      </c>
      <c r="N637" s="41">
        <v>577112182</v>
      </c>
      <c r="O637" s="10" t="s">
        <v>311</v>
      </c>
      <c r="P637" s="12"/>
      <c r="Q637" s="41"/>
      <c r="R637" s="64"/>
      <c r="S637" s="192" t="s">
        <v>2506</v>
      </c>
      <c r="T637" s="192"/>
      <c r="U637" s="192"/>
      <c r="V637" s="192"/>
      <c r="W637" s="10" t="b">
        <f t="shared" si="83"/>
        <v>0</v>
      </c>
      <c r="X637" s="1" t="b">
        <f t="shared" si="84"/>
        <v>1</v>
      </c>
      <c r="Y637" s="1" t="b">
        <f t="shared" si="85"/>
        <v>0</v>
      </c>
      <c r="Z637" s="1" t="b">
        <f t="shared" si="86"/>
        <v>0</v>
      </c>
      <c r="AA637" s="1" t="b">
        <f t="shared" si="87"/>
        <v>0</v>
      </c>
      <c r="AB637" s="1" t="b">
        <f t="shared" si="88"/>
        <v>0</v>
      </c>
      <c r="AC637" s="1" t="b">
        <f t="shared" si="89"/>
        <v>0</v>
      </c>
      <c r="AD637" s="1" t="b">
        <f t="shared" si="90"/>
        <v>0</v>
      </c>
      <c r="AE637" s="1" t="b">
        <f t="shared" si="91"/>
        <v>0</v>
      </c>
      <c r="AF637" s="1"/>
    </row>
    <row r="638" spans="1:32" ht="12" customHeight="1" x14ac:dyDescent="0.25">
      <c r="A638" s="11" t="s">
        <v>2489</v>
      </c>
      <c r="B638" s="69">
        <v>42052</v>
      </c>
      <c r="C638" s="69">
        <v>42054</v>
      </c>
      <c r="D638" s="60">
        <v>42053.689236111109</v>
      </c>
      <c r="E638" s="41" t="s">
        <v>2469</v>
      </c>
      <c r="F638" s="11">
        <v>29</v>
      </c>
      <c r="G638" s="41" t="s">
        <v>13</v>
      </c>
      <c r="H638" s="64">
        <v>16</v>
      </c>
      <c r="I638" s="64" t="s">
        <v>14</v>
      </c>
      <c r="J638" s="125" t="s">
        <v>2471</v>
      </c>
      <c r="K638" s="64" t="s">
        <v>16</v>
      </c>
      <c r="L638" s="11" t="s">
        <v>2470</v>
      </c>
      <c r="M638" s="41">
        <v>15911325</v>
      </c>
      <c r="N638" s="41">
        <v>583413065</v>
      </c>
      <c r="O638" s="10" t="s">
        <v>311</v>
      </c>
      <c r="P638" s="12"/>
      <c r="Q638" s="41"/>
      <c r="R638" s="64"/>
      <c r="S638" s="192" t="s">
        <v>2506</v>
      </c>
      <c r="T638" s="192"/>
      <c r="U638" s="192"/>
      <c r="V638" s="192"/>
      <c r="W638" s="10" t="b">
        <f t="shared" si="83"/>
        <v>0</v>
      </c>
      <c r="X638" s="1" t="b">
        <f t="shared" si="84"/>
        <v>1</v>
      </c>
      <c r="Y638" s="1" t="b">
        <f t="shared" si="85"/>
        <v>0</v>
      </c>
      <c r="Z638" s="1" t="b">
        <f t="shared" si="86"/>
        <v>0</v>
      </c>
      <c r="AA638" s="1" t="b">
        <f t="shared" si="87"/>
        <v>0</v>
      </c>
      <c r="AB638" s="1" t="b">
        <f t="shared" si="88"/>
        <v>0</v>
      </c>
      <c r="AC638" s="1" t="b">
        <f t="shared" si="89"/>
        <v>0</v>
      </c>
      <c r="AD638" s="1" t="b">
        <f t="shared" si="90"/>
        <v>0</v>
      </c>
      <c r="AE638" s="1" t="b">
        <f t="shared" si="91"/>
        <v>0</v>
      </c>
      <c r="AF638" s="1"/>
    </row>
    <row r="639" spans="1:32" ht="12" customHeight="1" x14ac:dyDescent="0.25">
      <c r="A639" s="11" t="s">
        <v>2489</v>
      </c>
      <c r="B639" s="69">
        <v>42072</v>
      </c>
      <c r="C639" s="69">
        <v>42074</v>
      </c>
      <c r="D639" s="60">
        <v>42072.473275462966</v>
      </c>
      <c r="E639" s="137" t="s">
        <v>2472</v>
      </c>
      <c r="F639" s="11">
        <v>44</v>
      </c>
      <c r="G639" s="41" t="s">
        <v>13</v>
      </c>
      <c r="H639" s="64">
        <v>100</v>
      </c>
      <c r="I639" s="64" t="s">
        <v>14</v>
      </c>
      <c r="J639" s="125" t="s">
        <v>2476</v>
      </c>
      <c r="K639" s="64" t="s">
        <v>16</v>
      </c>
      <c r="L639" s="11" t="s">
        <v>2473</v>
      </c>
      <c r="M639" s="41">
        <v>16746677</v>
      </c>
      <c r="N639" s="41">
        <v>610667831</v>
      </c>
      <c r="O639" s="10" t="s">
        <v>18</v>
      </c>
      <c r="P639" s="12"/>
      <c r="Q639" s="41"/>
      <c r="R639" s="64" t="s">
        <v>2477</v>
      </c>
      <c r="S639" s="192" t="s">
        <v>2509</v>
      </c>
      <c r="T639" s="192" t="str">
        <f>IF(ISNUMBER(SEARCH("main({",L639)),"main({}) method - algorithm cases","non main({}) method - algorithm cases")</f>
        <v>non main({}) method - algorithm cases</v>
      </c>
      <c r="U639" s="192" t="s">
        <v>2499</v>
      </c>
      <c r="V639" s="192" t="s">
        <v>2504</v>
      </c>
      <c r="W639" s="10" t="b">
        <f t="shared" si="83"/>
        <v>0</v>
      </c>
      <c r="X639" s="1" t="b">
        <f t="shared" si="84"/>
        <v>0</v>
      </c>
      <c r="Y639" s="1" t="b">
        <f t="shared" si="85"/>
        <v>1</v>
      </c>
      <c r="Z639" s="1" t="b">
        <f t="shared" si="86"/>
        <v>0</v>
      </c>
      <c r="AA639" s="1" t="b">
        <f t="shared" si="87"/>
        <v>0</v>
      </c>
      <c r="AB639" s="1" t="b">
        <f t="shared" si="88"/>
        <v>0</v>
      </c>
      <c r="AC639" s="1" t="b">
        <f t="shared" si="89"/>
        <v>0</v>
      </c>
      <c r="AD639" s="1" t="b">
        <f t="shared" si="90"/>
        <v>0</v>
      </c>
      <c r="AE639" s="1" t="b">
        <f t="shared" si="91"/>
        <v>0</v>
      </c>
      <c r="AF639" s="1"/>
    </row>
    <row r="640" spans="1:32" ht="12" customHeight="1" x14ac:dyDescent="0.25">
      <c r="A640" s="11" t="s">
        <v>2489</v>
      </c>
      <c r="B640" s="69">
        <v>42072</v>
      </c>
      <c r="C640" s="69">
        <v>42074</v>
      </c>
      <c r="D640" s="60">
        <v>42073.292511574073</v>
      </c>
      <c r="E640" s="41" t="s">
        <v>2474</v>
      </c>
      <c r="F640" s="11">
        <v>123</v>
      </c>
      <c r="G640" s="41" t="s">
        <v>13</v>
      </c>
      <c r="H640" s="64">
        <v>8</v>
      </c>
      <c r="I640" s="64" t="s">
        <v>14</v>
      </c>
      <c r="J640" s="125" t="s">
        <v>2478</v>
      </c>
      <c r="K640" s="64" t="s">
        <v>16</v>
      </c>
      <c r="L640" s="11" t="s">
        <v>2475</v>
      </c>
      <c r="M640" s="41">
        <v>16590830</v>
      </c>
      <c r="N640" s="41">
        <v>612174464</v>
      </c>
      <c r="O640" s="10" t="s">
        <v>1083</v>
      </c>
      <c r="P640" s="12"/>
      <c r="Q640" s="99" t="s">
        <v>1083</v>
      </c>
      <c r="R640" s="144" t="s">
        <v>357</v>
      </c>
      <c r="S640" s="192" t="s">
        <v>2509</v>
      </c>
      <c r="T640" s="192" t="str">
        <f>IF(ISNUMBER(SEARCH("main({",L640)),"main({}) method - algorithm cases","non main({}) method - algorithm cases")</f>
        <v>non main({}) method - algorithm cases</v>
      </c>
      <c r="U640" s="193" t="s">
        <v>2500</v>
      </c>
      <c r="V640" s="192" t="s">
        <v>2505</v>
      </c>
      <c r="W640" s="10" t="b">
        <f t="shared" si="83"/>
        <v>0</v>
      </c>
      <c r="X640" s="1" t="b">
        <f t="shared" si="84"/>
        <v>0</v>
      </c>
      <c r="Y640" s="1" t="b">
        <f t="shared" si="85"/>
        <v>0</v>
      </c>
      <c r="Z640" s="1" t="b">
        <f t="shared" si="86"/>
        <v>0</v>
      </c>
      <c r="AA640" s="1" t="b">
        <f t="shared" si="87"/>
        <v>0</v>
      </c>
      <c r="AB640" s="1" t="b">
        <f t="shared" si="88"/>
        <v>0</v>
      </c>
      <c r="AC640" s="1" t="b">
        <f t="shared" si="89"/>
        <v>1</v>
      </c>
      <c r="AD640" s="1" t="b">
        <f t="shared" si="90"/>
        <v>0</v>
      </c>
      <c r="AE640" s="1" t="b">
        <f t="shared" si="91"/>
        <v>0</v>
      </c>
      <c r="AF640" s="1"/>
    </row>
    <row r="641" spans="1:32" ht="12" customHeight="1" x14ac:dyDescent="0.25">
      <c r="A641" s="11" t="s">
        <v>2489</v>
      </c>
      <c r="B641" s="69">
        <v>42114</v>
      </c>
      <c r="C641" s="69">
        <v>42116</v>
      </c>
      <c r="D641" s="60">
        <v>42115.90766203704</v>
      </c>
      <c r="E641" s="41" t="s">
        <v>2479</v>
      </c>
      <c r="F641" s="11">
        <v>11</v>
      </c>
      <c r="G641" s="41" t="s">
        <v>13</v>
      </c>
      <c r="H641" s="64">
        <v>-2</v>
      </c>
      <c r="I641" s="64" t="s">
        <v>58</v>
      </c>
      <c r="J641" s="125" t="s">
        <v>2481</v>
      </c>
      <c r="K641" s="64" t="s">
        <v>16</v>
      </c>
      <c r="L641" s="11" t="s">
        <v>2480</v>
      </c>
      <c r="M641" s="41">
        <v>18396490</v>
      </c>
      <c r="N641" s="41">
        <v>672510098</v>
      </c>
      <c r="O641" s="10" t="s">
        <v>1083</v>
      </c>
      <c r="P641" s="12"/>
      <c r="Q641" s="41" t="s">
        <v>1083</v>
      </c>
      <c r="R641" s="64" t="s">
        <v>553</v>
      </c>
      <c r="S641" s="192" t="s">
        <v>2506</v>
      </c>
      <c r="T641" s="192" t="str">
        <f>IF(ISNUMBER(SEARCH("main({",L641)),"main({}) method - algorithm cases","non main({}) method - algorithm cases")</f>
        <v>main({}) method - algorithm cases</v>
      </c>
      <c r="U641" s="192" t="s">
        <v>2499</v>
      </c>
      <c r="V641" s="192" t="s">
        <v>2505</v>
      </c>
      <c r="W641" s="10" t="b">
        <f t="shared" si="83"/>
        <v>0</v>
      </c>
      <c r="X641" s="1" t="b">
        <f t="shared" si="84"/>
        <v>0</v>
      </c>
      <c r="Y641" s="1" t="b">
        <f t="shared" si="85"/>
        <v>0</v>
      </c>
      <c r="Z641" s="1" t="b">
        <f t="shared" si="86"/>
        <v>0</v>
      </c>
      <c r="AA641" s="1" t="b">
        <f t="shared" si="87"/>
        <v>0</v>
      </c>
      <c r="AB641" s="1" t="b">
        <f t="shared" si="88"/>
        <v>0</v>
      </c>
      <c r="AC641" s="1" t="b">
        <f t="shared" si="89"/>
        <v>1</v>
      </c>
      <c r="AD641" s="1" t="b">
        <f t="shared" si="90"/>
        <v>0</v>
      </c>
      <c r="AE641" s="1" t="b">
        <f t="shared" si="91"/>
        <v>0</v>
      </c>
      <c r="AF641" s="1"/>
    </row>
    <row r="642" spans="1:32" ht="12" customHeight="1" x14ac:dyDescent="0.25">
      <c r="A642" s="11" t="s">
        <v>2489</v>
      </c>
      <c r="B642" s="69">
        <v>42148</v>
      </c>
      <c r="C642" s="69">
        <v>42150</v>
      </c>
      <c r="D642" s="60">
        <v>42148.729178240741</v>
      </c>
      <c r="E642" s="41" t="s">
        <v>2482</v>
      </c>
      <c r="F642" s="11">
        <v>47</v>
      </c>
      <c r="G642" s="41" t="s">
        <v>13</v>
      </c>
      <c r="H642" s="64">
        <v>3</v>
      </c>
      <c r="I642" s="64" t="s">
        <v>14</v>
      </c>
      <c r="J642" s="125" t="s">
        <v>2484</v>
      </c>
      <c r="K642" s="64" t="s">
        <v>16</v>
      </c>
      <c r="L642" s="11" t="s">
        <v>2483</v>
      </c>
      <c r="M642" s="41">
        <v>19527285</v>
      </c>
      <c r="N642" s="41">
        <v>714968664</v>
      </c>
      <c r="O642" s="10" t="s">
        <v>517</v>
      </c>
      <c r="P642" s="12"/>
      <c r="Q642" s="41"/>
      <c r="R642" s="64"/>
      <c r="S642" s="192" t="s">
        <v>2509</v>
      </c>
      <c r="T642" s="192"/>
      <c r="U642" s="192"/>
      <c r="V642" s="192"/>
      <c r="W642" s="10" t="b">
        <f t="shared" si="83"/>
        <v>0</v>
      </c>
      <c r="X642" s="1" t="b">
        <f t="shared" si="84"/>
        <v>0</v>
      </c>
      <c r="Y642" s="1" t="b">
        <f t="shared" si="85"/>
        <v>0</v>
      </c>
      <c r="Z642" s="1" t="b">
        <f t="shared" si="86"/>
        <v>0</v>
      </c>
      <c r="AA642" s="1" t="b">
        <f t="shared" si="87"/>
        <v>0</v>
      </c>
      <c r="AB642" s="1" t="b">
        <f t="shared" si="88"/>
        <v>0</v>
      </c>
      <c r="AC642" s="1" t="b">
        <f t="shared" si="89"/>
        <v>0</v>
      </c>
      <c r="AD642" s="1" t="b">
        <f t="shared" si="90"/>
        <v>1</v>
      </c>
      <c r="AE642" s="1" t="b">
        <f t="shared" si="91"/>
        <v>0</v>
      </c>
      <c r="AF642" s="1"/>
    </row>
    <row r="643" spans="1:32" ht="12" customHeight="1" x14ac:dyDescent="0.25">
      <c r="A643" s="11" t="s">
        <v>2489</v>
      </c>
      <c r="B643" s="69">
        <v>42154</v>
      </c>
      <c r="C643" s="69">
        <v>42156</v>
      </c>
      <c r="D643" s="60">
        <v>42155.328634259262</v>
      </c>
      <c r="E643" s="41" t="s">
        <v>1770</v>
      </c>
      <c r="F643" s="11">
        <v>96</v>
      </c>
      <c r="G643" s="41" t="s">
        <v>13</v>
      </c>
      <c r="H643" s="64">
        <v>0</v>
      </c>
      <c r="I643" s="64" t="s">
        <v>24</v>
      </c>
      <c r="J643" s="125" t="s">
        <v>2485</v>
      </c>
      <c r="K643" s="64" t="s">
        <v>16</v>
      </c>
      <c r="L643" s="11" t="s">
        <v>2349</v>
      </c>
      <c r="M643" s="41">
        <v>19597624</v>
      </c>
      <c r="N643" s="41">
        <v>722673018</v>
      </c>
      <c r="O643" s="10" t="s">
        <v>517</v>
      </c>
      <c r="P643" s="12"/>
      <c r="Q643" s="41"/>
      <c r="R643" s="64"/>
      <c r="S643" s="192" t="s">
        <v>2509</v>
      </c>
      <c r="T643" s="192"/>
      <c r="U643" s="192"/>
      <c r="V643" s="192"/>
      <c r="W643" s="10" t="b">
        <f t="shared" si="83"/>
        <v>0</v>
      </c>
      <c r="X643" s="1" t="b">
        <f t="shared" si="84"/>
        <v>0</v>
      </c>
      <c r="Y643" s="1" t="b">
        <f t="shared" si="85"/>
        <v>0</v>
      </c>
      <c r="Z643" s="1" t="b">
        <f t="shared" si="86"/>
        <v>0</v>
      </c>
      <c r="AA643" s="1" t="b">
        <f t="shared" si="87"/>
        <v>0</v>
      </c>
      <c r="AB643" s="1" t="b">
        <f t="shared" si="88"/>
        <v>0</v>
      </c>
      <c r="AC643" s="1" t="b">
        <f t="shared" si="89"/>
        <v>0</v>
      </c>
      <c r="AD643" s="1" t="b">
        <f t="shared" si="90"/>
        <v>1</v>
      </c>
      <c r="AE643" s="1" t="b">
        <f t="shared" si="91"/>
        <v>0</v>
      </c>
      <c r="AF643" s="1"/>
    </row>
    <row r="644" spans="1:32" ht="12" customHeight="1" x14ac:dyDescent="0.25">
      <c r="A644" s="11" t="s">
        <v>2489</v>
      </c>
      <c r="B644" s="69">
        <v>42180</v>
      </c>
      <c r="C644" s="69">
        <v>42182</v>
      </c>
      <c r="D644" s="60">
        <v>42181.532523148147</v>
      </c>
      <c r="E644" s="137" t="s">
        <v>2486</v>
      </c>
      <c r="F644" s="11">
        <v>20</v>
      </c>
      <c r="G644" s="41" t="s">
        <v>13</v>
      </c>
      <c r="H644" s="64">
        <v>16</v>
      </c>
      <c r="I644" s="64" t="s">
        <v>14</v>
      </c>
      <c r="J644" s="125" t="s">
        <v>2488</v>
      </c>
      <c r="K644" s="64" t="s">
        <v>16</v>
      </c>
      <c r="L644" s="11" t="s">
        <v>2487</v>
      </c>
      <c r="M644" s="41">
        <v>20417224</v>
      </c>
      <c r="N644" s="41">
        <v>744418771</v>
      </c>
      <c r="O644" s="10" t="s">
        <v>1083</v>
      </c>
      <c r="P644" s="12"/>
      <c r="Q644" s="41" t="s">
        <v>1083</v>
      </c>
      <c r="R644" s="64" t="s">
        <v>357</v>
      </c>
      <c r="S644" s="192" t="s">
        <v>2509</v>
      </c>
      <c r="T644" s="192" t="str">
        <f>IF(ISNUMBER(SEARCH("main({",L644)),"main({}) method - algorithm cases","non main({}) method - algorithm cases")</f>
        <v>non main({}) method - algorithm cases</v>
      </c>
      <c r="U644" s="192" t="s">
        <v>2499</v>
      </c>
      <c r="V644" s="192" t="s">
        <v>2505</v>
      </c>
      <c r="W644" s="10" t="b">
        <f t="shared" si="83"/>
        <v>0</v>
      </c>
      <c r="X644" s="1" t="b">
        <f t="shared" si="84"/>
        <v>0</v>
      </c>
      <c r="Y644" s="1" t="b">
        <f t="shared" si="85"/>
        <v>0</v>
      </c>
      <c r="Z644" s="1" t="b">
        <f t="shared" si="86"/>
        <v>0</v>
      </c>
      <c r="AA644" s="1" t="b">
        <f t="shared" si="87"/>
        <v>0</v>
      </c>
      <c r="AB644" s="1" t="b">
        <f t="shared" si="88"/>
        <v>0</v>
      </c>
      <c r="AC644" s="1" t="b">
        <f t="shared" si="89"/>
        <v>1</v>
      </c>
      <c r="AD644" s="1" t="b">
        <f t="shared" si="90"/>
        <v>0</v>
      </c>
      <c r="AE644" s="1" t="b">
        <f t="shared" si="91"/>
        <v>0</v>
      </c>
      <c r="AF644" s="1"/>
    </row>
  </sheetData>
  <autoFilter ref="L2:T644"/>
  <sortState ref="AF10:AH18">
    <sortCondition descending="1" ref="AG10:AG18"/>
  </sortState>
  <pageMargins left="0.7" right="0.7" top="0.75" bottom="0.75" header="0.3" footer="0.3"/>
  <pageSetup paperSize="9" orientation="portrait" r:id="rId1"/>
  <ignoredErrors>
    <ignoredError sqref="F427 H427 H4 H9 H246:H248 H250:H251 H261:H268 H252:H260 H269:H291 H292:H303 M4:M9 N4:N9 M168:M180 M183:M207 N183:N207 N164:N180 M164:M166 M210:M227 N210:N234 M228:M269 N235:N269 M138:M143 N138:N144 M57:M72 N57:N71 M89:M119 N89:N117 M271:M304 N271:N303 M427:N427 H164:H207 H138:H143 F70:F89 H57:H89"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257"/>
  <sheetViews>
    <sheetView topLeftCell="M1" zoomScale="80" zoomScaleNormal="80" workbookViewId="0">
      <selection activeCell="O150" sqref="O150"/>
    </sheetView>
  </sheetViews>
  <sheetFormatPr defaultRowHeight="15" x14ac:dyDescent="0.25"/>
  <cols>
    <col min="1" max="1" width="7.7109375" bestFit="1" customWidth="1"/>
    <col min="2" max="4" width="22" bestFit="1" customWidth="1"/>
    <col min="5" max="5" width="41" bestFit="1" customWidth="1"/>
    <col min="6" max="6" width="7.85546875" bestFit="1" customWidth="1"/>
    <col min="7" max="7" width="45.5703125" bestFit="1" customWidth="1"/>
    <col min="8" max="8" width="17.7109375" bestFit="1" customWidth="1"/>
    <col min="9" max="9" width="37.7109375" bestFit="1" customWidth="1"/>
    <col min="10" max="10" width="17.140625" customWidth="1"/>
    <col min="11" max="11" width="18.140625" bestFit="1" customWidth="1"/>
    <col min="12" max="12" width="58.85546875" bestFit="1" customWidth="1"/>
    <col min="13" max="13" width="13.140625" bestFit="1" customWidth="1"/>
    <col min="14" max="14" width="10.85546875" bestFit="1" customWidth="1"/>
    <col min="15" max="15" width="39.85546875" bestFit="1" customWidth="1"/>
    <col min="16" max="16" width="68.85546875" bestFit="1" customWidth="1"/>
    <col min="17" max="17" width="48.85546875" bestFit="1" customWidth="1"/>
    <col min="18" max="18" width="40" bestFit="1" customWidth="1"/>
    <col min="19" max="19" width="21.7109375" bestFit="1" customWidth="1"/>
    <col min="20" max="20" width="37.7109375" bestFit="1" customWidth="1"/>
    <col min="21" max="21" width="31.7109375" bestFit="1" customWidth="1"/>
    <col min="22" max="22" width="25.28515625" bestFit="1" customWidth="1"/>
    <col min="23" max="24" width="33.5703125" bestFit="1" customWidth="1"/>
    <col min="25" max="25" width="25" bestFit="1" customWidth="1"/>
    <col min="26" max="26" width="36" customWidth="1"/>
    <col min="27" max="27" width="29.28515625" bestFit="1" customWidth="1"/>
    <col min="28" max="28" width="33" bestFit="1" customWidth="1"/>
    <col min="29" max="29" width="47.140625" bestFit="1" customWidth="1"/>
    <col min="30" max="30" width="29.85546875" bestFit="1" customWidth="1"/>
    <col min="31" max="31" width="36.7109375" bestFit="1" customWidth="1"/>
  </cols>
  <sheetData>
    <row r="2" spans="1:31" s="2" customFormat="1" ht="12" customHeight="1" x14ac:dyDescent="0.25">
      <c r="A2" s="54" t="s">
        <v>1734</v>
      </c>
      <c r="B2" s="54" t="s">
        <v>1328</v>
      </c>
      <c r="C2" s="54" t="s">
        <v>1329</v>
      </c>
      <c r="D2" s="9" t="s">
        <v>0</v>
      </c>
      <c r="E2" s="9" t="s">
        <v>1</v>
      </c>
      <c r="F2" s="7" t="s">
        <v>252</v>
      </c>
      <c r="G2" s="3" t="s">
        <v>2</v>
      </c>
      <c r="H2" s="9" t="s">
        <v>3</v>
      </c>
      <c r="I2" s="3" t="s">
        <v>4</v>
      </c>
      <c r="J2" s="3" t="s">
        <v>5</v>
      </c>
      <c r="K2" s="3" t="s">
        <v>6</v>
      </c>
      <c r="L2" s="3" t="s">
        <v>7</v>
      </c>
      <c r="M2" s="3" t="s">
        <v>8</v>
      </c>
      <c r="N2" s="3" t="s">
        <v>9</v>
      </c>
      <c r="O2" s="3" t="s">
        <v>10</v>
      </c>
      <c r="P2" s="88" t="s">
        <v>1940</v>
      </c>
      <c r="Q2" s="190" t="s">
        <v>578</v>
      </c>
      <c r="R2" s="244" t="s">
        <v>1787</v>
      </c>
      <c r="S2" s="163" t="s">
        <v>2507</v>
      </c>
      <c r="T2" s="163" t="s">
        <v>2508</v>
      </c>
      <c r="U2" s="163" t="s">
        <v>2498</v>
      </c>
      <c r="V2" s="163" t="s">
        <v>2497</v>
      </c>
      <c r="W2" s="164" t="s">
        <v>2490</v>
      </c>
      <c r="X2" s="3" t="s">
        <v>1188</v>
      </c>
      <c r="Y2" s="3" t="s">
        <v>1189</v>
      </c>
      <c r="Z2" s="3" t="s">
        <v>2492</v>
      </c>
      <c r="AA2" s="3" t="s">
        <v>2494</v>
      </c>
      <c r="AB2" s="3" t="s">
        <v>2496</v>
      </c>
      <c r="AC2" s="3" t="s">
        <v>2491</v>
      </c>
      <c r="AD2" s="3" t="s">
        <v>2495</v>
      </c>
      <c r="AE2" s="163" t="s">
        <v>2493</v>
      </c>
    </row>
    <row r="3" spans="1:31" ht="12" customHeight="1" x14ac:dyDescent="0.25">
      <c r="A3" s="213" t="s">
        <v>2645</v>
      </c>
      <c r="B3" s="69">
        <v>41555</v>
      </c>
      <c r="C3" s="69">
        <v>41557</v>
      </c>
      <c r="D3" s="60">
        <v>41555.232268518521</v>
      </c>
      <c r="E3" s="41" t="s">
        <v>2527</v>
      </c>
      <c r="F3" s="1">
        <v>216</v>
      </c>
      <c r="G3" s="11" t="s">
        <v>13</v>
      </c>
      <c r="H3" s="10">
        <v>0</v>
      </c>
      <c r="I3" s="11" t="s">
        <v>24</v>
      </c>
      <c r="J3" s="211" t="s">
        <v>2529</v>
      </c>
      <c r="K3" s="64" t="s">
        <v>16</v>
      </c>
      <c r="L3" s="11" t="s">
        <v>2528</v>
      </c>
      <c r="M3" s="41">
        <v>1258900</v>
      </c>
      <c r="N3" s="10">
        <v>37169735</v>
      </c>
      <c r="O3" s="11" t="s">
        <v>517</v>
      </c>
      <c r="P3" s="10"/>
      <c r="Q3" s="11" t="s">
        <v>552</v>
      </c>
      <c r="R3" s="41"/>
      <c r="S3" s="192" t="s">
        <v>2506</v>
      </c>
      <c r="T3" s="261" t="str">
        <f>IF(ISNUMBER(SEARCH("main({",L3)),"main({}) method - algorithm cases","non main({}) method - algorithm cases")</f>
        <v>main({}) method - algorithm cases</v>
      </c>
      <c r="U3" s="261" t="s">
        <v>2499</v>
      </c>
      <c r="V3" s="192" t="s">
        <v>2504</v>
      </c>
      <c r="W3" s="260" t="b">
        <f>MID(O3,1,22)="uninitialized variable"</f>
        <v>0</v>
      </c>
      <c r="X3" s="260" t="b">
        <f>MID(O3,1,19)="Miscalculated Bound"</f>
        <v>0</v>
      </c>
      <c r="Y3" s="260" t="b">
        <f>MID(O3,1,9)="FENCEPOST"</f>
        <v>0</v>
      </c>
      <c r="Z3" s="260" t="b">
        <f>MID(O3,1,22)="Enhanced for Statement"</f>
        <v>0</v>
      </c>
      <c r="AA3" s="260" t="b">
        <f>MID(O3,1,14)="command args[]"</f>
        <v>0</v>
      </c>
      <c r="AB3" s="260" t="b">
        <f>MID(O3,1,22)="Java.util.Arrays Class"</f>
        <v>0</v>
      </c>
      <c r="AC3" s="260" t="b">
        <f>MID(O3,1,35)="Passing/Returning Arrays in Methods"</f>
        <v>0</v>
      </c>
      <c r="AD3" s="260" t="b">
        <f>MID(O3,1,17)="Arrays of Objects"</f>
        <v>1</v>
      </c>
      <c r="AE3" s="260" t="b">
        <f>MID(O3,1,23)="Multidimensional Arrays"</f>
        <v>0</v>
      </c>
    </row>
    <row r="4" spans="1:31" ht="11.25" customHeight="1" x14ac:dyDescent="0.25">
      <c r="A4" s="11" t="s">
        <v>2645</v>
      </c>
      <c r="B4" s="69">
        <v>41571</v>
      </c>
      <c r="C4" s="69">
        <v>41573</v>
      </c>
      <c r="D4" s="60">
        <v>41571.131608796299</v>
      </c>
      <c r="E4" s="41" t="s">
        <v>2530</v>
      </c>
      <c r="F4" s="1">
        <v>195</v>
      </c>
      <c r="G4" s="11" t="s">
        <v>13</v>
      </c>
      <c r="H4" s="10">
        <v>100</v>
      </c>
      <c r="I4" s="11" t="s">
        <v>14</v>
      </c>
      <c r="J4" s="211" t="s">
        <v>2532</v>
      </c>
      <c r="K4" s="64" t="s">
        <v>16</v>
      </c>
      <c r="L4" s="11" t="s">
        <v>2531</v>
      </c>
      <c r="M4" s="41">
        <v>1675628</v>
      </c>
      <c r="N4" s="10">
        <v>57851381</v>
      </c>
      <c r="O4" s="11" t="s">
        <v>311</v>
      </c>
      <c r="P4" s="10"/>
      <c r="Q4" s="11"/>
      <c r="R4" s="41"/>
      <c r="S4" s="192" t="s">
        <v>2506</v>
      </c>
      <c r="T4" s="262"/>
      <c r="U4" s="262"/>
      <c r="W4" s="260" t="b">
        <f t="shared" ref="W4:W67" si="0">MID(O4,1,22)="uninitialized variable"</f>
        <v>0</v>
      </c>
      <c r="X4" s="260" t="b">
        <f t="shared" ref="X4:X67" si="1">MID(O4,1,19)="Miscalculated Bound"</f>
        <v>1</v>
      </c>
      <c r="Y4" s="260" t="b">
        <f t="shared" ref="Y4:Y67" si="2">MID(O4,1,9)="FENCEPOST"</f>
        <v>0</v>
      </c>
      <c r="Z4" s="260" t="b">
        <f t="shared" ref="Z4:Z67" si="3">MID(O4,1,22)="Enhanced for Statement"</f>
        <v>0</v>
      </c>
      <c r="AA4" s="260" t="b">
        <f t="shared" ref="AA4:AA67" si="4">MID(O4,1,14)="command args[]"</f>
        <v>0</v>
      </c>
      <c r="AB4" s="260" t="b">
        <f t="shared" ref="AB4:AB67" si="5">MID(O4,1,22)="Java.util.Arrays Class"</f>
        <v>0</v>
      </c>
      <c r="AC4" s="260" t="b">
        <f t="shared" ref="AC4:AC67" si="6">MID(O4,1,35)="Passing/Returning Arrays in Methods"</f>
        <v>0</v>
      </c>
      <c r="AD4" s="260" t="b">
        <f t="shared" ref="AD4:AD67" si="7">MID(O4,1,17)="Arrays of Objects"</f>
        <v>0</v>
      </c>
      <c r="AE4" s="260" t="b">
        <f t="shared" ref="AE4:AE67" si="8">MID(O4,1,23)="Multidimensional Arrays"</f>
        <v>0</v>
      </c>
    </row>
    <row r="5" spans="1:31" ht="12" customHeight="1" x14ac:dyDescent="0.25">
      <c r="A5" s="11" t="s">
        <v>2645</v>
      </c>
      <c r="B5" s="69">
        <v>41581</v>
      </c>
      <c r="C5" s="69">
        <v>41583</v>
      </c>
      <c r="D5" s="60">
        <v>41582.729039351849</v>
      </c>
      <c r="E5" s="41" t="s">
        <v>2533</v>
      </c>
      <c r="F5" s="1">
        <v>132</v>
      </c>
      <c r="G5" s="11" t="s">
        <v>13</v>
      </c>
      <c r="H5" s="10">
        <v>1</v>
      </c>
      <c r="I5" s="11" t="s">
        <v>14</v>
      </c>
      <c r="J5" s="211" t="s">
        <v>2535</v>
      </c>
      <c r="K5" s="64" t="s">
        <v>16</v>
      </c>
      <c r="L5" s="11" t="s">
        <v>2534</v>
      </c>
      <c r="M5" s="41">
        <v>2090123</v>
      </c>
      <c r="N5" s="10">
        <v>71359418</v>
      </c>
      <c r="O5" s="11" t="s">
        <v>1083</v>
      </c>
      <c r="P5" s="10" t="s">
        <v>1974</v>
      </c>
      <c r="Q5" s="11" t="s">
        <v>555</v>
      </c>
      <c r="R5" s="41"/>
      <c r="S5" s="192" t="s">
        <v>2506</v>
      </c>
      <c r="T5" s="192" t="str">
        <f>IF(ISNUMBER(SEARCH("main({",L5)),"main({}) method - algorithm cases","non main({}) method - algorithm cases")</f>
        <v>main({}) method - algorithm cases</v>
      </c>
      <c r="U5" s="192" t="s">
        <v>2499</v>
      </c>
      <c r="V5" s="192" t="s">
        <v>2505</v>
      </c>
      <c r="W5" s="260" t="b">
        <f t="shared" si="0"/>
        <v>0</v>
      </c>
      <c r="X5" s="260" t="b">
        <f t="shared" si="1"/>
        <v>0</v>
      </c>
      <c r="Y5" s="260" t="b">
        <f t="shared" si="2"/>
        <v>0</v>
      </c>
      <c r="Z5" s="260" t="b">
        <f t="shared" si="3"/>
        <v>0</v>
      </c>
      <c r="AA5" s="260" t="b">
        <f t="shared" si="4"/>
        <v>0</v>
      </c>
      <c r="AB5" s="260" t="b">
        <f t="shared" si="5"/>
        <v>0</v>
      </c>
      <c r="AC5" s="260" t="b">
        <f t="shared" si="6"/>
        <v>1</v>
      </c>
      <c r="AD5" s="260" t="b">
        <f t="shared" si="7"/>
        <v>0</v>
      </c>
      <c r="AE5" s="260" t="b">
        <f t="shared" si="8"/>
        <v>0</v>
      </c>
    </row>
    <row r="6" spans="1:31" s="1" customFormat="1" ht="12" customHeight="1" x14ac:dyDescent="0.2">
      <c r="A6" s="11" t="s">
        <v>2645</v>
      </c>
      <c r="B6" s="69">
        <v>41589</v>
      </c>
      <c r="C6" s="69">
        <v>41591</v>
      </c>
      <c r="D6" s="60">
        <v>41590.549710648149</v>
      </c>
      <c r="E6" s="41" t="s">
        <v>2536</v>
      </c>
      <c r="F6" s="1">
        <v>52</v>
      </c>
      <c r="G6" s="11" t="s">
        <v>13</v>
      </c>
      <c r="H6" s="10">
        <v>4</v>
      </c>
      <c r="I6" s="11" t="s">
        <v>14</v>
      </c>
      <c r="J6" s="211" t="s">
        <v>2538</v>
      </c>
      <c r="K6" s="64" t="s">
        <v>16</v>
      </c>
      <c r="L6" s="11" t="s">
        <v>2537</v>
      </c>
      <c r="M6" s="41">
        <v>2358379</v>
      </c>
      <c r="N6" s="10">
        <v>81726902</v>
      </c>
      <c r="O6" s="11" t="s">
        <v>804</v>
      </c>
      <c r="P6" s="10" t="s">
        <v>1083</v>
      </c>
      <c r="Q6" s="11" t="s">
        <v>557</v>
      </c>
      <c r="R6" s="41"/>
      <c r="S6" s="192" t="s">
        <v>2509</v>
      </c>
      <c r="T6" s="192" t="str">
        <f>IF(ISNUMBER(SEARCH("main({",L6)),"main({}) method - algorithm cases","non main({}) method - algorithm cases")</f>
        <v>non main({}) method - algorithm cases</v>
      </c>
      <c r="U6" s="192" t="s">
        <v>2499</v>
      </c>
      <c r="V6" s="192" t="s">
        <v>2505</v>
      </c>
      <c r="W6" s="260" t="b">
        <f t="shared" si="0"/>
        <v>0</v>
      </c>
      <c r="X6" s="260" t="b">
        <f t="shared" si="1"/>
        <v>0</v>
      </c>
      <c r="Y6" s="260" t="b">
        <f t="shared" si="2"/>
        <v>0</v>
      </c>
      <c r="Z6" s="260" t="b">
        <f t="shared" si="3"/>
        <v>0</v>
      </c>
      <c r="AA6" s="260" t="b">
        <f t="shared" si="4"/>
        <v>0</v>
      </c>
      <c r="AB6" s="260" t="b">
        <f t="shared" si="5"/>
        <v>0</v>
      </c>
      <c r="AC6" s="260" t="b">
        <f t="shared" si="6"/>
        <v>0</v>
      </c>
      <c r="AD6" s="260" t="b">
        <f t="shared" si="7"/>
        <v>0</v>
      </c>
      <c r="AE6" s="260" t="b">
        <f t="shared" si="8"/>
        <v>1</v>
      </c>
    </row>
    <row r="7" spans="1:31" ht="12" customHeight="1" x14ac:dyDescent="0.25">
      <c r="A7" s="11" t="s">
        <v>2645</v>
      </c>
      <c r="B7" s="69">
        <v>41591</v>
      </c>
      <c r="C7" s="69">
        <v>41593</v>
      </c>
      <c r="D7" s="60">
        <v>41592.728495370371</v>
      </c>
      <c r="E7" s="41" t="s">
        <v>2539</v>
      </c>
      <c r="F7" s="1">
        <v>55</v>
      </c>
      <c r="G7" s="11" t="s">
        <v>13</v>
      </c>
      <c r="H7" s="10">
        <v>1</v>
      </c>
      <c r="I7" s="11" t="s">
        <v>14</v>
      </c>
      <c r="J7" s="211" t="s">
        <v>2541</v>
      </c>
      <c r="K7" s="64" t="s">
        <v>16</v>
      </c>
      <c r="L7" s="11" t="s">
        <v>2540</v>
      </c>
      <c r="M7" s="41">
        <v>2446687</v>
      </c>
      <c r="N7" s="10">
        <v>85210896</v>
      </c>
      <c r="O7" s="11" t="s">
        <v>1083</v>
      </c>
      <c r="P7" s="10" t="s">
        <v>1083</v>
      </c>
      <c r="Q7" s="11" t="s">
        <v>1085</v>
      </c>
      <c r="R7" s="41"/>
      <c r="S7" s="192" t="s">
        <v>2506</v>
      </c>
      <c r="T7" s="192" t="str">
        <f t="shared" ref="T7:T10" si="9">IF(ISNUMBER(SEARCH("main({",L7)),"main({}) method - algorithm cases","non main({}) method - algorithm cases")</f>
        <v>main({}) method - algorithm cases</v>
      </c>
      <c r="U7" s="192" t="s">
        <v>2499</v>
      </c>
      <c r="V7" s="192" t="s">
        <v>2505</v>
      </c>
      <c r="W7" s="260" t="b">
        <f t="shared" si="0"/>
        <v>0</v>
      </c>
      <c r="X7" s="260" t="b">
        <f t="shared" si="1"/>
        <v>0</v>
      </c>
      <c r="Y7" s="260" t="b">
        <f t="shared" si="2"/>
        <v>0</v>
      </c>
      <c r="Z7" s="260" t="b">
        <f t="shared" si="3"/>
        <v>0</v>
      </c>
      <c r="AA7" s="260" t="b">
        <f t="shared" si="4"/>
        <v>0</v>
      </c>
      <c r="AB7" s="260" t="b">
        <f t="shared" si="5"/>
        <v>0</v>
      </c>
      <c r="AC7" s="260" t="b">
        <f t="shared" si="6"/>
        <v>1</v>
      </c>
      <c r="AD7" s="260" t="b">
        <f t="shared" si="7"/>
        <v>0</v>
      </c>
      <c r="AE7" s="260" t="b">
        <f t="shared" si="8"/>
        <v>0</v>
      </c>
    </row>
    <row r="8" spans="1:31" ht="12" customHeight="1" x14ac:dyDescent="0.25">
      <c r="A8" s="11" t="s">
        <v>2645</v>
      </c>
      <c r="B8" s="69">
        <v>41645</v>
      </c>
      <c r="C8" s="69">
        <v>41647</v>
      </c>
      <c r="D8" s="60">
        <v>41646.725428240738</v>
      </c>
      <c r="E8" s="41" t="s">
        <v>2542</v>
      </c>
      <c r="F8" s="1">
        <v>79</v>
      </c>
      <c r="G8" s="11" t="s">
        <v>13</v>
      </c>
      <c r="H8" s="10">
        <v>-1</v>
      </c>
      <c r="I8" s="11" t="s">
        <v>58</v>
      </c>
      <c r="J8" s="211" t="s">
        <v>2544</v>
      </c>
      <c r="K8" s="64" t="s">
        <v>16</v>
      </c>
      <c r="L8" s="11" t="s">
        <v>2543</v>
      </c>
      <c r="M8" s="41">
        <v>3811415</v>
      </c>
      <c r="N8" s="10">
        <v>133004100</v>
      </c>
      <c r="O8" s="106" t="s">
        <v>804</v>
      </c>
      <c r="P8" s="10" t="s">
        <v>1083</v>
      </c>
      <c r="Q8" s="11" t="s">
        <v>357</v>
      </c>
      <c r="R8" s="41" t="s">
        <v>2170</v>
      </c>
      <c r="S8" s="192" t="s">
        <v>2506</v>
      </c>
      <c r="T8" s="192" t="str">
        <f t="shared" si="9"/>
        <v>main({}) method - algorithm cases</v>
      </c>
      <c r="U8" s="192" t="s">
        <v>2499</v>
      </c>
      <c r="V8" s="192" t="s">
        <v>2505</v>
      </c>
      <c r="W8" s="260" t="b">
        <f t="shared" si="0"/>
        <v>0</v>
      </c>
      <c r="X8" s="260" t="b">
        <f t="shared" si="1"/>
        <v>0</v>
      </c>
      <c r="Y8" s="260" t="b">
        <f t="shared" si="2"/>
        <v>0</v>
      </c>
      <c r="Z8" s="260" t="b">
        <f t="shared" si="3"/>
        <v>0</v>
      </c>
      <c r="AA8" s="260" t="b">
        <f t="shared" si="4"/>
        <v>0</v>
      </c>
      <c r="AB8" s="260" t="b">
        <f t="shared" si="5"/>
        <v>0</v>
      </c>
      <c r="AC8" s="260" t="b">
        <f t="shared" si="6"/>
        <v>0</v>
      </c>
      <c r="AD8" s="260" t="b">
        <f t="shared" si="7"/>
        <v>0</v>
      </c>
      <c r="AE8" s="260" t="b">
        <f t="shared" si="8"/>
        <v>1</v>
      </c>
    </row>
    <row r="9" spans="1:31" ht="12" customHeight="1" x14ac:dyDescent="0.25">
      <c r="A9" s="11" t="s">
        <v>2645</v>
      </c>
      <c r="B9" s="69">
        <v>41667</v>
      </c>
      <c r="C9" s="69">
        <v>41669</v>
      </c>
      <c r="D9" s="60">
        <v>41668.141342592593</v>
      </c>
      <c r="E9" s="41" t="s">
        <v>2545</v>
      </c>
      <c r="F9" s="1">
        <v>12</v>
      </c>
      <c r="G9" s="11" t="s">
        <v>13</v>
      </c>
      <c r="H9" s="10">
        <v>3</v>
      </c>
      <c r="I9" s="11" t="s">
        <v>14</v>
      </c>
      <c r="J9" s="211" t="s">
        <v>2547</v>
      </c>
      <c r="K9" s="64" t="s">
        <v>16</v>
      </c>
      <c r="L9" s="11" t="s">
        <v>2546</v>
      </c>
      <c r="M9" s="41">
        <v>4401879</v>
      </c>
      <c r="N9" s="10">
        <v>151824276</v>
      </c>
      <c r="O9" s="11" t="s">
        <v>1083</v>
      </c>
      <c r="P9" s="156" t="s">
        <v>1083</v>
      </c>
      <c r="Q9" s="39" t="s">
        <v>557</v>
      </c>
      <c r="R9" s="41"/>
      <c r="S9" s="192" t="s">
        <v>2506</v>
      </c>
      <c r="T9" s="192" t="str">
        <f t="shared" si="9"/>
        <v>main({}) method - algorithm cases</v>
      </c>
      <c r="U9" s="193" t="s">
        <v>2500</v>
      </c>
      <c r="V9" s="192" t="s">
        <v>2505</v>
      </c>
      <c r="W9" s="260" t="b">
        <f t="shared" si="0"/>
        <v>0</v>
      </c>
      <c r="X9" s="260" t="b">
        <f t="shared" si="1"/>
        <v>0</v>
      </c>
      <c r="Y9" s="260" t="b">
        <f t="shared" si="2"/>
        <v>0</v>
      </c>
      <c r="Z9" s="260" t="b">
        <f t="shared" si="3"/>
        <v>0</v>
      </c>
      <c r="AA9" s="260" t="b">
        <f t="shared" si="4"/>
        <v>0</v>
      </c>
      <c r="AB9" s="260" t="b">
        <f t="shared" si="5"/>
        <v>0</v>
      </c>
      <c r="AC9" s="260" t="b">
        <f t="shared" si="6"/>
        <v>1</v>
      </c>
      <c r="AD9" s="260" t="b">
        <f t="shared" si="7"/>
        <v>0</v>
      </c>
      <c r="AE9" s="260" t="b">
        <f t="shared" si="8"/>
        <v>0</v>
      </c>
    </row>
    <row r="10" spans="1:31" ht="12" customHeight="1" x14ac:dyDescent="0.25">
      <c r="A10" s="11" t="s">
        <v>2645</v>
      </c>
      <c r="B10" s="69">
        <v>41703</v>
      </c>
      <c r="C10" s="69">
        <v>41705</v>
      </c>
      <c r="D10" s="60">
        <v>41703.944155092591</v>
      </c>
      <c r="E10" s="41" t="s">
        <v>2548</v>
      </c>
      <c r="F10" s="1">
        <v>72</v>
      </c>
      <c r="G10" s="11" t="s">
        <v>13</v>
      </c>
      <c r="H10" s="10">
        <v>4</v>
      </c>
      <c r="I10" s="11" t="s">
        <v>14</v>
      </c>
      <c r="J10" s="211" t="s">
        <v>2550</v>
      </c>
      <c r="K10" s="64" t="s">
        <v>16</v>
      </c>
      <c r="L10" s="11" t="s">
        <v>2549</v>
      </c>
      <c r="M10" s="41">
        <v>5396850</v>
      </c>
      <c r="N10" s="10">
        <v>190174710</v>
      </c>
      <c r="O10" s="11" t="s">
        <v>1083</v>
      </c>
      <c r="P10" s="10" t="s">
        <v>1083</v>
      </c>
      <c r="Q10" s="11" t="s">
        <v>356</v>
      </c>
      <c r="R10" s="41"/>
      <c r="S10" s="192" t="s">
        <v>2506</v>
      </c>
      <c r="T10" s="192" t="str">
        <f t="shared" si="9"/>
        <v>main({}) method - algorithm cases</v>
      </c>
      <c r="U10" s="192" t="s">
        <v>2499</v>
      </c>
      <c r="V10" s="192" t="s">
        <v>2505</v>
      </c>
      <c r="W10" s="260" t="b">
        <f t="shared" si="0"/>
        <v>0</v>
      </c>
      <c r="X10" s="260" t="b">
        <f t="shared" si="1"/>
        <v>0</v>
      </c>
      <c r="Y10" s="260" t="b">
        <f t="shared" si="2"/>
        <v>0</v>
      </c>
      <c r="Z10" s="260" t="b">
        <f t="shared" si="3"/>
        <v>0</v>
      </c>
      <c r="AA10" s="260" t="b">
        <f t="shared" si="4"/>
        <v>0</v>
      </c>
      <c r="AB10" s="260" t="b">
        <f t="shared" si="5"/>
        <v>0</v>
      </c>
      <c r="AC10" s="260" t="b">
        <f t="shared" si="6"/>
        <v>1</v>
      </c>
      <c r="AD10" s="260" t="b">
        <f t="shared" si="7"/>
        <v>0</v>
      </c>
      <c r="AE10" s="260" t="b">
        <f t="shared" si="8"/>
        <v>0</v>
      </c>
    </row>
    <row r="11" spans="1:31" ht="11.25" customHeight="1" x14ac:dyDescent="0.25">
      <c r="A11" s="11" t="s">
        <v>2645</v>
      </c>
      <c r="B11" s="69">
        <v>41725</v>
      </c>
      <c r="C11" s="69">
        <v>41727</v>
      </c>
      <c r="D11" s="60">
        <v>41725.819571759261</v>
      </c>
      <c r="E11" s="41" t="s">
        <v>2551</v>
      </c>
      <c r="F11" s="1">
        <v>117</v>
      </c>
      <c r="G11" s="11" t="s">
        <v>13</v>
      </c>
      <c r="H11" s="10">
        <v>1</v>
      </c>
      <c r="I11" s="11" t="s">
        <v>14</v>
      </c>
      <c r="J11" s="211" t="s">
        <v>2553</v>
      </c>
      <c r="K11" s="64" t="s">
        <v>16</v>
      </c>
      <c r="L11" s="11" t="s">
        <v>2552</v>
      </c>
      <c r="M11" s="41">
        <v>6169084</v>
      </c>
      <c r="N11" s="10">
        <v>216417920</v>
      </c>
      <c r="O11" s="11" t="s">
        <v>517</v>
      </c>
      <c r="P11" s="10"/>
      <c r="Q11" s="11"/>
      <c r="R11" s="41"/>
      <c r="S11" s="192" t="s">
        <v>2506</v>
      </c>
      <c r="T11" s="262"/>
      <c r="U11" s="262"/>
      <c r="W11" s="260" t="b">
        <f t="shared" si="0"/>
        <v>0</v>
      </c>
      <c r="X11" s="260" t="b">
        <f t="shared" si="1"/>
        <v>0</v>
      </c>
      <c r="Y11" s="260" t="b">
        <f t="shared" si="2"/>
        <v>0</v>
      </c>
      <c r="Z11" s="260" t="b">
        <f t="shared" si="3"/>
        <v>0</v>
      </c>
      <c r="AA11" s="260" t="b">
        <f t="shared" si="4"/>
        <v>0</v>
      </c>
      <c r="AB11" s="260" t="b">
        <f t="shared" si="5"/>
        <v>0</v>
      </c>
      <c r="AC11" s="260" t="b">
        <f t="shared" si="6"/>
        <v>0</v>
      </c>
      <c r="AD11" s="260" t="b">
        <f t="shared" si="7"/>
        <v>1</v>
      </c>
      <c r="AE11" s="260" t="b">
        <f t="shared" si="8"/>
        <v>0</v>
      </c>
    </row>
    <row r="12" spans="1:31" s="1" customFormat="1" ht="12" customHeight="1" x14ac:dyDescent="0.2">
      <c r="A12" s="11" t="s">
        <v>2645</v>
      </c>
      <c r="B12" s="69">
        <v>41729</v>
      </c>
      <c r="C12" s="69">
        <v>41731</v>
      </c>
      <c r="D12" s="60">
        <v>41729.570115740738</v>
      </c>
      <c r="E12" s="41" t="s">
        <v>2554</v>
      </c>
      <c r="F12" s="1">
        <v>56</v>
      </c>
      <c r="G12" s="11" t="s">
        <v>13</v>
      </c>
      <c r="H12" s="10">
        <v>2</v>
      </c>
      <c r="I12" s="11" t="s">
        <v>14</v>
      </c>
      <c r="J12" s="211" t="s">
        <v>2556</v>
      </c>
      <c r="K12" s="64" t="s">
        <v>16</v>
      </c>
      <c r="L12" s="11" t="s">
        <v>2555</v>
      </c>
      <c r="M12" s="41">
        <v>6267406</v>
      </c>
      <c r="N12" s="10">
        <v>219939194</v>
      </c>
      <c r="O12" s="11" t="s">
        <v>804</v>
      </c>
      <c r="P12" s="10"/>
      <c r="Q12" s="11"/>
      <c r="R12" s="41"/>
      <c r="S12" s="192" t="s">
        <v>2506</v>
      </c>
      <c r="T12" s="263"/>
      <c r="U12" s="263"/>
      <c r="W12" s="260" t="b">
        <f t="shared" si="0"/>
        <v>0</v>
      </c>
      <c r="X12" s="260" t="b">
        <f t="shared" si="1"/>
        <v>0</v>
      </c>
      <c r="Y12" s="260" t="b">
        <f t="shared" si="2"/>
        <v>0</v>
      </c>
      <c r="Z12" s="260" t="b">
        <f t="shared" si="3"/>
        <v>0</v>
      </c>
      <c r="AA12" s="260" t="b">
        <f t="shared" si="4"/>
        <v>0</v>
      </c>
      <c r="AB12" s="260" t="b">
        <f t="shared" si="5"/>
        <v>0</v>
      </c>
      <c r="AC12" s="260" t="b">
        <f t="shared" si="6"/>
        <v>0</v>
      </c>
      <c r="AD12" s="260" t="b">
        <f t="shared" si="7"/>
        <v>0</v>
      </c>
      <c r="AE12" s="260" t="b">
        <f t="shared" si="8"/>
        <v>1</v>
      </c>
    </row>
    <row r="13" spans="1:31" s="1" customFormat="1" ht="12" customHeight="1" x14ac:dyDescent="0.2">
      <c r="A13" s="11" t="s">
        <v>2645</v>
      </c>
      <c r="B13" s="69">
        <v>41745</v>
      </c>
      <c r="C13" s="69">
        <v>41747</v>
      </c>
      <c r="D13" s="60">
        <v>41745.690613425926</v>
      </c>
      <c r="E13" s="41" t="s">
        <v>2557</v>
      </c>
      <c r="F13" s="1">
        <v>41</v>
      </c>
      <c r="G13" s="11" t="s">
        <v>13</v>
      </c>
      <c r="H13" s="10">
        <v>2</v>
      </c>
      <c r="I13" s="11" t="s">
        <v>14</v>
      </c>
      <c r="J13" s="211" t="s">
        <v>2559</v>
      </c>
      <c r="K13" s="64" t="s">
        <v>16</v>
      </c>
      <c r="L13" s="11" t="s">
        <v>2558</v>
      </c>
      <c r="M13" s="41">
        <v>6602130</v>
      </c>
      <c r="N13" s="10">
        <v>238964635</v>
      </c>
      <c r="O13" s="11" t="s">
        <v>1083</v>
      </c>
      <c r="P13" s="10" t="s">
        <v>1083</v>
      </c>
      <c r="Q13" s="11" t="s">
        <v>553</v>
      </c>
      <c r="R13" s="41"/>
      <c r="S13" s="192" t="s">
        <v>2506</v>
      </c>
      <c r="T13" s="192" t="str">
        <f>IF(ISNUMBER(SEARCH("main({",L13)),"main({}) method - algorithm cases","non main({}) method - algorithm cases")</f>
        <v>main({}) method - algorithm cases</v>
      </c>
      <c r="U13" s="192" t="s">
        <v>2499</v>
      </c>
      <c r="V13" s="192" t="s">
        <v>2505</v>
      </c>
      <c r="W13" s="260" t="b">
        <f t="shared" si="0"/>
        <v>0</v>
      </c>
      <c r="X13" s="260" t="b">
        <f t="shared" si="1"/>
        <v>0</v>
      </c>
      <c r="Y13" s="260" t="b">
        <f t="shared" si="2"/>
        <v>0</v>
      </c>
      <c r="Z13" s="260" t="b">
        <f t="shared" si="3"/>
        <v>0</v>
      </c>
      <c r="AA13" s="260" t="b">
        <f t="shared" si="4"/>
        <v>0</v>
      </c>
      <c r="AB13" s="260" t="b">
        <f t="shared" si="5"/>
        <v>0</v>
      </c>
      <c r="AC13" s="260" t="b">
        <f t="shared" si="6"/>
        <v>1</v>
      </c>
      <c r="AD13" s="260" t="b">
        <f t="shared" si="7"/>
        <v>0</v>
      </c>
      <c r="AE13" s="260" t="b">
        <f t="shared" si="8"/>
        <v>0</v>
      </c>
    </row>
    <row r="14" spans="1:31" s="1" customFormat="1" ht="12" customHeight="1" x14ac:dyDescent="0.2">
      <c r="A14" s="11" t="s">
        <v>2645</v>
      </c>
      <c r="B14" s="69">
        <v>41815</v>
      </c>
      <c r="C14" s="69">
        <v>41817</v>
      </c>
      <c r="D14" s="60">
        <v>41815.626793981479</v>
      </c>
      <c r="E14" s="41" t="s">
        <v>2560</v>
      </c>
      <c r="F14" s="1">
        <v>62</v>
      </c>
      <c r="G14" s="11" t="s">
        <v>13</v>
      </c>
      <c r="H14" s="10">
        <v>8</v>
      </c>
      <c r="I14" s="11" t="s">
        <v>14</v>
      </c>
      <c r="J14" s="211" t="s">
        <v>2561</v>
      </c>
      <c r="K14" s="64" t="s">
        <v>16</v>
      </c>
      <c r="L14" s="11" t="s">
        <v>409</v>
      </c>
      <c r="M14" s="41">
        <v>8374870</v>
      </c>
      <c r="N14" s="10">
        <v>293946377</v>
      </c>
      <c r="O14" s="11" t="s">
        <v>1083</v>
      </c>
      <c r="P14" s="10"/>
      <c r="Q14" s="11"/>
      <c r="R14" s="41"/>
      <c r="S14" s="192" t="s">
        <v>2506</v>
      </c>
      <c r="T14" s="263"/>
      <c r="U14" s="263"/>
      <c r="W14" s="260" t="b">
        <f t="shared" si="0"/>
        <v>0</v>
      </c>
      <c r="X14" s="260" t="b">
        <f t="shared" si="1"/>
        <v>0</v>
      </c>
      <c r="Y14" s="260" t="b">
        <f t="shared" si="2"/>
        <v>0</v>
      </c>
      <c r="Z14" s="260" t="b">
        <f t="shared" si="3"/>
        <v>0</v>
      </c>
      <c r="AA14" s="260" t="b">
        <f t="shared" si="4"/>
        <v>0</v>
      </c>
      <c r="AB14" s="260" t="b">
        <f t="shared" si="5"/>
        <v>0</v>
      </c>
      <c r="AC14" s="260" t="b">
        <f t="shared" si="6"/>
        <v>1</v>
      </c>
      <c r="AD14" s="260" t="b">
        <f t="shared" si="7"/>
        <v>0</v>
      </c>
      <c r="AE14" s="260" t="b">
        <f t="shared" si="8"/>
        <v>0</v>
      </c>
    </row>
    <row r="15" spans="1:31" ht="12" customHeight="1" x14ac:dyDescent="0.25">
      <c r="A15" s="11" t="s">
        <v>2645</v>
      </c>
      <c r="B15" s="69">
        <v>41851</v>
      </c>
      <c r="C15" s="69">
        <v>41853</v>
      </c>
      <c r="D15" s="60">
        <v>41851.23364583333</v>
      </c>
      <c r="E15" s="41" t="s">
        <v>2562</v>
      </c>
      <c r="F15" s="1">
        <v>20</v>
      </c>
      <c r="G15" s="11" t="s">
        <v>13</v>
      </c>
      <c r="H15" s="10">
        <v>21</v>
      </c>
      <c r="I15" s="11" t="s">
        <v>14</v>
      </c>
      <c r="J15" s="211" t="s">
        <v>2564</v>
      </c>
      <c r="K15" s="64" t="s">
        <v>16</v>
      </c>
      <c r="L15" s="11" t="s">
        <v>2563</v>
      </c>
      <c r="M15" s="41">
        <v>8847069</v>
      </c>
      <c r="N15" s="10">
        <v>308492071</v>
      </c>
      <c r="O15" s="11" t="s">
        <v>311</v>
      </c>
      <c r="P15" s="10"/>
      <c r="Q15" s="11" t="s">
        <v>557</v>
      </c>
      <c r="R15" s="41"/>
      <c r="S15" s="192" t="s">
        <v>2506</v>
      </c>
      <c r="T15" s="192" t="str">
        <f t="shared" ref="T15:T16" si="10">IF(ISNUMBER(SEARCH("main({",L15)),"main({}) method - algorithm cases","non main({}) method - algorithm cases")</f>
        <v>main({}) method - algorithm cases</v>
      </c>
      <c r="U15" s="192" t="s">
        <v>2499</v>
      </c>
      <c r="V15" s="192" t="s">
        <v>2504</v>
      </c>
      <c r="W15" s="260" t="b">
        <f t="shared" si="0"/>
        <v>0</v>
      </c>
      <c r="X15" s="260" t="b">
        <f t="shared" si="1"/>
        <v>1</v>
      </c>
      <c r="Y15" s="260" t="b">
        <f t="shared" si="2"/>
        <v>0</v>
      </c>
      <c r="Z15" s="260" t="b">
        <f t="shared" si="3"/>
        <v>0</v>
      </c>
      <c r="AA15" s="260" t="b">
        <f t="shared" si="4"/>
        <v>0</v>
      </c>
      <c r="AB15" s="260" t="b">
        <f t="shared" si="5"/>
        <v>0</v>
      </c>
      <c r="AC15" s="260" t="b">
        <f t="shared" si="6"/>
        <v>0</v>
      </c>
      <c r="AD15" s="260" t="b">
        <f t="shared" si="7"/>
        <v>0</v>
      </c>
      <c r="AE15" s="260" t="b">
        <f t="shared" si="8"/>
        <v>0</v>
      </c>
    </row>
    <row r="16" spans="1:31" ht="11.25" customHeight="1" x14ac:dyDescent="0.25">
      <c r="A16" s="11" t="s">
        <v>2645</v>
      </c>
      <c r="B16" s="69">
        <v>41881</v>
      </c>
      <c r="C16" s="69">
        <v>41883</v>
      </c>
      <c r="D16" s="60">
        <v>41882.270104166666</v>
      </c>
      <c r="E16" s="41" t="s">
        <v>2565</v>
      </c>
      <c r="F16" s="1">
        <v>29</v>
      </c>
      <c r="G16" s="11" t="s">
        <v>13</v>
      </c>
      <c r="H16" s="10">
        <v>5</v>
      </c>
      <c r="I16" s="11" t="s">
        <v>14</v>
      </c>
      <c r="J16" s="211" t="s">
        <v>2567</v>
      </c>
      <c r="K16" s="64" t="s">
        <v>16</v>
      </c>
      <c r="L16" s="11" t="s">
        <v>2566</v>
      </c>
      <c r="M16" s="41">
        <v>9352940</v>
      </c>
      <c r="N16" s="10">
        <v>325161846</v>
      </c>
      <c r="O16" s="11" t="s">
        <v>311</v>
      </c>
      <c r="P16" s="10"/>
      <c r="Q16" s="11" t="s">
        <v>356</v>
      </c>
      <c r="R16" s="41"/>
      <c r="S16" s="192" t="s">
        <v>2506</v>
      </c>
      <c r="T16" s="192" t="str">
        <f t="shared" si="10"/>
        <v>main({}) method - algorithm cases</v>
      </c>
      <c r="U16" s="192" t="s">
        <v>2499</v>
      </c>
      <c r="V16" s="192" t="s">
        <v>2504</v>
      </c>
      <c r="W16" s="260" t="b">
        <f t="shared" si="0"/>
        <v>0</v>
      </c>
      <c r="X16" s="260" t="b">
        <f t="shared" si="1"/>
        <v>1</v>
      </c>
      <c r="Y16" s="260" t="b">
        <f t="shared" si="2"/>
        <v>0</v>
      </c>
      <c r="Z16" s="260" t="b">
        <f t="shared" si="3"/>
        <v>0</v>
      </c>
      <c r="AA16" s="260" t="b">
        <f t="shared" si="4"/>
        <v>0</v>
      </c>
      <c r="AB16" s="260" t="b">
        <f t="shared" si="5"/>
        <v>0</v>
      </c>
      <c r="AC16" s="260" t="b">
        <f t="shared" si="6"/>
        <v>0</v>
      </c>
      <c r="AD16" s="260" t="b">
        <f t="shared" si="7"/>
        <v>0</v>
      </c>
      <c r="AE16" s="260" t="b">
        <f t="shared" si="8"/>
        <v>0</v>
      </c>
    </row>
    <row r="17" spans="1:31" s="1" customFormat="1" ht="12" customHeight="1" x14ac:dyDescent="0.2">
      <c r="A17" s="11" t="s">
        <v>2645</v>
      </c>
      <c r="B17" s="69">
        <v>41905</v>
      </c>
      <c r="C17" s="69">
        <v>41907</v>
      </c>
      <c r="D17" s="60">
        <v>41906.043483796297</v>
      </c>
      <c r="E17" s="41" t="s">
        <v>2568</v>
      </c>
      <c r="F17" s="1">
        <v>108</v>
      </c>
      <c r="G17" s="11" t="s">
        <v>13</v>
      </c>
      <c r="H17" s="10">
        <v>15</v>
      </c>
      <c r="I17" s="11" t="s">
        <v>14</v>
      </c>
      <c r="J17" s="211" t="s">
        <v>2570</v>
      </c>
      <c r="K17" s="64" t="s">
        <v>16</v>
      </c>
      <c r="L17" s="11" t="s">
        <v>2569</v>
      </c>
      <c r="M17" s="41">
        <v>10147220</v>
      </c>
      <c r="N17" s="10">
        <v>356951319</v>
      </c>
      <c r="O17" s="11" t="s">
        <v>311</v>
      </c>
      <c r="P17" s="10"/>
      <c r="Q17" s="11"/>
      <c r="R17" s="41"/>
      <c r="S17" s="192" t="s">
        <v>2506</v>
      </c>
      <c r="T17" s="263"/>
      <c r="U17" s="263"/>
      <c r="W17" s="260" t="b">
        <f t="shared" si="0"/>
        <v>0</v>
      </c>
      <c r="X17" s="260" t="b">
        <f t="shared" si="1"/>
        <v>1</v>
      </c>
      <c r="Y17" s="260" t="b">
        <f t="shared" si="2"/>
        <v>0</v>
      </c>
      <c r="Z17" s="260" t="b">
        <f t="shared" si="3"/>
        <v>0</v>
      </c>
      <c r="AA17" s="260" t="b">
        <f t="shared" si="4"/>
        <v>0</v>
      </c>
      <c r="AB17" s="260" t="b">
        <f t="shared" si="5"/>
        <v>0</v>
      </c>
      <c r="AC17" s="260" t="b">
        <f t="shared" si="6"/>
        <v>0</v>
      </c>
      <c r="AD17" s="260" t="b">
        <f t="shared" si="7"/>
        <v>0</v>
      </c>
      <c r="AE17" s="260" t="b">
        <f t="shared" si="8"/>
        <v>0</v>
      </c>
    </row>
    <row r="18" spans="1:31" s="1" customFormat="1" ht="12" customHeight="1" x14ac:dyDescent="0.2">
      <c r="A18" s="11" t="s">
        <v>2645</v>
      </c>
      <c r="B18" s="69">
        <v>41913</v>
      </c>
      <c r="C18" s="69">
        <v>41915</v>
      </c>
      <c r="D18" s="60">
        <v>41913.689189814817</v>
      </c>
      <c r="E18" s="41" t="s">
        <v>2571</v>
      </c>
      <c r="F18" s="1">
        <v>97</v>
      </c>
      <c r="G18" s="11" t="s">
        <v>13</v>
      </c>
      <c r="H18" s="10">
        <v>0</v>
      </c>
      <c r="I18" s="11" t="s">
        <v>24</v>
      </c>
      <c r="J18" s="211" t="s">
        <v>2573</v>
      </c>
      <c r="K18" s="64" t="s">
        <v>16</v>
      </c>
      <c r="L18" s="11" t="s">
        <v>2572</v>
      </c>
      <c r="M18" s="41">
        <v>10166350</v>
      </c>
      <c r="N18" s="10">
        <v>370356263</v>
      </c>
      <c r="O18" s="11" t="s">
        <v>316</v>
      </c>
      <c r="P18" s="10"/>
      <c r="Q18" s="11"/>
      <c r="R18" s="41"/>
      <c r="S18" s="192" t="s">
        <v>2506</v>
      </c>
      <c r="T18" s="263"/>
      <c r="U18" s="263"/>
      <c r="W18" s="260" t="b">
        <f t="shared" si="0"/>
        <v>0</v>
      </c>
      <c r="X18" s="260" t="b">
        <f t="shared" si="1"/>
        <v>0</v>
      </c>
      <c r="Y18" s="260" t="b">
        <f t="shared" si="2"/>
        <v>0</v>
      </c>
      <c r="Z18" s="260" t="b">
        <f t="shared" si="3"/>
        <v>0</v>
      </c>
      <c r="AA18" s="260" t="b">
        <f t="shared" si="4"/>
        <v>1</v>
      </c>
      <c r="AB18" s="260" t="b">
        <f t="shared" si="5"/>
        <v>0</v>
      </c>
      <c r="AC18" s="260" t="b">
        <f t="shared" si="6"/>
        <v>0</v>
      </c>
      <c r="AD18" s="260" t="b">
        <f t="shared" si="7"/>
        <v>0</v>
      </c>
      <c r="AE18" s="260" t="b">
        <f t="shared" si="8"/>
        <v>0</v>
      </c>
    </row>
    <row r="19" spans="1:31" ht="12" customHeight="1" x14ac:dyDescent="0.25">
      <c r="A19" s="11" t="s">
        <v>2645</v>
      </c>
      <c r="B19" s="69">
        <v>41919</v>
      </c>
      <c r="C19" s="69">
        <v>41920</v>
      </c>
      <c r="D19" s="60">
        <v>41919.265196759261</v>
      </c>
      <c r="E19" s="41" t="s">
        <v>2574</v>
      </c>
      <c r="F19" s="1">
        <v>56</v>
      </c>
      <c r="G19" s="11" t="s">
        <v>13</v>
      </c>
      <c r="H19" s="10">
        <v>46500</v>
      </c>
      <c r="I19" s="11" t="s">
        <v>14</v>
      </c>
      <c r="J19" s="211" t="s">
        <v>2576</v>
      </c>
      <c r="K19" s="64" t="s">
        <v>16</v>
      </c>
      <c r="L19" s="11" t="s">
        <v>2575</v>
      </c>
      <c r="M19" s="41">
        <v>10666692</v>
      </c>
      <c r="N19" s="10">
        <v>379467038</v>
      </c>
      <c r="O19" s="121" t="s">
        <v>1566</v>
      </c>
      <c r="P19" s="10"/>
      <c r="Q19" s="11"/>
      <c r="R19" s="41"/>
      <c r="S19" s="192" t="s">
        <v>2506</v>
      </c>
      <c r="T19" s="262"/>
      <c r="U19" s="262"/>
      <c r="W19" s="260" t="b">
        <f t="shared" si="0"/>
        <v>0</v>
      </c>
      <c r="X19" s="260" t="b">
        <f t="shared" si="1"/>
        <v>0</v>
      </c>
      <c r="Y19" s="260" t="b">
        <f t="shared" si="2"/>
        <v>0</v>
      </c>
      <c r="Z19" s="260" t="b">
        <f t="shared" si="3"/>
        <v>0</v>
      </c>
      <c r="AA19" s="260" t="b">
        <f t="shared" si="4"/>
        <v>0</v>
      </c>
      <c r="AB19" s="260" t="b">
        <f t="shared" si="5"/>
        <v>0</v>
      </c>
      <c r="AC19" s="260" t="b">
        <f t="shared" si="6"/>
        <v>0</v>
      </c>
      <c r="AD19" s="260" t="b">
        <f t="shared" si="7"/>
        <v>0</v>
      </c>
      <c r="AE19" s="260" t="b">
        <f t="shared" si="8"/>
        <v>0</v>
      </c>
    </row>
    <row r="20" spans="1:31" s="1" customFormat="1" ht="11.25" customHeight="1" x14ac:dyDescent="0.2">
      <c r="A20" s="11" t="s">
        <v>2645</v>
      </c>
      <c r="B20" s="69">
        <v>41921</v>
      </c>
      <c r="C20" s="69">
        <v>41922</v>
      </c>
      <c r="D20" s="60">
        <v>41921.251655092594</v>
      </c>
      <c r="E20" s="41" t="s">
        <v>2577</v>
      </c>
      <c r="F20" s="1">
        <v>313</v>
      </c>
      <c r="G20" s="11" t="s">
        <v>13</v>
      </c>
      <c r="H20" s="10">
        <v>-135601</v>
      </c>
      <c r="I20" s="11" t="s">
        <v>58</v>
      </c>
      <c r="J20" s="211" t="s">
        <v>2579</v>
      </c>
      <c r="K20" s="64" t="s">
        <v>16</v>
      </c>
      <c r="L20" s="11" t="s">
        <v>2578</v>
      </c>
      <c r="M20" s="41">
        <v>10731945</v>
      </c>
      <c r="N20" s="10">
        <v>384376880</v>
      </c>
      <c r="O20" s="121" t="s">
        <v>1566</v>
      </c>
      <c r="P20" s="10"/>
      <c r="Q20" s="11"/>
      <c r="R20" s="41"/>
      <c r="S20" s="192" t="s">
        <v>2506</v>
      </c>
      <c r="T20" s="263"/>
      <c r="U20" s="263"/>
      <c r="W20" s="260" t="b">
        <f t="shared" si="0"/>
        <v>0</v>
      </c>
      <c r="X20" s="260" t="b">
        <f t="shared" si="1"/>
        <v>0</v>
      </c>
      <c r="Y20" s="260" t="b">
        <f t="shared" si="2"/>
        <v>0</v>
      </c>
      <c r="Z20" s="260" t="b">
        <f t="shared" si="3"/>
        <v>0</v>
      </c>
      <c r="AA20" s="260" t="b">
        <f t="shared" si="4"/>
        <v>0</v>
      </c>
      <c r="AB20" s="260" t="b">
        <f t="shared" si="5"/>
        <v>0</v>
      </c>
      <c r="AC20" s="260" t="b">
        <f t="shared" si="6"/>
        <v>0</v>
      </c>
      <c r="AD20" s="260" t="b">
        <f t="shared" si="7"/>
        <v>0</v>
      </c>
      <c r="AE20" s="260" t="b">
        <f t="shared" si="8"/>
        <v>0</v>
      </c>
    </row>
    <row r="21" spans="1:31" s="1" customFormat="1" ht="12" x14ac:dyDescent="0.2">
      <c r="A21" s="11" t="s">
        <v>2645</v>
      </c>
      <c r="B21" s="64" t="s">
        <v>2580</v>
      </c>
      <c r="C21" s="64" t="s">
        <v>2581</v>
      </c>
      <c r="D21" s="11" t="s">
        <v>2582</v>
      </c>
      <c r="E21" s="41" t="s">
        <v>2583</v>
      </c>
      <c r="F21" s="1" t="s">
        <v>2584</v>
      </c>
      <c r="G21" s="11" t="s">
        <v>13</v>
      </c>
      <c r="H21" s="10" t="s">
        <v>480</v>
      </c>
      <c r="I21" s="11" t="s">
        <v>24</v>
      </c>
      <c r="J21" s="10" t="s">
        <v>2585</v>
      </c>
      <c r="K21" s="64" t="s">
        <v>16</v>
      </c>
      <c r="L21" s="11" t="s">
        <v>2586</v>
      </c>
      <c r="M21" s="41" t="s">
        <v>2587</v>
      </c>
      <c r="N21" s="10" t="s">
        <v>2588</v>
      </c>
      <c r="O21" s="11" t="s">
        <v>311</v>
      </c>
      <c r="P21" s="10"/>
      <c r="Q21" s="11" t="s">
        <v>557</v>
      </c>
      <c r="R21" s="41"/>
      <c r="S21" s="192" t="s">
        <v>2506</v>
      </c>
      <c r="T21" s="192" t="str">
        <f>IF(ISNUMBER(SEARCH("main({",L21)),"main({}) method - algorithm cases","non main({}) method - algorithm cases")</f>
        <v>main({}) method - algorithm cases</v>
      </c>
      <c r="U21" s="192" t="s">
        <v>2499</v>
      </c>
      <c r="V21" s="192" t="s">
        <v>2504</v>
      </c>
      <c r="W21" s="260" t="b">
        <f t="shared" si="0"/>
        <v>0</v>
      </c>
      <c r="X21" s="260" t="b">
        <f t="shared" si="1"/>
        <v>1</v>
      </c>
      <c r="Y21" s="260" t="b">
        <f t="shared" si="2"/>
        <v>0</v>
      </c>
      <c r="Z21" s="260" t="b">
        <f t="shared" si="3"/>
        <v>0</v>
      </c>
      <c r="AA21" s="260" t="b">
        <f t="shared" si="4"/>
        <v>0</v>
      </c>
      <c r="AB21" s="260" t="b">
        <f t="shared" si="5"/>
        <v>0</v>
      </c>
      <c r="AC21" s="260" t="b">
        <f t="shared" si="6"/>
        <v>0</v>
      </c>
      <c r="AD21" s="260" t="b">
        <f t="shared" si="7"/>
        <v>0</v>
      </c>
      <c r="AE21" s="260" t="b">
        <f t="shared" si="8"/>
        <v>0</v>
      </c>
    </row>
    <row r="22" spans="1:31" ht="11.25" customHeight="1" x14ac:dyDescent="0.25">
      <c r="A22" s="11" t="s">
        <v>2645</v>
      </c>
      <c r="B22" s="69">
        <v>41929</v>
      </c>
      <c r="C22" s="69">
        <v>41930</v>
      </c>
      <c r="D22" s="60">
        <v>41929.757326388892</v>
      </c>
      <c r="E22" s="41" t="s">
        <v>2589</v>
      </c>
      <c r="F22" s="1">
        <v>374</v>
      </c>
      <c r="G22" s="11" t="s">
        <v>13</v>
      </c>
      <c r="H22" s="10">
        <v>5</v>
      </c>
      <c r="I22" s="11" t="s">
        <v>14</v>
      </c>
      <c r="J22" s="211" t="s">
        <v>2591</v>
      </c>
      <c r="K22" s="64" t="s">
        <v>16</v>
      </c>
      <c r="L22" s="11" t="s">
        <v>2590</v>
      </c>
      <c r="M22" s="41">
        <v>11137710</v>
      </c>
      <c r="N22" s="10">
        <v>400337088</v>
      </c>
      <c r="O22" s="11" t="s">
        <v>18</v>
      </c>
      <c r="P22" s="10"/>
      <c r="Q22" s="11"/>
      <c r="R22" s="41"/>
      <c r="S22" s="192" t="s">
        <v>2506</v>
      </c>
      <c r="T22" s="262"/>
      <c r="U22" s="262"/>
      <c r="W22" s="260" t="b">
        <f t="shared" si="0"/>
        <v>0</v>
      </c>
      <c r="X22" s="260" t="b">
        <f t="shared" si="1"/>
        <v>0</v>
      </c>
      <c r="Y22" s="260" t="b">
        <f t="shared" si="2"/>
        <v>1</v>
      </c>
      <c r="Z22" s="260" t="b">
        <f t="shared" si="3"/>
        <v>0</v>
      </c>
      <c r="AA22" s="260" t="b">
        <f t="shared" si="4"/>
        <v>0</v>
      </c>
      <c r="AB22" s="260" t="b">
        <f t="shared" si="5"/>
        <v>0</v>
      </c>
      <c r="AC22" s="260" t="b">
        <f t="shared" si="6"/>
        <v>0</v>
      </c>
      <c r="AD22" s="260" t="b">
        <f t="shared" si="7"/>
        <v>0</v>
      </c>
      <c r="AE22" s="260" t="b">
        <f t="shared" si="8"/>
        <v>0</v>
      </c>
    </row>
    <row r="23" spans="1:31" s="1" customFormat="1" ht="12" customHeight="1" x14ac:dyDescent="0.2">
      <c r="A23" s="11" t="s">
        <v>2645</v>
      </c>
      <c r="B23" s="69">
        <v>41932</v>
      </c>
      <c r="C23" s="69">
        <v>41933</v>
      </c>
      <c r="D23" s="60">
        <v>41932.543379629627</v>
      </c>
      <c r="E23" s="41" t="s">
        <v>2592</v>
      </c>
      <c r="F23" s="1">
        <v>40</v>
      </c>
      <c r="G23" s="11" t="s">
        <v>13</v>
      </c>
      <c r="H23" s="10">
        <v>58</v>
      </c>
      <c r="I23" s="11" t="s">
        <v>14</v>
      </c>
      <c r="J23" s="211" t="s">
        <v>2595</v>
      </c>
      <c r="K23" s="64" t="s">
        <v>16</v>
      </c>
      <c r="L23" s="11" t="s">
        <v>2593</v>
      </c>
      <c r="M23" s="41">
        <v>11245816</v>
      </c>
      <c r="N23" s="10">
        <v>403871480</v>
      </c>
      <c r="O23" s="11" t="s">
        <v>311</v>
      </c>
      <c r="P23" s="10"/>
      <c r="Q23" s="11" t="s">
        <v>2594</v>
      </c>
      <c r="R23" s="41"/>
      <c r="S23" s="192" t="s">
        <v>2506</v>
      </c>
      <c r="T23" s="192" t="str">
        <f t="shared" ref="T23:T24" si="11">IF(ISNUMBER(SEARCH("main({",L23)),"main({}) method - algorithm cases","non main({}) method - algorithm cases")</f>
        <v>main({}) method - algorithm cases</v>
      </c>
      <c r="U23" s="192" t="s">
        <v>2499</v>
      </c>
      <c r="V23" s="192" t="s">
        <v>2504</v>
      </c>
      <c r="W23" s="260" t="b">
        <f t="shared" si="0"/>
        <v>0</v>
      </c>
      <c r="X23" s="260" t="b">
        <f t="shared" si="1"/>
        <v>1</v>
      </c>
      <c r="Y23" s="260" t="b">
        <f t="shared" si="2"/>
        <v>0</v>
      </c>
      <c r="Z23" s="260" t="b">
        <f t="shared" si="3"/>
        <v>0</v>
      </c>
      <c r="AA23" s="260" t="b">
        <f t="shared" si="4"/>
        <v>0</v>
      </c>
      <c r="AB23" s="260" t="b">
        <f t="shared" si="5"/>
        <v>0</v>
      </c>
      <c r="AC23" s="260" t="b">
        <f t="shared" si="6"/>
        <v>0</v>
      </c>
      <c r="AD23" s="260" t="b">
        <f t="shared" si="7"/>
        <v>0</v>
      </c>
      <c r="AE23" s="260" t="b">
        <f t="shared" si="8"/>
        <v>0</v>
      </c>
    </row>
    <row r="24" spans="1:31" s="1" customFormat="1" ht="11.25" customHeight="1" x14ac:dyDescent="0.2">
      <c r="A24" s="11" t="s">
        <v>2645</v>
      </c>
      <c r="B24" s="69">
        <v>41953</v>
      </c>
      <c r="C24" s="69">
        <v>41954</v>
      </c>
      <c r="D24" s="60">
        <v>41953.229780092595</v>
      </c>
      <c r="E24" s="41" t="s">
        <v>2596</v>
      </c>
      <c r="F24" s="1">
        <v>54</v>
      </c>
      <c r="G24" s="11" t="s">
        <v>13</v>
      </c>
      <c r="H24" s="10">
        <v>13</v>
      </c>
      <c r="I24" s="11" t="s">
        <v>14</v>
      </c>
      <c r="J24" s="211" t="s">
        <v>2598</v>
      </c>
      <c r="K24" s="64" t="s">
        <v>16</v>
      </c>
      <c r="L24" s="11" t="s">
        <v>2597</v>
      </c>
      <c r="M24" s="41">
        <v>12191893</v>
      </c>
      <c r="N24" s="10">
        <v>445565635</v>
      </c>
      <c r="O24" s="11" t="s">
        <v>18</v>
      </c>
      <c r="P24" s="10"/>
      <c r="Q24" s="11" t="s">
        <v>557</v>
      </c>
      <c r="R24" s="41"/>
      <c r="S24" s="192" t="s">
        <v>2506</v>
      </c>
      <c r="T24" s="192" t="str">
        <f t="shared" si="11"/>
        <v>main({}) method - algorithm cases</v>
      </c>
      <c r="U24" s="192" t="s">
        <v>2499</v>
      </c>
      <c r="V24" s="192" t="s">
        <v>2504</v>
      </c>
      <c r="W24" s="260" t="b">
        <f t="shared" si="0"/>
        <v>0</v>
      </c>
      <c r="X24" s="260" t="b">
        <f t="shared" si="1"/>
        <v>0</v>
      </c>
      <c r="Y24" s="260" t="b">
        <f t="shared" si="2"/>
        <v>1</v>
      </c>
      <c r="Z24" s="260" t="b">
        <f t="shared" si="3"/>
        <v>0</v>
      </c>
      <c r="AA24" s="260" t="b">
        <f t="shared" si="4"/>
        <v>0</v>
      </c>
      <c r="AB24" s="260" t="b">
        <f t="shared" si="5"/>
        <v>0</v>
      </c>
      <c r="AC24" s="260" t="b">
        <f t="shared" si="6"/>
        <v>0</v>
      </c>
      <c r="AD24" s="260" t="b">
        <f t="shared" si="7"/>
        <v>0</v>
      </c>
      <c r="AE24" s="260" t="b">
        <f t="shared" si="8"/>
        <v>0</v>
      </c>
    </row>
    <row r="25" spans="1:31" ht="12" customHeight="1" x14ac:dyDescent="0.25">
      <c r="A25" s="11" t="s">
        <v>2645</v>
      </c>
      <c r="B25" s="69">
        <v>41959</v>
      </c>
      <c r="C25" s="69">
        <v>41960</v>
      </c>
      <c r="D25" s="60">
        <v>41959.116215277776</v>
      </c>
      <c r="E25" s="41" t="s">
        <v>2599</v>
      </c>
      <c r="F25" s="1">
        <v>44</v>
      </c>
      <c r="G25" s="11" t="s">
        <v>13</v>
      </c>
      <c r="H25" s="10">
        <v>10</v>
      </c>
      <c r="I25" s="11" t="s">
        <v>14</v>
      </c>
      <c r="J25" s="211" t="s">
        <v>2601</v>
      </c>
      <c r="K25" s="64" t="s">
        <v>16</v>
      </c>
      <c r="L25" s="11" t="s">
        <v>2600</v>
      </c>
      <c r="M25" s="41">
        <v>12545803</v>
      </c>
      <c r="N25" s="10">
        <v>457703527</v>
      </c>
      <c r="O25" s="11" t="s">
        <v>18</v>
      </c>
      <c r="P25" s="10"/>
      <c r="Q25" s="11"/>
      <c r="R25" s="41"/>
      <c r="S25" s="192" t="s">
        <v>2506</v>
      </c>
      <c r="T25" s="262"/>
      <c r="U25" s="262"/>
      <c r="W25" s="260" t="b">
        <f t="shared" si="0"/>
        <v>0</v>
      </c>
      <c r="X25" s="260" t="b">
        <f t="shared" si="1"/>
        <v>0</v>
      </c>
      <c r="Y25" s="260" t="b">
        <f t="shared" si="2"/>
        <v>1</v>
      </c>
      <c r="Z25" s="260" t="b">
        <f t="shared" si="3"/>
        <v>0</v>
      </c>
      <c r="AA25" s="260" t="b">
        <f t="shared" si="4"/>
        <v>0</v>
      </c>
      <c r="AB25" s="260" t="b">
        <f t="shared" si="5"/>
        <v>0</v>
      </c>
      <c r="AC25" s="260" t="b">
        <f t="shared" si="6"/>
        <v>0</v>
      </c>
      <c r="AD25" s="260" t="b">
        <f t="shared" si="7"/>
        <v>0</v>
      </c>
      <c r="AE25" s="260" t="b">
        <f t="shared" si="8"/>
        <v>0</v>
      </c>
    </row>
    <row r="26" spans="1:31" s="1" customFormat="1" ht="11.25" customHeight="1" x14ac:dyDescent="0.2">
      <c r="A26" s="11" t="s">
        <v>2645</v>
      </c>
      <c r="B26" s="69">
        <v>41961</v>
      </c>
      <c r="C26" s="69">
        <v>41962</v>
      </c>
      <c r="D26" s="60">
        <v>41961.376944444448</v>
      </c>
      <c r="E26" s="41" t="s">
        <v>2602</v>
      </c>
      <c r="F26" s="1">
        <v>239</v>
      </c>
      <c r="G26" s="11" t="s">
        <v>13</v>
      </c>
      <c r="H26" s="10">
        <v>1</v>
      </c>
      <c r="I26" s="11" t="s">
        <v>14</v>
      </c>
      <c r="J26" s="211" t="s">
        <v>2604</v>
      </c>
      <c r="K26" s="64" t="s">
        <v>16</v>
      </c>
      <c r="L26" s="11" t="s">
        <v>2603</v>
      </c>
      <c r="M26" s="41">
        <v>12646962</v>
      </c>
      <c r="N26" s="10">
        <v>461720202</v>
      </c>
      <c r="O26" s="11" t="s">
        <v>1083</v>
      </c>
      <c r="P26" s="156" t="s">
        <v>1083</v>
      </c>
      <c r="Q26" s="39" t="s">
        <v>552</v>
      </c>
      <c r="R26" s="41"/>
      <c r="S26" s="192" t="s">
        <v>2506</v>
      </c>
      <c r="T26" s="192" t="str">
        <f>IF(ISNUMBER(SEARCH("main({",L26)),"main({}) method - algorithm cases","non main({}) method - algorithm cases")</f>
        <v>main({}) method - algorithm cases</v>
      </c>
      <c r="U26" s="193" t="s">
        <v>2500</v>
      </c>
      <c r="V26" s="192" t="s">
        <v>2505</v>
      </c>
      <c r="W26" s="260" t="b">
        <f t="shared" si="0"/>
        <v>0</v>
      </c>
      <c r="X26" s="260" t="b">
        <f t="shared" si="1"/>
        <v>0</v>
      </c>
      <c r="Y26" s="260" t="b">
        <f t="shared" si="2"/>
        <v>0</v>
      </c>
      <c r="Z26" s="260" t="b">
        <f t="shared" si="3"/>
        <v>0</v>
      </c>
      <c r="AA26" s="260" t="b">
        <f t="shared" si="4"/>
        <v>0</v>
      </c>
      <c r="AB26" s="260" t="b">
        <f t="shared" si="5"/>
        <v>0</v>
      </c>
      <c r="AC26" s="260" t="b">
        <f t="shared" si="6"/>
        <v>1</v>
      </c>
      <c r="AD26" s="260" t="b">
        <f t="shared" si="7"/>
        <v>0</v>
      </c>
      <c r="AE26" s="260" t="b">
        <f t="shared" si="8"/>
        <v>0</v>
      </c>
    </row>
    <row r="27" spans="1:31" ht="11.25" customHeight="1" x14ac:dyDescent="0.25">
      <c r="A27" s="11" t="s">
        <v>2645</v>
      </c>
      <c r="B27" s="69">
        <v>41973</v>
      </c>
      <c r="C27" s="69">
        <v>41974</v>
      </c>
      <c r="D27" s="60">
        <v>41973.63853009259</v>
      </c>
      <c r="E27" s="41" t="s">
        <v>2605</v>
      </c>
      <c r="F27" s="1">
        <v>146</v>
      </c>
      <c r="G27" s="11" t="s">
        <v>13</v>
      </c>
      <c r="H27" s="10">
        <v>-1</v>
      </c>
      <c r="I27" s="11" t="s">
        <v>58</v>
      </c>
      <c r="J27" s="211" t="s">
        <v>2607</v>
      </c>
      <c r="K27" s="64" t="s">
        <v>16</v>
      </c>
      <c r="L27" s="11" t="s">
        <v>2606</v>
      </c>
      <c r="M27" s="41">
        <v>13136879</v>
      </c>
      <c r="N27" s="10">
        <v>482848071</v>
      </c>
      <c r="O27" s="11" t="s">
        <v>517</v>
      </c>
      <c r="P27" s="10"/>
      <c r="Q27" s="11"/>
      <c r="R27" s="41"/>
      <c r="S27" s="192" t="s">
        <v>2506</v>
      </c>
      <c r="T27" s="262"/>
      <c r="U27" s="262"/>
      <c r="W27" s="260" t="b">
        <f t="shared" si="0"/>
        <v>0</v>
      </c>
      <c r="X27" s="260" t="b">
        <f t="shared" si="1"/>
        <v>0</v>
      </c>
      <c r="Y27" s="260" t="b">
        <f t="shared" si="2"/>
        <v>0</v>
      </c>
      <c r="Z27" s="260" t="b">
        <f t="shared" si="3"/>
        <v>0</v>
      </c>
      <c r="AA27" s="260" t="b">
        <f t="shared" si="4"/>
        <v>0</v>
      </c>
      <c r="AB27" s="260" t="b">
        <f t="shared" si="5"/>
        <v>0</v>
      </c>
      <c r="AC27" s="260" t="b">
        <f t="shared" si="6"/>
        <v>0</v>
      </c>
      <c r="AD27" s="260" t="b">
        <f t="shared" si="7"/>
        <v>1</v>
      </c>
      <c r="AE27" s="260" t="b">
        <f t="shared" si="8"/>
        <v>0</v>
      </c>
    </row>
    <row r="28" spans="1:31" s="1" customFormat="1" ht="11.25" customHeight="1" x14ac:dyDescent="0.2">
      <c r="A28" s="11" t="s">
        <v>2645</v>
      </c>
      <c r="B28" s="69">
        <v>41974</v>
      </c>
      <c r="C28" s="69">
        <v>41975</v>
      </c>
      <c r="D28" s="60">
        <v>41974.167719907404</v>
      </c>
      <c r="E28" s="41" t="s">
        <v>2608</v>
      </c>
      <c r="F28" s="1">
        <v>47</v>
      </c>
      <c r="G28" s="11" t="s">
        <v>13</v>
      </c>
      <c r="H28" s="10">
        <v>3</v>
      </c>
      <c r="I28" s="11" t="s">
        <v>14</v>
      </c>
      <c r="J28" s="211" t="s">
        <v>2610</v>
      </c>
      <c r="K28" s="64" t="s">
        <v>16</v>
      </c>
      <c r="L28" s="11" t="s">
        <v>2609</v>
      </c>
      <c r="M28" s="41">
        <v>13159432</v>
      </c>
      <c r="N28" s="10">
        <v>483657081</v>
      </c>
      <c r="O28" s="11" t="s">
        <v>804</v>
      </c>
      <c r="P28" s="10"/>
      <c r="Q28" s="11"/>
      <c r="R28" s="41"/>
      <c r="S28" s="192" t="s">
        <v>2506</v>
      </c>
      <c r="T28" s="263"/>
      <c r="U28" s="263"/>
      <c r="W28" s="260" t="b">
        <f t="shared" si="0"/>
        <v>0</v>
      </c>
      <c r="X28" s="260" t="b">
        <f t="shared" si="1"/>
        <v>0</v>
      </c>
      <c r="Y28" s="260" t="b">
        <f t="shared" si="2"/>
        <v>0</v>
      </c>
      <c r="Z28" s="260" t="b">
        <f t="shared" si="3"/>
        <v>0</v>
      </c>
      <c r="AA28" s="260" t="b">
        <f t="shared" si="4"/>
        <v>0</v>
      </c>
      <c r="AB28" s="260" t="b">
        <f t="shared" si="5"/>
        <v>0</v>
      </c>
      <c r="AC28" s="260" t="b">
        <f t="shared" si="6"/>
        <v>0</v>
      </c>
      <c r="AD28" s="260" t="b">
        <f t="shared" si="7"/>
        <v>0</v>
      </c>
      <c r="AE28" s="260" t="b">
        <f t="shared" si="8"/>
        <v>1</v>
      </c>
    </row>
    <row r="29" spans="1:31" ht="12" customHeight="1" x14ac:dyDescent="0.25">
      <c r="A29" s="11" t="s">
        <v>2645</v>
      </c>
      <c r="B29" s="69">
        <v>41984</v>
      </c>
      <c r="C29" s="69">
        <v>41985</v>
      </c>
      <c r="D29" s="60">
        <v>41984.756226851852</v>
      </c>
      <c r="E29" s="41" t="s">
        <v>2611</v>
      </c>
      <c r="F29" s="1">
        <v>19</v>
      </c>
      <c r="G29" s="11" t="s">
        <v>13</v>
      </c>
      <c r="H29" s="10">
        <v>4</v>
      </c>
      <c r="I29" s="11" t="s">
        <v>14</v>
      </c>
      <c r="J29" s="211" t="s">
        <v>2612</v>
      </c>
      <c r="K29" s="64" t="s">
        <v>16</v>
      </c>
      <c r="L29" s="11" t="s">
        <v>113</v>
      </c>
      <c r="M29" s="41">
        <v>13603057</v>
      </c>
      <c r="N29" s="10">
        <v>504831264</v>
      </c>
      <c r="O29" s="11" t="s">
        <v>1083</v>
      </c>
      <c r="P29" s="10" t="s">
        <v>1083</v>
      </c>
      <c r="Q29" s="11" t="s">
        <v>557</v>
      </c>
      <c r="R29" s="41"/>
      <c r="S29" s="192" t="s">
        <v>2506</v>
      </c>
      <c r="T29" s="192" t="str">
        <f t="shared" ref="T29:T31" si="12">IF(ISNUMBER(SEARCH("main({",L29)),"main({}) method - algorithm cases","non main({}) method - algorithm cases")</f>
        <v>main({}) method - algorithm cases</v>
      </c>
      <c r="U29" s="192" t="s">
        <v>2499</v>
      </c>
      <c r="V29" s="192" t="s">
        <v>2505</v>
      </c>
      <c r="W29" s="260" t="b">
        <f t="shared" si="0"/>
        <v>0</v>
      </c>
      <c r="X29" s="260" t="b">
        <f t="shared" si="1"/>
        <v>0</v>
      </c>
      <c r="Y29" s="260" t="b">
        <f t="shared" si="2"/>
        <v>0</v>
      </c>
      <c r="Z29" s="260" t="b">
        <f t="shared" si="3"/>
        <v>0</v>
      </c>
      <c r="AA29" s="260" t="b">
        <f t="shared" si="4"/>
        <v>0</v>
      </c>
      <c r="AB29" s="260" t="b">
        <f t="shared" si="5"/>
        <v>0</v>
      </c>
      <c r="AC29" s="260" t="b">
        <f t="shared" si="6"/>
        <v>1</v>
      </c>
      <c r="AD29" s="260" t="b">
        <f t="shared" si="7"/>
        <v>0</v>
      </c>
      <c r="AE29" s="260" t="b">
        <f t="shared" si="8"/>
        <v>0</v>
      </c>
    </row>
    <row r="30" spans="1:31" s="1" customFormat="1" ht="11.25" customHeight="1" x14ac:dyDescent="0.2">
      <c r="A30" s="11" t="s">
        <v>2645</v>
      </c>
      <c r="B30" s="69">
        <v>42011</v>
      </c>
      <c r="C30" s="69">
        <v>42012</v>
      </c>
      <c r="D30" s="60">
        <v>42011.724849537037</v>
      </c>
      <c r="E30" s="41" t="s">
        <v>2613</v>
      </c>
      <c r="F30" s="1">
        <v>94</v>
      </c>
      <c r="G30" s="11" t="s">
        <v>13</v>
      </c>
      <c r="H30" s="10">
        <v>6</v>
      </c>
      <c r="I30" s="11" t="s">
        <v>14</v>
      </c>
      <c r="J30" s="211" t="s">
        <v>2615</v>
      </c>
      <c r="K30" s="64" t="s">
        <v>16</v>
      </c>
      <c r="L30" s="11" t="s">
        <v>2614</v>
      </c>
      <c r="M30" s="10">
        <v>14025565</v>
      </c>
      <c r="N30" s="64">
        <v>526913094</v>
      </c>
      <c r="O30" s="11" t="s">
        <v>1083</v>
      </c>
      <c r="P30" s="156" t="s">
        <v>1083</v>
      </c>
      <c r="Q30" s="39" t="s">
        <v>557</v>
      </c>
      <c r="R30" s="41"/>
      <c r="S30" s="192" t="s">
        <v>2506</v>
      </c>
      <c r="T30" s="192" t="str">
        <f t="shared" si="12"/>
        <v>main({}) method - algorithm cases</v>
      </c>
      <c r="U30" s="193" t="s">
        <v>2500</v>
      </c>
      <c r="V30" s="192" t="s">
        <v>2505</v>
      </c>
      <c r="W30" s="260" t="b">
        <f t="shared" si="0"/>
        <v>0</v>
      </c>
      <c r="X30" s="260" t="b">
        <f t="shared" si="1"/>
        <v>0</v>
      </c>
      <c r="Y30" s="260" t="b">
        <f t="shared" si="2"/>
        <v>0</v>
      </c>
      <c r="Z30" s="260" t="b">
        <f t="shared" si="3"/>
        <v>0</v>
      </c>
      <c r="AA30" s="260" t="b">
        <f t="shared" si="4"/>
        <v>0</v>
      </c>
      <c r="AB30" s="260" t="b">
        <f t="shared" si="5"/>
        <v>0</v>
      </c>
      <c r="AC30" s="260" t="b">
        <f t="shared" si="6"/>
        <v>1</v>
      </c>
      <c r="AD30" s="260" t="b">
        <f t="shared" si="7"/>
        <v>0</v>
      </c>
      <c r="AE30" s="260" t="b">
        <f t="shared" si="8"/>
        <v>0</v>
      </c>
    </row>
    <row r="31" spans="1:31" s="1" customFormat="1" ht="12" customHeight="1" x14ac:dyDescent="0.2">
      <c r="A31" s="11" t="s">
        <v>2645</v>
      </c>
      <c r="B31" s="69">
        <v>42059</v>
      </c>
      <c r="C31" s="69">
        <v>42060</v>
      </c>
      <c r="D31" s="60">
        <v>42059.598402777781</v>
      </c>
      <c r="E31" s="41" t="s">
        <v>2616</v>
      </c>
      <c r="F31" s="1">
        <v>68</v>
      </c>
      <c r="G31" s="11" t="s">
        <v>13</v>
      </c>
      <c r="H31" s="10">
        <v>100</v>
      </c>
      <c r="I31" s="11" t="s">
        <v>14</v>
      </c>
      <c r="J31" s="211" t="s">
        <v>2618</v>
      </c>
      <c r="K31" s="64" t="s">
        <v>16</v>
      </c>
      <c r="L31" s="11" t="s">
        <v>2617</v>
      </c>
      <c r="M31" s="10">
        <v>15503948</v>
      </c>
      <c r="N31" s="64">
        <v>591446878</v>
      </c>
      <c r="O31" s="11" t="s">
        <v>1083</v>
      </c>
      <c r="P31" s="10" t="s">
        <v>1083</v>
      </c>
      <c r="Q31" s="11" t="s">
        <v>2619</v>
      </c>
      <c r="R31" s="41"/>
      <c r="S31" s="192" t="s">
        <v>2506</v>
      </c>
      <c r="T31" s="192" t="str">
        <f t="shared" si="12"/>
        <v>main({}) method - algorithm cases</v>
      </c>
      <c r="U31" s="192" t="s">
        <v>2499</v>
      </c>
      <c r="V31" s="192" t="s">
        <v>2505</v>
      </c>
      <c r="W31" s="260" t="b">
        <f t="shared" si="0"/>
        <v>0</v>
      </c>
      <c r="X31" s="260" t="b">
        <f t="shared" si="1"/>
        <v>0</v>
      </c>
      <c r="Y31" s="260" t="b">
        <f t="shared" si="2"/>
        <v>0</v>
      </c>
      <c r="Z31" s="260" t="b">
        <f t="shared" si="3"/>
        <v>0</v>
      </c>
      <c r="AA31" s="260" t="b">
        <f t="shared" si="4"/>
        <v>0</v>
      </c>
      <c r="AB31" s="260" t="b">
        <f t="shared" si="5"/>
        <v>0</v>
      </c>
      <c r="AC31" s="260" t="b">
        <f t="shared" si="6"/>
        <v>1</v>
      </c>
      <c r="AD31" s="260" t="b">
        <f t="shared" si="7"/>
        <v>0</v>
      </c>
      <c r="AE31" s="260" t="b">
        <f t="shared" si="8"/>
        <v>0</v>
      </c>
    </row>
    <row r="32" spans="1:31" ht="12" customHeight="1" x14ac:dyDescent="0.25">
      <c r="A32" s="11" t="s">
        <v>2645</v>
      </c>
      <c r="B32" s="69">
        <v>42068</v>
      </c>
      <c r="C32" s="69">
        <v>42069</v>
      </c>
      <c r="D32" s="60">
        <v>42068.924479166664</v>
      </c>
      <c r="E32" s="41" t="s">
        <v>2620</v>
      </c>
      <c r="F32" s="1">
        <v>58</v>
      </c>
      <c r="G32" s="11" t="s">
        <v>13</v>
      </c>
      <c r="H32" s="10">
        <v>-1</v>
      </c>
      <c r="I32" s="11" t="s">
        <v>58</v>
      </c>
      <c r="J32" s="211" t="s">
        <v>2622</v>
      </c>
      <c r="K32" s="64" t="s">
        <v>16</v>
      </c>
      <c r="L32" s="11" t="s">
        <v>2621</v>
      </c>
      <c r="M32" s="10">
        <v>15417211</v>
      </c>
      <c r="N32" s="64">
        <v>606726444</v>
      </c>
      <c r="O32" s="11" t="s">
        <v>804</v>
      </c>
      <c r="P32" s="10"/>
      <c r="Q32" s="11"/>
      <c r="R32" s="41" t="s">
        <v>2170</v>
      </c>
      <c r="S32" s="192" t="s">
        <v>2506</v>
      </c>
      <c r="T32" s="262"/>
      <c r="U32" s="262"/>
      <c r="W32" s="260" t="b">
        <f t="shared" si="0"/>
        <v>0</v>
      </c>
      <c r="X32" s="260" t="b">
        <f t="shared" si="1"/>
        <v>0</v>
      </c>
      <c r="Y32" s="260" t="b">
        <f t="shared" si="2"/>
        <v>0</v>
      </c>
      <c r="Z32" s="260" t="b">
        <f t="shared" si="3"/>
        <v>0</v>
      </c>
      <c r="AA32" s="260" t="b">
        <f t="shared" si="4"/>
        <v>0</v>
      </c>
      <c r="AB32" s="260" t="b">
        <f t="shared" si="5"/>
        <v>0</v>
      </c>
      <c r="AC32" s="260" t="b">
        <f t="shared" si="6"/>
        <v>0</v>
      </c>
      <c r="AD32" s="260" t="b">
        <f t="shared" si="7"/>
        <v>0</v>
      </c>
      <c r="AE32" s="260" t="b">
        <f t="shared" si="8"/>
        <v>1</v>
      </c>
    </row>
    <row r="33" spans="1:31" s="1" customFormat="1" ht="11.25" customHeight="1" x14ac:dyDescent="0.2">
      <c r="A33" s="11" t="s">
        <v>2645</v>
      </c>
      <c r="B33" s="69">
        <v>42088</v>
      </c>
      <c r="C33" s="69">
        <v>42089</v>
      </c>
      <c r="D33" s="60">
        <v>42088.254340277781</v>
      </c>
      <c r="E33" s="41" t="s">
        <v>2623</v>
      </c>
      <c r="F33" s="1">
        <v>209</v>
      </c>
      <c r="G33" s="11" t="s">
        <v>13</v>
      </c>
      <c r="H33" s="10">
        <v>3</v>
      </c>
      <c r="I33" s="11" t="s">
        <v>14</v>
      </c>
      <c r="J33" s="211" t="s">
        <v>2625</v>
      </c>
      <c r="K33" s="64" t="s">
        <v>16</v>
      </c>
      <c r="L33" s="11" t="s">
        <v>2624</v>
      </c>
      <c r="M33" s="10">
        <v>17416427</v>
      </c>
      <c r="N33" s="64">
        <v>634914847</v>
      </c>
      <c r="O33" s="11" t="s">
        <v>804</v>
      </c>
      <c r="P33" s="206" t="s">
        <v>1821</v>
      </c>
      <c r="Q33" s="11" t="s">
        <v>1971</v>
      </c>
      <c r="R33" s="41" t="s">
        <v>2170</v>
      </c>
      <c r="S33" s="192" t="s">
        <v>2506</v>
      </c>
      <c r="T33" s="192" t="str">
        <f t="shared" ref="T33:T36" si="13">IF(ISNUMBER(SEARCH("main({",L33)),"main({}) method - algorithm cases","non main({}) method - algorithm cases")</f>
        <v>main({}) method - algorithm cases</v>
      </c>
      <c r="U33" s="192" t="s">
        <v>2499</v>
      </c>
      <c r="V33" s="192" t="s">
        <v>2505</v>
      </c>
      <c r="W33" s="260" t="b">
        <f t="shared" si="0"/>
        <v>0</v>
      </c>
      <c r="X33" s="260" t="b">
        <f t="shared" si="1"/>
        <v>0</v>
      </c>
      <c r="Y33" s="260" t="b">
        <f t="shared" si="2"/>
        <v>0</v>
      </c>
      <c r="Z33" s="260" t="b">
        <f t="shared" si="3"/>
        <v>0</v>
      </c>
      <c r="AA33" s="260" t="b">
        <f t="shared" si="4"/>
        <v>0</v>
      </c>
      <c r="AB33" s="260" t="b">
        <f t="shared" si="5"/>
        <v>0</v>
      </c>
      <c r="AC33" s="260" t="b">
        <f t="shared" si="6"/>
        <v>0</v>
      </c>
      <c r="AD33" s="260" t="b">
        <f t="shared" si="7"/>
        <v>0</v>
      </c>
      <c r="AE33" s="260" t="b">
        <f t="shared" si="8"/>
        <v>1</v>
      </c>
    </row>
    <row r="34" spans="1:31" ht="11.25" customHeight="1" x14ac:dyDescent="0.25">
      <c r="A34" s="11" t="s">
        <v>2645</v>
      </c>
      <c r="B34" s="69">
        <v>42106</v>
      </c>
      <c r="C34" s="69">
        <v>42107</v>
      </c>
      <c r="D34" s="60">
        <v>42106.465173611112</v>
      </c>
      <c r="E34" s="41" t="s">
        <v>2626</v>
      </c>
      <c r="F34" s="1">
        <v>146</v>
      </c>
      <c r="G34" s="11" t="s">
        <v>13</v>
      </c>
      <c r="H34" s="10">
        <v>5</v>
      </c>
      <c r="I34" s="11" t="s">
        <v>14</v>
      </c>
      <c r="J34" s="211" t="s">
        <v>2630</v>
      </c>
      <c r="K34" s="64" t="s">
        <v>16</v>
      </c>
      <c r="L34" s="11" t="s">
        <v>2627</v>
      </c>
      <c r="M34" s="10">
        <v>17961700</v>
      </c>
      <c r="N34" s="64">
        <v>657899262</v>
      </c>
      <c r="O34" s="11" t="s">
        <v>1083</v>
      </c>
      <c r="P34" s="10" t="s">
        <v>1083</v>
      </c>
      <c r="Q34" s="11" t="s">
        <v>2417</v>
      </c>
      <c r="R34" s="41"/>
      <c r="S34" s="192" t="s">
        <v>2506</v>
      </c>
      <c r="T34" s="192" t="str">
        <f t="shared" si="13"/>
        <v>main({}) method - algorithm cases</v>
      </c>
      <c r="U34" s="192" t="s">
        <v>2499</v>
      </c>
      <c r="V34" s="192" t="s">
        <v>2505</v>
      </c>
      <c r="W34" s="260" t="b">
        <f t="shared" si="0"/>
        <v>0</v>
      </c>
      <c r="X34" s="260" t="b">
        <f t="shared" si="1"/>
        <v>0</v>
      </c>
      <c r="Y34" s="260" t="b">
        <f t="shared" si="2"/>
        <v>0</v>
      </c>
      <c r="Z34" s="260" t="b">
        <f t="shared" si="3"/>
        <v>0</v>
      </c>
      <c r="AA34" s="260" t="b">
        <f t="shared" si="4"/>
        <v>0</v>
      </c>
      <c r="AB34" s="260" t="b">
        <f t="shared" si="5"/>
        <v>0</v>
      </c>
      <c r="AC34" s="260" t="b">
        <f t="shared" si="6"/>
        <v>1</v>
      </c>
      <c r="AD34" s="260" t="b">
        <f t="shared" si="7"/>
        <v>0</v>
      </c>
      <c r="AE34" s="260" t="b">
        <f t="shared" si="8"/>
        <v>0</v>
      </c>
    </row>
    <row r="35" spans="1:31" ht="11.25" customHeight="1" x14ac:dyDescent="0.25">
      <c r="A35" s="11" t="s">
        <v>2645</v>
      </c>
      <c r="B35" s="69">
        <v>42106</v>
      </c>
      <c r="C35" s="69">
        <v>42107</v>
      </c>
      <c r="D35" s="60">
        <v>42106.810127314813</v>
      </c>
      <c r="E35" s="41" t="s">
        <v>2628</v>
      </c>
      <c r="F35" s="1">
        <v>45</v>
      </c>
      <c r="G35" s="11" t="s">
        <v>13</v>
      </c>
      <c r="H35" s="10">
        <v>10</v>
      </c>
      <c r="I35" s="11" t="s">
        <v>14</v>
      </c>
      <c r="J35" s="211" t="s">
        <v>2631</v>
      </c>
      <c r="K35" s="64" t="s">
        <v>16</v>
      </c>
      <c r="L35" s="11" t="s">
        <v>2629</v>
      </c>
      <c r="M35" s="10">
        <v>18025467</v>
      </c>
      <c r="N35" s="64">
        <v>658267774</v>
      </c>
      <c r="O35" s="11" t="s">
        <v>311</v>
      </c>
      <c r="P35" s="10"/>
      <c r="Q35" s="11" t="s">
        <v>553</v>
      </c>
      <c r="R35" s="41"/>
      <c r="S35" s="192" t="s">
        <v>2506</v>
      </c>
      <c r="T35" s="192" t="str">
        <f t="shared" si="13"/>
        <v>main({}) method - algorithm cases</v>
      </c>
      <c r="U35" s="192" t="s">
        <v>2499</v>
      </c>
      <c r="V35" s="192" t="s">
        <v>2504</v>
      </c>
      <c r="W35" s="260" t="b">
        <f t="shared" si="0"/>
        <v>0</v>
      </c>
      <c r="X35" s="260" t="b">
        <f t="shared" si="1"/>
        <v>1</v>
      </c>
      <c r="Y35" s="260" t="b">
        <f t="shared" si="2"/>
        <v>0</v>
      </c>
      <c r="Z35" s="260" t="b">
        <f t="shared" si="3"/>
        <v>0</v>
      </c>
      <c r="AA35" s="260" t="b">
        <f t="shared" si="4"/>
        <v>0</v>
      </c>
      <c r="AB35" s="260" t="b">
        <f t="shared" si="5"/>
        <v>0</v>
      </c>
      <c r="AC35" s="260" t="b">
        <f t="shared" si="6"/>
        <v>0</v>
      </c>
      <c r="AD35" s="260" t="b">
        <f t="shared" si="7"/>
        <v>0</v>
      </c>
      <c r="AE35" s="260" t="b">
        <f t="shared" si="8"/>
        <v>0</v>
      </c>
    </row>
    <row r="36" spans="1:31" ht="12" customHeight="1" x14ac:dyDescent="0.25">
      <c r="A36" s="11" t="s">
        <v>2645</v>
      </c>
      <c r="B36" s="69">
        <v>42107</v>
      </c>
      <c r="C36" s="69">
        <v>42108</v>
      </c>
      <c r="D36" s="60">
        <v>42107.65357638889</v>
      </c>
      <c r="E36" s="41" t="s">
        <v>2632</v>
      </c>
      <c r="F36" s="1">
        <v>36</v>
      </c>
      <c r="G36" s="11" t="s">
        <v>13</v>
      </c>
      <c r="H36" s="10">
        <v>-1</v>
      </c>
      <c r="I36" s="11" t="s">
        <v>58</v>
      </c>
      <c r="J36" s="211" t="s">
        <v>2634</v>
      </c>
      <c r="K36" s="64" t="s">
        <v>16</v>
      </c>
      <c r="L36" s="11" t="s">
        <v>2633</v>
      </c>
      <c r="M36" s="10">
        <v>18056983</v>
      </c>
      <c r="N36" s="64">
        <v>659547872</v>
      </c>
      <c r="O36" s="11" t="s">
        <v>1083</v>
      </c>
      <c r="P36" s="10" t="s">
        <v>1083</v>
      </c>
      <c r="Q36" s="11" t="s">
        <v>2417</v>
      </c>
      <c r="R36" s="41"/>
      <c r="S36" s="192" t="s">
        <v>2506</v>
      </c>
      <c r="T36" s="192" t="str">
        <f t="shared" si="13"/>
        <v>main({}) method - algorithm cases</v>
      </c>
      <c r="U36" s="192" t="s">
        <v>2499</v>
      </c>
      <c r="V36" s="192" t="s">
        <v>2505</v>
      </c>
      <c r="W36" s="260" t="b">
        <f t="shared" si="0"/>
        <v>0</v>
      </c>
      <c r="X36" s="260" t="b">
        <f t="shared" si="1"/>
        <v>0</v>
      </c>
      <c r="Y36" s="260" t="b">
        <f t="shared" si="2"/>
        <v>0</v>
      </c>
      <c r="Z36" s="260" t="b">
        <f t="shared" si="3"/>
        <v>0</v>
      </c>
      <c r="AA36" s="260" t="b">
        <f t="shared" si="4"/>
        <v>0</v>
      </c>
      <c r="AB36" s="260" t="b">
        <f t="shared" si="5"/>
        <v>0</v>
      </c>
      <c r="AC36" s="260" t="b">
        <f t="shared" si="6"/>
        <v>1</v>
      </c>
      <c r="AD36" s="260" t="b">
        <f t="shared" si="7"/>
        <v>0</v>
      </c>
      <c r="AE36" s="260" t="b">
        <f t="shared" si="8"/>
        <v>0</v>
      </c>
    </row>
    <row r="37" spans="1:31" s="1" customFormat="1" ht="12" customHeight="1" x14ac:dyDescent="0.2">
      <c r="A37" s="11" t="s">
        <v>2645</v>
      </c>
      <c r="B37" s="69">
        <v>42114</v>
      </c>
      <c r="C37" s="69">
        <v>42115</v>
      </c>
      <c r="D37" s="60">
        <v>42114.342974537038</v>
      </c>
      <c r="E37" s="41" t="s">
        <v>2635</v>
      </c>
      <c r="F37" s="1">
        <v>161</v>
      </c>
      <c r="G37" s="11" t="s">
        <v>13</v>
      </c>
      <c r="H37" s="10">
        <v>-1</v>
      </c>
      <c r="I37" s="11" t="s">
        <v>58</v>
      </c>
      <c r="J37" s="211" t="s">
        <v>2636</v>
      </c>
      <c r="K37" s="64" t="s">
        <v>16</v>
      </c>
      <c r="L37" s="11" t="s">
        <v>21</v>
      </c>
      <c r="M37" s="10">
        <v>18311733</v>
      </c>
      <c r="N37" s="64">
        <v>669403076</v>
      </c>
      <c r="O37" s="11" t="s">
        <v>311</v>
      </c>
      <c r="P37" s="10"/>
      <c r="Q37" s="11"/>
      <c r="R37" s="41"/>
      <c r="S37" s="192" t="s">
        <v>2506</v>
      </c>
      <c r="T37" s="263"/>
      <c r="U37" s="263"/>
      <c r="W37" s="260" t="b">
        <f t="shared" si="0"/>
        <v>0</v>
      </c>
      <c r="X37" s="260" t="b">
        <f t="shared" si="1"/>
        <v>1</v>
      </c>
      <c r="Y37" s="260" t="b">
        <f t="shared" si="2"/>
        <v>0</v>
      </c>
      <c r="Z37" s="260" t="b">
        <f t="shared" si="3"/>
        <v>0</v>
      </c>
      <c r="AA37" s="260" t="b">
        <f t="shared" si="4"/>
        <v>0</v>
      </c>
      <c r="AB37" s="260" t="b">
        <f t="shared" si="5"/>
        <v>0</v>
      </c>
      <c r="AC37" s="260" t="b">
        <f t="shared" si="6"/>
        <v>0</v>
      </c>
      <c r="AD37" s="260" t="b">
        <f t="shared" si="7"/>
        <v>0</v>
      </c>
      <c r="AE37" s="260" t="b">
        <f t="shared" si="8"/>
        <v>0</v>
      </c>
    </row>
    <row r="38" spans="1:31" ht="11.25" customHeight="1" x14ac:dyDescent="0.25">
      <c r="A38" s="11" t="s">
        <v>2645</v>
      </c>
      <c r="B38" s="69">
        <v>42122</v>
      </c>
      <c r="C38" s="69">
        <v>42123</v>
      </c>
      <c r="D38" s="60">
        <v>42122.107766203706</v>
      </c>
      <c r="E38" s="41" t="s">
        <v>2637</v>
      </c>
      <c r="F38" s="1">
        <v>46</v>
      </c>
      <c r="G38" s="11" t="s">
        <v>13</v>
      </c>
      <c r="H38" s="10">
        <v>10</v>
      </c>
      <c r="I38" s="11" t="s">
        <v>14</v>
      </c>
      <c r="J38" s="211" t="s">
        <v>2639</v>
      </c>
      <c r="K38" s="64" t="s">
        <v>16</v>
      </c>
      <c r="L38" s="11" t="s">
        <v>2638</v>
      </c>
      <c r="M38" s="10">
        <v>18456880</v>
      </c>
      <c r="N38" s="64">
        <v>681440354</v>
      </c>
      <c r="O38" s="11" t="s">
        <v>18</v>
      </c>
      <c r="P38" s="10"/>
      <c r="Q38" s="11"/>
      <c r="R38" s="41"/>
      <c r="S38" s="192" t="s">
        <v>2506</v>
      </c>
      <c r="T38" s="262"/>
      <c r="U38" s="262"/>
      <c r="W38" s="260" t="b">
        <f t="shared" si="0"/>
        <v>0</v>
      </c>
      <c r="X38" s="260" t="b">
        <f t="shared" si="1"/>
        <v>0</v>
      </c>
      <c r="Y38" s="260" t="b">
        <f t="shared" si="2"/>
        <v>1</v>
      </c>
      <c r="Z38" s="260" t="b">
        <f t="shared" si="3"/>
        <v>0</v>
      </c>
      <c r="AA38" s="260" t="b">
        <f t="shared" si="4"/>
        <v>0</v>
      </c>
      <c r="AB38" s="260" t="b">
        <f t="shared" si="5"/>
        <v>0</v>
      </c>
      <c r="AC38" s="260" t="b">
        <f t="shared" si="6"/>
        <v>0</v>
      </c>
      <c r="AD38" s="260" t="b">
        <f t="shared" si="7"/>
        <v>0</v>
      </c>
      <c r="AE38" s="260" t="b">
        <f t="shared" si="8"/>
        <v>0</v>
      </c>
    </row>
    <row r="39" spans="1:31" s="1" customFormat="1" ht="12" customHeight="1" x14ac:dyDescent="0.2">
      <c r="A39" s="11" t="s">
        <v>2645</v>
      </c>
      <c r="B39" s="69">
        <v>42170</v>
      </c>
      <c r="C39" s="69">
        <v>42172</v>
      </c>
      <c r="D39" s="60">
        <v>42170.674814814818</v>
      </c>
      <c r="E39" s="41" t="s">
        <v>2640</v>
      </c>
      <c r="F39" s="1">
        <v>415</v>
      </c>
      <c r="G39" s="11" t="s">
        <v>13</v>
      </c>
      <c r="H39" s="10">
        <v>1</v>
      </c>
      <c r="I39" s="11" t="s">
        <v>14</v>
      </c>
      <c r="J39" s="211" t="s">
        <v>2642</v>
      </c>
      <c r="K39" s="64" t="s">
        <v>16</v>
      </c>
      <c r="L39" s="11" t="s">
        <v>2641</v>
      </c>
      <c r="M39" s="10">
        <v>20181785</v>
      </c>
      <c r="N39" s="64">
        <v>736371370</v>
      </c>
      <c r="O39" s="11" t="s">
        <v>311</v>
      </c>
      <c r="P39" s="10"/>
      <c r="Q39" s="11" t="s">
        <v>1973</v>
      </c>
      <c r="R39" s="41"/>
      <c r="S39" s="192" t="s">
        <v>2506</v>
      </c>
      <c r="T39" s="192" t="str">
        <f>IF(ISNUMBER(SEARCH("main({",L39)),"main({}) method - algorithm cases","non main({}) method - algorithm cases")</f>
        <v>main({}) method - algorithm cases</v>
      </c>
      <c r="U39" s="192" t="s">
        <v>2499</v>
      </c>
      <c r="V39" s="192" t="s">
        <v>2504</v>
      </c>
      <c r="W39" s="260" t="b">
        <f t="shared" si="0"/>
        <v>0</v>
      </c>
      <c r="X39" s="260" t="b">
        <f t="shared" si="1"/>
        <v>1</v>
      </c>
      <c r="Y39" s="260" t="b">
        <f t="shared" si="2"/>
        <v>0</v>
      </c>
      <c r="Z39" s="260" t="b">
        <f t="shared" si="3"/>
        <v>0</v>
      </c>
      <c r="AA39" s="260" t="b">
        <f t="shared" si="4"/>
        <v>0</v>
      </c>
      <c r="AB39" s="260" t="b">
        <f t="shared" si="5"/>
        <v>0</v>
      </c>
      <c r="AC39" s="260" t="b">
        <f t="shared" si="6"/>
        <v>0</v>
      </c>
      <c r="AD39" s="260" t="b">
        <f t="shared" si="7"/>
        <v>0</v>
      </c>
      <c r="AE39" s="260" t="b">
        <f t="shared" si="8"/>
        <v>0</v>
      </c>
    </row>
    <row r="40" spans="1:31" ht="12" customHeight="1" x14ac:dyDescent="0.25">
      <c r="A40" s="11" t="s">
        <v>2645</v>
      </c>
      <c r="B40" s="74">
        <v>42213</v>
      </c>
      <c r="C40" s="69">
        <v>42216</v>
      </c>
      <c r="D40" s="60">
        <v>42213.671516203707</v>
      </c>
      <c r="E40" s="41" t="s">
        <v>2643</v>
      </c>
      <c r="F40" s="1">
        <v>125</v>
      </c>
      <c r="G40" s="11" t="s">
        <v>13</v>
      </c>
      <c r="H40" s="10">
        <v>22</v>
      </c>
      <c r="I40" s="11" t="s">
        <v>14</v>
      </c>
      <c r="J40" s="211" t="s">
        <v>2644</v>
      </c>
      <c r="K40" s="64" t="s">
        <v>16</v>
      </c>
      <c r="L40" s="11" t="s">
        <v>1626</v>
      </c>
      <c r="M40" s="10">
        <v>20902734</v>
      </c>
      <c r="N40" s="64">
        <v>760381028</v>
      </c>
      <c r="O40" s="123" t="s">
        <v>1634</v>
      </c>
      <c r="P40" s="10"/>
      <c r="Q40" s="11"/>
      <c r="R40" s="41"/>
      <c r="S40" s="192" t="s">
        <v>2506</v>
      </c>
      <c r="T40" s="262"/>
      <c r="U40" s="262"/>
      <c r="W40" s="260" t="b">
        <f t="shared" si="0"/>
        <v>0</v>
      </c>
      <c r="X40" s="260" t="b">
        <f t="shared" si="1"/>
        <v>0</v>
      </c>
      <c r="Y40" s="260" t="b">
        <f t="shared" si="2"/>
        <v>0</v>
      </c>
      <c r="Z40" s="260" t="b">
        <f t="shared" si="3"/>
        <v>0</v>
      </c>
      <c r="AA40" s="260" t="b">
        <f t="shared" si="4"/>
        <v>0</v>
      </c>
      <c r="AB40" s="260" t="b">
        <f t="shared" si="5"/>
        <v>0</v>
      </c>
      <c r="AC40" s="260" t="b">
        <f t="shared" si="6"/>
        <v>0</v>
      </c>
      <c r="AD40" s="260" t="b">
        <f t="shared" si="7"/>
        <v>0</v>
      </c>
      <c r="AE40" s="260" t="b">
        <f t="shared" si="8"/>
        <v>0</v>
      </c>
    </row>
    <row r="41" spans="1:31" s="1" customFormat="1" ht="12" customHeight="1" x14ac:dyDescent="0.2">
      <c r="A41" s="11" t="s">
        <v>2805</v>
      </c>
      <c r="B41" s="52">
        <v>41470</v>
      </c>
      <c r="C41" s="60">
        <v>41487</v>
      </c>
      <c r="D41" s="60">
        <v>41478.088958333334</v>
      </c>
      <c r="E41" s="11" t="s">
        <v>2646</v>
      </c>
      <c r="F41" s="11">
        <v>54</v>
      </c>
      <c r="G41" s="11" t="s">
        <v>13</v>
      </c>
      <c r="H41" s="11">
        <v>12</v>
      </c>
      <c r="I41" s="11" t="s">
        <v>14</v>
      </c>
      <c r="J41" s="29" t="s">
        <v>2648</v>
      </c>
      <c r="K41" s="11" t="s">
        <v>16</v>
      </c>
      <c r="L41" s="11" t="s">
        <v>2647</v>
      </c>
      <c r="M41" s="64">
        <v>166351</v>
      </c>
      <c r="N41" s="64">
        <v>3818919</v>
      </c>
      <c r="O41" s="11" t="s">
        <v>311</v>
      </c>
      <c r="P41" s="41"/>
      <c r="Q41" s="11" t="s">
        <v>553</v>
      </c>
      <c r="R41" s="11"/>
      <c r="S41" s="192" t="s">
        <v>2506</v>
      </c>
      <c r="T41" s="192" t="str">
        <f>IF(ISNUMBER(SEARCH("main({",L41)),"main({}) method - algorithm cases","non main({}) method - algorithm cases")</f>
        <v>main({}) method - algorithm cases</v>
      </c>
      <c r="U41" s="192" t="s">
        <v>2499</v>
      </c>
      <c r="V41" s="192" t="s">
        <v>2504</v>
      </c>
      <c r="W41" s="260" t="b">
        <f t="shared" si="0"/>
        <v>0</v>
      </c>
      <c r="X41" s="260" t="b">
        <f t="shared" si="1"/>
        <v>1</v>
      </c>
      <c r="Y41" s="260" t="b">
        <f t="shared" si="2"/>
        <v>0</v>
      </c>
      <c r="Z41" s="260" t="b">
        <f t="shared" si="3"/>
        <v>0</v>
      </c>
      <c r="AA41" s="260" t="b">
        <f t="shared" si="4"/>
        <v>0</v>
      </c>
      <c r="AB41" s="260" t="b">
        <f t="shared" si="5"/>
        <v>0</v>
      </c>
      <c r="AC41" s="260" t="b">
        <f t="shared" si="6"/>
        <v>0</v>
      </c>
      <c r="AD41" s="260" t="b">
        <f t="shared" si="7"/>
        <v>0</v>
      </c>
      <c r="AE41" s="260" t="b">
        <f t="shared" si="8"/>
        <v>0</v>
      </c>
    </row>
    <row r="42" spans="1:31" s="1" customFormat="1" ht="12" customHeight="1" x14ac:dyDescent="0.2">
      <c r="A42" s="11" t="s">
        <v>2805</v>
      </c>
      <c r="B42" s="52">
        <v>41537</v>
      </c>
      <c r="C42" s="60">
        <v>41542</v>
      </c>
      <c r="D42" s="60">
        <v>41541.07203703704</v>
      </c>
      <c r="E42" s="11" t="s">
        <v>2649</v>
      </c>
      <c r="F42" s="11">
        <v>72</v>
      </c>
      <c r="G42" s="11" t="s">
        <v>13</v>
      </c>
      <c r="H42" s="11">
        <v>2</v>
      </c>
      <c r="I42" s="11" t="s">
        <v>14</v>
      </c>
      <c r="J42" s="29" t="s">
        <v>2651</v>
      </c>
      <c r="K42" s="11" t="s">
        <v>16</v>
      </c>
      <c r="L42" s="11" t="s">
        <v>2650</v>
      </c>
      <c r="M42" s="64">
        <v>865145</v>
      </c>
      <c r="N42" s="64">
        <v>21831824</v>
      </c>
      <c r="O42" s="11" t="s">
        <v>517</v>
      </c>
      <c r="P42" s="41"/>
      <c r="Q42" s="11"/>
      <c r="R42" s="11"/>
      <c r="S42" s="192" t="s">
        <v>2506</v>
      </c>
      <c r="T42" s="263"/>
      <c r="U42" s="263"/>
      <c r="W42" s="260" t="b">
        <f t="shared" si="0"/>
        <v>0</v>
      </c>
      <c r="X42" s="260" t="b">
        <f t="shared" si="1"/>
        <v>0</v>
      </c>
      <c r="Y42" s="260" t="b">
        <f t="shared" si="2"/>
        <v>0</v>
      </c>
      <c r="Z42" s="260" t="b">
        <f t="shared" si="3"/>
        <v>0</v>
      </c>
      <c r="AA42" s="260" t="b">
        <f t="shared" si="4"/>
        <v>0</v>
      </c>
      <c r="AB42" s="260" t="b">
        <f t="shared" si="5"/>
        <v>0</v>
      </c>
      <c r="AC42" s="260" t="b">
        <f t="shared" si="6"/>
        <v>0</v>
      </c>
      <c r="AD42" s="260" t="b">
        <f t="shared" si="7"/>
        <v>1</v>
      </c>
      <c r="AE42" s="260" t="b">
        <f t="shared" si="8"/>
        <v>0</v>
      </c>
    </row>
    <row r="43" spans="1:31" s="1" customFormat="1" ht="12" customHeight="1" x14ac:dyDescent="0.2">
      <c r="A43" s="11" t="s">
        <v>2805</v>
      </c>
      <c r="B43" s="52">
        <v>41556</v>
      </c>
      <c r="C43" s="60">
        <v>41558</v>
      </c>
      <c r="D43" s="60">
        <v>41556.022858796299</v>
      </c>
      <c r="E43" s="11" t="s">
        <v>2652</v>
      </c>
      <c r="F43" s="11">
        <v>80</v>
      </c>
      <c r="G43" s="11" t="s">
        <v>13</v>
      </c>
      <c r="H43" s="11">
        <v>2</v>
      </c>
      <c r="I43" s="11" t="s">
        <v>14</v>
      </c>
      <c r="J43" s="29" t="s">
        <v>2654</v>
      </c>
      <c r="K43" s="11" t="s">
        <v>16</v>
      </c>
      <c r="L43" s="11" t="s">
        <v>2653</v>
      </c>
      <c r="M43" s="64">
        <v>1292173</v>
      </c>
      <c r="N43" s="64">
        <v>38455211</v>
      </c>
      <c r="O43" s="11" t="s">
        <v>1083</v>
      </c>
      <c r="P43" s="41" t="s">
        <v>1974</v>
      </c>
      <c r="Q43" s="11" t="s">
        <v>2655</v>
      </c>
      <c r="R43" s="11"/>
      <c r="S43" s="192" t="s">
        <v>2506</v>
      </c>
      <c r="T43" s="192" t="str">
        <f>IF(ISNUMBER(SEARCH("main({",L43)),"main({}) method - algorithm cases","non main({}) method - algorithm cases")</f>
        <v>main({}) method - algorithm cases</v>
      </c>
      <c r="U43" s="192" t="s">
        <v>2499</v>
      </c>
      <c r="V43" s="192" t="s">
        <v>2505</v>
      </c>
      <c r="W43" s="260" t="b">
        <f t="shared" si="0"/>
        <v>0</v>
      </c>
      <c r="X43" s="260" t="b">
        <f t="shared" si="1"/>
        <v>0</v>
      </c>
      <c r="Y43" s="260" t="b">
        <f t="shared" si="2"/>
        <v>0</v>
      </c>
      <c r="Z43" s="260" t="b">
        <f t="shared" si="3"/>
        <v>0</v>
      </c>
      <c r="AA43" s="260" t="b">
        <f t="shared" si="4"/>
        <v>0</v>
      </c>
      <c r="AB43" s="260" t="b">
        <f t="shared" si="5"/>
        <v>0</v>
      </c>
      <c r="AC43" s="260" t="b">
        <f t="shared" si="6"/>
        <v>1</v>
      </c>
      <c r="AD43" s="260" t="b">
        <f t="shared" si="7"/>
        <v>0</v>
      </c>
      <c r="AE43" s="260" t="b">
        <f t="shared" si="8"/>
        <v>0</v>
      </c>
    </row>
    <row r="44" spans="1:31" s="1" customFormat="1" ht="12" customHeight="1" x14ac:dyDescent="0.2">
      <c r="A44" s="11" t="s">
        <v>2805</v>
      </c>
      <c r="B44" s="52">
        <v>41562</v>
      </c>
      <c r="C44" s="60">
        <v>41564</v>
      </c>
      <c r="D44" s="60">
        <v>41563.353171296294</v>
      </c>
      <c r="E44" s="11" t="s">
        <v>2656</v>
      </c>
      <c r="F44" s="11">
        <v>60</v>
      </c>
      <c r="G44" s="11" t="s">
        <v>13</v>
      </c>
      <c r="H44" s="11">
        <v>9</v>
      </c>
      <c r="I44" s="11" t="s">
        <v>14</v>
      </c>
      <c r="J44" s="29" t="s">
        <v>2658</v>
      </c>
      <c r="K44" s="11" t="s">
        <v>16</v>
      </c>
      <c r="L44" s="11" t="s">
        <v>2657</v>
      </c>
      <c r="M44" s="64">
        <v>1503788</v>
      </c>
      <c r="N44" s="64">
        <v>47216503</v>
      </c>
      <c r="O44" s="11" t="s">
        <v>311</v>
      </c>
      <c r="P44" s="41"/>
      <c r="Q44" s="11"/>
      <c r="R44" s="11"/>
      <c r="S44" s="192" t="s">
        <v>2506</v>
      </c>
      <c r="T44" s="263"/>
      <c r="U44" s="263"/>
      <c r="W44" s="260" t="b">
        <f t="shared" si="0"/>
        <v>0</v>
      </c>
      <c r="X44" s="260" t="b">
        <f t="shared" si="1"/>
        <v>1</v>
      </c>
      <c r="Y44" s="260" t="b">
        <f t="shared" si="2"/>
        <v>0</v>
      </c>
      <c r="Z44" s="260" t="b">
        <f t="shared" si="3"/>
        <v>0</v>
      </c>
      <c r="AA44" s="260" t="b">
        <f t="shared" si="4"/>
        <v>0</v>
      </c>
      <c r="AB44" s="260" t="b">
        <f t="shared" si="5"/>
        <v>0</v>
      </c>
      <c r="AC44" s="260" t="b">
        <f t="shared" si="6"/>
        <v>0</v>
      </c>
      <c r="AD44" s="260" t="b">
        <f t="shared" si="7"/>
        <v>0</v>
      </c>
      <c r="AE44" s="260" t="b">
        <f t="shared" si="8"/>
        <v>0</v>
      </c>
    </row>
    <row r="45" spans="1:31" s="1" customFormat="1" ht="12" customHeight="1" x14ac:dyDescent="0.2">
      <c r="A45" s="11" t="s">
        <v>2805</v>
      </c>
      <c r="B45" s="52">
        <v>41576</v>
      </c>
      <c r="C45" s="60">
        <v>41578</v>
      </c>
      <c r="D45" s="60">
        <v>41576.094756944447</v>
      </c>
      <c r="E45" s="11" t="s">
        <v>2659</v>
      </c>
      <c r="F45" s="11">
        <v>170</v>
      </c>
      <c r="G45" s="11" t="s">
        <v>13</v>
      </c>
      <c r="H45" s="11">
        <v>0</v>
      </c>
      <c r="I45" s="11" t="s">
        <v>24</v>
      </c>
      <c r="J45" s="29" t="s">
        <v>2661</v>
      </c>
      <c r="K45" s="11" t="s">
        <v>16</v>
      </c>
      <c r="L45" s="11" t="s">
        <v>2660</v>
      </c>
      <c r="M45" s="64">
        <v>1759478</v>
      </c>
      <c r="N45" s="64">
        <v>63385494</v>
      </c>
      <c r="O45" s="11" t="s">
        <v>1083</v>
      </c>
      <c r="P45" s="11" t="s">
        <v>1083</v>
      </c>
      <c r="Q45" s="11" t="s">
        <v>356</v>
      </c>
      <c r="R45" s="11"/>
      <c r="S45" s="192" t="s">
        <v>2509</v>
      </c>
      <c r="T45" s="192" t="str">
        <f>IF(ISNUMBER(SEARCH("main({",L45)),"main({}) method - algorithm cases","non main({}) method - algorithm cases")</f>
        <v>non main({}) method - algorithm cases</v>
      </c>
      <c r="U45" s="192" t="s">
        <v>2499</v>
      </c>
      <c r="V45" s="192" t="s">
        <v>2505</v>
      </c>
      <c r="W45" s="260" t="b">
        <f t="shared" si="0"/>
        <v>0</v>
      </c>
      <c r="X45" s="260" t="b">
        <f t="shared" si="1"/>
        <v>0</v>
      </c>
      <c r="Y45" s="260" t="b">
        <f t="shared" si="2"/>
        <v>0</v>
      </c>
      <c r="Z45" s="260" t="b">
        <f t="shared" si="3"/>
        <v>0</v>
      </c>
      <c r="AA45" s="260" t="b">
        <f t="shared" si="4"/>
        <v>0</v>
      </c>
      <c r="AB45" s="260" t="b">
        <f t="shared" si="5"/>
        <v>0</v>
      </c>
      <c r="AC45" s="260" t="b">
        <f t="shared" si="6"/>
        <v>1</v>
      </c>
      <c r="AD45" s="260" t="b">
        <f t="shared" si="7"/>
        <v>0</v>
      </c>
      <c r="AE45" s="260" t="b">
        <f t="shared" si="8"/>
        <v>0</v>
      </c>
    </row>
    <row r="46" spans="1:31" s="1" customFormat="1" ht="12" customHeight="1" x14ac:dyDescent="0.2">
      <c r="A46" s="11" t="s">
        <v>2805</v>
      </c>
      <c r="B46" s="52">
        <v>41582</v>
      </c>
      <c r="C46" s="60">
        <v>41584</v>
      </c>
      <c r="D46" s="60">
        <v>41582.536400462966</v>
      </c>
      <c r="E46" s="11" t="s">
        <v>2662</v>
      </c>
      <c r="F46" s="11">
        <v>59</v>
      </c>
      <c r="G46" s="11" t="s">
        <v>13</v>
      </c>
      <c r="H46" s="11">
        <v>1</v>
      </c>
      <c r="I46" s="11" t="s">
        <v>14</v>
      </c>
      <c r="J46" s="29" t="s">
        <v>2664</v>
      </c>
      <c r="K46" s="11" t="s">
        <v>16</v>
      </c>
      <c r="L46" s="11" t="s">
        <v>2663</v>
      </c>
      <c r="M46" s="11">
        <v>2082795</v>
      </c>
      <c r="N46" s="64">
        <v>70941044</v>
      </c>
      <c r="O46" s="11" t="s">
        <v>1083</v>
      </c>
      <c r="P46" s="11" t="s">
        <v>1083</v>
      </c>
      <c r="Q46" s="11" t="s">
        <v>553</v>
      </c>
      <c r="R46" s="11"/>
      <c r="S46" s="192" t="s">
        <v>2506</v>
      </c>
      <c r="T46" s="192" t="str">
        <f t="shared" ref="T46:T47" si="14">IF(ISNUMBER(SEARCH("main({",L46)),"main({}) method - algorithm cases","non main({}) method - algorithm cases")</f>
        <v>main({}) method - algorithm cases</v>
      </c>
      <c r="U46" s="192" t="s">
        <v>2499</v>
      </c>
      <c r="V46" s="192" t="s">
        <v>2505</v>
      </c>
      <c r="W46" s="260" t="b">
        <f t="shared" si="0"/>
        <v>0</v>
      </c>
      <c r="X46" s="260" t="b">
        <f t="shared" si="1"/>
        <v>0</v>
      </c>
      <c r="Y46" s="260" t="b">
        <f t="shared" si="2"/>
        <v>0</v>
      </c>
      <c r="Z46" s="260" t="b">
        <f t="shared" si="3"/>
        <v>0</v>
      </c>
      <c r="AA46" s="260" t="b">
        <f t="shared" si="4"/>
        <v>0</v>
      </c>
      <c r="AB46" s="260" t="b">
        <f t="shared" si="5"/>
        <v>0</v>
      </c>
      <c r="AC46" s="260" t="b">
        <f t="shared" si="6"/>
        <v>1</v>
      </c>
      <c r="AD46" s="260" t="b">
        <f t="shared" si="7"/>
        <v>0</v>
      </c>
      <c r="AE46" s="260" t="b">
        <f t="shared" si="8"/>
        <v>0</v>
      </c>
    </row>
    <row r="47" spans="1:31" s="1" customFormat="1" ht="12" customHeight="1" x14ac:dyDescent="0.2">
      <c r="A47" s="11" t="s">
        <v>2805</v>
      </c>
      <c r="B47" s="52">
        <v>41588</v>
      </c>
      <c r="C47" s="60">
        <v>41590</v>
      </c>
      <c r="D47" s="60">
        <v>41589.263611111113</v>
      </c>
      <c r="E47" s="11" t="s">
        <v>2665</v>
      </c>
      <c r="F47" s="11">
        <v>32</v>
      </c>
      <c r="G47" s="11" t="s">
        <v>13</v>
      </c>
      <c r="H47" s="11">
        <v>3</v>
      </c>
      <c r="I47" s="11" t="s">
        <v>14</v>
      </c>
      <c r="J47" s="29" t="s">
        <v>2669</v>
      </c>
      <c r="K47" s="11" t="s">
        <v>16</v>
      </c>
      <c r="L47" s="11" t="s">
        <v>2666</v>
      </c>
      <c r="M47" s="11">
        <v>2303879</v>
      </c>
      <c r="N47" s="11">
        <v>79999444</v>
      </c>
      <c r="O47" s="106" t="s">
        <v>1083</v>
      </c>
      <c r="P47" s="39" t="s">
        <v>1083</v>
      </c>
      <c r="Q47" s="39" t="s">
        <v>1893</v>
      </c>
      <c r="R47" s="11"/>
      <c r="S47" s="192" t="s">
        <v>2506</v>
      </c>
      <c r="T47" s="192" t="str">
        <f t="shared" si="14"/>
        <v>main({}) method - algorithm cases</v>
      </c>
      <c r="U47" s="193" t="s">
        <v>2500</v>
      </c>
      <c r="V47" s="192" t="s">
        <v>2505</v>
      </c>
      <c r="W47" s="260" t="b">
        <f t="shared" si="0"/>
        <v>0</v>
      </c>
      <c r="X47" s="260" t="b">
        <f t="shared" si="1"/>
        <v>0</v>
      </c>
      <c r="Y47" s="260" t="b">
        <f t="shared" si="2"/>
        <v>0</v>
      </c>
      <c r="Z47" s="260" t="b">
        <f t="shared" si="3"/>
        <v>0</v>
      </c>
      <c r="AA47" s="260" t="b">
        <f t="shared" si="4"/>
        <v>0</v>
      </c>
      <c r="AB47" s="260" t="b">
        <f t="shared" si="5"/>
        <v>0</v>
      </c>
      <c r="AC47" s="260" t="b">
        <f t="shared" si="6"/>
        <v>1</v>
      </c>
      <c r="AD47" s="260" t="b">
        <f t="shared" si="7"/>
        <v>0</v>
      </c>
      <c r="AE47" s="260" t="b">
        <f t="shared" si="8"/>
        <v>0</v>
      </c>
    </row>
    <row r="48" spans="1:31" s="1" customFormat="1" ht="12" customHeight="1" x14ac:dyDescent="0.2">
      <c r="A48" s="11" t="s">
        <v>2805</v>
      </c>
      <c r="B48" s="52">
        <v>41588</v>
      </c>
      <c r="C48" s="60">
        <v>41590</v>
      </c>
      <c r="D48" s="60">
        <v>41589.98537037037</v>
      </c>
      <c r="E48" s="11" t="s">
        <v>2667</v>
      </c>
      <c r="F48" s="11">
        <v>66</v>
      </c>
      <c r="G48" s="11" t="s">
        <v>13</v>
      </c>
      <c r="H48" s="11">
        <v>5</v>
      </c>
      <c r="I48" s="11" t="s">
        <v>14</v>
      </c>
      <c r="J48" s="29" t="s">
        <v>2670</v>
      </c>
      <c r="K48" s="11" t="s">
        <v>16</v>
      </c>
      <c r="L48" s="11" t="s">
        <v>2668</v>
      </c>
      <c r="M48" s="11">
        <v>2150128</v>
      </c>
      <c r="N48" s="11">
        <v>81084369</v>
      </c>
      <c r="O48" s="11" t="s">
        <v>311</v>
      </c>
      <c r="P48" s="11"/>
      <c r="Q48" s="11"/>
      <c r="R48" s="11"/>
      <c r="S48" s="192" t="s">
        <v>2509</v>
      </c>
      <c r="T48" s="263"/>
      <c r="U48" s="263"/>
      <c r="W48" s="260" t="b">
        <f t="shared" si="0"/>
        <v>0</v>
      </c>
      <c r="X48" s="260" t="b">
        <f t="shared" si="1"/>
        <v>1</v>
      </c>
      <c r="Y48" s="260" t="b">
        <f t="shared" si="2"/>
        <v>0</v>
      </c>
      <c r="Z48" s="260" t="b">
        <f t="shared" si="3"/>
        <v>0</v>
      </c>
      <c r="AA48" s="260" t="b">
        <f t="shared" si="4"/>
        <v>0</v>
      </c>
      <c r="AB48" s="260" t="b">
        <f t="shared" si="5"/>
        <v>0</v>
      </c>
      <c r="AC48" s="260" t="b">
        <f t="shared" si="6"/>
        <v>0</v>
      </c>
      <c r="AD48" s="260" t="b">
        <f t="shared" si="7"/>
        <v>0</v>
      </c>
      <c r="AE48" s="260" t="b">
        <f t="shared" si="8"/>
        <v>0</v>
      </c>
    </row>
    <row r="49" spans="1:31" s="1" customFormat="1" ht="12" customHeight="1" x14ac:dyDescent="0.2">
      <c r="A49" s="11" t="s">
        <v>2805</v>
      </c>
      <c r="B49" s="52">
        <v>41596</v>
      </c>
      <c r="C49" s="60">
        <v>41598</v>
      </c>
      <c r="D49" s="60">
        <v>41597.816493055558</v>
      </c>
      <c r="E49" s="11" t="s">
        <v>2671</v>
      </c>
      <c r="F49" s="11">
        <v>37</v>
      </c>
      <c r="G49" s="11" t="s">
        <v>13</v>
      </c>
      <c r="H49" s="11">
        <v>4</v>
      </c>
      <c r="I49" s="11" t="s">
        <v>14</v>
      </c>
      <c r="J49" s="29" t="s">
        <v>2673</v>
      </c>
      <c r="K49" s="11" t="s">
        <v>16</v>
      </c>
      <c r="L49" s="11" t="s">
        <v>2672</v>
      </c>
      <c r="M49" s="11">
        <v>2606882</v>
      </c>
      <c r="N49" s="11">
        <v>91366407</v>
      </c>
      <c r="O49" s="11" t="s">
        <v>804</v>
      </c>
      <c r="P49" s="11" t="s">
        <v>1821</v>
      </c>
      <c r="Q49" s="11" t="s">
        <v>552</v>
      </c>
      <c r="R49" s="11"/>
      <c r="S49" s="192" t="s">
        <v>2506</v>
      </c>
      <c r="T49" s="192" t="str">
        <f>IF(ISNUMBER(SEARCH("main({",L49)),"main({}) method - algorithm cases","non main({}) method - algorithm cases")</f>
        <v>main({}) method - algorithm cases</v>
      </c>
      <c r="U49" s="192" t="s">
        <v>2499</v>
      </c>
      <c r="V49" s="192" t="s">
        <v>2505</v>
      </c>
      <c r="W49" s="260" t="b">
        <f t="shared" si="0"/>
        <v>0</v>
      </c>
      <c r="X49" s="260" t="b">
        <f t="shared" si="1"/>
        <v>0</v>
      </c>
      <c r="Y49" s="260" t="b">
        <f t="shared" si="2"/>
        <v>0</v>
      </c>
      <c r="Z49" s="260" t="b">
        <f t="shared" si="3"/>
        <v>0</v>
      </c>
      <c r="AA49" s="260" t="b">
        <f t="shared" si="4"/>
        <v>0</v>
      </c>
      <c r="AB49" s="260" t="b">
        <f t="shared" si="5"/>
        <v>0</v>
      </c>
      <c r="AC49" s="260" t="b">
        <f t="shared" si="6"/>
        <v>0</v>
      </c>
      <c r="AD49" s="260" t="b">
        <f t="shared" si="7"/>
        <v>0</v>
      </c>
      <c r="AE49" s="260" t="b">
        <f t="shared" si="8"/>
        <v>1</v>
      </c>
    </row>
    <row r="50" spans="1:31" s="1" customFormat="1" ht="12" customHeight="1" x14ac:dyDescent="0.2">
      <c r="A50" s="11" t="s">
        <v>2805</v>
      </c>
      <c r="B50" s="52">
        <v>41604</v>
      </c>
      <c r="C50" s="60">
        <v>41606</v>
      </c>
      <c r="D50" s="60">
        <v>41604.069513888891</v>
      </c>
      <c r="E50" s="11" t="s">
        <v>2674</v>
      </c>
      <c r="F50" s="11">
        <v>79</v>
      </c>
      <c r="G50" s="11" t="s">
        <v>13</v>
      </c>
      <c r="H50" s="11">
        <v>8</v>
      </c>
      <c r="I50" s="11" t="s">
        <v>14</v>
      </c>
      <c r="J50" s="29" t="s">
        <v>2676</v>
      </c>
      <c r="K50" s="11" t="s">
        <v>16</v>
      </c>
      <c r="L50" s="11" t="s">
        <v>2675</v>
      </c>
      <c r="M50" s="11">
        <v>2665347</v>
      </c>
      <c r="N50" s="11">
        <v>99084058</v>
      </c>
      <c r="O50" s="11" t="s">
        <v>1083</v>
      </c>
      <c r="P50" s="11"/>
      <c r="Q50" s="11"/>
      <c r="R50" s="11"/>
      <c r="S50" s="192" t="s">
        <v>2506</v>
      </c>
      <c r="T50" s="263"/>
      <c r="U50" s="263"/>
      <c r="W50" s="260" t="b">
        <f t="shared" si="0"/>
        <v>0</v>
      </c>
      <c r="X50" s="260" t="b">
        <f t="shared" si="1"/>
        <v>0</v>
      </c>
      <c r="Y50" s="260" t="b">
        <f t="shared" si="2"/>
        <v>0</v>
      </c>
      <c r="Z50" s="260" t="b">
        <f t="shared" si="3"/>
        <v>0</v>
      </c>
      <c r="AA50" s="260" t="b">
        <f t="shared" si="4"/>
        <v>0</v>
      </c>
      <c r="AB50" s="260" t="b">
        <f t="shared" si="5"/>
        <v>0</v>
      </c>
      <c r="AC50" s="260" t="b">
        <f t="shared" si="6"/>
        <v>1</v>
      </c>
      <c r="AD50" s="260" t="b">
        <f t="shared" si="7"/>
        <v>0</v>
      </c>
      <c r="AE50" s="260" t="b">
        <f t="shared" si="8"/>
        <v>0</v>
      </c>
    </row>
    <row r="51" spans="1:31" s="1" customFormat="1" ht="12" customHeight="1" x14ac:dyDescent="0.2">
      <c r="A51" s="11" t="s">
        <v>2805</v>
      </c>
      <c r="B51" s="52">
        <v>41610</v>
      </c>
      <c r="C51" s="60">
        <v>41612</v>
      </c>
      <c r="D51" s="60">
        <v>41610.039571759262</v>
      </c>
      <c r="E51" s="11" t="s">
        <v>2677</v>
      </c>
      <c r="F51" s="11">
        <v>179</v>
      </c>
      <c r="G51" s="11" t="s">
        <v>13</v>
      </c>
      <c r="H51" s="11">
        <v>5</v>
      </c>
      <c r="I51" s="11" t="s">
        <v>14</v>
      </c>
      <c r="J51" s="29" t="s">
        <v>2679</v>
      </c>
      <c r="K51" s="11" t="s">
        <v>16</v>
      </c>
      <c r="L51" s="11" t="s">
        <v>2678</v>
      </c>
      <c r="M51" s="11">
        <v>2960312</v>
      </c>
      <c r="N51" s="11">
        <v>105001641</v>
      </c>
      <c r="O51" s="11" t="s">
        <v>311</v>
      </c>
      <c r="P51" s="11"/>
      <c r="Q51" s="11" t="s">
        <v>553</v>
      </c>
      <c r="R51" s="11"/>
      <c r="S51" s="192" t="s">
        <v>2506</v>
      </c>
      <c r="T51" s="192" t="str">
        <f t="shared" ref="T51:T53" si="15">IF(ISNUMBER(SEARCH("main({",L51)),"main({}) method - algorithm cases","non main({}) method - algorithm cases")</f>
        <v>main({}) method - algorithm cases</v>
      </c>
      <c r="U51" s="192" t="s">
        <v>2499</v>
      </c>
      <c r="V51" s="192" t="s">
        <v>2504</v>
      </c>
      <c r="W51" s="260" t="b">
        <f t="shared" si="0"/>
        <v>0</v>
      </c>
      <c r="X51" s="260" t="b">
        <f t="shared" si="1"/>
        <v>1</v>
      </c>
      <c r="Y51" s="260" t="b">
        <f t="shared" si="2"/>
        <v>0</v>
      </c>
      <c r="Z51" s="260" t="b">
        <f t="shared" si="3"/>
        <v>0</v>
      </c>
      <c r="AA51" s="260" t="b">
        <f t="shared" si="4"/>
        <v>0</v>
      </c>
      <c r="AB51" s="260" t="b">
        <f t="shared" si="5"/>
        <v>0</v>
      </c>
      <c r="AC51" s="260" t="b">
        <f t="shared" si="6"/>
        <v>0</v>
      </c>
      <c r="AD51" s="260" t="b">
        <f t="shared" si="7"/>
        <v>0</v>
      </c>
      <c r="AE51" s="260" t="b">
        <f t="shared" si="8"/>
        <v>0</v>
      </c>
    </row>
    <row r="52" spans="1:31" s="1" customFormat="1" ht="12" customHeight="1" x14ac:dyDescent="0.2">
      <c r="A52" s="11" t="s">
        <v>2805</v>
      </c>
      <c r="B52" s="52">
        <v>41612</v>
      </c>
      <c r="C52" s="60">
        <v>41614</v>
      </c>
      <c r="D52" s="60">
        <v>41613.727453703701</v>
      </c>
      <c r="E52" s="11" t="s">
        <v>2680</v>
      </c>
      <c r="F52" s="11">
        <v>47</v>
      </c>
      <c r="G52" s="11" t="s">
        <v>13</v>
      </c>
      <c r="H52" s="11">
        <v>12</v>
      </c>
      <c r="I52" s="11" t="s">
        <v>14</v>
      </c>
      <c r="J52" s="29" t="s">
        <v>2682</v>
      </c>
      <c r="K52" s="11" t="s">
        <v>16</v>
      </c>
      <c r="L52" s="11" t="s">
        <v>2681</v>
      </c>
      <c r="M52" s="11">
        <v>3043615</v>
      </c>
      <c r="N52" s="11">
        <v>110277026</v>
      </c>
      <c r="O52" s="11" t="s">
        <v>311</v>
      </c>
      <c r="P52" s="11"/>
      <c r="Q52" s="11" t="s">
        <v>557</v>
      </c>
      <c r="R52" s="11"/>
      <c r="S52" s="192" t="s">
        <v>2506</v>
      </c>
      <c r="T52" s="192" t="str">
        <f t="shared" si="15"/>
        <v>main({}) method - algorithm cases</v>
      </c>
      <c r="U52" s="192" t="s">
        <v>2499</v>
      </c>
      <c r="V52" s="192" t="s">
        <v>2504</v>
      </c>
      <c r="W52" s="260" t="b">
        <f t="shared" si="0"/>
        <v>0</v>
      </c>
      <c r="X52" s="260" t="b">
        <f t="shared" si="1"/>
        <v>1</v>
      </c>
      <c r="Y52" s="260" t="b">
        <f t="shared" si="2"/>
        <v>0</v>
      </c>
      <c r="Z52" s="260" t="b">
        <f t="shared" si="3"/>
        <v>0</v>
      </c>
      <c r="AA52" s="260" t="b">
        <f t="shared" si="4"/>
        <v>0</v>
      </c>
      <c r="AB52" s="260" t="b">
        <f t="shared" si="5"/>
        <v>0</v>
      </c>
      <c r="AC52" s="260" t="b">
        <f t="shared" si="6"/>
        <v>0</v>
      </c>
      <c r="AD52" s="260" t="b">
        <f t="shared" si="7"/>
        <v>0</v>
      </c>
      <c r="AE52" s="260" t="b">
        <f t="shared" si="8"/>
        <v>0</v>
      </c>
    </row>
    <row r="53" spans="1:31" s="1" customFormat="1" ht="12" customHeight="1" x14ac:dyDescent="0.2">
      <c r="A53" s="11" t="s">
        <v>2805</v>
      </c>
      <c r="B53" s="52">
        <v>41614</v>
      </c>
      <c r="C53" s="60">
        <v>41616</v>
      </c>
      <c r="D53" s="60">
        <v>41614.681527777779</v>
      </c>
      <c r="E53" s="11" t="s">
        <v>2683</v>
      </c>
      <c r="F53" s="11">
        <v>32</v>
      </c>
      <c r="G53" s="11" t="s">
        <v>13</v>
      </c>
      <c r="H53" s="11">
        <v>9999999</v>
      </c>
      <c r="I53" s="11" t="s">
        <v>14</v>
      </c>
      <c r="J53" s="29" t="s">
        <v>2685</v>
      </c>
      <c r="K53" s="11" t="s">
        <v>16</v>
      </c>
      <c r="L53" s="11" t="s">
        <v>2684</v>
      </c>
      <c r="M53" s="11">
        <v>3171694</v>
      </c>
      <c r="N53" s="11">
        <v>111613525</v>
      </c>
      <c r="O53" s="106" t="s">
        <v>804</v>
      </c>
      <c r="P53" s="11"/>
      <c r="Q53" s="11" t="s">
        <v>557</v>
      </c>
      <c r="R53" s="11" t="s">
        <v>2170</v>
      </c>
      <c r="S53" s="192" t="s">
        <v>2506</v>
      </c>
      <c r="T53" s="192" t="str">
        <f t="shared" si="15"/>
        <v>main({}) method - algorithm cases</v>
      </c>
      <c r="U53" s="192" t="s">
        <v>2499</v>
      </c>
      <c r="V53" s="192" t="s">
        <v>2504</v>
      </c>
      <c r="W53" s="260" t="b">
        <f t="shared" si="0"/>
        <v>0</v>
      </c>
      <c r="X53" s="260" t="b">
        <f t="shared" si="1"/>
        <v>0</v>
      </c>
      <c r="Y53" s="260" t="b">
        <f t="shared" si="2"/>
        <v>0</v>
      </c>
      <c r="Z53" s="260" t="b">
        <f t="shared" si="3"/>
        <v>0</v>
      </c>
      <c r="AA53" s="260" t="b">
        <f t="shared" si="4"/>
        <v>0</v>
      </c>
      <c r="AB53" s="260" t="b">
        <f t="shared" si="5"/>
        <v>0</v>
      </c>
      <c r="AC53" s="260" t="b">
        <f t="shared" si="6"/>
        <v>0</v>
      </c>
      <c r="AD53" s="260" t="b">
        <f t="shared" si="7"/>
        <v>0</v>
      </c>
      <c r="AE53" s="260" t="b">
        <f t="shared" si="8"/>
        <v>1</v>
      </c>
    </row>
    <row r="54" spans="1:31" s="1" customFormat="1" ht="12" customHeight="1" x14ac:dyDescent="0.2">
      <c r="A54" s="11" t="s">
        <v>2805</v>
      </c>
      <c r="B54" s="1" t="s">
        <v>2693</v>
      </c>
      <c r="C54" s="11" t="s">
        <v>2692</v>
      </c>
      <c r="D54" s="11" t="s">
        <v>2691</v>
      </c>
      <c r="E54" s="11" t="s">
        <v>2690</v>
      </c>
      <c r="F54" s="11" t="s">
        <v>2689</v>
      </c>
      <c r="G54" s="11" t="s">
        <v>13</v>
      </c>
      <c r="H54" s="11" t="s">
        <v>625</v>
      </c>
      <c r="I54" s="11" t="s">
        <v>58</v>
      </c>
      <c r="J54" s="29" t="s">
        <v>2694</v>
      </c>
      <c r="K54" s="11" t="s">
        <v>16</v>
      </c>
      <c r="L54" s="11" t="s">
        <v>2688</v>
      </c>
      <c r="M54" s="11" t="s">
        <v>2687</v>
      </c>
      <c r="N54" s="11" t="s">
        <v>2686</v>
      </c>
      <c r="O54" s="11" t="s">
        <v>311</v>
      </c>
      <c r="P54" s="11"/>
      <c r="Q54" s="11"/>
      <c r="R54" s="11"/>
      <c r="S54" s="192" t="s">
        <v>2509</v>
      </c>
      <c r="T54" s="263"/>
      <c r="U54" s="263"/>
      <c r="W54" s="260" t="b">
        <f t="shared" si="0"/>
        <v>0</v>
      </c>
      <c r="X54" s="260" t="b">
        <f t="shared" si="1"/>
        <v>1</v>
      </c>
      <c r="Y54" s="260" t="b">
        <f t="shared" si="2"/>
        <v>0</v>
      </c>
      <c r="Z54" s="260" t="b">
        <f t="shared" si="3"/>
        <v>0</v>
      </c>
      <c r="AA54" s="260" t="b">
        <f t="shared" si="4"/>
        <v>0</v>
      </c>
      <c r="AB54" s="260" t="b">
        <f t="shared" si="5"/>
        <v>0</v>
      </c>
      <c r="AC54" s="260" t="b">
        <f t="shared" si="6"/>
        <v>0</v>
      </c>
      <c r="AD54" s="260" t="b">
        <f t="shared" si="7"/>
        <v>0</v>
      </c>
      <c r="AE54" s="260" t="b">
        <f t="shared" si="8"/>
        <v>0</v>
      </c>
    </row>
    <row r="55" spans="1:31" s="1" customFormat="1" ht="12" customHeight="1" x14ac:dyDescent="0.2">
      <c r="A55" s="11" t="s">
        <v>2805</v>
      </c>
      <c r="B55" s="52">
        <v>41641</v>
      </c>
      <c r="C55" s="60">
        <v>41643</v>
      </c>
      <c r="D55" s="60">
        <v>41642.692650462966</v>
      </c>
      <c r="E55" s="11" t="s">
        <v>2695</v>
      </c>
      <c r="F55" s="11">
        <v>18</v>
      </c>
      <c r="G55" s="11" t="s">
        <v>13</v>
      </c>
      <c r="H55" s="11">
        <v>9</v>
      </c>
      <c r="I55" s="11" t="s">
        <v>14</v>
      </c>
      <c r="J55" s="29" t="s">
        <v>2697</v>
      </c>
      <c r="K55" s="11" t="s">
        <v>16</v>
      </c>
      <c r="L55" s="11" t="s">
        <v>2696</v>
      </c>
      <c r="M55" s="11">
        <v>3742094</v>
      </c>
      <c r="N55" s="11">
        <v>130573379</v>
      </c>
      <c r="O55" s="11" t="s">
        <v>18</v>
      </c>
      <c r="P55" s="11"/>
      <c r="Q55" s="11" t="s">
        <v>356</v>
      </c>
      <c r="R55" s="11"/>
      <c r="S55" s="192" t="s">
        <v>2509</v>
      </c>
      <c r="T55" s="192" t="str">
        <f t="shared" ref="T55:T56" si="16">IF(ISNUMBER(SEARCH("main({",L55)),"main({}) method - algorithm cases","non main({}) method - algorithm cases")</f>
        <v>non main({}) method - algorithm cases</v>
      </c>
      <c r="U55" s="192" t="s">
        <v>2499</v>
      </c>
      <c r="V55" s="192" t="s">
        <v>2504</v>
      </c>
      <c r="W55" s="260" t="b">
        <f t="shared" si="0"/>
        <v>0</v>
      </c>
      <c r="X55" s="260" t="b">
        <f t="shared" si="1"/>
        <v>0</v>
      </c>
      <c r="Y55" s="260" t="b">
        <f t="shared" si="2"/>
        <v>1</v>
      </c>
      <c r="Z55" s="260" t="b">
        <f t="shared" si="3"/>
        <v>0</v>
      </c>
      <c r="AA55" s="260" t="b">
        <f t="shared" si="4"/>
        <v>0</v>
      </c>
      <c r="AB55" s="260" t="b">
        <f t="shared" si="5"/>
        <v>0</v>
      </c>
      <c r="AC55" s="260" t="b">
        <f t="shared" si="6"/>
        <v>0</v>
      </c>
      <c r="AD55" s="260" t="b">
        <f t="shared" si="7"/>
        <v>0</v>
      </c>
      <c r="AE55" s="260" t="b">
        <f t="shared" si="8"/>
        <v>0</v>
      </c>
    </row>
    <row r="56" spans="1:31" s="1" customFormat="1" ht="12" customHeight="1" x14ac:dyDescent="0.2">
      <c r="A56" s="11" t="s">
        <v>2805</v>
      </c>
      <c r="B56" s="52">
        <v>41653</v>
      </c>
      <c r="C56" s="60">
        <v>41655</v>
      </c>
      <c r="D56" s="60">
        <v>41653.972951388889</v>
      </c>
      <c r="E56" s="11" t="s">
        <v>2698</v>
      </c>
      <c r="F56" s="11">
        <v>960</v>
      </c>
      <c r="G56" s="11" t="s">
        <v>13</v>
      </c>
      <c r="H56" s="11">
        <v>2</v>
      </c>
      <c r="I56" s="11" t="s">
        <v>14</v>
      </c>
      <c r="J56" s="29" t="s">
        <v>2700</v>
      </c>
      <c r="K56" s="11" t="s">
        <v>16</v>
      </c>
      <c r="L56" s="11" t="s">
        <v>2699</v>
      </c>
      <c r="M56" s="11">
        <v>4039597</v>
      </c>
      <c r="N56" s="11">
        <v>139587273</v>
      </c>
      <c r="O56" s="11" t="s">
        <v>804</v>
      </c>
      <c r="P56" s="11"/>
      <c r="Q56" s="11" t="s">
        <v>553</v>
      </c>
      <c r="R56" s="11"/>
      <c r="S56" s="192" t="s">
        <v>2509</v>
      </c>
      <c r="T56" s="192" t="str">
        <f t="shared" si="16"/>
        <v>non main({}) method - algorithm cases</v>
      </c>
      <c r="U56" s="192" t="s">
        <v>2499</v>
      </c>
      <c r="V56" s="192" t="s">
        <v>2504</v>
      </c>
      <c r="W56" s="260" t="b">
        <f t="shared" si="0"/>
        <v>0</v>
      </c>
      <c r="X56" s="260" t="b">
        <f t="shared" si="1"/>
        <v>0</v>
      </c>
      <c r="Y56" s="260" t="b">
        <f t="shared" si="2"/>
        <v>0</v>
      </c>
      <c r="Z56" s="260" t="b">
        <f t="shared" si="3"/>
        <v>0</v>
      </c>
      <c r="AA56" s="260" t="b">
        <f t="shared" si="4"/>
        <v>0</v>
      </c>
      <c r="AB56" s="260" t="b">
        <f t="shared" si="5"/>
        <v>0</v>
      </c>
      <c r="AC56" s="260" t="b">
        <f t="shared" si="6"/>
        <v>0</v>
      </c>
      <c r="AD56" s="260" t="b">
        <f t="shared" si="7"/>
        <v>0</v>
      </c>
      <c r="AE56" s="260" t="b">
        <f t="shared" si="8"/>
        <v>1</v>
      </c>
    </row>
    <row r="57" spans="1:31" s="1" customFormat="1" ht="12" customHeight="1" x14ac:dyDescent="0.2">
      <c r="A57" s="11" t="s">
        <v>2805</v>
      </c>
      <c r="B57" s="52">
        <v>41657</v>
      </c>
      <c r="C57" s="60">
        <v>41659</v>
      </c>
      <c r="D57" s="60">
        <v>41658.958194444444</v>
      </c>
      <c r="E57" s="11" t="s">
        <v>2701</v>
      </c>
      <c r="F57" s="11">
        <v>151</v>
      </c>
      <c r="G57" s="11" t="s">
        <v>13</v>
      </c>
      <c r="H57" s="11">
        <v>-3</v>
      </c>
      <c r="I57" s="11" t="s">
        <v>58</v>
      </c>
      <c r="J57" s="29" t="s">
        <v>2703</v>
      </c>
      <c r="K57" s="11" t="s">
        <v>16</v>
      </c>
      <c r="L57" s="11" t="s">
        <v>2702</v>
      </c>
      <c r="M57" s="11">
        <v>4146897</v>
      </c>
      <c r="N57" s="11">
        <v>143833786</v>
      </c>
      <c r="O57" s="11" t="s">
        <v>311</v>
      </c>
      <c r="P57" s="11"/>
      <c r="Q57" s="11" t="s">
        <v>553</v>
      </c>
      <c r="R57" s="11"/>
      <c r="S57" s="192" t="s">
        <v>2506</v>
      </c>
      <c r="T57" s="192" t="str">
        <f>IF(ISNUMBER(SEARCH("main({",L57)),"main({}) method - algorithm cases","non main({}) method - algorithm cases")</f>
        <v>main({}) method - algorithm cases</v>
      </c>
      <c r="U57" s="192" t="s">
        <v>2499</v>
      </c>
      <c r="V57" s="192" t="s">
        <v>2504</v>
      </c>
      <c r="W57" s="260" t="b">
        <f t="shared" si="0"/>
        <v>0</v>
      </c>
      <c r="X57" s="260" t="b">
        <f t="shared" si="1"/>
        <v>1</v>
      </c>
      <c r="Y57" s="260" t="b">
        <f t="shared" si="2"/>
        <v>0</v>
      </c>
      <c r="Z57" s="260" t="b">
        <f t="shared" si="3"/>
        <v>0</v>
      </c>
      <c r="AA57" s="260" t="b">
        <f t="shared" si="4"/>
        <v>0</v>
      </c>
      <c r="AB57" s="260" t="b">
        <f t="shared" si="5"/>
        <v>0</v>
      </c>
      <c r="AC57" s="260" t="b">
        <f t="shared" si="6"/>
        <v>0</v>
      </c>
      <c r="AD57" s="260" t="b">
        <f t="shared" si="7"/>
        <v>0</v>
      </c>
      <c r="AE57" s="260" t="b">
        <f t="shared" si="8"/>
        <v>0</v>
      </c>
    </row>
    <row r="58" spans="1:31" s="1" customFormat="1" ht="12" customHeight="1" x14ac:dyDescent="0.2">
      <c r="A58" s="11" t="s">
        <v>2805</v>
      </c>
      <c r="B58" s="52">
        <v>41691</v>
      </c>
      <c r="C58" s="60">
        <v>41693</v>
      </c>
      <c r="D58" s="60">
        <v>41691.780763888892</v>
      </c>
      <c r="E58" s="11" t="s">
        <v>2706</v>
      </c>
      <c r="F58" s="11">
        <v>169</v>
      </c>
      <c r="G58" s="11" t="s">
        <v>13</v>
      </c>
      <c r="H58" s="11">
        <v>10</v>
      </c>
      <c r="I58" s="11" t="s">
        <v>14</v>
      </c>
      <c r="J58" s="29" t="s">
        <v>2708</v>
      </c>
      <c r="K58" s="11" t="s">
        <v>16</v>
      </c>
      <c r="L58" s="11" t="s">
        <v>2707</v>
      </c>
      <c r="M58" s="11">
        <v>5102274</v>
      </c>
      <c r="N58" s="11">
        <v>176553495</v>
      </c>
      <c r="O58" s="11" t="s">
        <v>804</v>
      </c>
      <c r="P58" s="11"/>
      <c r="Q58" s="11"/>
      <c r="R58" s="11"/>
      <c r="S58" s="192" t="s">
        <v>2506</v>
      </c>
      <c r="T58" s="263"/>
      <c r="U58" s="263"/>
      <c r="W58" s="260" t="b">
        <f t="shared" si="0"/>
        <v>0</v>
      </c>
      <c r="X58" s="260" t="b">
        <f t="shared" si="1"/>
        <v>0</v>
      </c>
      <c r="Y58" s="260" t="b">
        <f t="shared" si="2"/>
        <v>0</v>
      </c>
      <c r="Z58" s="260" t="b">
        <f t="shared" si="3"/>
        <v>0</v>
      </c>
      <c r="AA58" s="260" t="b">
        <f t="shared" si="4"/>
        <v>0</v>
      </c>
      <c r="AB58" s="260" t="b">
        <f t="shared" si="5"/>
        <v>0</v>
      </c>
      <c r="AC58" s="260" t="b">
        <f t="shared" si="6"/>
        <v>0</v>
      </c>
      <c r="AD58" s="260" t="b">
        <f t="shared" si="7"/>
        <v>0</v>
      </c>
      <c r="AE58" s="260" t="b">
        <f t="shared" si="8"/>
        <v>1</v>
      </c>
    </row>
    <row r="59" spans="1:31" s="1" customFormat="1" ht="12" customHeight="1" x14ac:dyDescent="0.2">
      <c r="A59" s="11" t="s">
        <v>2805</v>
      </c>
      <c r="B59" s="52">
        <v>41693</v>
      </c>
      <c r="C59" s="60">
        <v>41695</v>
      </c>
      <c r="D59" s="60">
        <v>41694.605706018519</v>
      </c>
      <c r="E59" s="11" t="s">
        <v>2709</v>
      </c>
      <c r="F59" s="11">
        <v>48</v>
      </c>
      <c r="G59" s="11" t="s">
        <v>13</v>
      </c>
      <c r="H59" s="11">
        <v>5</v>
      </c>
      <c r="I59" s="11" t="s">
        <v>14</v>
      </c>
      <c r="J59" s="29" t="s">
        <v>2711</v>
      </c>
      <c r="K59" s="11" t="s">
        <v>16</v>
      </c>
      <c r="L59" s="11" t="s">
        <v>2710</v>
      </c>
      <c r="M59" s="11">
        <v>5160627</v>
      </c>
      <c r="N59" s="11">
        <v>178760304</v>
      </c>
      <c r="O59" s="11" t="s">
        <v>311</v>
      </c>
      <c r="P59" s="11"/>
      <c r="Q59" s="11" t="s">
        <v>553</v>
      </c>
      <c r="R59" s="11"/>
      <c r="S59" s="192" t="s">
        <v>2506</v>
      </c>
      <c r="T59" s="192" t="str">
        <f>IF(ISNUMBER(SEARCH("main({",L59)),"main({}) method - algorithm cases","non main({}) method - algorithm cases")</f>
        <v>main({}) method - algorithm cases</v>
      </c>
      <c r="U59" s="192" t="s">
        <v>2499</v>
      </c>
      <c r="V59" s="192" t="s">
        <v>2504</v>
      </c>
      <c r="W59" s="260" t="b">
        <f t="shared" si="0"/>
        <v>0</v>
      </c>
      <c r="X59" s="260" t="b">
        <f t="shared" si="1"/>
        <v>1</v>
      </c>
      <c r="Y59" s="260" t="b">
        <f t="shared" si="2"/>
        <v>0</v>
      </c>
      <c r="Z59" s="260" t="b">
        <f t="shared" si="3"/>
        <v>0</v>
      </c>
      <c r="AA59" s="260" t="b">
        <f t="shared" si="4"/>
        <v>0</v>
      </c>
      <c r="AB59" s="260" t="b">
        <f t="shared" si="5"/>
        <v>0</v>
      </c>
      <c r="AC59" s="260" t="b">
        <f t="shared" si="6"/>
        <v>0</v>
      </c>
      <c r="AD59" s="260" t="b">
        <f t="shared" si="7"/>
        <v>0</v>
      </c>
      <c r="AE59" s="260" t="b">
        <f t="shared" si="8"/>
        <v>0</v>
      </c>
    </row>
    <row r="60" spans="1:31" s="1" customFormat="1" ht="11.25" customHeight="1" x14ac:dyDescent="0.2">
      <c r="A60" s="11" t="s">
        <v>2805</v>
      </c>
      <c r="B60" s="52">
        <v>41697</v>
      </c>
      <c r="C60" s="60">
        <v>41699</v>
      </c>
      <c r="D60" s="60">
        <v>41697.55363425926</v>
      </c>
      <c r="E60" s="11" t="s">
        <v>2712</v>
      </c>
      <c r="F60" s="11">
        <v>76</v>
      </c>
      <c r="G60" s="11" t="s">
        <v>13</v>
      </c>
      <c r="H60" s="11">
        <v>3</v>
      </c>
      <c r="I60" s="11" t="s">
        <v>14</v>
      </c>
      <c r="J60" s="29" t="s">
        <v>2714</v>
      </c>
      <c r="K60" s="11" t="s">
        <v>16</v>
      </c>
      <c r="L60" s="11" t="s">
        <v>2713</v>
      </c>
      <c r="M60" s="11">
        <v>5279824</v>
      </c>
      <c r="N60" s="11">
        <v>182932610</v>
      </c>
      <c r="O60" s="11" t="s">
        <v>804</v>
      </c>
      <c r="P60" s="11"/>
      <c r="Q60" s="11"/>
      <c r="R60" s="11"/>
      <c r="S60" s="192" t="s">
        <v>2506</v>
      </c>
      <c r="T60" s="263"/>
      <c r="U60" s="263"/>
      <c r="W60" s="260" t="b">
        <f t="shared" si="0"/>
        <v>0</v>
      </c>
      <c r="X60" s="260" t="b">
        <f t="shared" si="1"/>
        <v>0</v>
      </c>
      <c r="Y60" s="260" t="b">
        <f t="shared" si="2"/>
        <v>0</v>
      </c>
      <c r="Z60" s="260" t="b">
        <f t="shared" si="3"/>
        <v>0</v>
      </c>
      <c r="AA60" s="260" t="b">
        <f t="shared" si="4"/>
        <v>0</v>
      </c>
      <c r="AB60" s="260" t="b">
        <f t="shared" si="5"/>
        <v>0</v>
      </c>
      <c r="AC60" s="260" t="b">
        <f t="shared" si="6"/>
        <v>0</v>
      </c>
      <c r="AD60" s="260" t="b">
        <f t="shared" si="7"/>
        <v>0</v>
      </c>
      <c r="AE60" s="260" t="b">
        <f t="shared" si="8"/>
        <v>1</v>
      </c>
    </row>
    <row r="61" spans="1:31" s="1" customFormat="1" ht="11.25" customHeight="1" x14ac:dyDescent="0.2">
      <c r="A61" s="11" t="s">
        <v>2805</v>
      </c>
      <c r="B61" s="52">
        <v>41705</v>
      </c>
      <c r="C61" s="60">
        <v>41707</v>
      </c>
      <c r="D61" s="60">
        <v>41705.633391203701</v>
      </c>
      <c r="E61" s="11" t="s">
        <v>2715</v>
      </c>
      <c r="F61" s="11">
        <v>30</v>
      </c>
      <c r="G61" s="11" t="s">
        <v>13</v>
      </c>
      <c r="H61" s="11">
        <v>0</v>
      </c>
      <c r="I61" s="11" t="s">
        <v>24</v>
      </c>
      <c r="J61" s="29" t="s">
        <v>2717</v>
      </c>
      <c r="K61" s="11" t="s">
        <v>16</v>
      </c>
      <c r="L61" s="11" t="s">
        <v>2716</v>
      </c>
      <c r="M61" s="11">
        <v>5489661</v>
      </c>
      <c r="N61" s="11">
        <v>192310726</v>
      </c>
      <c r="O61" s="11" t="s">
        <v>316</v>
      </c>
      <c r="P61" s="11"/>
      <c r="Q61" s="11"/>
      <c r="R61" s="11"/>
      <c r="S61" s="192" t="s">
        <v>2506</v>
      </c>
      <c r="T61" s="263"/>
      <c r="U61" s="263"/>
      <c r="W61" s="260" t="b">
        <f t="shared" si="0"/>
        <v>0</v>
      </c>
      <c r="X61" s="260" t="b">
        <f t="shared" si="1"/>
        <v>0</v>
      </c>
      <c r="Y61" s="260" t="b">
        <f t="shared" si="2"/>
        <v>0</v>
      </c>
      <c r="Z61" s="260" t="b">
        <f t="shared" si="3"/>
        <v>0</v>
      </c>
      <c r="AA61" s="260" t="b">
        <f t="shared" si="4"/>
        <v>1</v>
      </c>
      <c r="AB61" s="260" t="b">
        <f t="shared" si="5"/>
        <v>0</v>
      </c>
      <c r="AC61" s="260" t="b">
        <f t="shared" si="6"/>
        <v>0</v>
      </c>
      <c r="AD61" s="260" t="b">
        <f t="shared" si="7"/>
        <v>0</v>
      </c>
      <c r="AE61" s="260" t="b">
        <f t="shared" si="8"/>
        <v>0</v>
      </c>
    </row>
    <row r="62" spans="1:31" s="1" customFormat="1" ht="12" customHeight="1" x14ac:dyDescent="0.2">
      <c r="A62" s="11" t="s">
        <v>2805</v>
      </c>
      <c r="B62" s="52">
        <v>41707</v>
      </c>
      <c r="C62" s="60">
        <v>41709</v>
      </c>
      <c r="D62" s="60">
        <v>41708.122407407405</v>
      </c>
      <c r="E62" s="11" t="s">
        <v>2718</v>
      </c>
      <c r="F62" s="11">
        <v>46</v>
      </c>
      <c r="G62" s="11" t="s">
        <v>13</v>
      </c>
      <c r="H62" s="11">
        <v>0</v>
      </c>
      <c r="I62" s="11" t="s">
        <v>24</v>
      </c>
      <c r="J62" s="29" t="s">
        <v>2719</v>
      </c>
      <c r="K62" s="11" t="s">
        <v>16</v>
      </c>
      <c r="L62" s="11" t="s">
        <v>2549</v>
      </c>
      <c r="M62" s="11">
        <v>5512602</v>
      </c>
      <c r="N62" s="11">
        <v>194446056</v>
      </c>
      <c r="O62" s="11" t="s">
        <v>316</v>
      </c>
      <c r="P62" s="11"/>
      <c r="Q62" s="11"/>
      <c r="R62" s="11"/>
      <c r="S62" s="192" t="s">
        <v>2506</v>
      </c>
      <c r="T62" s="263"/>
      <c r="U62" s="263"/>
      <c r="W62" s="260" t="b">
        <f t="shared" si="0"/>
        <v>0</v>
      </c>
      <c r="X62" s="260" t="b">
        <f t="shared" si="1"/>
        <v>0</v>
      </c>
      <c r="Y62" s="260" t="b">
        <f t="shared" si="2"/>
        <v>0</v>
      </c>
      <c r="Z62" s="260" t="b">
        <f t="shared" si="3"/>
        <v>0</v>
      </c>
      <c r="AA62" s="260" t="b">
        <f t="shared" si="4"/>
        <v>1</v>
      </c>
      <c r="AB62" s="260" t="b">
        <f t="shared" si="5"/>
        <v>0</v>
      </c>
      <c r="AC62" s="260" t="b">
        <f t="shared" si="6"/>
        <v>0</v>
      </c>
      <c r="AD62" s="260" t="b">
        <f t="shared" si="7"/>
        <v>0</v>
      </c>
      <c r="AE62" s="260" t="b">
        <f t="shared" si="8"/>
        <v>0</v>
      </c>
    </row>
    <row r="63" spans="1:31" s="1" customFormat="1" ht="12" customHeight="1" x14ac:dyDescent="0.2">
      <c r="A63" s="11" t="s">
        <v>2805</v>
      </c>
      <c r="B63" s="52">
        <v>41709</v>
      </c>
      <c r="C63" s="60">
        <v>41711</v>
      </c>
      <c r="D63" s="60">
        <v>41709.5546412037</v>
      </c>
      <c r="E63" s="11" t="s">
        <v>2720</v>
      </c>
      <c r="F63" s="11">
        <v>52</v>
      </c>
      <c r="G63" s="11" t="s">
        <v>13</v>
      </c>
      <c r="H63" s="11">
        <v>6</v>
      </c>
      <c r="I63" s="11" t="s">
        <v>14</v>
      </c>
      <c r="J63" s="29" t="s">
        <v>2722</v>
      </c>
      <c r="K63" s="11" t="s">
        <v>16</v>
      </c>
      <c r="L63" s="11" t="s">
        <v>2721</v>
      </c>
      <c r="M63" s="11">
        <v>5487677</v>
      </c>
      <c r="N63" s="11">
        <v>196163378</v>
      </c>
      <c r="O63" s="106" t="s">
        <v>804</v>
      </c>
      <c r="P63" s="11"/>
      <c r="Q63" s="11" t="s">
        <v>1324</v>
      </c>
      <c r="R63" s="11"/>
      <c r="S63" s="192" t="s">
        <v>2506</v>
      </c>
      <c r="T63" s="192" t="str">
        <f>IF(ISNUMBER(SEARCH("main({",L63)),"main({}) method - algorithm cases","non main({}) method - algorithm cases")</f>
        <v>main({}) method - algorithm cases</v>
      </c>
      <c r="U63" s="192" t="s">
        <v>2499</v>
      </c>
      <c r="V63" s="192" t="s">
        <v>2504</v>
      </c>
      <c r="W63" s="260" t="b">
        <f t="shared" si="0"/>
        <v>0</v>
      </c>
      <c r="X63" s="260" t="b">
        <f t="shared" si="1"/>
        <v>0</v>
      </c>
      <c r="Y63" s="260" t="b">
        <f t="shared" si="2"/>
        <v>0</v>
      </c>
      <c r="Z63" s="260" t="b">
        <f t="shared" si="3"/>
        <v>0</v>
      </c>
      <c r="AA63" s="260" t="b">
        <f t="shared" si="4"/>
        <v>0</v>
      </c>
      <c r="AB63" s="260" t="b">
        <f t="shared" si="5"/>
        <v>0</v>
      </c>
      <c r="AC63" s="260" t="b">
        <f t="shared" si="6"/>
        <v>0</v>
      </c>
      <c r="AD63" s="260" t="b">
        <f t="shared" si="7"/>
        <v>0</v>
      </c>
      <c r="AE63" s="260" t="b">
        <f t="shared" si="8"/>
        <v>1</v>
      </c>
    </row>
    <row r="64" spans="1:31" s="1" customFormat="1" ht="12" customHeight="1" x14ac:dyDescent="0.2">
      <c r="A64" s="11" t="s">
        <v>2805</v>
      </c>
      <c r="B64" s="52">
        <v>41711</v>
      </c>
      <c r="C64" s="60">
        <v>41713</v>
      </c>
      <c r="D64" s="60">
        <v>41711.298645833333</v>
      </c>
      <c r="E64" s="11" t="s">
        <v>2723</v>
      </c>
      <c r="F64" s="11">
        <v>71</v>
      </c>
      <c r="G64" s="11" t="s">
        <v>13</v>
      </c>
      <c r="H64" s="11">
        <v>11</v>
      </c>
      <c r="I64" s="11" t="s">
        <v>14</v>
      </c>
      <c r="J64" s="29" t="s">
        <v>2725</v>
      </c>
      <c r="K64" s="11" t="s">
        <v>16</v>
      </c>
      <c r="L64" s="11" t="s">
        <v>2724</v>
      </c>
      <c r="M64" s="11">
        <v>5588468</v>
      </c>
      <c r="N64" s="11">
        <v>198860488</v>
      </c>
      <c r="O64" s="11" t="s">
        <v>517</v>
      </c>
      <c r="P64" s="11"/>
      <c r="Q64" s="11"/>
      <c r="R64" s="11"/>
      <c r="S64" s="192" t="s">
        <v>2506</v>
      </c>
      <c r="T64" s="263"/>
      <c r="U64" s="263"/>
      <c r="W64" s="260" t="b">
        <f t="shared" si="0"/>
        <v>0</v>
      </c>
      <c r="X64" s="260" t="b">
        <f t="shared" si="1"/>
        <v>0</v>
      </c>
      <c r="Y64" s="260" t="b">
        <f t="shared" si="2"/>
        <v>0</v>
      </c>
      <c r="Z64" s="260" t="b">
        <f t="shared" si="3"/>
        <v>0</v>
      </c>
      <c r="AA64" s="260" t="b">
        <f t="shared" si="4"/>
        <v>0</v>
      </c>
      <c r="AB64" s="260" t="b">
        <f t="shared" si="5"/>
        <v>0</v>
      </c>
      <c r="AC64" s="260" t="b">
        <f t="shared" si="6"/>
        <v>0</v>
      </c>
      <c r="AD64" s="260" t="b">
        <f t="shared" si="7"/>
        <v>1</v>
      </c>
      <c r="AE64" s="260" t="b">
        <f t="shared" si="8"/>
        <v>0</v>
      </c>
    </row>
    <row r="65" spans="1:31" s="1" customFormat="1" ht="12" customHeight="1" x14ac:dyDescent="0.2">
      <c r="A65" s="11" t="s">
        <v>2805</v>
      </c>
      <c r="B65" s="52">
        <v>41717</v>
      </c>
      <c r="C65" s="60">
        <v>41719</v>
      </c>
      <c r="D65" s="60">
        <v>41718.650810185187</v>
      </c>
      <c r="E65" s="11" t="s">
        <v>2726</v>
      </c>
      <c r="F65" s="11">
        <v>78</v>
      </c>
      <c r="G65" s="11" t="s">
        <v>13</v>
      </c>
      <c r="H65" s="11">
        <v>8</v>
      </c>
      <c r="I65" s="11" t="s">
        <v>14</v>
      </c>
      <c r="J65" s="29" t="s">
        <v>2728</v>
      </c>
      <c r="K65" s="11" t="s">
        <v>16</v>
      </c>
      <c r="L65" s="11" t="s">
        <v>2727</v>
      </c>
      <c r="M65" s="11">
        <v>5948033</v>
      </c>
      <c r="N65" s="11">
        <v>207742601</v>
      </c>
      <c r="O65" s="11" t="s">
        <v>1083</v>
      </c>
      <c r="P65" s="11" t="s">
        <v>1083</v>
      </c>
      <c r="Q65" s="11" t="s">
        <v>2729</v>
      </c>
      <c r="R65" s="11"/>
      <c r="S65" s="192" t="s">
        <v>2506</v>
      </c>
      <c r="T65" s="192" t="str">
        <f t="shared" ref="T65:T70" si="17">IF(ISNUMBER(SEARCH("main({",L65)),"main({}) method - algorithm cases","non main({}) method - algorithm cases")</f>
        <v>main({}) method - algorithm cases</v>
      </c>
      <c r="U65" s="192" t="s">
        <v>2499</v>
      </c>
      <c r="V65" s="192" t="s">
        <v>2505</v>
      </c>
      <c r="W65" s="260" t="b">
        <f t="shared" si="0"/>
        <v>0</v>
      </c>
      <c r="X65" s="260" t="b">
        <f t="shared" si="1"/>
        <v>0</v>
      </c>
      <c r="Y65" s="260" t="b">
        <f t="shared" si="2"/>
        <v>0</v>
      </c>
      <c r="Z65" s="260" t="b">
        <f t="shared" si="3"/>
        <v>0</v>
      </c>
      <c r="AA65" s="260" t="b">
        <f t="shared" si="4"/>
        <v>0</v>
      </c>
      <c r="AB65" s="260" t="b">
        <f t="shared" si="5"/>
        <v>0</v>
      </c>
      <c r="AC65" s="260" t="b">
        <f t="shared" si="6"/>
        <v>1</v>
      </c>
      <c r="AD65" s="260" t="b">
        <f t="shared" si="7"/>
        <v>0</v>
      </c>
      <c r="AE65" s="260" t="b">
        <f t="shared" si="8"/>
        <v>0</v>
      </c>
    </row>
    <row r="66" spans="1:31" s="1" customFormat="1" ht="12" customHeight="1" x14ac:dyDescent="0.2">
      <c r="A66" s="11" t="s">
        <v>2805</v>
      </c>
      <c r="B66" s="52">
        <v>41730</v>
      </c>
      <c r="C66" s="60">
        <v>41732</v>
      </c>
      <c r="D66" s="60">
        <v>41730.588969907411</v>
      </c>
      <c r="E66" s="11" t="s">
        <v>2730</v>
      </c>
      <c r="F66" s="11">
        <v>73</v>
      </c>
      <c r="G66" s="11" t="s">
        <v>13</v>
      </c>
      <c r="H66" s="11">
        <v>10</v>
      </c>
      <c r="I66" s="11" t="s">
        <v>14</v>
      </c>
      <c r="J66" s="29" t="s">
        <v>2731</v>
      </c>
      <c r="K66" s="11" t="s">
        <v>16</v>
      </c>
      <c r="L66" s="11" t="s">
        <v>2555</v>
      </c>
      <c r="M66" s="11">
        <v>6268017</v>
      </c>
      <c r="N66" s="11">
        <v>221303199</v>
      </c>
      <c r="O66" s="11" t="s">
        <v>804</v>
      </c>
      <c r="P66" s="11"/>
      <c r="Q66" s="11" t="s">
        <v>2732</v>
      </c>
      <c r="R66" s="11"/>
      <c r="S66" s="192" t="s">
        <v>2506</v>
      </c>
      <c r="T66" s="192" t="str">
        <f t="shared" si="17"/>
        <v>main({}) method - algorithm cases</v>
      </c>
      <c r="U66" s="192" t="s">
        <v>2499</v>
      </c>
      <c r="V66" s="192" t="s">
        <v>2504</v>
      </c>
      <c r="W66" s="260" t="b">
        <f t="shared" si="0"/>
        <v>0</v>
      </c>
      <c r="X66" s="260" t="b">
        <f t="shared" si="1"/>
        <v>0</v>
      </c>
      <c r="Y66" s="260" t="b">
        <f t="shared" si="2"/>
        <v>0</v>
      </c>
      <c r="Z66" s="260" t="b">
        <f t="shared" si="3"/>
        <v>0</v>
      </c>
      <c r="AA66" s="260" t="b">
        <f t="shared" si="4"/>
        <v>0</v>
      </c>
      <c r="AB66" s="260" t="b">
        <f t="shared" si="5"/>
        <v>0</v>
      </c>
      <c r="AC66" s="260" t="b">
        <f t="shared" si="6"/>
        <v>0</v>
      </c>
      <c r="AD66" s="260" t="b">
        <f t="shared" si="7"/>
        <v>0</v>
      </c>
      <c r="AE66" s="260" t="b">
        <f t="shared" si="8"/>
        <v>1</v>
      </c>
    </row>
    <row r="67" spans="1:31" s="1" customFormat="1" ht="12" customHeight="1" x14ac:dyDescent="0.2">
      <c r="A67" s="11" t="s">
        <v>2805</v>
      </c>
      <c r="B67" s="52">
        <v>41736</v>
      </c>
      <c r="C67" s="60">
        <v>41738</v>
      </c>
      <c r="D67" s="60">
        <v>41737.632962962962</v>
      </c>
      <c r="E67" s="11" t="s">
        <v>2733</v>
      </c>
      <c r="F67" s="11">
        <v>283</v>
      </c>
      <c r="G67" s="11" t="s">
        <v>13</v>
      </c>
      <c r="H67" s="11">
        <v>-1</v>
      </c>
      <c r="I67" s="11" t="s">
        <v>58</v>
      </c>
      <c r="J67" s="29" t="s">
        <v>2735</v>
      </c>
      <c r="K67" s="11" t="s">
        <v>16</v>
      </c>
      <c r="L67" s="11" t="s">
        <v>2734</v>
      </c>
      <c r="M67" s="11">
        <v>6528766</v>
      </c>
      <c r="N67" s="11">
        <v>229871894</v>
      </c>
      <c r="O67" s="106" t="s">
        <v>311</v>
      </c>
      <c r="P67" s="11"/>
      <c r="Q67" s="39" t="s">
        <v>2736</v>
      </c>
      <c r="R67" s="11"/>
      <c r="S67" s="192" t="s">
        <v>2506</v>
      </c>
      <c r="T67" s="192" t="str">
        <f t="shared" si="17"/>
        <v>main({}) method - algorithm cases</v>
      </c>
      <c r="U67" s="193" t="s">
        <v>2500</v>
      </c>
      <c r="V67" s="192" t="s">
        <v>2504</v>
      </c>
      <c r="W67" s="260" t="b">
        <f t="shared" si="0"/>
        <v>0</v>
      </c>
      <c r="X67" s="260" t="b">
        <f t="shared" si="1"/>
        <v>1</v>
      </c>
      <c r="Y67" s="260" t="b">
        <f t="shared" si="2"/>
        <v>0</v>
      </c>
      <c r="Z67" s="260" t="b">
        <f t="shared" si="3"/>
        <v>0</v>
      </c>
      <c r="AA67" s="260" t="b">
        <f t="shared" si="4"/>
        <v>0</v>
      </c>
      <c r="AB67" s="260" t="b">
        <f t="shared" si="5"/>
        <v>0</v>
      </c>
      <c r="AC67" s="260" t="b">
        <f t="shared" si="6"/>
        <v>0</v>
      </c>
      <c r="AD67" s="260" t="b">
        <f t="shared" si="7"/>
        <v>0</v>
      </c>
      <c r="AE67" s="260" t="b">
        <f t="shared" si="8"/>
        <v>0</v>
      </c>
    </row>
    <row r="68" spans="1:31" s="1" customFormat="1" ht="12" customHeight="1" x14ac:dyDescent="0.2">
      <c r="A68" s="11" t="s">
        <v>2805</v>
      </c>
      <c r="B68" s="52">
        <v>41756</v>
      </c>
      <c r="C68" s="60">
        <v>41758</v>
      </c>
      <c r="D68" s="60">
        <v>41757.533437500002</v>
      </c>
      <c r="E68" s="11" t="s">
        <v>2737</v>
      </c>
      <c r="F68" s="11">
        <v>38</v>
      </c>
      <c r="G68" s="11" t="s">
        <v>13</v>
      </c>
      <c r="H68" s="11">
        <v>4</v>
      </c>
      <c r="I68" s="11" t="s">
        <v>14</v>
      </c>
      <c r="J68" s="29" t="s">
        <v>2739</v>
      </c>
      <c r="K68" s="11" t="s">
        <v>16</v>
      </c>
      <c r="L68" s="11" t="s">
        <v>2738</v>
      </c>
      <c r="M68" s="11">
        <v>7043762</v>
      </c>
      <c r="N68" s="11">
        <v>249615307</v>
      </c>
      <c r="O68" s="11" t="s">
        <v>311</v>
      </c>
      <c r="P68" s="11"/>
      <c r="Q68" s="11" t="s">
        <v>553</v>
      </c>
      <c r="R68" s="11"/>
      <c r="S68" s="192" t="s">
        <v>2506</v>
      </c>
      <c r="T68" s="192" t="str">
        <f t="shared" si="17"/>
        <v>main({}) method - algorithm cases</v>
      </c>
      <c r="U68" s="192" t="s">
        <v>2499</v>
      </c>
      <c r="V68" s="192" t="s">
        <v>2504</v>
      </c>
      <c r="W68" s="260" t="b">
        <f t="shared" ref="W68:W131" si="18">MID(O68,1,22)="uninitialized variable"</f>
        <v>0</v>
      </c>
      <c r="X68" s="260" t="b">
        <f t="shared" ref="X68:X131" si="19">MID(O68,1,19)="Miscalculated Bound"</f>
        <v>1</v>
      </c>
      <c r="Y68" s="260" t="b">
        <f t="shared" ref="Y68:Y131" si="20">MID(O68,1,9)="FENCEPOST"</f>
        <v>0</v>
      </c>
      <c r="Z68" s="260" t="b">
        <f t="shared" ref="Z68:Z131" si="21">MID(O68,1,22)="Enhanced for Statement"</f>
        <v>0</v>
      </c>
      <c r="AA68" s="260" t="b">
        <f t="shared" ref="AA68:AA131" si="22">MID(O68,1,14)="command args[]"</f>
        <v>0</v>
      </c>
      <c r="AB68" s="260" t="b">
        <f t="shared" ref="AB68:AB131" si="23">MID(O68,1,22)="Java.util.Arrays Class"</f>
        <v>0</v>
      </c>
      <c r="AC68" s="260" t="b">
        <f t="shared" ref="AC68:AC131" si="24">MID(O68,1,35)="Passing/Returning Arrays in Methods"</f>
        <v>0</v>
      </c>
      <c r="AD68" s="260" t="b">
        <f t="shared" ref="AD68:AD131" si="25">MID(O68,1,17)="Arrays of Objects"</f>
        <v>0</v>
      </c>
      <c r="AE68" s="260" t="b">
        <f t="shared" ref="AE68:AE131" si="26">MID(O68,1,23)="Multidimensional Arrays"</f>
        <v>0</v>
      </c>
    </row>
    <row r="69" spans="1:31" s="1" customFormat="1" ht="12" customHeight="1" x14ac:dyDescent="0.2">
      <c r="A69" s="11" t="s">
        <v>2805</v>
      </c>
      <c r="B69" s="52">
        <v>41758</v>
      </c>
      <c r="C69" s="60">
        <v>41760</v>
      </c>
      <c r="D69" s="60">
        <v>41758.498819444445</v>
      </c>
      <c r="E69" s="11" t="s">
        <v>2740</v>
      </c>
      <c r="F69" s="11">
        <v>45</v>
      </c>
      <c r="G69" s="11" t="s">
        <v>13</v>
      </c>
      <c r="H69" s="11">
        <v>5</v>
      </c>
      <c r="I69" s="11" t="s">
        <v>14</v>
      </c>
      <c r="J69" s="29" t="s">
        <v>2742</v>
      </c>
      <c r="K69" s="11" t="s">
        <v>16</v>
      </c>
      <c r="L69" s="11" t="s">
        <v>2741</v>
      </c>
      <c r="M69" s="11">
        <v>7076218</v>
      </c>
      <c r="N69" s="11">
        <v>250709945</v>
      </c>
      <c r="O69" s="11" t="s">
        <v>311</v>
      </c>
      <c r="P69" s="11"/>
      <c r="Q69" s="11" t="s">
        <v>553</v>
      </c>
      <c r="R69" s="11"/>
      <c r="S69" s="192" t="s">
        <v>2506</v>
      </c>
      <c r="T69" s="192" t="str">
        <f t="shared" si="17"/>
        <v>main({}) method - algorithm cases</v>
      </c>
      <c r="U69" s="192" t="s">
        <v>2499</v>
      </c>
      <c r="V69" s="192" t="s">
        <v>2504</v>
      </c>
      <c r="W69" s="260" t="b">
        <f t="shared" si="18"/>
        <v>0</v>
      </c>
      <c r="X69" s="260" t="b">
        <f t="shared" si="19"/>
        <v>1</v>
      </c>
      <c r="Y69" s="260" t="b">
        <f t="shared" si="20"/>
        <v>0</v>
      </c>
      <c r="Z69" s="260" t="b">
        <f t="shared" si="21"/>
        <v>0</v>
      </c>
      <c r="AA69" s="260" t="b">
        <f t="shared" si="22"/>
        <v>0</v>
      </c>
      <c r="AB69" s="260" t="b">
        <f t="shared" si="23"/>
        <v>0</v>
      </c>
      <c r="AC69" s="260" t="b">
        <f t="shared" si="24"/>
        <v>0</v>
      </c>
      <c r="AD69" s="260" t="b">
        <f t="shared" si="25"/>
        <v>0</v>
      </c>
      <c r="AE69" s="260" t="b">
        <f t="shared" si="26"/>
        <v>0</v>
      </c>
    </row>
    <row r="70" spans="1:31" s="1" customFormat="1" ht="11.25" customHeight="1" x14ac:dyDescent="0.2">
      <c r="A70" s="11" t="s">
        <v>2805</v>
      </c>
      <c r="B70" s="52">
        <v>41772</v>
      </c>
      <c r="C70" s="60">
        <v>41774</v>
      </c>
      <c r="D70" s="60">
        <v>41772.304513888892</v>
      </c>
      <c r="E70" s="245" t="s">
        <v>2743</v>
      </c>
      <c r="F70" s="11">
        <v>35</v>
      </c>
      <c r="G70" s="11" t="s">
        <v>13</v>
      </c>
      <c r="H70" s="11">
        <v>2</v>
      </c>
      <c r="I70" s="11" t="s">
        <v>14</v>
      </c>
      <c r="J70" s="29" t="s">
        <v>2745</v>
      </c>
      <c r="K70" s="11" t="s">
        <v>16</v>
      </c>
      <c r="L70" s="11" t="s">
        <v>2744</v>
      </c>
      <c r="M70" s="11">
        <v>7455548</v>
      </c>
      <c r="N70" s="11">
        <v>263952854</v>
      </c>
      <c r="O70" s="11" t="s">
        <v>1083</v>
      </c>
      <c r="P70" s="11" t="s">
        <v>1083</v>
      </c>
      <c r="Q70" s="11" t="s">
        <v>2746</v>
      </c>
      <c r="R70" s="11"/>
      <c r="S70" s="192" t="s">
        <v>2506</v>
      </c>
      <c r="T70" s="192" t="str">
        <f t="shared" si="17"/>
        <v>main({}) method - algorithm cases</v>
      </c>
      <c r="U70" s="192" t="s">
        <v>2499</v>
      </c>
      <c r="V70" s="192" t="s">
        <v>2505</v>
      </c>
      <c r="W70" s="260" t="b">
        <f t="shared" si="18"/>
        <v>0</v>
      </c>
      <c r="X70" s="260" t="b">
        <f t="shared" si="19"/>
        <v>0</v>
      </c>
      <c r="Y70" s="260" t="b">
        <f t="shared" si="20"/>
        <v>0</v>
      </c>
      <c r="Z70" s="260" t="b">
        <f t="shared" si="21"/>
        <v>0</v>
      </c>
      <c r="AA70" s="260" t="b">
        <f t="shared" si="22"/>
        <v>0</v>
      </c>
      <c r="AB70" s="260" t="b">
        <f t="shared" si="23"/>
        <v>0</v>
      </c>
      <c r="AC70" s="260" t="b">
        <f t="shared" si="24"/>
        <v>1</v>
      </c>
      <c r="AD70" s="260" t="b">
        <f t="shared" si="25"/>
        <v>0</v>
      </c>
      <c r="AE70" s="260" t="b">
        <f t="shared" si="26"/>
        <v>0</v>
      </c>
    </row>
    <row r="71" spans="1:31" s="1" customFormat="1" ht="12" customHeight="1" x14ac:dyDescent="0.2">
      <c r="A71" s="11" t="s">
        <v>2805</v>
      </c>
      <c r="B71" s="52">
        <v>41794</v>
      </c>
      <c r="C71" s="60">
        <v>41796</v>
      </c>
      <c r="D71" s="60">
        <v>41794.632939814815</v>
      </c>
      <c r="E71" s="11" t="s">
        <v>2747</v>
      </c>
      <c r="F71" s="11">
        <v>63</v>
      </c>
      <c r="G71" s="11" t="s">
        <v>13</v>
      </c>
      <c r="H71" s="11">
        <v>-1</v>
      </c>
      <c r="I71" s="11" t="s">
        <v>58</v>
      </c>
      <c r="J71" s="29" t="s">
        <v>2749</v>
      </c>
      <c r="K71" s="11" t="s">
        <v>16</v>
      </c>
      <c r="L71" s="11" t="s">
        <v>2748</v>
      </c>
      <c r="M71" s="11">
        <v>8019498</v>
      </c>
      <c r="N71" s="11">
        <v>282108610</v>
      </c>
      <c r="O71" s="11" t="s">
        <v>311</v>
      </c>
      <c r="P71" s="11"/>
      <c r="Q71" s="11"/>
      <c r="R71" s="11"/>
      <c r="S71" s="192" t="s">
        <v>2506</v>
      </c>
      <c r="T71" s="263"/>
      <c r="U71" s="263"/>
      <c r="W71" s="260" t="b">
        <f t="shared" si="18"/>
        <v>0</v>
      </c>
      <c r="X71" s="260" t="b">
        <f t="shared" si="19"/>
        <v>1</v>
      </c>
      <c r="Y71" s="260" t="b">
        <f t="shared" si="20"/>
        <v>0</v>
      </c>
      <c r="Z71" s="260" t="b">
        <f t="shared" si="21"/>
        <v>0</v>
      </c>
      <c r="AA71" s="260" t="b">
        <f t="shared" si="22"/>
        <v>0</v>
      </c>
      <c r="AB71" s="260" t="b">
        <f t="shared" si="23"/>
        <v>0</v>
      </c>
      <c r="AC71" s="260" t="b">
        <f t="shared" si="24"/>
        <v>0</v>
      </c>
      <c r="AD71" s="260" t="b">
        <f t="shared" si="25"/>
        <v>0</v>
      </c>
      <c r="AE71" s="260" t="b">
        <f t="shared" si="26"/>
        <v>0</v>
      </c>
    </row>
    <row r="72" spans="1:31" s="1" customFormat="1" ht="12" customHeight="1" x14ac:dyDescent="0.2">
      <c r="A72" s="11" t="s">
        <v>2805</v>
      </c>
      <c r="B72" s="52">
        <v>41858</v>
      </c>
      <c r="C72" s="60">
        <v>41860</v>
      </c>
      <c r="D72" s="60">
        <v>41858.520856481482</v>
      </c>
      <c r="E72" s="11" t="s">
        <v>2750</v>
      </c>
      <c r="F72" s="11">
        <v>53</v>
      </c>
      <c r="G72" s="11" t="s">
        <v>13</v>
      </c>
      <c r="H72" s="11">
        <v>3</v>
      </c>
      <c r="I72" s="11" t="s">
        <v>14</v>
      </c>
      <c r="J72" s="29" t="s">
        <v>2752</v>
      </c>
      <c r="K72" s="11" t="s">
        <v>16</v>
      </c>
      <c r="L72" s="11" t="s">
        <v>2751</v>
      </c>
      <c r="M72" s="11">
        <v>8938060</v>
      </c>
      <c r="N72" s="11">
        <v>311344480</v>
      </c>
      <c r="O72" s="11" t="s">
        <v>311</v>
      </c>
      <c r="P72" s="11"/>
      <c r="Q72" s="11" t="s">
        <v>553</v>
      </c>
      <c r="R72" s="11"/>
      <c r="S72" s="192" t="s">
        <v>2506</v>
      </c>
      <c r="T72" s="192" t="str">
        <f>IF(ISNUMBER(SEARCH("main({",L72)),"main({}) method - algorithm cases","non main({}) method - algorithm cases")</f>
        <v>main({}) method - algorithm cases</v>
      </c>
      <c r="U72" s="192" t="s">
        <v>2499</v>
      </c>
      <c r="V72" s="192" t="s">
        <v>2504</v>
      </c>
      <c r="W72" s="260" t="b">
        <f t="shared" si="18"/>
        <v>0</v>
      </c>
      <c r="X72" s="260" t="b">
        <f t="shared" si="19"/>
        <v>1</v>
      </c>
      <c r="Y72" s="260" t="b">
        <f t="shared" si="20"/>
        <v>0</v>
      </c>
      <c r="Z72" s="260" t="b">
        <f t="shared" si="21"/>
        <v>0</v>
      </c>
      <c r="AA72" s="260" t="b">
        <f t="shared" si="22"/>
        <v>0</v>
      </c>
      <c r="AB72" s="260" t="b">
        <f t="shared" si="23"/>
        <v>0</v>
      </c>
      <c r="AC72" s="260" t="b">
        <f t="shared" si="24"/>
        <v>0</v>
      </c>
      <c r="AD72" s="260" t="b">
        <f t="shared" si="25"/>
        <v>0</v>
      </c>
      <c r="AE72" s="260" t="b">
        <f t="shared" si="26"/>
        <v>0</v>
      </c>
    </row>
    <row r="73" spans="1:31" s="1" customFormat="1" ht="12" customHeight="1" x14ac:dyDescent="0.2">
      <c r="A73" s="11" t="s">
        <v>2805</v>
      </c>
      <c r="B73" s="52">
        <v>41919</v>
      </c>
      <c r="C73" s="60">
        <v>41920</v>
      </c>
      <c r="D73" s="60">
        <v>41919.164305555554</v>
      </c>
      <c r="E73" s="11" t="s">
        <v>2753</v>
      </c>
      <c r="F73" s="11">
        <v>84</v>
      </c>
      <c r="G73" s="11" t="s">
        <v>13</v>
      </c>
      <c r="H73" s="11">
        <v>87651920</v>
      </c>
      <c r="I73" s="11" t="s">
        <v>14</v>
      </c>
      <c r="J73" s="29" t="s">
        <v>2755</v>
      </c>
      <c r="K73" s="11" t="s">
        <v>16</v>
      </c>
      <c r="L73" s="11" t="s">
        <v>2754</v>
      </c>
      <c r="M73" s="11">
        <v>10543674</v>
      </c>
      <c r="N73" s="11">
        <v>379327398</v>
      </c>
      <c r="O73" s="121" t="s">
        <v>1566</v>
      </c>
      <c r="P73" s="11"/>
      <c r="Q73" s="11"/>
      <c r="R73" s="11"/>
      <c r="S73" s="192" t="s">
        <v>2506</v>
      </c>
      <c r="T73" s="263"/>
      <c r="U73" s="263"/>
      <c r="W73" s="260" t="b">
        <f t="shared" si="18"/>
        <v>0</v>
      </c>
      <c r="X73" s="260" t="b">
        <f t="shared" si="19"/>
        <v>0</v>
      </c>
      <c r="Y73" s="260" t="b">
        <f t="shared" si="20"/>
        <v>0</v>
      </c>
      <c r="Z73" s="260" t="b">
        <f t="shared" si="21"/>
        <v>0</v>
      </c>
      <c r="AA73" s="260" t="b">
        <f t="shared" si="22"/>
        <v>0</v>
      </c>
      <c r="AB73" s="260" t="b">
        <f t="shared" si="23"/>
        <v>0</v>
      </c>
      <c r="AC73" s="260" t="b">
        <f t="shared" si="24"/>
        <v>0</v>
      </c>
      <c r="AD73" s="260" t="b">
        <f t="shared" si="25"/>
        <v>0</v>
      </c>
      <c r="AE73" s="260" t="b">
        <f t="shared" si="26"/>
        <v>0</v>
      </c>
    </row>
    <row r="74" spans="1:31" s="1" customFormat="1" ht="12" customHeight="1" x14ac:dyDescent="0.2">
      <c r="A74" s="11" t="s">
        <v>2805</v>
      </c>
      <c r="B74" s="52">
        <v>41920</v>
      </c>
      <c r="C74" s="60">
        <v>41921</v>
      </c>
      <c r="D74" s="60">
        <v>41920.731886574074</v>
      </c>
      <c r="E74" s="11" t="s">
        <v>2756</v>
      </c>
      <c r="F74" s="11">
        <v>102</v>
      </c>
      <c r="G74" s="11" t="s">
        <v>13</v>
      </c>
      <c r="H74" s="11">
        <v>15</v>
      </c>
      <c r="I74" s="11" t="s">
        <v>14</v>
      </c>
      <c r="J74" s="29" t="s">
        <v>2763</v>
      </c>
      <c r="K74" s="11" t="s">
        <v>16</v>
      </c>
      <c r="L74" s="11" t="s">
        <v>2757</v>
      </c>
      <c r="M74" s="11">
        <v>10762471</v>
      </c>
      <c r="N74" s="11">
        <v>383241945</v>
      </c>
      <c r="O74" s="11" t="s">
        <v>18</v>
      </c>
      <c r="P74" s="11"/>
      <c r="Q74" s="11" t="s">
        <v>2758</v>
      </c>
      <c r="R74" s="11"/>
      <c r="S74" s="192" t="s">
        <v>2506</v>
      </c>
      <c r="T74" s="192" t="str">
        <f t="shared" ref="T74:T76" si="27">IF(ISNUMBER(SEARCH("main({",L74)),"main({}) method - algorithm cases","non main({}) method - algorithm cases")</f>
        <v>main({}) method - algorithm cases</v>
      </c>
      <c r="U74" s="192" t="s">
        <v>2499</v>
      </c>
      <c r="V74" s="192" t="s">
        <v>2504</v>
      </c>
      <c r="W74" s="260" t="b">
        <f t="shared" si="18"/>
        <v>0</v>
      </c>
      <c r="X74" s="260" t="b">
        <f t="shared" si="19"/>
        <v>0</v>
      </c>
      <c r="Y74" s="260" t="b">
        <f t="shared" si="20"/>
        <v>1</v>
      </c>
      <c r="Z74" s="260" t="b">
        <f t="shared" si="21"/>
        <v>0</v>
      </c>
      <c r="AA74" s="260" t="b">
        <f t="shared" si="22"/>
        <v>0</v>
      </c>
      <c r="AB74" s="260" t="b">
        <f t="shared" si="23"/>
        <v>0</v>
      </c>
      <c r="AC74" s="260" t="b">
        <f t="shared" si="24"/>
        <v>0</v>
      </c>
      <c r="AD74" s="260" t="b">
        <f t="shared" si="25"/>
        <v>0</v>
      </c>
      <c r="AE74" s="260" t="b">
        <f t="shared" si="26"/>
        <v>0</v>
      </c>
    </row>
    <row r="75" spans="1:31" s="1" customFormat="1" ht="12" customHeight="1" x14ac:dyDescent="0.2">
      <c r="A75" s="11" t="s">
        <v>2805</v>
      </c>
      <c r="B75" s="52">
        <v>41928</v>
      </c>
      <c r="C75" s="60">
        <v>41929</v>
      </c>
      <c r="D75" s="60">
        <v>41928.105231481481</v>
      </c>
      <c r="E75" s="11" t="s">
        <v>2759</v>
      </c>
      <c r="F75" s="11">
        <v>62</v>
      </c>
      <c r="G75" s="11" t="s">
        <v>13</v>
      </c>
      <c r="H75" s="11">
        <v>9</v>
      </c>
      <c r="I75" s="11" t="s">
        <v>14</v>
      </c>
      <c r="J75" s="29" t="s">
        <v>2764</v>
      </c>
      <c r="K75" s="11" t="s">
        <v>16</v>
      </c>
      <c r="L75" s="11" t="s">
        <v>2760</v>
      </c>
      <c r="M75" s="11">
        <v>11081821</v>
      </c>
      <c r="N75" s="11">
        <v>396798311</v>
      </c>
      <c r="O75" s="11" t="s">
        <v>18</v>
      </c>
      <c r="P75" s="11"/>
      <c r="Q75" s="11" t="s">
        <v>1050</v>
      </c>
      <c r="R75" s="11"/>
      <c r="S75" s="192" t="s">
        <v>2506</v>
      </c>
      <c r="T75" s="192" t="str">
        <f t="shared" si="27"/>
        <v>main({}) method - algorithm cases</v>
      </c>
      <c r="U75" s="192" t="s">
        <v>2499</v>
      </c>
      <c r="V75" s="192" t="s">
        <v>2504</v>
      </c>
      <c r="W75" s="260" t="b">
        <f t="shared" si="18"/>
        <v>0</v>
      </c>
      <c r="X75" s="260" t="b">
        <f t="shared" si="19"/>
        <v>0</v>
      </c>
      <c r="Y75" s="260" t="b">
        <f t="shared" si="20"/>
        <v>1</v>
      </c>
      <c r="Z75" s="260" t="b">
        <f t="shared" si="21"/>
        <v>0</v>
      </c>
      <c r="AA75" s="260" t="b">
        <f t="shared" si="22"/>
        <v>0</v>
      </c>
      <c r="AB75" s="260" t="b">
        <f t="shared" si="23"/>
        <v>0</v>
      </c>
      <c r="AC75" s="260" t="b">
        <f t="shared" si="24"/>
        <v>0</v>
      </c>
      <c r="AD75" s="260" t="b">
        <f t="shared" si="25"/>
        <v>0</v>
      </c>
      <c r="AE75" s="260" t="b">
        <f t="shared" si="26"/>
        <v>0</v>
      </c>
    </row>
    <row r="76" spans="1:31" s="1" customFormat="1" ht="12" customHeight="1" x14ac:dyDescent="0.2">
      <c r="A76" s="11" t="s">
        <v>2805</v>
      </c>
      <c r="B76" s="52">
        <v>41928</v>
      </c>
      <c r="C76" s="60">
        <v>41929</v>
      </c>
      <c r="D76" s="60">
        <v>41928.997731481482</v>
      </c>
      <c r="E76" s="11" t="s">
        <v>2761</v>
      </c>
      <c r="F76" s="11">
        <v>154</v>
      </c>
      <c r="G76" s="11" t="s">
        <v>13</v>
      </c>
      <c r="H76" s="11">
        <v>10001</v>
      </c>
      <c r="I76" s="11" t="s">
        <v>14</v>
      </c>
      <c r="J76" s="29" t="s">
        <v>2765</v>
      </c>
      <c r="K76" s="11" t="s">
        <v>16</v>
      </c>
      <c r="L76" s="11" t="s">
        <v>2762</v>
      </c>
      <c r="M76" s="11">
        <v>11077118</v>
      </c>
      <c r="N76" s="11">
        <v>398829436</v>
      </c>
      <c r="O76" s="11" t="s">
        <v>1083</v>
      </c>
      <c r="P76" s="11" t="s">
        <v>1083</v>
      </c>
      <c r="Q76" s="11" t="s">
        <v>2766</v>
      </c>
      <c r="R76" s="11"/>
      <c r="S76" s="192" t="s">
        <v>2506</v>
      </c>
      <c r="T76" s="192" t="str">
        <f t="shared" si="27"/>
        <v>main({}) method - algorithm cases</v>
      </c>
      <c r="U76" s="192" t="s">
        <v>2499</v>
      </c>
      <c r="V76" s="192" t="s">
        <v>2505</v>
      </c>
      <c r="W76" s="260" t="b">
        <f t="shared" si="18"/>
        <v>0</v>
      </c>
      <c r="X76" s="260" t="b">
        <f t="shared" si="19"/>
        <v>0</v>
      </c>
      <c r="Y76" s="260" t="b">
        <f t="shared" si="20"/>
        <v>0</v>
      </c>
      <c r="Z76" s="260" t="b">
        <f t="shared" si="21"/>
        <v>0</v>
      </c>
      <c r="AA76" s="260" t="b">
        <f t="shared" si="22"/>
        <v>0</v>
      </c>
      <c r="AB76" s="260" t="b">
        <f t="shared" si="23"/>
        <v>0</v>
      </c>
      <c r="AC76" s="260" t="b">
        <f t="shared" si="24"/>
        <v>1</v>
      </c>
      <c r="AD76" s="260" t="b">
        <f t="shared" si="25"/>
        <v>0</v>
      </c>
      <c r="AE76" s="260" t="b">
        <f t="shared" si="26"/>
        <v>0</v>
      </c>
    </row>
    <row r="77" spans="1:31" s="1" customFormat="1" ht="12" customHeight="1" x14ac:dyDescent="0.2">
      <c r="A77" s="11" t="s">
        <v>2805</v>
      </c>
      <c r="B77" s="52">
        <v>41941</v>
      </c>
      <c r="C77" s="60">
        <v>41942</v>
      </c>
      <c r="D77" s="60">
        <v>41941.525775462964</v>
      </c>
      <c r="E77" s="11" t="s">
        <v>2767</v>
      </c>
      <c r="F77" s="11">
        <v>84</v>
      </c>
      <c r="G77" s="11" t="s">
        <v>13</v>
      </c>
      <c r="H77" s="11">
        <v>9</v>
      </c>
      <c r="I77" s="11" t="s">
        <v>14</v>
      </c>
      <c r="J77" s="29" t="s">
        <v>2770</v>
      </c>
      <c r="K77" s="11" t="s">
        <v>16</v>
      </c>
      <c r="L77" s="11" t="s">
        <v>2768</v>
      </c>
      <c r="M77" s="11">
        <v>11427693</v>
      </c>
      <c r="N77" s="11">
        <v>422509143</v>
      </c>
      <c r="O77" s="11" t="s">
        <v>18</v>
      </c>
      <c r="P77" s="11"/>
      <c r="Q77" s="11"/>
      <c r="R77" s="11"/>
      <c r="S77" s="192" t="s">
        <v>2506</v>
      </c>
      <c r="T77" s="263"/>
      <c r="U77" s="263"/>
      <c r="W77" s="260" t="b">
        <f t="shared" si="18"/>
        <v>0</v>
      </c>
      <c r="X77" s="260" t="b">
        <f t="shared" si="19"/>
        <v>0</v>
      </c>
      <c r="Y77" s="260" t="b">
        <f t="shared" si="20"/>
        <v>1</v>
      </c>
      <c r="Z77" s="260" t="b">
        <f t="shared" si="21"/>
        <v>0</v>
      </c>
      <c r="AA77" s="260" t="b">
        <f t="shared" si="22"/>
        <v>0</v>
      </c>
      <c r="AB77" s="260" t="b">
        <f t="shared" si="23"/>
        <v>0</v>
      </c>
      <c r="AC77" s="260" t="b">
        <f t="shared" si="24"/>
        <v>0</v>
      </c>
      <c r="AD77" s="260" t="b">
        <f t="shared" si="25"/>
        <v>0</v>
      </c>
      <c r="AE77" s="260" t="b">
        <f t="shared" si="26"/>
        <v>0</v>
      </c>
    </row>
    <row r="78" spans="1:31" s="1" customFormat="1" ht="12" customHeight="1" x14ac:dyDescent="0.2">
      <c r="A78" s="11" t="s">
        <v>2805</v>
      </c>
      <c r="B78" s="52">
        <v>41941</v>
      </c>
      <c r="C78" s="60">
        <v>41942</v>
      </c>
      <c r="D78" s="60">
        <v>41941.786874999998</v>
      </c>
      <c r="E78" s="11" t="s">
        <v>2769</v>
      </c>
      <c r="F78" s="11">
        <v>98</v>
      </c>
      <c r="G78" s="11" t="s">
        <v>13</v>
      </c>
      <c r="H78" s="11">
        <v>100</v>
      </c>
      <c r="I78" s="11" t="s">
        <v>14</v>
      </c>
      <c r="J78" s="29" t="s">
        <v>2771</v>
      </c>
      <c r="K78" s="11" t="s">
        <v>16</v>
      </c>
      <c r="L78" s="11" t="s">
        <v>1340</v>
      </c>
      <c r="M78" s="11">
        <v>11718213</v>
      </c>
      <c r="N78" s="11">
        <v>423542344</v>
      </c>
      <c r="O78" s="11" t="s">
        <v>517</v>
      </c>
      <c r="P78" s="11"/>
      <c r="Q78" s="11"/>
      <c r="R78" s="11"/>
      <c r="S78" s="192" t="s">
        <v>2506</v>
      </c>
      <c r="T78" s="263"/>
      <c r="U78" s="263"/>
      <c r="W78" s="260" t="b">
        <f t="shared" si="18"/>
        <v>0</v>
      </c>
      <c r="X78" s="260" t="b">
        <f t="shared" si="19"/>
        <v>0</v>
      </c>
      <c r="Y78" s="260" t="b">
        <f t="shared" si="20"/>
        <v>0</v>
      </c>
      <c r="Z78" s="260" t="b">
        <f t="shared" si="21"/>
        <v>0</v>
      </c>
      <c r="AA78" s="260" t="b">
        <f t="shared" si="22"/>
        <v>0</v>
      </c>
      <c r="AB78" s="260" t="b">
        <f t="shared" si="23"/>
        <v>0</v>
      </c>
      <c r="AC78" s="260" t="b">
        <f t="shared" si="24"/>
        <v>0</v>
      </c>
      <c r="AD78" s="260" t="b">
        <f t="shared" si="25"/>
        <v>1</v>
      </c>
      <c r="AE78" s="260" t="b">
        <f t="shared" si="26"/>
        <v>0</v>
      </c>
    </row>
    <row r="79" spans="1:31" s="1" customFormat="1" ht="12" customHeight="1" x14ac:dyDescent="0.2">
      <c r="A79" s="11" t="s">
        <v>2805</v>
      </c>
      <c r="B79" s="52">
        <v>41955</v>
      </c>
      <c r="C79" s="60">
        <v>41956</v>
      </c>
      <c r="D79" s="60">
        <v>41955.579479166663</v>
      </c>
      <c r="E79" s="11" t="s">
        <v>2772</v>
      </c>
      <c r="F79" s="11">
        <v>46</v>
      </c>
      <c r="G79" s="11" t="s">
        <v>13</v>
      </c>
      <c r="H79" s="11">
        <v>10</v>
      </c>
      <c r="I79" s="11" t="s">
        <v>14</v>
      </c>
      <c r="J79" s="29" t="s">
        <v>2774</v>
      </c>
      <c r="K79" s="41" t="s">
        <v>16</v>
      </c>
      <c r="L79" s="11" t="s">
        <v>2773</v>
      </c>
      <c r="M79" s="11">
        <v>12377679</v>
      </c>
      <c r="N79" s="11">
        <v>450731135</v>
      </c>
      <c r="O79" s="11" t="s">
        <v>18</v>
      </c>
      <c r="P79" s="11"/>
      <c r="Q79" s="11"/>
      <c r="R79" s="11"/>
      <c r="S79" s="192" t="s">
        <v>2506</v>
      </c>
      <c r="T79" s="263"/>
      <c r="U79" s="263"/>
      <c r="W79" s="260" t="b">
        <f t="shared" si="18"/>
        <v>0</v>
      </c>
      <c r="X79" s="260" t="b">
        <f t="shared" si="19"/>
        <v>0</v>
      </c>
      <c r="Y79" s="260" t="b">
        <f t="shared" si="20"/>
        <v>1</v>
      </c>
      <c r="Z79" s="260" t="b">
        <f t="shared" si="21"/>
        <v>0</v>
      </c>
      <c r="AA79" s="260" t="b">
        <f t="shared" si="22"/>
        <v>0</v>
      </c>
      <c r="AB79" s="260" t="b">
        <f t="shared" si="23"/>
        <v>0</v>
      </c>
      <c r="AC79" s="260" t="b">
        <f t="shared" si="24"/>
        <v>0</v>
      </c>
      <c r="AD79" s="260" t="b">
        <f t="shared" si="25"/>
        <v>0</v>
      </c>
      <c r="AE79" s="260" t="b">
        <f t="shared" si="26"/>
        <v>0</v>
      </c>
    </row>
    <row r="80" spans="1:31" s="1" customFormat="1" ht="12" customHeight="1" x14ac:dyDescent="0.2">
      <c r="A80" s="11" t="s">
        <v>2805</v>
      </c>
      <c r="B80" s="52">
        <v>41967</v>
      </c>
      <c r="C80" s="60">
        <v>41968</v>
      </c>
      <c r="D80" s="60">
        <v>41967.584085648145</v>
      </c>
      <c r="E80" s="11" t="s">
        <v>2775</v>
      </c>
      <c r="F80" s="11">
        <v>189</v>
      </c>
      <c r="G80" s="11" t="s">
        <v>13</v>
      </c>
      <c r="H80" s="11">
        <v>13</v>
      </c>
      <c r="I80" s="11" t="s">
        <v>14</v>
      </c>
      <c r="J80" s="29" t="s">
        <v>2777</v>
      </c>
      <c r="K80" s="41" t="s">
        <v>16</v>
      </c>
      <c r="L80" s="11" t="s">
        <v>2776</v>
      </c>
      <c r="M80" s="41">
        <v>12947364</v>
      </c>
      <c r="N80" s="11">
        <v>473782862</v>
      </c>
      <c r="O80" s="11" t="s">
        <v>1083</v>
      </c>
      <c r="P80" s="11" t="s">
        <v>1083</v>
      </c>
      <c r="Q80" s="41" t="s">
        <v>552</v>
      </c>
      <c r="R80" s="11"/>
      <c r="S80" s="192" t="s">
        <v>2509</v>
      </c>
      <c r="T80" s="192" t="str">
        <f>IF(ISNUMBER(SEARCH("main({",L80)),"main({}) method - algorithm cases","non main({}) method - algorithm cases")</f>
        <v>non main({}) method - algorithm cases</v>
      </c>
      <c r="U80" s="192" t="s">
        <v>2499</v>
      </c>
      <c r="V80" s="192" t="s">
        <v>2505</v>
      </c>
      <c r="W80" s="260" t="b">
        <f t="shared" si="18"/>
        <v>0</v>
      </c>
      <c r="X80" s="260" t="b">
        <f t="shared" si="19"/>
        <v>0</v>
      </c>
      <c r="Y80" s="260" t="b">
        <f t="shared" si="20"/>
        <v>0</v>
      </c>
      <c r="Z80" s="260" t="b">
        <f t="shared" si="21"/>
        <v>0</v>
      </c>
      <c r="AA80" s="260" t="b">
        <f t="shared" si="22"/>
        <v>0</v>
      </c>
      <c r="AB80" s="260" t="b">
        <f t="shared" si="23"/>
        <v>0</v>
      </c>
      <c r="AC80" s="260" t="b">
        <f t="shared" si="24"/>
        <v>1</v>
      </c>
      <c r="AD80" s="260" t="b">
        <f t="shared" si="25"/>
        <v>0</v>
      </c>
      <c r="AE80" s="260" t="b">
        <f t="shared" si="26"/>
        <v>0</v>
      </c>
    </row>
    <row r="81" spans="1:31" s="1" customFormat="1" ht="12" customHeight="1" x14ac:dyDescent="0.2">
      <c r="A81" s="11" t="s">
        <v>2805</v>
      </c>
      <c r="B81" s="52">
        <v>41970</v>
      </c>
      <c r="C81" s="60">
        <v>41971</v>
      </c>
      <c r="D81" s="60">
        <v>41970.644537037035</v>
      </c>
      <c r="E81" s="11" t="s">
        <v>2778</v>
      </c>
      <c r="F81" s="11">
        <v>8</v>
      </c>
      <c r="G81" s="11" t="s">
        <v>13</v>
      </c>
      <c r="H81" s="64">
        <v>5</v>
      </c>
      <c r="I81" s="11" t="s">
        <v>14</v>
      </c>
      <c r="J81" s="29" t="s">
        <v>2779</v>
      </c>
      <c r="K81" s="41" t="s">
        <v>16</v>
      </c>
      <c r="L81" s="11" t="s">
        <v>37</v>
      </c>
      <c r="M81" s="41">
        <v>13109927</v>
      </c>
      <c r="N81" s="11">
        <v>479712449</v>
      </c>
      <c r="O81" s="11" t="s">
        <v>311</v>
      </c>
      <c r="P81" s="11"/>
      <c r="Q81" s="11" t="s">
        <v>356</v>
      </c>
      <c r="R81" s="41"/>
      <c r="S81" s="192" t="s">
        <v>2506</v>
      </c>
      <c r="T81" s="192" t="str">
        <f>IF(ISNUMBER(SEARCH("main({",L81)),"main({}) method - algorithm cases","non main({}) method - algorithm cases")</f>
        <v>main({}) method - algorithm cases</v>
      </c>
      <c r="U81" s="192" t="s">
        <v>2499</v>
      </c>
      <c r="V81" s="192" t="s">
        <v>2504</v>
      </c>
      <c r="W81" s="260" t="b">
        <f t="shared" si="18"/>
        <v>0</v>
      </c>
      <c r="X81" s="260" t="b">
        <f t="shared" si="19"/>
        <v>1</v>
      </c>
      <c r="Y81" s="260" t="b">
        <f t="shared" si="20"/>
        <v>0</v>
      </c>
      <c r="Z81" s="260" t="b">
        <f t="shared" si="21"/>
        <v>0</v>
      </c>
      <c r="AA81" s="260" t="b">
        <f t="shared" si="22"/>
        <v>0</v>
      </c>
      <c r="AB81" s="260" t="b">
        <f t="shared" si="23"/>
        <v>0</v>
      </c>
      <c r="AC81" s="260" t="b">
        <f t="shared" si="24"/>
        <v>0</v>
      </c>
      <c r="AD81" s="260" t="b">
        <f t="shared" si="25"/>
        <v>0</v>
      </c>
      <c r="AE81" s="260" t="b">
        <f t="shared" si="26"/>
        <v>0</v>
      </c>
    </row>
    <row r="82" spans="1:31" s="1" customFormat="1" ht="12" customHeight="1" x14ac:dyDescent="0.2">
      <c r="A82" s="11" t="s">
        <v>2805</v>
      </c>
      <c r="B82" s="52">
        <v>41974</v>
      </c>
      <c r="C82" s="69">
        <v>41975</v>
      </c>
      <c r="D82" s="60">
        <v>41974.857719907406</v>
      </c>
      <c r="E82" s="11" t="s">
        <v>2780</v>
      </c>
      <c r="F82" s="41">
        <v>245</v>
      </c>
      <c r="G82" s="11" t="s">
        <v>13</v>
      </c>
      <c r="H82" s="64">
        <v>364</v>
      </c>
      <c r="I82" s="11" t="s">
        <v>14</v>
      </c>
      <c r="J82" s="29" t="s">
        <v>2782</v>
      </c>
      <c r="K82" s="11" t="s">
        <v>16</v>
      </c>
      <c r="L82" s="11" t="s">
        <v>2781</v>
      </c>
      <c r="M82" s="41">
        <v>13263902</v>
      </c>
      <c r="N82" s="11">
        <v>485420535</v>
      </c>
      <c r="O82" s="11" t="s">
        <v>311</v>
      </c>
      <c r="P82" s="11"/>
      <c r="Q82" s="11"/>
      <c r="R82" s="41"/>
      <c r="S82" s="192" t="s">
        <v>2506</v>
      </c>
      <c r="T82" s="263"/>
      <c r="U82" s="263"/>
      <c r="W82" s="260" t="b">
        <f t="shared" si="18"/>
        <v>0</v>
      </c>
      <c r="X82" s="260" t="b">
        <f t="shared" si="19"/>
        <v>1</v>
      </c>
      <c r="Y82" s="260" t="b">
        <f t="shared" si="20"/>
        <v>0</v>
      </c>
      <c r="Z82" s="260" t="b">
        <f t="shared" si="21"/>
        <v>0</v>
      </c>
      <c r="AA82" s="260" t="b">
        <f t="shared" si="22"/>
        <v>0</v>
      </c>
      <c r="AB82" s="260" t="b">
        <f t="shared" si="23"/>
        <v>0</v>
      </c>
      <c r="AC82" s="260" t="b">
        <f t="shared" si="24"/>
        <v>0</v>
      </c>
      <c r="AD82" s="260" t="b">
        <f t="shared" si="25"/>
        <v>0</v>
      </c>
      <c r="AE82" s="260" t="b">
        <f t="shared" si="26"/>
        <v>0</v>
      </c>
    </row>
    <row r="83" spans="1:31" s="1" customFormat="1" ht="11.25" customHeight="1" x14ac:dyDescent="0.2">
      <c r="A83" s="64" t="s">
        <v>2805</v>
      </c>
      <c r="B83" s="60">
        <v>41984</v>
      </c>
      <c r="C83" s="74">
        <v>41985</v>
      </c>
      <c r="D83" s="60">
        <v>41984.571435185186</v>
      </c>
      <c r="E83" s="11" t="s">
        <v>2783</v>
      </c>
      <c r="F83" s="11">
        <v>105</v>
      </c>
      <c r="G83" s="41" t="s">
        <v>13</v>
      </c>
      <c r="H83" s="64">
        <v>-1</v>
      </c>
      <c r="I83" s="11" t="s">
        <v>58</v>
      </c>
      <c r="J83" s="29" t="s">
        <v>2785</v>
      </c>
      <c r="K83" s="11" t="s">
        <v>16</v>
      </c>
      <c r="L83" s="11" t="s">
        <v>2784</v>
      </c>
      <c r="M83" s="11">
        <v>13708210</v>
      </c>
      <c r="N83" s="11">
        <v>504245815</v>
      </c>
      <c r="O83" s="11" t="s">
        <v>1083</v>
      </c>
      <c r="P83" s="11"/>
      <c r="Q83" s="11"/>
      <c r="R83" s="41"/>
      <c r="S83" s="192" t="s">
        <v>2506</v>
      </c>
      <c r="T83" s="263"/>
      <c r="U83" s="263"/>
      <c r="W83" s="260" t="b">
        <f t="shared" si="18"/>
        <v>0</v>
      </c>
      <c r="X83" s="260" t="b">
        <f t="shared" si="19"/>
        <v>0</v>
      </c>
      <c r="Y83" s="260" t="b">
        <f t="shared" si="20"/>
        <v>0</v>
      </c>
      <c r="Z83" s="260" t="b">
        <f t="shared" si="21"/>
        <v>0</v>
      </c>
      <c r="AA83" s="260" t="b">
        <f t="shared" si="22"/>
        <v>0</v>
      </c>
      <c r="AB83" s="260" t="b">
        <f t="shared" si="23"/>
        <v>0</v>
      </c>
      <c r="AC83" s="260" t="b">
        <f t="shared" si="24"/>
        <v>1</v>
      </c>
      <c r="AD83" s="260" t="b">
        <f t="shared" si="25"/>
        <v>0</v>
      </c>
      <c r="AE83" s="260" t="b">
        <f t="shared" si="26"/>
        <v>0</v>
      </c>
    </row>
    <row r="84" spans="1:31" s="1" customFormat="1" ht="12" customHeight="1" x14ac:dyDescent="0.2">
      <c r="A84" s="64" t="s">
        <v>2805</v>
      </c>
      <c r="B84" s="60">
        <v>41993</v>
      </c>
      <c r="C84" s="60">
        <v>41994</v>
      </c>
      <c r="D84" s="60">
        <v>41993.748923611114</v>
      </c>
      <c r="E84" s="11" t="s">
        <v>2786</v>
      </c>
      <c r="F84" s="11">
        <v>72</v>
      </c>
      <c r="G84" s="11" t="s">
        <v>13</v>
      </c>
      <c r="H84" s="11">
        <v>3</v>
      </c>
      <c r="I84" s="11" t="s">
        <v>14</v>
      </c>
      <c r="J84" s="29" t="s">
        <v>2787</v>
      </c>
      <c r="K84" s="11" t="s">
        <v>16</v>
      </c>
      <c r="L84" s="11" t="s">
        <v>425</v>
      </c>
      <c r="M84" s="11">
        <v>14122988</v>
      </c>
      <c r="N84" s="11">
        <v>517132669</v>
      </c>
      <c r="O84" s="106" t="s">
        <v>804</v>
      </c>
      <c r="P84" s="11"/>
      <c r="Q84" s="11"/>
      <c r="R84" s="84" t="s">
        <v>1677</v>
      </c>
      <c r="S84" s="192" t="s">
        <v>2506</v>
      </c>
      <c r="T84" s="263"/>
      <c r="U84" s="263"/>
      <c r="W84" s="260" t="b">
        <f t="shared" si="18"/>
        <v>0</v>
      </c>
      <c r="X84" s="260" t="b">
        <f t="shared" si="19"/>
        <v>0</v>
      </c>
      <c r="Y84" s="260" t="b">
        <f t="shared" si="20"/>
        <v>0</v>
      </c>
      <c r="Z84" s="260" t="b">
        <f t="shared" si="21"/>
        <v>0</v>
      </c>
      <c r="AA84" s="260" t="b">
        <f t="shared" si="22"/>
        <v>0</v>
      </c>
      <c r="AB84" s="260" t="b">
        <f t="shared" si="23"/>
        <v>0</v>
      </c>
      <c r="AC84" s="260" t="b">
        <f t="shared" si="24"/>
        <v>0</v>
      </c>
      <c r="AD84" s="260" t="b">
        <f t="shared" si="25"/>
        <v>0</v>
      </c>
      <c r="AE84" s="260" t="b">
        <f t="shared" si="26"/>
        <v>1</v>
      </c>
    </row>
    <row r="85" spans="1:31" s="1" customFormat="1" ht="12" customHeight="1" x14ac:dyDescent="0.2">
      <c r="A85" s="64" t="s">
        <v>2805</v>
      </c>
      <c r="B85" s="60">
        <v>42056</v>
      </c>
      <c r="C85" s="60">
        <v>42058</v>
      </c>
      <c r="D85" s="60">
        <v>42056.738958333335</v>
      </c>
      <c r="E85" s="11" t="s">
        <v>2788</v>
      </c>
      <c r="F85" s="11">
        <v>27</v>
      </c>
      <c r="G85" s="11" t="s">
        <v>13</v>
      </c>
      <c r="H85" s="11">
        <v>-1</v>
      </c>
      <c r="I85" s="11" t="s">
        <v>58</v>
      </c>
      <c r="J85" s="29" t="s">
        <v>2789</v>
      </c>
      <c r="K85" s="11" t="s">
        <v>16</v>
      </c>
      <c r="L85" s="11" t="s">
        <v>409</v>
      </c>
      <c r="M85" s="11">
        <v>15979516</v>
      </c>
      <c r="N85" s="11">
        <v>587704426</v>
      </c>
      <c r="O85" s="11" t="s">
        <v>517</v>
      </c>
      <c r="P85" s="39" t="s">
        <v>1083</v>
      </c>
      <c r="Q85" s="39" t="s">
        <v>2790</v>
      </c>
      <c r="R85" s="41"/>
      <c r="S85" s="192" t="s">
        <v>2506</v>
      </c>
      <c r="T85" s="192" t="str">
        <f t="shared" ref="T85:T86" si="28">IF(ISNUMBER(SEARCH("main({",L85)),"main({}) method - algorithm cases","non main({}) method - algorithm cases")</f>
        <v>main({}) method - algorithm cases</v>
      </c>
      <c r="U85" s="193" t="s">
        <v>2500</v>
      </c>
      <c r="V85" s="192" t="s">
        <v>2505</v>
      </c>
      <c r="W85" s="260" t="b">
        <f t="shared" si="18"/>
        <v>0</v>
      </c>
      <c r="X85" s="260" t="b">
        <f t="shared" si="19"/>
        <v>0</v>
      </c>
      <c r="Y85" s="260" t="b">
        <f t="shared" si="20"/>
        <v>0</v>
      </c>
      <c r="Z85" s="260" t="b">
        <f t="shared" si="21"/>
        <v>0</v>
      </c>
      <c r="AA85" s="260" t="b">
        <f t="shared" si="22"/>
        <v>0</v>
      </c>
      <c r="AB85" s="260" t="b">
        <f t="shared" si="23"/>
        <v>0</v>
      </c>
      <c r="AC85" s="260" t="b">
        <f t="shared" si="24"/>
        <v>0</v>
      </c>
      <c r="AD85" s="260" t="b">
        <f t="shared" si="25"/>
        <v>1</v>
      </c>
      <c r="AE85" s="260" t="b">
        <f t="shared" si="26"/>
        <v>0</v>
      </c>
    </row>
    <row r="86" spans="1:31" s="1" customFormat="1" ht="12" customHeight="1" x14ac:dyDescent="0.2">
      <c r="A86" s="64" t="s">
        <v>2805</v>
      </c>
      <c r="B86" s="60">
        <v>42090</v>
      </c>
      <c r="C86" s="60">
        <v>42092</v>
      </c>
      <c r="D86" s="60">
        <v>42090.809062499997</v>
      </c>
      <c r="E86" s="11" t="s">
        <v>2791</v>
      </c>
      <c r="F86" s="11">
        <v>80</v>
      </c>
      <c r="G86" s="11" t="s">
        <v>13</v>
      </c>
      <c r="H86" s="11">
        <v>51</v>
      </c>
      <c r="I86" s="11" t="s">
        <v>14</v>
      </c>
      <c r="J86" s="29" t="s">
        <v>2792</v>
      </c>
      <c r="K86" s="11" t="s">
        <v>16</v>
      </c>
      <c r="L86" s="11" t="s">
        <v>1015</v>
      </c>
      <c r="M86" s="11">
        <v>17263922</v>
      </c>
      <c r="N86" s="11">
        <v>639301682</v>
      </c>
      <c r="O86" s="11" t="s">
        <v>1083</v>
      </c>
      <c r="P86" s="11"/>
      <c r="Q86" s="11" t="s">
        <v>1996</v>
      </c>
      <c r="R86" s="41"/>
      <c r="S86" s="192" t="s">
        <v>2506</v>
      </c>
      <c r="T86" s="192" t="str">
        <f t="shared" si="28"/>
        <v>main({}) method - algorithm cases</v>
      </c>
      <c r="U86" s="192" t="s">
        <v>2499</v>
      </c>
      <c r="V86" s="192" t="s">
        <v>2504</v>
      </c>
      <c r="W86" s="260" t="b">
        <f t="shared" si="18"/>
        <v>0</v>
      </c>
      <c r="X86" s="260" t="b">
        <f t="shared" si="19"/>
        <v>0</v>
      </c>
      <c r="Y86" s="260" t="b">
        <f t="shared" si="20"/>
        <v>0</v>
      </c>
      <c r="Z86" s="260" t="b">
        <f t="shared" si="21"/>
        <v>0</v>
      </c>
      <c r="AA86" s="260" t="b">
        <f t="shared" si="22"/>
        <v>0</v>
      </c>
      <c r="AB86" s="260" t="b">
        <f t="shared" si="23"/>
        <v>0</v>
      </c>
      <c r="AC86" s="260" t="b">
        <f t="shared" si="24"/>
        <v>1</v>
      </c>
      <c r="AD86" s="260" t="b">
        <f t="shared" si="25"/>
        <v>0</v>
      </c>
      <c r="AE86" s="260" t="b">
        <f t="shared" si="26"/>
        <v>0</v>
      </c>
    </row>
    <row r="87" spans="1:31" s="1" customFormat="1" ht="12" customHeight="1" x14ac:dyDescent="0.2">
      <c r="A87" s="64" t="s">
        <v>2805</v>
      </c>
      <c r="B87" s="60">
        <v>42106</v>
      </c>
      <c r="C87" s="60">
        <v>42108</v>
      </c>
      <c r="D87" s="60">
        <v>42107.756192129629</v>
      </c>
      <c r="E87" s="11" t="s">
        <v>2793</v>
      </c>
      <c r="F87" s="11">
        <v>95</v>
      </c>
      <c r="G87" s="11" t="s">
        <v>13</v>
      </c>
      <c r="H87" s="11">
        <v>0</v>
      </c>
      <c r="I87" s="11" t="s">
        <v>24</v>
      </c>
      <c r="J87" s="29" t="s">
        <v>2797</v>
      </c>
      <c r="K87" s="11" t="s">
        <v>16</v>
      </c>
      <c r="L87" s="11" t="s">
        <v>2794</v>
      </c>
      <c r="M87" s="11">
        <v>18054515</v>
      </c>
      <c r="N87" s="11">
        <v>659853957</v>
      </c>
      <c r="O87" s="11" t="s">
        <v>804</v>
      </c>
      <c r="P87" s="11"/>
      <c r="Q87" s="11"/>
      <c r="R87" s="41"/>
      <c r="S87" s="192" t="s">
        <v>2506</v>
      </c>
      <c r="T87" s="263"/>
      <c r="U87" s="263"/>
      <c r="W87" s="260" t="b">
        <f t="shared" si="18"/>
        <v>0</v>
      </c>
      <c r="X87" s="260" t="b">
        <f t="shared" si="19"/>
        <v>0</v>
      </c>
      <c r="Y87" s="260" t="b">
        <f t="shared" si="20"/>
        <v>0</v>
      </c>
      <c r="Z87" s="260" t="b">
        <f t="shared" si="21"/>
        <v>0</v>
      </c>
      <c r="AA87" s="260" t="b">
        <f t="shared" si="22"/>
        <v>0</v>
      </c>
      <c r="AB87" s="260" t="b">
        <f t="shared" si="23"/>
        <v>0</v>
      </c>
      <c r="AC87" s="260" t="b">
        <f t="shared" si="24"/>
        <v>0</v>
      </c>
      <c r="AD87" s="260" t="b">
        <f t="shared" si="25"/>
        <v>0</v>
      </c>
      <c r="AE87" s="260" t="b">
        <f t="shared" si="26"/>
        <v>1</v>
      </c>
    </row>
    <row r="88" spans="1:31" s="1" customFormat="1" ht="12" customHeight="1" x14ac:dyDescent="0.2">
      <c r="A88" s="64" t="s">
        <v>2805</v>
      </c>
      <c r="B88" s="60">
        <v>42106</v>
      </c>
      <c r="C88" s="60">
        <v>42108</v>
      </c>
      <c r="D88" s="60">
        <v>42107.603946759256</v>
      </c>
      <c r="E88" s="11" t="s">
        <v>2795</v>
      </c>
      <c r="F88" s="11">
        <v>31</v>
      </c>
      <c r="G88" s="11" t="s">
        <v>13</v>
      </c>
      <c r="H88" s="11">
        <v>1</v>
      </c>
      <c r="I88" s="11" t="s">
        <v>14</v>
      </c>
      <c r="J88" s="29" t="s">
        <v>2798</v>
      </c>
      <c r="K88" s="11" t="s">
        <v>16</v>
      </c>
      <c r="L88" s="11" t="s">
        <v>2796</v>
      </c>
      <c r="M88" s="11">
        <v>17982958</v>
      </c>
      <c r="N88" s="11">
        <v>659406936</v>
      </c>
      <c r="O88" s="11" t="s">
        <v>804</v>
      </c>
      <c r="P88" s="11"/>
      <c r="Q88" s="11"/>
      <c r="R88" s="41"/>
      <c r="S88" s="192" t="s">
        <v>2506</v>
      </c>
      <c r="T88" s="263"/>
      <c r="U88" s="263"/>
      <c r="W88" s="260" t="b">
        <f t="shared" si="18"/>
        <v>0</v>
      </c>
      <c r="X88" s="260" t="b">
        <f t="shared" si="19"/>
        <v>0</v>
      </c>
      <c r="Y88" s="260" t="b">
        <f t="shared" si="20"/>
        <v>0</v>
      </c>
      <c r="Z88" s="260" t="b">
        <f t="shared" si="21"/>
        <v>0</v>
      </c>
      <c r="AA88" s="260" t="b">
        <f t="shared" si="22"/>
        <v>0</v>
      </c>
      <c r="AB88" s="260" t="b">
        <f t="shared" si="23"/>
        <v>0</v>
      </c>
      <c r="AC88" s="260" t="b">
        <f t="shared" si="24"/>
        <v>0</v>
      </c>
      <c r="AD88" s="260" t="b">
        <f t="shared" si="25"/>
        <v>0</v>
      </c>
      <c r="AE88" s="260" t="b">
        <f t="shared" si="26"/>
        <v>1</v>
      </c>
    </row>
    <row r="89" spans="1:31" s="1" customFormat="1" ht="12" customHeight="1" x14ac:dyDescent="0.2">
      <c r="A89" s="64" t="s">
        <v>2805</v>
      </c>
      <c r="B89" s="60">
        <v>42164</v>
      </c>
      <c r="C89" s="60">
        <v>42166</v>
      </c>
      <c r="D89" s="60">
        <v>42164.926180555558</v>
      </c>
      <c r="E89" s="11" t="s">
        <v>2799</v>
      </c>
      <c r="F89" s="11">
        <v>21</v>
      </c>
      <c r="G89" s="11" t="s">
        <v>13</v>
      </c>
      <c r="H89" s="11">
        <v>4</v>
      </c>
      <c r="I89" s="11" t="s">
        <v>14</v>
      </c>
      <c r="J89" s="29" t="s">
        <v>2801</v>
      </c>
      <c r="K89" s="11" t="s">
        <v>16</v>
      </c>
      <c r="L89" s="11" t="s">
        <v>2800</v>
      </c>
      <c r="M89" s="11">
        <v>20048544</v>
      </c>
      <c r="N89" s="11">
        <v>731961952</v>
      </c>
      <c r="O89" s="11" t="s">
        <v>311</v>
      </c>
      <c r="P89" s="11"/>
      <c r="Q89" s="11" t="s">
        <v>553</v>
      </c>
      <c r="R89" s="41"/>
      <c r="S89" s="192" t="s">
        <v>2509</v>
      </c>
      <c r="T89" s="192" t="str">
        <f>IF(ISNUMBER(SEARCH("main({",L89)),"main({}) method - algorithm cases","non main({}) method - algorithm cases")</f>
        <v>non main({}) method - algorithm cases</v>
      </c>
      <c r="U89" s="192" t="s">
        <v>2499</v>
      </c>
      <c r="V89" s="192" t="s">
        <v>2504</v>
      </c>
      <c r="W89" s="260" t="b">
        <f t="shared" si="18"/>
        <v>0</v>
      </c>
      <c r="X89" s="260" t="b">
        <f t="shared" si="19"/>
        <v>1</v>
      </c>
      <c r="Y89" s="260" t="b">
        <f t="shared" si="20"/>
        <v>0</v>
      </c>
      <c r="Z89" s="260" t="b">
        <f t="shared" si="21"/>
        <v>0</v>
      </c>
      <c r="AA89" s="260" t="b">
        <f t="shared" si="22"/>
        <v>0</v>
      </c>
      <c r="AB89" s="260" t="b">
        <f t="shared" si="23"/>
        <v>0</v>
      </c>
      <c r="AC89" s="260" t="b">
        <f t="shared" si="24"/>
        <v>0</v>
      </c>
      <c r="AD89" s="260" t="b">
        <f t="shared" si="25"/>
        <v>0</v>
      </c>
      <c r="AE89" s="260" t="b">
        <f t="shared" si="26"/>
        <v>0</v>
      </c>
    </row>
    <row r="90" spans="1:31" s="1" customFormat="1" ht="12" customHeight="1" x14ac:dyDescent="0.2">
      <c r="A90" s="64" t="s">
        <v>2805</v>
      </c>
      <c r="B90" s="60">
        <v>42200</v>
      </c>
      <c r="C90" s="60">
        <v>42202</v>
      </c>
      <c r="D90" s="60">
        <v>42201.750821759262</v>
      </c>
      <c r="E90" s="11" t="s">
        <v>2802</v>
      </c>
      <c r="F90" s="11">
        <v>56</v>
      </c>
      <c r="G90" s="11" t="s">
        <v>13</v>
      </c>
      <c r="H90" s="11">
        <v>10</v>
      </c>
      <c r="I90" s="11" t="s">
        <v>14</v>
      </c>
      <c r="J90" s="29" t="s">
        <v>2804</v>
      </c>
      <c r="K90" s="11" t="s">
        <v>16</v>
      </c>
      <c r="L90" s="11" t="s">
        <v>2803</v>
      </c>
      <c r="M90" s="11">
        <v>20750876</v>
      </c>
      <c r="N90" s="11">
        <v>755307611</v>
      </c>
      <c r="O90" s="11" t="s">
        <v>18</v>
      </c>
      <c r="P90" s="11"/>
      <c r="Q90" s="11" t="s">
        <v>1986</v>
      </c>
      <c r="R90" s="41"/>
      <c r="S90" s="192" t="s">
        <v>2506</v>
      </c>
      <c r="T90" s="192" t="str">
        <f>IF(ISNUMBER(SEARCH("main({",L90)),"main({}) method - algorithm cases","non main({}) method - algorithm cases")</f>
        <v>main({}) method - algorithm cases</v>
      </c>
      <c r="U90" s="192" t="s">
        <v>2499</v>
      </c>
      <c r="V90" s="192" t="s">
        <v>2504</v>
      </c>
      <c r="W90" s="260" t="b">
        <f t="shared" si="18"/>
        <v>0</v>
      </c>
      <c r="X90" s="260" t="b">
        <f t="shared" si="19"/>
        <v>0</v>
      </c>
      <c r="Y90" s="260" t="b">
        <f t="shared" si="20"/>
        <v>1</v>
      </c>
      <c r="Z90" s="260" t="b">
        <f t="shared" si="21"/>
        <v>0</v>
      </c>
      <c r="AA90" s="260" t="b">
        <f t="shared" si="22"/>
        <v>0</v>
      </c>
      <c r="AB90" s="260" t="b">
        <f t="shared" si="23"/>
        <v>0</v>
      </c>
      <c r="AC90" s="260" t="b">
        <f t="shared" si="24"/>
        <v>0</v>
      </c>
      <c r="AD90" s="260" t="b">
        <f t="shared" si="25"/>
        <v>0</v>
      </c>
      <c r="AE90" s="260" t="b">
        <f t="shared" si="26"/>
        <v>0</v>
      </c>
    </row>
    <row r="91" spans="1:31" ht="12" customHeight="1" x14ac:dyDescent="0.25">
      <c r="A91" s="64" t="s">
        <v>2929</v>
      </c>
      <c r="B91" s="60">
        <v>41561</v>
      </c>
      <c r="C91" s="60">
        <v>41564</v>
      </c>
      <c r="D91" s="60">
        <v>41562.07199074074</v>
      </c>
      <c r="E91" s="11" t="s">
        <v>2806</v>
      </c>
      <c r="F91" s="11">
        <v>110</v>
      </c>
      <c r="G91" s="11" t="s">
        <v>13</v>
      </c>
      <c r="H91" s="11">
        <v>100</v>
      </c>
      <c r="I91" s="11" t="s">
        <v>14</v>
      </c>
      <c r="J91" s="29" t="s">
        <v>2810</v>
      </c>
      <c r="K91" s="11" t="s">
        <v>16</v>
      </c>
      <c r="L91" s="11" t="s">
        <v>2807</v>
      </c>
      <c r="M91" s="11">
        <v>1457564</v>
      </c>
      <c r="N91" s="11">
        <v>45366434</v>
      </c>
      <c r="O91" s="11" t="s">
        <v>311</v>
      </c>
      <c r="P91" s="11"/>
      <c r="Q91" s="11"/>
      <c r="R91" s="41"/>
      <c r="S91" s="192" t="s">
        <v>2506</v>
      </c>
      <c r="T91" s="262"/>
      <c r="U91" s="262"/>
      <c r="W91" s="260" t="b">
        <f t="shared" si="18"/>
        <v>0</v>
      </c>
      <c r="X91" s="260" t="b">
        <f t="shared" si="19"/>
        <v>1</v>
      </c>
      <c r="Y91" s="260" t="b">
        <f t="shared" si="20"/>
        <v>0</v>
      </c>
      <c r="Z91" s="260" t="b">
        <f t="shared" si="21"/>
        <v>0</v>
      </c>
      <c r="AA91" s="260" t="b">
        <f t="shared" si="22"/>
        <v>0</v>
      </c>
      <c r="AB91" s="260" t="b">
        <f t="shared" si="23"/>
        <v>0</v>
      </c>
      <c r="AC91" s="260" t="b">
        <f t="shared" si="24"/>
        <v>0</v>
      </c>
      <c r="AD91" s="260" t="b">
        <f t="shared" si="25"/>
        <v>0</v>
      </c>
      <c r="AE91" s="260" t="b">
        <f t="shared" si="26"/>
        <v>0</v>
      </c>
    </row>
    <row r="92" spans="1:31" ht="12" customHeight="1" x14ac:dyDescent="0.25">
      <c r="A92" s="64" t="s">
        <v>2929</v>
      </c>
      <c r="B92" s="60">
        <v>41561</v>
      </c>
      <c r="C92" s="60">
        <v>41564</v>
      </c>
      <c r="D92" s="60">
        <v>41563.980243055557</v>
      </c>
      <c r="E92" s="11" t="s">
        <v>2808</v>
      </c>
      <c r="F92" s="11">
        <v>78</v>
      </c>
      <c r="G92" s="11" t="s">
        <v>13</v>
      </c>
      <c r="H92" s="11">
        <v>15</v>
      </c>
      <c r="I92" s="11" t="s">
        <v>14</v>
      </c>
      <c r="J92" s="29" t="s">
        <v>2811</v>
      </c>
      <c r="K92" s="11" t="s">
        <v>16</v>
      </c>
      <c r="L92" s="11" t="s">
        <v>2809</v>
      </c>
      <c r="M92" s="11">
        <v>1531362</v>
      </c>
      <c r="N92" s="11">
        <v>48250134</v>
      </c>
      <c r="O92" s="11" t="s">
        <v>18</v>
      </c>
      <c r="P92" s="11"/>
      <c r="Q92" s="11" t="s">
        <v>553</v>
      </c>
      <c r="R92" s="41"/>
      <c r="S92" s="192" t="s">
        <v>2509</v>
      </c>
      <c r="T92" s="192" t="str">
        <f t="shared" ref="T92:T93" si="29">IF(ISNUMBER(SEARCH("main({",L92)),"main({}) method - algorithm cases","non main({}) method - algorithm cases")</f>
        <v>non main({}) method - algorithm cases</v>
      </c>
      <c r="U92" s="192" t="s">
        <v>2499</v>
      </c>
      <c r="V92" s="192" t="s">
        <v>2504</v>
      </c>
      <c r="W92" s="260" t="b">
        <f t="shared" si="18"/>
        <v>0</v>
      </c>
      <c r="X92" s="260" t="b">
        <f t="shared" si="19"/>
        <v>0</v>
      </c>
      <c r="Y92" s="260" t="b">
        <f t="shared" si="20"/>
        <v>1</v>
      </c>
      <c r="Z92" s="260" t="b">
        <f t="shared" si="21"/>
        <v>0</v>
      </c>
      <c r="AA92" s="260" t="b">
        <f t="shared" si="22"/>
        <v>0</v>
      </c>
      <c r="AB92" s="260" t="b">
        <f t="shared" si="23"/>
        <v>0</v>
      </c>
      <c r="AC92" s="260" t="b">
        <f t="shared" si="24"/>
        <v>0</v>
      </c>
      <c r="AD92" s="260" t="b">
        <f t="shared" si="25"/>
        <v>0</v>
      </c>
      <c r="AE92" s="260" t="b">
        <f t="shared" si="26"/>
        <v>0</v>
      </c>
    </row>
    <row r="93" spans="1:31" s="1" customFormat="1" ht="12" customHeight="1" x14ac:dyDescent="0.2">
      <c r="A93" s="64" t="s">
        <v>2929</v>
      </c>
      <c r="B93" s="60">
        <v>41576</v>
      </c>
      <c r="C93" s="60">
        <v>41578</v>
      </c>
      <c r="D93" s="60">
        <v>41576.476921296293</v>
      </c>
      <c r="E93" s="11" t="s">
        <v>2812</v>
      </c>
      <c r="F93" s="11">
        <v>68</v>
      </c>
      <c r="G93" s="11" t="s">
        <v>13</v>
      </c>
      <c r="H93" s="11">
        <v>2</v>
      </c>
      <c r="I93" s="11" t="s">
        <v>14</v>
      </c>
      <c r="J93" s="29" t="s">
        <v>2814</v>
      </c>
      <c r="K93" s="11" t="s">
        <v>16</v>
      </c>
      <c r="L93" s="11" t="s">
        <v>2813</v>
      </c>
      <c r="M93" s="11">
        <v>1906340</v>
      </c>
      <c r="N93" s="11">
        <v>63704638</v>
      </c>
      <c r="O93" s="11" t="s">
        <v>311</v>
      </c>
      <c r="P93" s="11" t="s">
        <v>1821</v>
      </c>
      <c r="Q93" s="11" t="s">
        <v>357</v>
      </c>
      <c r="R93" s="41"/>
      <c r="S93" s="192" t="s">
        <v>2509</v>
      </c>
      <c r="T93" s="192" t="str">
        <f t="shared" si="29"/>
        <v>non main({}) method - algorithm cases</v>
      </c>
      <c r="U93" s="192" t="s">
        <v>2499</v>
      </c>
      <c r="V93" s="192" t="s">
        <v>2505</v>
      </c>
      <c r="W93" s="260" t="b">
        <f t="shared" si="18"/>
        <v>0</v>
      </c>
      <c r="X93" s="260" t="b">
        <f t="shared" si="19"/>
        <v>1</v>
      </c>
      <c r="Y93" s="260" t="b">
        <f t="shared" si="20"/>
        <v>0</v>
      </c>
      <c r="Z93" s="260" t="b">
        <f t="shared" si="21"/>
        <v>0</v>
      </c>
      <c r="AA93" s="260" t="b">
        <f t="shared" si="22"/>
        <v>0</v>
      </c>
      <c r="AB93" s="260" t="b">
        <f t="shared" si="23"/>
        <v>0</v>
      </c>
      <c r="AC93" s="260" t="b">
        <f t="shared" si="24"/>
        <v>0</v>
      </c>
      <c r="AD93" s="260" t="b">
        <f t="shared" si="25"/>
        <v>0</v>
      </c>
      <c r="AE93" s="260" t="b">
        <f t="shared" si="26"/>
        <v>0</v>
      </c>
    </row>
    <row r="94" spans="1:31" ht="12" customHeight="1" x14ac:dyDescent="0.25">
      <c r="A94" s="64" t="s">
        <v>2929</v>
      </c>
      <c r="B94" s="60">
        <v>41582</v>
      </c>
      <c r="C94" s="60">
        <v>41584</v>
      </c>
      <c r="D94" s="60">
        <v>41583.857303240744</v>
      </c>
      <c r="E94" s="11" t="s">
        <v>2815</v>
      </c>
      <c r="F94" s="11">
        <v>73</v>
      </c>
      <c r="G94" s="11" t="s">
        <v>13</v>
      </c>
      <c r="H94" s="11">
        <v>3</v>
      </c>
      <c r="I94" s="11" t="s">
        <v>14</v>
      </c>
      <c r="J94" s="29" t="s">
        <v>2817</v>
      </c>
      <c r="K94" s="11" t="s">
        <v>16</v>
      </c>
      <c r="L94" s="11" t="s">
        <v>2816</v>
      </c>
      <c r="M94" s="11">
        <v>2144796</v>
      </c>
      <c r="N94" s="11">
        <v>73275724</v>
      </c>
      <c r="O94" s="11" t="s">
        <v>18</v>
      </c>
      <c r="P94" s="11"/>
      <c r="Q94" s="11" t="s">
        <v>553</v>
      </c>
      <c r="R94" s="41"/>
      <c r="S94" s="192" t="s">
        <v>2506</v>
      </c>
      <c r="T94" s="192" t="str">
        <f>IF(ISNUMBER(SEARCH("main({",L94)),"main({}) method - algorithm cases","non main({}) method - algorithm cases")</f>
        <v>main({}) method - algorithm cases</v>
      </c>
      <c r="U94" s="192" t="s">
        <v>2499</v>
      </c>
      <c r="V94" s="192" t="s">
        <v>2504</v>
      </c>
      <c r="W94" s="260" t="b">
        <f t="shared" si="18"/>
        <v>0</v>
      </c>
      <c r="X94" s="260" t="b">
        <f t="shared" si="19"/>
        <v>0</v>
      </c>
      <c r="Y94" s="260" t="b">
        <f t="shared" si="20"/>
        <v>1</v>
      </c>
      <c r="Z94" s="260" t="b">
        <f t="shared" si="21"/>
        <v>0</v>
      </c>
      <c r="AA94" s="260" t="b">
        <f t="shared" si="22"/>
        <v>0</v>
      </c>
      <c r="AB94" s="260" t="b">
        <f t="shared" si="23"/>
        <v>0</v>
      </c>
      <c r="AC94" s="260" t="b">
        <f t="shared" si="24"/>
        <v>0</v>
      </c>
      <c r="AD94" s="260" t="b">
        <f t="shared" si="25"/>
        <v>0</v>
      </c>
      <c r="AE94" s="260" t="b">
        <f t="shared" si="26"/>
        <v>0</v>
      </c>
    </row>
    <row r="95" spans="1:31" ht="12" customHeight="1" x14ac:dyDescent="0.25">
      <c r="A95" s="64" t="s">
        <v>2929</v>
      </c>
      <c r="B95" s="60">
        <v>41584</v>
      </c>
      <c r="C95" s="60">
        <v>41586</v>
      </c>
      <c r="D95" s="60">
        <v>41584.032025462962</v>
      </c>
      <c r="E95" s="11" t="s">
        <v>2818</v>
      </c>
      <c r="F95" s="11">
        <v>49</v>
      </c>
      <c r="G95" s="11" t="s">
        <v>13</v>
      </c>
      <c r="H95" s="11">
        <v>-1</v>
      </c>
      <c r="I95" s="11" t="s">
        <v>58</v>
      </c>
      <c r="J95" s="29" t="s">
        <v>2822</v>
      </c>
      <c r="K95" s="11" t="s">
        <v>16</v>
      </c>
      <c r="L95" s="11" t="s">
        <v>2819</v>
      </c>
      <c r="M95" s="11">
        <v>2151968</v>
      </c>
      <c r="N95" s="11">
        <v>73556587</v>
      </c>
      <c r="O95" s="11" t="s">
        <v>804</v>
      </c>
      <c r="P95" s="11"/>
      <c r="Q95" s="11"/>
      <c r="R95" s="41"/>
      <c r="S95" s="192" t="s">
        <v>2509</v>
      </c>
      <c r="T95" s="262"/>
      <c r="U95" s="262"/>
      <c r="W95" s="260" t="b">
        <f t="shared" si="18"/>
        <v>0</v>
      </c>
      <c r="X95" s="260" t="b">
        <f t="shared" si="19"/>
        <v>0</v>
      </c>
      <c r="Y95" s="260" t="b">
        <f t="shared" si="20"/>
        <v>0</v>
      </c>
      <c r="Z95" s="260" t="b">
        <f t="shared" si="21"/>
        <v>0</v>
      </c>
      <c r="AA95" s="260" t="b">
        <f t="shared" si="22"/>
        <v>0</v>
      </c>
      <c r="AB95" s="260" t="b">
        <f t="shared" si="23"/>
        <v>0</v>
      </c>
      <c r="AC95" s="260" t="b">
        <f t="shared" si="24"/>
        <v>0</v>
      </c>
      <c r="AD95" s="260" t="b">
        <f t="shared" si="25"/>
        <v>0</v>
      </c>
      <c r="AE95" s="260" t="b">
        <f t="shared" si="26"/>
        <v>1</v>
      </c>
    </row>
    <row r="96" spans="1:31" ht="12" customHeight="1" x14ac:dyDescent="0.25">
      <c r="A96" s="64" t="s">
        <v>2929</v>
      </c>
      <c r="B96" s="60">
        <v>41584</v>
      </c>
      <c r="C96" s="60">
        <v>41586</v>
      </c>
      <c r="D96" s="60">
        <v>41584.615532407406</v>
      </c>
      <c r="E96" s="11" t="s">
        <v>2820</v>
      </c>
      <c r="F96" s="11">
        <v>130</v>
      </c>
      <c r="G96" s="11" t="s">
        <v>13</v>
      </c>
      <c r="H96" s="11">
        <v>-1</v>
      </c>
      <c r="I96" s="11" t="s">
        <v>58</v>
      </c>
      <c r="J96" s="29" t="s">
        <v>2823</v>
      </c>
      <c r="K96" s="11" t="s">
        <v>16</v>
      </c>
      <c r="L96" s="11" t="s">
        <v>2821</v>
      </c>
      <c r="M96" s="11">
        <v>2171676</v>
      </c>
      <c r="N96" s="11">
        <v>74324658</v>
      </c>
      <c r="O96" s="11" t="s">
        <v>311</v>
      </c>
      <c r="P96" s="11"/>
      <c r="Q96" s="11"/>
      <c r="R96" s="41"/>
      <c r="S96" s="192" t="s">
        <v>2506</v>
      </c>
      <c r="T96" s="262"/>
      <c r="U96" s="262"/>
      <c r="W96" s="260" t="b">
        <f t="shared" si="18"/>
        <v>0</v>
      </c>
      <c r="X96" s="260" t="b">
        <f t="shared" si="19"/>
        <v>1</v>
      </c>
      <c r="Y96" s="260" t="b">
        <f t="shared" si="20"/>
        <v>0</v>
      </c>
      <c r="Z96" s="260" t="b">
        <f t="shared" si="21"/>
        <v>0</v>
      </c>
      <c r="AA96" s="260" t="b">
        <f t="shared" si="22"/>
        <v>0</v>
      </c>
      <c r="AB96" s="260" t="b">
        <f t="shared" si="23"/>
        <v>0</v>
      </c>
      <c r="AC96" s="260" t="b">
        <f t="shared" si="24"/>
        <v>0</v>
      </c>
      <c r="AD96" s="260" t="b">
        <f t="shared" si="25"/>
        <v>0</v>
      </c>
      <c r="AE96" s="260" t="b">
        <f t="shared" si="26"/>
        <v>0</v>
      </c>
    </row>
    <row r="97" spans="1:31" s="1" customFormat="1" ht="12" customHeight="1" x14ac:dyDescent="0.2">
      <c r="A97" s="11" t="s">
        <v>2929</v>
      </c>
      <c r="B97" s="52">
        <v>41594</v>
      </c>
      <c r="C97" s="60">
        <v>41596</v>
      </c>
      <c r="D97" s="52">
        <v>41595.499861111108</v>
      </c>
      <c r="E97" s="11" t="s">
        <v>2824</v>
      </c>
      <c r="F97" s="11">
        <v>157</v>
      </c>
      <c r="G97" s="11" t="s">
        <v>13</v>
      </c>
      <c r="H97" s="11">
        <v>10</v>
      </c>
      <c r="I97" s="11" t="s">
        <v>14</v>
      </c>
      <c r="J97" s="29" t="s">
        <v>2826</v>
      </c>
      <c r="K97" s="41" t="s">
        <v>16</v>
      </c>
      <c r="L97" s="11" t="s">
        <v>2825</v>
      </c>
      <c r="M97" s="41">
        <v>2518257</v>
      </c>
      <c r="N97" s="10">
        <v>87949461</v>
      </c>
      <c r="O97" s="11" t="s">
        <v>18</v>
      </c>
      <c r="P97" s="11"/>
      <c r="Q97" s="41"/>
      <c r="R97" s="11"/>
      <c r="S97" s="192" t="s">
        <v>2506</v>
      </c>
      <c r="T97" s="263"/>
      <c r="U97" s="263"/>
      <c r="W97" s="260" t="b">
        <f t="shared" si="18"/>
        <v>0</v>
      </c>
      <c r="X97" s="260" t="b">
        <f t="shared" si="19"/>
        <v>0</v>
      </c>
      <c r="Y97" s="260" t="b">
        <f t="shared" si="20"/>
        <v>1</v>
      </c>
      <c r="Z97" s="260" t="b">
        <f t="shared" si="21"/>
        <v>0</v>
      </c>
      <c r="AA97" s="260" t="b">
        <f t="shared" si="22"/>
        <v>0</v>
      </c>
      <c r="AB97" s="260" t="b">
        <f t="shared" si="23"/>
        <v>0</v>
      </c>
      <c r="AC97" s="260" t="b">
        <f t="shared" si="24"/>
        <v>0</v>
      </c>
      <c r="AD97" s="260" t="b">
        <f t="shared" si="25"/>
        <v>0</v>
      </c>
      <c r="AE97" s="260" t="b">
        <f t="shared" si="26"/>
        <v>0</v>
      </c>
    </row>
    <row r="98" spans="1:31" ht="12" customHeight="1" x14ac:dyDescent="0.25">
      <c r="A98" s="11" t="s">
        <v>2929</v>
      </c>
      <c r="B98" s="52">
        <v>41596</v>
      </c>
      <c r="C98" s="60">
        <v>41598</v>
      </c>
      <c r="D98" s="52">
        <v>41596.511724537035</v>
      </c>
      <c r="E98" s="11" t="s">
        <v>2827</v>
      </c>
      <c r="F98" s="1">
        <v>45</v>
      </c>
      <c r="G98" s="11" t="s">
        <v>13</v>
      </c>
      <c r="H98" s="1">
        <v>-1</v>
      </c>
      <c r="I98" s="11" t="s">
        <v>58</v>
      </c>
      <c r="J98" s="203" t="s">
        <v>2829</v>
      </c>
      <c r="K98" s="11" t="s">
        <v>16</v>
      </c>
      <c r="L98" s="1" t="s">
        <v>2828</v>
      </c>
      <c r="M98" s="11">
        <v>2533940</v>
      </c>
      <c r="N98" s="10">
        <v>89046785</v>
      </c>
      <c r="O98" s="106" t="s">
        <v>1083</v>
      </c>
      <c r="P98" s="10" t="s">
        <v>1083</v>
      </c>
      <c r="Q98" s="11" t="s">
        <v>2830</v>
      </c>
      <c r="R98" s="11"/>
      <c r="S98" s="192" t="s">
        <v>2506</v>
      </c>
      <c r="T98" s="192" t="str">
        <f>IF(ISNUMBER(SEARCH("main({",L98)),"main({}) method - algorithm cases","non main({}) method - algorithm cases")</f>
        <v>main({}) method - algorithm cases</v>
      </c>
      <c r="U98" s="192" t="s">
        <v>2499</v>
      </c>
      <c r="V98" s="192" t="s">
        <v>2505</v>
      </c>
      <c r="W98" s="260" t="b">
        <f t="shared" si="18"/>
        <v>0</v>
      </c>
      <c r="X98" s="260" t="b">
        <f t="shared" si="19"/>
        <v>0</v>
      </c>
      <c r="Y98" s="260" t="b">
        <f t="shared" si="20"/>
        <v>0</v>
      </c>
      <c r="Z98" s="260" t="b">
        <f t="shared" si="21"/>
        <v>0</v>
      </c>
      <c r="AA98" s="260" t="b">
        <f t="shared" si="22"/>
        <v>0</v>
      </c>
      <c r="AB98" s="260" t="b">
        <f t="shared" si="23"/>
        <v>0</v>
      </c>
      <c r="AC98" s="260" t="b">
        <f t="shared" si="24"/>
        <v>1</v>
      </c>
      <c r="AD98" s="260" t="b">
        <f t="shared" si="25"/>
        <v>0</v>
      </c>
      <c r="AE98" s="260" t="b">
        <f t="shared" si="26"/>
        <v>0</v>
      </c>
    </row>
    <row r="99" spans="1:31" s="1" customFormat="1" ht="12" customHeight="1" x14ac:dyDescent="0.2">
      <c r="A99" s="11" t="s">
        <v>2929</v>
      </c>
      <c r="B99" s="52">
        <v>41600</v>
      </c>
      <c r="C99" s="60">
        <v>41602</v>
      </c>
      <c r="D99" s="52">
        <v>41600.305289351854</v>
      </c>
      <c r="E99" s="11" t="s">
        <v>2831</v>
      </c>
      <c r="F99" s="1">
        <v>169</v>
      </c>
      <c r="G99" s="11" t="s">
        <v>13</v>
      </c>
      <c r="H99" s="1">
        <v>18</v>
      </c>
      <c r="I99" s="11" t="s">
        <v>14</v>
      </c>
      <c r="J99" s="203" t="s">
        <v>2833</v>
      </c>
      <c r="K99" s="11" t="s">
        <v>16</v>
      </c>
      <c r="L99" s="1" t="s">
        <v>2832</v>
      </c>
      <c r="M99" s="11">
        <v>2709589</v>
      </c>
      <c r="N99" s="10">
        <v>95177332</v>
      </c>
      <c r="O99" s="106" t="s">
        <v>1083</v>
      </c>
      <c r="Q99" s="11"/>
      <c r="R99" s="11"/>
      <c r="S99" s="192" t="s">
        <v>2506</v>
      </c>
      <c r="T99" s="263"/>
      <c r="U99" s="263"/>
      <c r="W99" s="260" t="b">
        <f t="shared" si="18"/>
        <v>0</v>
      </c>
      <c r="X99" s="260" t="b">
        <f t="shared" si="19"/>
        <v>0</v>
      </c>
      <c r="Y99" s="260" t="b">
        <f t="shared" si="20"/>
        <v>0</v>
      </c>
      <c r="Z99" s="260" t="b">
        <f t="shared" si="21"/>
        <v>0</v>
      </c>
      <c r="AA99" s="260" t="b">
        <f t="shared" si="22"/>
        <v>0</v>
      </c>
      <c r="AB99" s="260" t="b">
        <f t="shared" si="23"/>
        <v>0</v>
      </c>
      <c r="AC99" s="260" t="b">
        <f t="shared" si="24"/>
        <v>1</v>
      </c>
      <c r="AD99" s="260" t="b">
        <f t="shared" si="25"/>
        <v>0</v>
      </c>
      <c r="AE99" s="260" t="b">
        <f t="shared" si="26"/>
        <v>0</v>
      </c>
    </row>
    <row r="100" spans="1:31" s="1" customFormat="1" ht="12" customHeight="1" x14ac:dyDescent="0.2">
      <c r="A100" s="11" t="s">
        <v>2929</v>
      </c>
      <c r="B100" s="52">
        <v>41610</v>
      </c>
      <c r="C100" s="60">
        <v>41612</v>
      </c>
      <c r="D100" s="52">
        <v>41611.302488425928</v>
      </c>
      <c r="E100" s="11" t="s">
        <v>2834</v>
      </c>
      <c r="F100" s="1">
        <v>615</v>
      </c>
      <c r="G100" s="11" t="s">
        <v>13</v>
      </c>
      <c r="H100" s="1">
        <v>3</v>
      </c>
      <c r="I100" s="11" t="s">
        <v>14</v>
      </c>
      <c r="J100" s="203" t="s">
        <v>2836</v>
      </c>
      <c r="K100" s="11" t="s">
        <v>16</v>
      </c>
      <c r="L100" s="1" t="s">
        <v>2835</v>
      </c>
      <c r="M100" s="11">
        <v>2902980</v>
      </c>
      <c r="N100" s="10">
        <v>106618022</v>
      </c>
      <c r="O100" s="11" t="s">
        <v>517</v>
      </c>
      <c r="Q100" s="11"/>
      <c r="R100" s="11"/>
      <c r="S100" s="192" t="s">
        <v>2506</v>
      </c>
      <c r="T100" s="263"/>
      <c r="U100" s="263"/>
      <c r="W100" s="260" t="b">
        <f t="shared" si="18"/>
        <v>0</v>
      </c>
      <c r="X100" s="260" t="b">
        <f t="shared" si="19"/>
        <v>0</v>
      </c>
      <c r="Y100" s="260" t="b">
        <f t="shared" si="20"/>
        <v>0</v>
      </c>
      <c r="Z100" s="260" t="b">
        <f t="shared" si="21"/>
        <v>0</v>
      </c>
      <c r="AA100" s="260" t="b">
        <f t="shared" si="22"/>
        <v>0</v>
      </c>
      <c r="AB100" s="260" t="b">
        <f t="shared" si="23"/>
        <v>0</v>
      </c>
      <c r="AC100" s="260" t="b">
        <f t="shared" si="24"/>
        <v>0</v>
      </c>
      <c r="AD100" s="260" t="b">
        <f t="shared" si="25"/>
        <v>1</v>
      </c>
      <c r="AE100" s="260" t="b">
        <f t="shared" si="26"/>
        <v>0</v>
      </c>
    </row>
    <row r="101" spans="1:31" s="1" customFormat="1" ht="12" customHeight="1" x14ac:dyDescent="0.2">
      <c r="A101" s="11" t="s">
        <v>2929</v>
      </c>
      <c r="B101" s="52">
        <v>41652</v>
      </c>
      <c r="C101" s="60">
        <v>41654</v>
      </c>
      <c r="D101" s="52">
        <v>41653.131921296299</v>
      </c>
      <c r="E101" s="11" t="s">
        <v>2837</v>
      </c>
      <c r="F101" s="1">
        <v>285</v>
      </c>
      <c r="G101" s="11" t="s">
        <v>13</v>
      </c>
      <c r="H101" s="1">
        <v>1</v>
      </c>
      <c r="I101" s="11" t="s">
        <v>14</v>
      </c>
      <c r="J101" s="203" t="s">
        <v>2839</v>
      </c>
      <c r="K101" s="11" t="s">
        <v>16</v>
      </c>
      <c r="L101" s="1" t="s">
        <v>2838</v>
      </c>
      <c r="M101" s="11">
        <v>4011719</v>
      </c>
      <c r="N101" s="1">
        <v>138680369</v>
      </c>
      <c r="O101" s="106" t="s">
        <v>1083</v>
      </c>
      <c r="Q101" s="11"/>
      <c r="R101" s="11"/>
      <c r="S101" s="192" t="s">
        <v>2506</v>
      </c>
      <c r="T101" s="263"/>
      <c r="U101" s="263"/>
      <c r="W101" s="260" t="b">
        <f t="shared" si="18"/>
        <v>0</v>
      </c>
      <c r="X101" s="260" t="b">
        <f t="shared" si="19"/>
        <v>0</v>
      </c>
      <c r="Y101" s="260" t="b">
        <f t="shared" si="20"/>
        <v>0</v>
      </c>
      <c r="Z101" s="260" t="b">
        <f t="shared" si="21"/>
        <v>0</v>
      </c>
      <c r="AA101" s="260" t="b">
        <f t="shared" si="22"/>
        <v>0</v>
      </c>
      <c r="AB101" s="260" t="b">
        <f t="shared" si="23"/>
        <v>0</v>
      </c>
      <c r="AC101" s="260" t="b">
        <f t="shared" si="24"/>
        <v>1</v>
      </c>
      <c r="AD101" s="260" t="b">
        <f t="shared" si="25"/>
        <v>0</v>
      </c>
      <c r="AE101" s="260" t="b">
        <f t="shared" si="26"/>
        <v>0</v>
      </c>
    </row>
    <row r="102" spans="1:31" s="1" customFormat="1" ht="12" customHeight="1" x14ac:dyDescent="0.2">
      <c r="A102" s="11" t="s">
        <v>2929</v>
      </c>
      <c r="B102" s="52">
        <v>41654</v>
      </c>
      <c r="C102" s="60">
        <v>41656</v>
      </c>
      <c r="D102" s="52">
        <v>41655.414085648146</v>
      </c>
      <c r="E102" s="11" t="s">
        <v>2840</v>
      </c>
      <c r="F102" s="1">
        <v>59</v>
      </c>
      <c r="G102" s="11" t="s">
        <v>13</v>
      </c>
      <c r="H102" s="1">
        <v>0</v>
      </c>
      <c r="I102" s="11" t="s">
        <v>24</v>
      </c>
      <c r="J102" s="203" t="s">
        <v>2842</v>
      </c>
      <c r="K102" s="11" t="s">
        <v>16</v>
      </c>
      <c r="L102" s="1" t="s">
        <v>2841</v>
      </c>
      <c r="M102" s="11">
        <v>4080156</v>
      </c>
      <c r="N102" s="1">
        <v>140975755</v>
      </c>
      <c r="O102" s="11" t="s">
        <v>316</v>
      </c>
      <c r="Q102" s="11"/>
      <c r="R102" s="11"/>
      <c r="S102" s="192" t="s">
        <v>2506</v>
      </c>
      <c r="T102" s="263"/>
      <c r="U102" s="263"/>
      <c r="W102" s="260" t="b">
        <f t="shared" si="18"/>
        <v>0</v>
      </c>
      <c r="X102" s="260" t="b">
        <f t="shared" si="19"/>
        <v>0</v>
      </c>
      <c r="Y102" s="260" t="b">
        <f t="shared" si="20"/>
        <v>0</v>
      </c>
      <c r="Z102" s="260" t="b">
        <f t="shared" si="21"/>
        <v>0</v>
      </c>
      <c r="AA102" s="260" t="b">
        <f t="shared" si="22"/>
        <v>1</v>
      </c>
      <c r="AB102" s="260" t="b">
        <f t="shared" si="23"/>
        <v>0</v>
      </c>
      <c r="AC102" s="260" t="b">
        <f t="shared" si="24"/>
        <v>0</v>
      </c>
      <c r="AD102" s="260" t="b">
        <f t="shared" si="25"/>
        <v>0</v>
      </c>
      <c r="AE102" s="260" t="b">
        <f t="shared" si="26"/>
        <v>0</v>
      </c>
    </row>
    <row r="103" spans="1:31" ht="12" customHeight="1" x14ac:dyDescent="0.25">
      <c r="A103" s="11" t="s">
        <v>2929</v>
      </c>
      <c r="B103" s="52">
        <v>41690</v>
      </c>
      <c r="C103" s="60">
        <v>41692</v>
      </c>
      <c r="D103" s="52">
        <v>41690.803310185183</v>
      </c>
      <c r="E103" s="11" t="s">
        <v>2843</v>
      </c>
      <c r="F103" s="1">
        <v>118</v>
      </c>
      <c r="G103" s="11" t="s">
        <v>13</v>
      </c>
      <c r="H103" s="1">
        <v>25</v>
      </c>
      <c r="I103" s="11" t="s">
        <v>14</v>
      </c>
      <c r="J103" s="203" t="s">
        <v>2844</v>
      </c>
      <c r="K103" s="11" t="s">
        <v>16</v>
      </c>
      <c r="L103" s="1" t="s">
        <v>37</v>
      </c>
      <c r="M103" s="11">
        <v>5072079</v>
      </c>
      <c r="N103" s="1">
        <v>175455809</v>
      </c>
      <c r="O103" s="11" t="s">
        <v>18</v>
      </c>
      <c r="P103" s="1"/>
      <c r="Q103" s="11"/>
      <c r="R103" s="11"/>
      <c r="S103" s="192" t="s">
        <v>2506</v>
      </c>
      <c r="T103" s="262"/>
      <c r="U103" s="262"/>
      <c r="W103" s="260" t="b">
        <f t="shared" si="18"/>
        <v>0</v>
      </c>
      <c r="X103" s="260" t="b">
        <f t="shared" si="19"/>
        <v>0</v>
      </c>
      <c r="Y103" s="260" t="b">
        <f t="shared" si="20"/>
        <v>1</v>
      </c>
      <c r="Z103" s="260" t="b">
        <f t="shared" si="21"/>
        <v>0</v>
      </c>
      <c r="AA103" s="260" t="b">
        <f t="shared" si="22"/>
        <v>0</v>
      </c>
      <c r="AB103" s="260" t="b">
        <f t="shared" si="23"/>
        <v>0</v>
      </c>
      <c r="AC103" s="260" t="b">
        <f t="shared" si="24"/>
        <v>0</v>
      </c>
      <c r="AD103" s="260" t="b">
        <f t="shared" si="25"/>
        <v>0</v>
      </c>
      <c r="AE103" s="260" t="b">
        <f t="shared" si="26"/>
        <v>0</v>
      </c>
    </row>
    <row r="104" spans="1:31" ht="12" customHeight="1" x14ac:dyDescent="0.25">
      <c r="A104" s="11" t="s">
        <v>2929</v>
      </c>
      <c r="B104" s="52">
        <v>41696</v>
      </c>
      <c r="C104" s="60">
        <v>41698</v>
      </c>
      <c r="D104" s="52">
        <v>41697.201342592591</v>
      </c>
      <c r="E104" s="11" t="s">
        <v>2845</v>
      </c>
      <c r="F104" s="1">
        <v>45</v>
      </c>
      <c r="G104" s="11" t="s">
        <v>13</v>
      </c>
      <c r="H104" s="1">
        <v>9</v>
      </c>
      <c r="I104" s="11" t="s">
        <v>14</v>
      </c>
      <c r="J104" s="203" t="s">
        <v>2847</v>
      </c>
      <c r="K104" s="11" t="s">
        <v>16</v>
      </c>
      <c r="L104" s="1" t="s">
        <v>2846</v>
      </c>
      <c r="M104" s="11">
        <v>5268689</v>
      </c>
      <c r="N104" s="1">
        <v>182599394</v>
      </c>
      <c r="O104" s="11" t="s">
        <v>804</v>
      </c>
      <c r="P104" s="10"/>
      <c r="Q104" s="11"/>
      <c r="R104" s="11"/>
      <c r="S104" s="192" t="s">
        <v>2506</v>
      </c>
      <c r="T104" s="262"/>
      <c r="U104" s="262"/>
      <c r="W104" s="260" t="b">
        <f t="shared" si="18"/>
        <v>0</v>
      </c>
      <c r="X104" s="260" t="b">
        <f t="shared" si="19"/>
        <v>0</v>
      </c>
      <c r="Y104" s="260" t="b">
        <f t="shared" si="20"/>
        <v>0</v>
      </c>
      <c r="Z104" s="260" t="b">
        <f t="shared" si="21"/>
        <v>0</v>
      </c>
      <c r="AA104" s="260" t="b">
        <f t="shared" si="22"/>
        <v>0</v>
      </c>
      <c r="AB104" s="260" t="b">
        <f t="shared" si="23"/>
        <v>0</v>
      </c>
      <c r="AC104" s="260" t="b">
        <f t="shared" si="24"/>
        <v>0</v>
      </c>
      <c r="AD104" s="260" t="b">
        <f t="shared" si="25"/>
        <v>0</v>
      </c>
      <c r="AE104" s="260" t="b">
        <f t="shared" si="26"/>
        <v>1</v>
      </c>
    </row>
    <row r="105" spans="1:31" s="1" customFormat="1" ht="12" customHeight="1" x14ac:dyDescent="0.2">
      <c r="A105" s="11" t="s">
        <v>2929</v>
      </c>
      <c r="B105" s="52">
        <v>41704</v>
      </c>
      <c r="C105" s="60">
        <v>41706</v>
      </c>
      <c r="D105" s="52">
        <v>41704.634618055556</v>
      </c>
      <c r="E105" s="11" t="s">
        <v>2848</v>
      </c>
      <c r="F105" s="1">
        <v>60</v>
      </c>
      <c r="G105" s="11" t="s">
        <v>13</v>
      </c>
      <c r="H105" s="1">
        <v>10</v>
      </c>
      <c r="I105" s="11" t="s">
        <v>14</v>
      </c>
      <c r="J105" s="203" t="s">
        <v>2850</v>
      </c>
      <c r="K105" s="11" t="s">
        <v>16</v>
      </c>
      <c r="L105" s="1" t="s">
        <v>2849</v>
      </c>
      <c r="M105" s="11">
        <v>5491522</v>
      </c>
      <c r="N105" s="1">
        <v>190904899</v>
      </c>
      <c r="O105" s="11" t="s">
        <v>311</v>
      </c>
      <c r="P105" s="10"/>
      <c r="Q105" s="11"/>
      <c r="R105" s="11"/>
      <c r="S105" s="192" t="s">
        <v>2506</v>
      </c>
      <c r="T105" s="263"/>
      <c r="U105" s="263"/>
      <c r="W105" s="260" t="b">
        <f t="shared" si="18"/>
        <v>0</v>
      </c>
      <c r="X105" s="260" t="b">
        <f t="shared" si="19"/>
        <v>1</v>
      </c>
      <c r="Y105" s="260" t="b">
        <f t="shared" si="20"/>
        <v>0</v>
      </c>
      <c r="Z105" s="260" t="b">
        <f t="shared" si="21"/>
        <v>0</v>
      </c>
      <c r="AA105" s="260" t="b">
        <f t="shared" si="22"/>
        <v>0</v>
      </c>
      <c r="AB105" s="260" t="b">
        <f t="shared" si="23"/>
        <v>0</v>
      </c>
      <c r="AC105" s="260" t="b">
        <f t="shared" si="24"/>
        <v>0</v>
      </c>
      <c r="AD105" s="260" t="b">
        <f t="shared" si="25"/>
        <v>0</v>
      </c>
      <c r="AE105" s="260" t="b">
        <f t="shared" si="26"/>
        <v>0</v>
      </c>
    </row>
    <row r="106" spans="1:31" ht="12" customHeight="1" x14ac:dyDescent="0.25">
      <c r="A106" s="11" t="s">
        <v>2929</v>
      </c>
      <c r="B106" s="52">
        <v>41710</v>
      </c>
      <c r="C106" s="60">
        <v>41712</v>
      </c>
      <c r="D106" s="52">
        <v>41710.497152777774</v>
      </c>
      <c r="E106" s="11" t="s">
        <v>2851</v>
      </c>
      <c r="F106" s="1">
        <v>66</v>
      </c>
      <c r="G106" s="11" t="s">
        <v>13</v>
      </c>
      <c r="H106" s="1">
        <v>6</v>
      </c>
      <c r="I106" s="11" t="s">
        <v>14</v>
      </c>
      <c r="J106" s="203" t="s">
        <v>2853</v>
      </c>
      <c r="K106" s="11" t="s">
        <v>16</v>
      </c>
      <c r="L106" s="1" t="s">
        <v>2852</v>
      </c>
      <c r="M106" s="11">
        <v>5634472</v>
      </c>
      <c r="N106" s="1">
        <v>197583321</v>
      </c>
      <c r="O106" s="106" t="s">
        <v>804</v>
      </c>
      <c r="P106" s="10" t="s">
        <v>1083</v>
      </c>
      <c r="Q106" s="11" t="s">
        <v>1971</v>
      </c>
      <c r="R106" s="11" t="s">
        <v>2854</v>
      </c>
      <c r="S106" s="192" t="s">
        <v>2506</v>
      </c>
      <c r="T106" s="192" t="str">
        <f>IF(ISNUMBER(SEARCH("main({",L106)),"main({}) method - algorithm cases","non main({}) method - algorithm cases")</f>
        <v>main({}) method - algorithm cases</v>
      </c>
      <c r="U106" s="192" t="s">
        <v>2499</v>
      </c>
      <c r="V106" s="192" t="s">
        <v>2505</v>
      </c>
      <c r="W106" s="260" t="b">
        <f t="shared" si="18"/>
        <v>0</v>
      </c>
      <c r="X106" s="260" t="b">
        <f t="shared" si="19"/>
        <v>0</v>
      </c>
      <c r="Y106" s="260" t="b">
        <f t="shared" si="20"/>
        <v>0</v>
      </c>
      <c r="Z106" s="260" t="b">
        <f t="shared" si="21"/>
        <v>0</v>
      </c>
      <c r="AA106" s="260" t="b">
        <f t="shared" si="22"/>
        <v>0</v>
      </c>
      <c r="AB106" s="260" t="b">
        <f t="shared" si="23"/>
        <v>0</v>
      </c>
      <c r="AC106" s="260" t="b">
        <f t="shared" si="24"/>
        <v>0</v>
      </c>
      <c r="AD106" s="260" t="b">
        <f t="shared" si="25"/>
        <v>0</v>
      </c>
      <c r="AE106" s="260" t="b">
        <f t="shared" si="26"/>
        <v>1</v>
      </c>
    </row>
    <row r="107" spans="1:31" ht="12" customHeight="1" x14ac:dyDescent="0.25">
      <c r="A107" s="11" t="s">
        <v>2929</v>
      </c>
      <c r="B107" s="52">
        <v>41722</v>
      </c>
      <c r="C107" s="60">
        <v>41724</v>
      </c>
      <c r="D107" s="52">
        <v>41722.35359953704</v>
      </c>
      <c r="E107" s="11" t="s">
        <v>2855</v>
      </c>
      <c r="F107" s="1">
        <v>107</v>
      </c>
      <c r="G107" s="11" t="s">
        <v>13</v>
      </c>
      <c r="H107" s="1">
        <v>11</v>
      </c>
      <c r="I107" s="11" t="s">
        <v>14</v>
      </c>
      <c r="J107" s="203" t="s">
        <v>2857</v>
      </c>
      <c r="K107" s="11" t="s">
        <v>16</v>
      </c>
      <c r="L107" s="1" t="s">
        <v>2856</v>
      </c>
      <c r="M107" s="11">
        <v>6019374</v>
      </c>
      <c r="N107" s="1">
        <v>211295961</v>
      </c>
      <c r="O107" s="11" t="s">
        <v>311</v>
      </c>
      <c r="P107" s="1"/>
      <c r="Q107" s="11"/>
      <c r="R107" s="11"/>
      <c r="S107" s="192" t="s">
        <v>2506</v>
      </c>
      <c r="T107" s="262"/>
      <c r="U107" s="262"/>
      <c r="W107" s="260" t="b">
        <f t="shared" si="18"/>
        <v>0</v>
      </c>
      <c r="X107" s="260" t="b">
        <f t="shared" si="19"/>
        <v>1</v>
      </c>
      <c r="Y107" s="260" t="b">
        <f t="shared" si="20"/>
        <v>0</v>
      </c>
      <c r="Z107" s="260" t="b">
        <f t="shared" si="21"/>
        <v>0</v>
      </c>
      <c r="AA107" s="260" t="b">
        <f t="shared" si="22"/>
        <v>0</v>
      </c>
      <c r="AB107" s="260" t="b">
        <f t="shared" si="23"/>
        <v>0</v>
      </c>
      <c r="AC107" s="260" t="b">
        <f t="shared" si="24"/>
        <v>0</v>
      </c>
      <c r="AD107" s="260" t="b">
        <f t="shared" si="25"/>
        <v>0</v>
      </c>
      <c r="AE107" s="260" t="b">
        <f t="shared" si="26"/>
        <v>0</v>
      </c>
    </row>
    <row r="108" spans="1:31" ht="12" customHeight="1" x14ac:dyDescent="0.25">
      <c r="A108" s="11" t="s">
        <v>2929</v>
      </c>
      <c r="B108" s="52">
        <v>41732</v>
      </c>
      <c r="C108" s="60">
        <v>41734</v>
      </c>
      <c r="D108" s="52">
        <v>41732.035324074073</v>
      </c>
      <c r="E108" s="11" t="s">
        <v>2858</v>
      </c>
      <c r="F108" s="1">
        <v>113</v>
      </c>
      <c r="G108" s="11" t="s">
        <v>13</v>
      </c>
      <c r="H108" s="1">
        <v>3</v>
      </c>
      <c r="I108" s="11" t="s">
        <v>14</v>
      </c>
      <c r="J108" s="203" t="s">
        <v>2859</v>
      </c>
      <c r="K108" s="11" t="s">
        <v>16</v>
      </c>
      <c r="L108" s="1" t="s">
        <v>425</v>
      </c>
      <c r="M108" s="11">
        <v>6340297</v>
      </c>
      <c r="N108" s="10">
        <v>223459242</v>
      </c>
      <c r="O108" s="106" t="s">
        <v>804</v>
      </c>
      <c r="P108" s="10" t="s">
        <v>1083</v>
      </c>
      <c r="Q108" s="11" t="s">
        <v>1971</v>
      </c>
      <c r="R108" s="11" t="s">
        <v>2170</v>
      </c>
      <c r="S108" s="192" t="s">
        <v>2506</v>
      </c>
      <c r="T108" s="192" t="str">
        <f>IF(ISNUMBER(SEARCH("main({",L108)),"main({}) method - algorithm cases","non main({}) method - algorithm cases")</f>
        <v>main({}) method - algorithm cases</v>
      </c>
      <c r="U108" s="192" t="s">
        <v>2499</v>
      </c>
      <c r="V108" s="192" t="s">
        <v>2505</v>
      </c>
      <c r="W108" s="260" t="b">
        <f t="shared" si="18"/>
        <v>0</v>
      </c>
      <c r="X108" s="260" t="b">
        <f t="shared" si="19"/>
        <v>0</v>
      </c>
      <c r="Y108" s="260" t="b">
        <f t="shared" si="20"/>
        <v>0</v>
      </c>
      <c r="Z108" s="260" t="b">
        <f t="shared" si="21"/>
        <v>0</v>
      </c>
      <c r="AA108" s="260" t="b">
        <f t="shared" si="22"/>
        <v>0</v>
      </c>
      <c r="AB108" s="260" t="b">
        <f t="shared" si="23"/>
        <v>0</v>
      </c>
      <c r="AC108" s="260" t="b">
        <f t="shared" si="24"/>
        <v>0</v>
      </c>
      <c r="AD108" s="260" t="b">
        <f t="shared" si="25"/>
        <v>0</v>
      </c>
      <c r="AE108" s="260" t="b">
        <f t="shared" si="26"/>
        <v>1</v>
      </c>
    </row>
    <row r="109" spans="1:31" ht="12" customHeight="1" x14ac:dyDescent="0.25">
      <c r="A109" s="11" t="s">
        <v>2929</v>
      </c>
      <c r="B109" s="52">
        <v>41790</v>
      </c>
      <c r="C109" s="60">
        <v>41792</v>
      </c>
      <c r="D109" s="52">
        <v>41790.51703703704</v>
      </c>
      <c r="E109" s="11" t="s">
        <v>2860</v>
      </c>
      <c r="F109" s="1">
        <v>136</v>
      </c>
      <c r="G109" s="11" t="s">
        <v>13</v>
      </c>
      <c r="H109" s="1">
        <v>5</v>
      </c>
      <c r="I109" s="11" t="s">
        <v>14</v>
      </c>
      <c r="J109" s="203" t="s">
        <v>2862</v>
      </c>
      <c r="K109" s="11" t="s">
        <v>16</v>
      </c>
      <c r="L109" s="1" t="s">
        <v>2861</v>
      </c>
      <c r="M109" s="11">
        <v>7928377</v>
      </c>
      <c r="N109" s="10">
        <v>279080446</v>
      </c>
      <c r="O109" s="11" t="s">
        <v>1083</v>
      </c>
      <c r="P109" s="10"/>
      <c r="Q109" s="11"/>
      <c r="R109" s="11"/>
      <c r="S109" s="192" t="s">
        <v>2509</v>
      </c>
      <c r="T109" s="262"/>
      <c r="U109" s="262"/>
      <c r="W109" s="260" t="b">
        <f t="shared" si="18"/>
        <v>0</v>
      </c>
      <c r="X109" s="260" t="b">
        <f t="shared" si="19"/>
        <v>0</v>
      </c>
      <c r="Y109" s="260" t="b">
        <f t="shared" si="20"/>
        <v>0</v>
      </c>
      <c r="Z109" s="260" t="b">
        <f t="shared" si="21"/>
        <v>0</v>
      </c>
      <c r="AA109" s="260" t="b">
        <f t="shared" si="22"/>
        <v>0</v>
      </c>
      <c r="AB109" s="260" t="b">
        <f t="shared" si="23"/>
        <v>0</v>
      </c>
      <c r="AC109" s="260" t="b">
        <f t="shared" si="24"/>
        <v>1</v>
      </c>
      <c r="AD109" s="260" t="b">
        <f t="shared" si="25"/>
        <v>0</v>
      </c>
      <c r="AE109" s="260" t="b">
        <f t="shared" si="26"/>
        <v>0</v>
      </c>
    </row>
    <row r="110" spans="1:31" s="1" customFormat="1" ht="12" customHeight="1" x14ac:dyDescent="0.2">
      <c r="A110" s="11" t="s">
        <v>2929</v>
      </c>
      <c r="B110" s="52">
        <v>41792</v>
      </c>
      <c r="C110" s="60">
        <v>41794</v>
      </c>
      <c r="D110" s="52">
        <v>41793.149236111109</v>
      </c>
      <c r="E110" s="11" t="s">
        <v>2863</v>
      </c>
      <c r="F110" s="1">
        <v>39</v>
      </c>
      <c r="G110" s="11" t="s">
        <v>13</v>
      </c>
      <c r="H110" s="1">
        <v>100</v>
      </c>
      <c r="I110" s="11" t="s">
        <v>14</v>
      </c>
      <c r="J110" s="203" t="s">
        <v>2865</v>
      </c>
      <c r="K110" s="11" t="s">
        <v>16</v>
      </c>
      <c r="L110" s="1" t="s">
        <v>2864</v>
      </c>
      <c r="M110" s="11">
        <v>7971673</v>
      </c>
      <c r="N110" s="1">
        <v>280859808</v>
      </c>
      <c r="O110" s="11" t="s">
        <v>311</v>
      </c>
      <c r="P110" s="10"/>
      <c r="Q110" s="11"/>
      <c r="R110" s="11"/>
      <c r="S110" s="192" t="s">
        <v>2506</v>
      </c>
      <c r="T110" s="263"/>
      <c r="U110" s="263"/>
      <c r="W110" s="260" t="b">
        <f t="shared" si="18"/>
        <v>0</v>
      </c>
      <c r="X110" s="260" t="b">
        <f t="shared" si="19"/>
        <v>1</v>
      </c>
      <c r="Y110" s="260" t="b">
        <f t="shared" si="20"/>
        <v>0</v>
      </c>
      <c r="Z110" s="260" t="b">
        <f t="shared" si="21"/>
        <v>0</v>
      </c>
      <c r="AA110" s="260" t="b">
        <f t="shared" si="22"/>
        <v>0</v>
      </c>
      <c r="AB110" s="260" t="b">
        <f t="shared" si="23"/>
        <v>0</v>
      </c>
      <c r="AC110" s="260" t="b">
        <f t="shared" si="24"/>
        <v>0</v>
      </c>
      <c r="AD110" s="260" t="b">
        <f t="shared" si="25"/>
        <v>0</v>
      </c>
      <c r="AE110" s="260" t="b">
        <f t="shared" si="26"/>
        <v>0</v>
      </c>
    </row>
    <row r="111" spans="1:31" ht="12" customHeight="1" x14ac:dyDescent="0.25">
      <c r="A111" s="11" t="s">
        <v>2929</v>
      </c>
      <c r="B111" s="52">
        <v>41794</v>
      </c>
      <c r="C111" s="60">
        <v>41796</v>
      </c>
      <c r="D111" s="52">
        <v>41795.021041666667</v>
      </c>
      <c r="E111" s="11" t="s">
        <v>2747</v>
      </c>
      <c r="F111" s="1">
        <v>63</v>
      </c>
      <c r="G111" s="11" t="s">
        <v>13</v>
      </c>
      <c r="H111" s="1">
        <v>5</v>
      </c>
      <c r="I111" s="11" t="s">
        <v>14</v>
      </c>
      <c r="J111" s="203" t="s">
        <v>2867</v>
      </c>
      <c r="K111" s="11" t="s">
        <v>16</v>
      </c>
      <c r="L111" s="1" t="s">
        <v>2866</v>
      </c>
      <c r="M111" s="11">
        <v>8025733</v>
      </c>
      <c r="N111" s="1">
        <v>282523846</v>
      </c>
      <c r="O111" s="11" t="s">
        <v>18</v>
      </c>
      <c r="P111" s="1"/>
      <c r="Q111" s="11" t="s">
        <v>553</v>
      </c>
      <c r="R111" s="11"/>
      <c r="S111" s="192" t="s">
        <v>2506</v>
      </c>
      <c r="T111" s="192" t="str">
        <f>IF(ISNUMBER(SEARCH("main({",L111)),"main({}) method - algorithm cases","non main({}) method - algorithm cases")</f>
        <v>main({}) method - algorithm cases</v>
      </c>
      <c r="U111" s="192" t="s">
        <v>2499</v>
      </c>
      <c r="V111" s="192" t="s">
        <v>2504</v>
      </c>
      <c r="W111" s="260" t="b">
        <f t="shared" si="18"/>
        <v>0</v>
      </c>
      <c r="X111" s="260" t="b">
        <f t="shared" si="19"/>
        <v>0</v>
      </c>
      <c r="Y111" s="260" t="b">
        <f t="shared" si="20"/>
        <v>1</v>
      </c>
      <c r="Z111" s="260" t="b">
        <f t="shared" si="21"/>
        <v>0</v>
      </c>
      <c r="AA111" s="260" t="b">
        <f t="shared" si="22"/>
        <v>0</v>
      </c>
      <c r="AB111" s="260" t="b">
        <f t="shared" si="23"/>
        <v>0</v>
      </c>
      <c r="AC111" s="260" t="b">
        <f t="shared" si="24"/>
        <v>0</v>
      </c>
      <c r="AD111" s="260" t="b">
        <f t="shared" si="25"/>
        <v>0</v>
      </c>
      <c r="AE111" s="260" t="b">
        <f t="shared" si="26"/>
        <v>0</v>
      </c>
    </row>
    <row r="112" spans="1:31" ht="12" customHeight="1" x14ac:dyDescent="0.25">
      <c r="A112" s="11" t="s">
        <v>2929</v>
      </c>
      <c r="B112" s="52">
        <v>41874</v>
      </c>
      <c r="C112" s="60">
        <v>41876</v>
      </c>
      <c r="D112" s="52">
        <v>41875.462546296294</v>
      </c>
      <c r="E112" s="11" t="s">
        <v>2868</v>
      </c>
      <c r="F112" s="1">
        <v>47</v>
      </c>
      <c r="G112" s="11" t="s">
        <v>13</v>
      </c>
      <c r="H112" s="1">
        <v>10</v>
      </c>
      <c r="I112" s="11" t="s">
        <v>14</v>
      </c>
      <c r="J112" s="203" t="s">
        <v>2870</v>
      </c>
      <c r="K112" s="11" t="s">
        <v>16</v>
      </c>
      <c r="L112" s="1" t="s">
        <v>2869</v>
      </c>
      <c r="M112" s="11">
        <v>9173442</v>
      </c>
      <c r="N112" s="1">
        <v>319696500</v>
      </c>
      <c r="O112" s="11" t="s">
        <v>517</v>
      </c>
      <c r="P112" s="1"/>
      <c r="Q112" s="11"/>
      <c r="R112" s="11"/>
      <c r="S112" s="192" t="s">
        <v>2506</v>
      </c>
      <c r="T112" s="262"/>
      <c r="U112" s="262"/>
      <c r="W112" s="260" t="b">
        <f t="shared" si="18"/>
        <v>0</v>
      </c>
      <c r="X112" s="260" t="b">
        <f t="shared" si="19"/>
        <v>0</v>
      </c>
      <c r="Y112" s="260" t="b">
        <f t="shared" si="20"/>
        <v>0</v>
      </c>
      <c r="Z112" s="260" t="b">
        <f t="shared" si="21"/>
        <v>0</v>
      </c>
      <c r="AA112" s="260" t="b">
        <f t="shared" si="22"/>
        <v>0</v>
      </c>
      <c r="AB112" s="260" t="b">
        <f t="shared" si="23"/>
        <v>0</v>
      </c>
      <c r="AC112" s="260" t="b">
        <f t="shared" si="24"/>
        <v>0</v>
      </c>
      <c r="AD112" s="260" t="b">
        <f t="shared" si="25"/>
        <v>1</v>
      </c>
      <c r="AE112" s="260" t="b">
        <f t="shared" si="26"/>
        <v>0</v>
      </c>
    </row>
    <row r="113" spans="1:31" ht="12" customHeight="1" x14ac:dyDescent="0.25">
      <c r="A113" s="11" t="s">
        <v>2929</v>
      </c>
      <c r="B113" s="52">
        <v>41888</v>
      </c>
      <c r="C113" s="60">
        <v>41890</v>
      </c>
      <c r="D113" s="52">
        <v>41889.690300925926</v>
      </c>
      <c r="E113" s="11" t="s">
        <v>2871</v>
      </c>
      <c r="F113" s="1">
        <v>111</v>
      </c>
      <c r="G113" s="11" t="s">
        <v>13</v>
      </c>
      <c r="H113" s="1">
        <v>3</v>
      </c>
      <c r="I113" s="11" t="s">
        <v>14</v>
      </c>
      <c r="J113" s="203" t="s">
        <v>2873</v>
      </c>
      <c r="K113" s="11" t="s">
        <v>16</v>
      </c>
      <c r="L113" s="1" t="s">
        <v>2872</v>
      </c>
      <c r="M113" s="11">
        <v>9546344</v>
      </c>
      <c r="N113" s="1">
        <v>332338776</v>
      </c>
      <c r="O113" s="11" t="s">
        <v>1083</v>
      </c>
      <c r="P113" s="156" t="s">
        <v>1083</v>
      </c>
      <c r="Q113" s="39" t="s">
        <v>1085</v>
      </c>
      <c r="R113" s="11"/>
      <c r="S113" s="192" t="s">
        <v>2509</v>
      </c>
      <c r="T113" s="192" t="str">
        <f>IF(ISNUMBER(SEARCH("main({",L113)),"main({}) method - algorithm cases","non main({}) method - algorithm cases")</f>
        <v>non main({}) method - algorithm cases</v>
      </c>
      <c r="U113" s="193" t="s">
        <v>2500</v>
      </c>
      <c r="V113" s="192" t="s">
        <v>2505</v>
      </c>
      <c r="W113" s="260" t="b">
        <f t="shared" si="18"/>
        <v>0</v>
      </c>
      <c r="X113" s="260" t="b">
        <f t="shared" si="19"/>
        <v>0</v>
      </c>
      <c r="Y113" s="260" t="b">
        <f t="shared" si="20"/>
        <v>0</v>
      </c>
      <c r="Z113" s="260" t="b">
        <f t="shared" si="21"/>
        <v>0</v>
      </c>
      <c r="AA113" s="260" t="b">
        <f t="shared" si="22"/>
        <v>0</v>
      </c>
      <c r="AB113" s="260" t="b">
        <f t="shared" si="23"/>
        <v>0</v>
      </c>
      <c r="AC113" s="260" t="b">
        <f t="shared" si="24"/>
        <v>1</v>
      </c>
      <c r="AD113" s="260" t="b">
        <f t="shared" si="25"/>
        <v>0</v>
      </c>
      <c r="AE113" s="260" t="b">
        <f t="shared" si="26"/>
        <v>0</v>
      </c>
    </row>
    <row r="114" spans="1:31" s="1" customFormat="1" ht="12" customHeight="1" x14ac:dyDescent="0.2">
      <c r="A114" s="11" t="s">
        <v>2929</v>
      </c>
      <c r="B114" s="52">
        <v>41894</v>
      </c>
      <c r="C114" s="60">
        <v>41896</v>
      </c>
      <c r="D114" s="52">
        <v>41895.269872685189</v>
      </c>
      <c r="E114" s="11" t="s">
        <v>2874</v>
      </c>
      <c r="F114" s="1">
        <v>76</v>
      </c>
      <c r="G114" s="11" t="s">
        <v>13</v>
      </c>
      <c r="H114" s="1">
        <v>-1</v>
      </c>
      <c r="I114" s="11" t="s">
        <v>58</v>
      </c>
      <c r="J114" s="203" t="s">
        <v>2876</v>
      </c>
      <c r="K114" s="11" t="s">
        <v>16</v>
      </c>
      <c r="L114" s="1" t="s">
        <v>2875</v>
      </c>
      <c r="M114" s="11">
        <v>9568418</v>
      </c>
      <c r="N114" s="1">
        <v>340928728</v>
      </c>
      <c r="O114" s="11" t="s">
        <v>1083</v>
      </c>
      <c r="Q114" s="11"/>
      <c r="R114" s="11"/>
      <c r="S114" s="192" t="s">
        <v>2506</v>
      </c>
      <c r="T114" s="263"/>
      <c r="U114" s="263"/>
      <c r="W114" s="260" t="b">
        <f t="shared" si="18"/>
        <v>0</v>
      </c>
      <c r="X114" s="260" t="b">
        <f t="shared" si="19"/>
        <v>0</v>
      </c>
      <c r="Y114" s="260" t="b">
        <f t="shared" si="20"/>
        <v>0</v>
      </c>
      <c r="Z114" s="260" t="b">
        <f t="shared" si="21"/>
        <v>0</v>
      </c>
      <c r="AA114" s="260" t="b">
        <f t="shared" si="22"/>
        <v>0</v>
      </c>
      <c r="AB114" s="260" t="b">
        <f t="shared" si="23"/>
        <v>0</v>
      </c>
      <c r="AC114" s="260" t="b">
        <f t="shared" si="24"/>
        <v>1</v>
      </c>
      <c r="AD114" s="260" t="b">
        <f t="shared" si="25"/>
        <v>0</v>
      </c>
      <c r="AE114" s="260" t="b">
        <f t="shared" si="26"/>
        <v>0</v>
      </c>
    </row>
    <row r="115" spans="1:31" s="1" customFormat="1" ht="12" customHeight="1" x14ac:dyDescent="0.2">
      <c r="A115" s="11" t="s">
        <v>2929</v>
      </c>
      <c r="B115" s="52">
        <v>41900</v>
      </c>
      <c r="C115" s="60">
        <v>41902</v>
      </c>
      <c r="D115" s="52">
        <v>41901.685486111113</v>
      </c>
      <c r="E115" s="11" t="s">
        <v>2877</v>
      </c>
      <c r="F115" s="1">
        <v>123</v>
      </c>
      <c r="G115" s="11" t="s">
        <v>13</v>
      </c>
      <c r="H115" s="1">
        <v>4</v>
      </c>
      <c r="I115" s="11" t="s">
        <v>14</v>
      </c>
      <c r="J115" s="203" t="s">
        <v>2879</v>
      </c>
      <c r="K115" s="11" t="s">
        <v>16</v>
      </c>
      <c r="L115" s="1" t="s">
        <v>2878</v>
      </c>
      <c r="M115" s="11">
        <v>9915043</v>
      </c>
      <c r="N115" s="1">
        <v>350832036</v>
      </c>
      <c r="O115" s="11" t="s">
        <v>517</v>
      </c>
      <c r="Q115" s="11"/>
      <c r="R115" s="11"/>
      <c r="S115" s="192" t="s">
        <v>2506</v>
      </c>
      <c r="T115" s="263"/>
      <c r="U115" s="263"/>
      <c r="W115" s="260" t="b">
        <f t="shared" si="18"/>
        <v>0</v>
      </c>
      <c r="X115" s="260" t="b">
        <f t="shared" si="19"/>
        <v>0</v>
      </c>
      <c r="Y115" s="260" t="b">
        <f t="shared" si="20"/>
        <v>0</v>
      </c>
      <c r="Z115" s="260" t="b">
        <f t="shared" si="21"/>
        <v>0</v>
      </c>
      <c r="AA115" s="260" t="b">
        <f t="shared" si="22"/>
        <v>0</v>
      </c>
      <c r="AB115" s="260" t="b">
        <f t="shared" si="23"/>
        <v>0</v>
      </c>
      <c r="AC115" s="260" t="b">
        <f t="shared" si="24"/>
        <v>0</v>
      </c>
      <c r="AD115" s="260" t="b">
        <f t="shared" si="25"/>
        <v>1</v>
      </c>
      <c r="AE115" s="260" t="b">
        <f t="shared" si="26"/>
        <v>0</v>
      </c>
    </row>
    <row r="116" spans="1:31" ht="12" customHeight="1" x14ac:dyDescent="0.25">
      <c r="A116" s="11" t="s">
        <v>2929</v>
      </c>
      <c r="B116" s="52">
        <v>41920</v>
      </c>
      <c r="C116" s="60">
        <v>41921</v>
      </c>
      <c r="D116" s="52">
        <v>41920.388865740744</v>
      </c>
      <c r="E116" s="11" t="s">
        <v>2880</v>
      </c>
      <c r="F116" s="1">
        <v>182</v>
      </c>
      <c r="G116" s="11" t="s">
        <v>13</v>
      </c>
      <c r="H116" s="1">
        <v>50</v>
      </c>
      <c r="I116" s="11" t="s">
        <v>14</v>
      </c>
      <c r="J116" s="203" t="s">
        <v>2882</v>
      </c>
      <c r="K116" s="11" t="s">
        <v>16</v>
      </c>
      <c r="L116" s="1" t="s">
        <v>2881</v>
      </c>
      <c r="M116" s="11">
        <v>10732607</v>
      </c>
      <c r="N116" s="10">
        <v>382148535</v>
      </c>
      <c r="O116" s="11" t="s">
        <v>311</v>
      </c>
      <c r="P116" s="10"/>
      <c r="Q116" s="11"/>
      <c r="R116" s="11"/>
      <c r="S116" s="192" t="s">
        <v>2506</v>
      </c>
      <c r="T116" s="262"/>
      <c r="U116" s="262"/>
      <c r="W116" s="260" t="b">
        <f t="shared" si="18"/>
        <v>0</v>
      </c>
      <c r="X116" s="260" t="b">
        <f t="shared" si="19"/>
        <v>1</v>
      </c>
      <c r="Y116" s="260" t="b">
        <f t="shared" si="20"/>
        <v>0</v>
      </c>
      <c r="Z116" s="260" t="b">
        <f t="shared" si="21"/>
        <v>0</v>
      </c>
      <c r="AA116" s="260" t="b">
        <f t="shared" si="22"/>
        <v>0</v>
      </c>
      <c r="AB116" s="260" t="b">
        <f t="shared" si="23"/>
        <v>0</v>
      </c>
      <c r="AC116" s="260" t="b">
        <f t="shared" si="24"/>
        <v>0</v>
      </c>
      <c r="AD116" s="260" t="b">
        <f t="shared" si="25"/>
        <v>0</v>
      </c>
      <c r="AE116" s="260" t="b">
        <f t="shared" si="26"/>
        <v>0</v>
      </c>
    </row>
    <row r="117" spans="1:31" ht="12" customHeight="1" x14ac:dyDescent="0.25">
      <c r="A117" s="11" t="s">
        <v>2929</v>
      </c>
      <c r="B117" s="52">
        <v>41921</v>
      </c>
      <c r="C117" s="60">
        <v>41922</v>
      </c>
      <c r="D117" s="52">
        <v>41921.183391203704</v>
      </c>
      <c r="E117" s="11" t="s">
        <v>2883</v>
      </c>
      <c r="F117" s="1">
        <v>136</v>
      </c>
      <c r="G117" s="11" t="s">
        <v>13</v>
      </c>
      <c r="H117" s="1">
        <v>4200</v>
      </c>
      <c r="I117" s="11" t="s">
        <v>14</v>
      </c>
      <c r="J117" s="203" t="s">
        <v>2887</v>
      </c>
      <c r="K117" s="11" t="s">
        <v>16</v>
      </c>
      <c r="L117" s="1" t="s">
        <v>2575</v>
      </c>
      <c r="M117" s="11">
        <v>10724961</v>
      </c>
      <c r="N117" s="10">
        <v>384294301</v>
      </c>
      <c r="O117" s="121" t="s">
        <v>1566</v>
      </c>
      <c r="P117" s="10"/>
      <c r="Q117" s="11"/>
      <c r="R117" s="11"/>
      <c r="S117" s="192" t="s">
        <v>2506</v>
      </c>
      <c r="T117" s="262"/>
      <c r="U117" s="262"/>
      <c r="W117" s="260" t="b">
        <f t="shared" si="18"/>
        <v>0</v>
      </c>
      <c r="X117" s="260" t="b">
        <f t="shared" si="19"/>
        <v>0</v>
      </c>
      <c r="Y117" s="260" t="b">
        <f t="shared" si="20"/>
        <v>0</v>
      </c>
      <c r="Z117" s="260" t="b">
        <f t="shared" si="21"/>
        <v>0</v>
      </c>
      <c r="AA117" s="260" t="b">
        <f t="shared" si="22"/>
        <v>0</v>
      </c>
      <c r="AB117" s="260" t="b">
        <f t="shared" si="23"/>
        <v>0</v>
      </c>
      <c r="AC117" s="260" t="b">
        <f t="shared" si="24"/>
        <v>0</v>
      </c>
      <c r="AD117" s="260" t="b">
        <f t="shared" si="25"/>
        <v>0</v>
      </c>
      <c r="AE117" s="260" t="b">
        <f t="shared" si="26"/>
        <v>0</v>
      </c>
    </row>
    <row r="118" spans="1:31" ht="12" customHeight="1" x14ac:dyDescent="0.25">
      <c r="A118" s="11" t="s">
        <v>2929</v>
      </c>
      <c r="B118" s="52">
        <v>41921</v>
      </c>
      <c r="C118" s="60">
        <v>41922</v>
      </c>
      <c r="D118" s="52">
        <v>41921.017696759256</v>
      </c>
      <c r="E118" s="11" t="s">
        <v>2884</v>
      </c>
      <c r="F118" s="1">
        <v>110</v>
      </c>
      <c r="G118" s="11" t="s">
        <v>13</v>
      </c>
      <c r="H118" s="1">
        <v>-1</v>
      </c>
      <c r="I118" s="11" t="s">
        <v>58</v>
      </c>
      <c r="J118" s="203" t="s">
        <v>2888</v>
      </c>
      <c r="K118" s="11" t="s">
        <v>16</v>
      </c>
      <c r="L118" s="1" t="s">
        <v>1911</v>
      </c>
      <c r="M118" s="11">
        <v>10778529</v>
      </c>
      <c r="N118" s="10">
        <v>383987673</v>
      </c>
      <c r="O118" s="11" t="s">
        <v>311</v>
      </c>
      <c r="P118" s="10"/>
      <c r="Q118" s="11"/>
      <c r="R118" s="11"/>
      <c r="S118" s="192" t="s">
        <v>2506</v>
      </c>
      <c r="T118" s="262"/>
      <c r="U118" s="262"/>
      <c r="W118" s="260" t="b">
        <f t="shared" si="18"/>
        <v>0</v>
      </c>
      <c r="X118" s="260" t="b">
        <f t="shared" si="19"/>
        <v>1</v>
      </c>
      <c r="Y118" s="260" t="b">
        <f t="shared" si="20"/>
        <v>0</v>
      </c>
      <c r="Z118" s="260" t="b">
        <f t="shared" si="21"/>
        <v>0</v>
      </c>
      <c r="AA118" s="260" t="b">
        <f t="shared" si="22"/>
        <v>0</v>
      </c>
      <c r="AB118" s="260" t="b">
        <f t="shared" si="23"/>
        <v>0</v>
      </c>
      <c r="AC118" s="260" t="b">
        <f t="shared" si="24"/>
        <v>0</v>
      </c>
      <c r="AD118" s="260" t="b">
        <f t="shared" si="25"/>
        <v>0</v>
      </c>
      <c r="AE118" s="260" t="b">
        <f t="shared" si="26"/>
        <v>0</v>
      </c>
    </row>
    <row r="119" spans="1:31" ht="12" customHeight="1" x14ac:dyDescent="0.25">
      <c r="A119" s="11" t="s">
        <v>2929</v>
      </c>
      <c r="B119" s="52">
        <v>41921</v>
      </c>
      <c r="C119" s="60">
        <v>41922</v>
      </c>
      <c r="D119" s="52">
        <v>41921.868321759262</v>
      </c>
      <c r="E119" s="11" t="s">
        <v>2885</v>
      </c>
      <c r="F119" s="1">
        <v>332</v>
      </c>
      <c r="G119" s="11" t="s">
        <v>13</v>
      </c>
      <c r="H119" s="1">
        <v>4</v>
      </c>
      <c r="I119" s="11" t="s">
        <v>14</v>
      </c>
      <c r="J119" s="203" t="s">
        <v>2889</v>
      </c>
      <c r="K119" s="11" t="s">
        <v>16</v>
      </c>
      <c r="L119" s="1" t="s">
        <v>2886</v>
      </c>
      <c r="M119" s="11">
        <v>10828838</v>
      </c>
      <c r="N119" s="1">
        <v>386036137</v>
      </c>
      <c r="O119" s="11" t="s">
        <v>804</v>
      </c>
      <c r="P119" s="10" t="s">
        <v>1083</v>
      </c>
      <c r="Q119" s="11" t="s">
        <v>1287</v>
      </c>
      <c r="R119" s="11" t="s">
        <v>2170</v>
      </c>
      <c r="S119" s="192" t="s">
        <v>2509</v>
      </c>
      <c r="T119" s="192" t="str">
        <f>IF(ISNUMBER(SEARCH("main({",L119)),"main({}) method - algorithm cases","non main({}) method - algorithm cases")</f>
        <v>non main({}) method - algorithm cases</v>
      </c>
      <c r="U119" s="192" t="s">
        <v>2499</v>
      </c>
      <c r="V119" s="192" t="s">
        <v>2505</v>
      </c>
      <c r="W119" s="260" t="b">
        <f t="shared" si="18"/>
        <v>0</v>
      </c>
      <c r="X119" s="260" t="b">
        <f t="shared" si="19"/>
        <v>0</v>
      </c>
      <c r="Y119" s="260" t="b">
        <f t="shared" si="20"/>
        <v>0</v>
      </c>
      <c r="Z119" s="260" t="b">
        <f t="shared" si="21"/>
        <v>0</v>
      </c>
      <c r="AA119" s="260" t="b">
        <f t="shared" si="22"/>
        <v>0</v>
      </c>
      <c r="AB119" s="260" t="b">
        <f t="shared" si="23"/>
        <v>0</v>
      </c>
      <c r="AC119" s="260" t="b">
        <f t="shared" si="24"/>
        <v>0</v>
      </c>
      <c r="AD119" s="260" t="b">
        <f t="shared" si="25"/>
        <v>0</v>
      </c>
      <c r="AE119" s="260" t="b">
        <f t="shared" si="26"/>
        <v>1</v>
      </c>
    </row>
    <row r="120" spans="1:31" s="1" customFormat="1" ht="12" customHeight="1" x14ac:dyDescent="0.2">
      <c r="A120" s="11" t="s">
        <v>2929</v>
      </c>
      <c r="B120" s="52">
        <v>41929</v>
      </c>
      <c r="C120" s="60">
        <v>41930</v>
      </c>
      <c r="D120" s="52">
        <v>41929.560972222222</v>
      </c>
      <c r="E120" s="11" t="s">
        <v>2890</v>
      </c>
      <c r="F120" s="1">
        <v>93</v>
      </c>
      <c r="G120" s="11" t="s">
        <v>13</v>
      </c>
      <c r="H120" s="1">
        <v>-1</v>
      </c>
      <c r="I120" s="11" t="s">
        <v>58</v>
      </c>
      <c r="J120" s="203" t="s">
        <v>2892</v>
      </c>
      <c r="K120" s="11" t="s">
        <v>16</v>
      </c>
      <c r="L120" s="1" t="s">
        <v>643</v>
      </c>
      <c r="M120" s="11">
        <v>10749701</v>
      </c>
      <c r="N120" s="1">
        <v>399719065</v>
      </c>
      <c r="O120" s="11" t="s">
        <v>1083</v>
      </c>
      <c r="P120" s="156" t="s">
        <v>1974</v>
      </c>
      <c r="Q120" s="247" t="s">
        <v>2891</v>
      </c>
      <c r="R120" s="11"/>
      <c r="S120" s="192" t="s">
        <v>2506</v>
      </c>
      <c r="T120" s="192" t="str">
        <f>IF(ISNUMBER(SEARCH("main({",L120)),"main({}) method - algorithm cases","non main({}) method - algorithm cases")</f>
        <v>main({}) method - algorithm cases</v>
      </c>
      <c r="U120" s="193" t="s">
        <v>2500</v>
      </c>
      <c r="V120" s="192" t="s">
        <v>2505</v>
      </c>
      <c r="W120" s="260" t="b">
        <f t="shared" si="18"/>
        <v>0</v>
      </c>
      <c r="X120" s="260" t="b">
        <f t="shared" si="19"/>
        <v>0</v>
      </c>
      <c r="Y120" s="260" t="b">
        <f t="shared" si="20"/>
        <v>0</v>
      </c>
      <c r="Z120" s="260" t="b">
        <f t="shared" si="21"/>
        <v>0</v>
      </c>
      <c r="AA120" s="260" t="b">
        <f t="shared" si="22"/>
        <v>0</v>
      </c>
      <c r="AB120" s="260" t="b">
        <f t="shared" si="23"/>
        <v>0</v>
      </c>
      <c r="AC120" s="260" t="b">
        <f t="shared" si="24"/>
        <v>1</v>
      </c>
      <c r="AD120" s="260" t="b">
        <f t="shared" si="25"/>
        <v>0</v>
      </c>
      <c r="AE120" s="260" t="b">
        <f t="shared" si="26"/>
        <v>0</v>
      </c>
    </row>
    <row r="121" spans="1:31" s="1" customFormat="1" ht="12" customHeight="1" x14ac:dyDescent="0.2">
      <c r="A121" s="11" t="s">
        <v>2929</v>
      </c>
      <c r="B121" s="52">
        <v>41940</v>
      </c>
      <c r="C121" s="60">
        <v>41941</v>
      </c>
      <c r="D121" s="52">
        <v>41940.575787037036</v>
      </c>
      <c r="E121" s="11" t="s">
        <v>2893</v>
      </c>
      <c r="F121" s="1">
        <v>34</v>
      </c>
      <c r="G121" s="11" t="s">
        <v>13</v>
      </c>
      <c r="H121" s="1">
        <v>4</v>
      </c>
      <c r="I121" s="11" t="s">
        <v>14</v>
      </c>
      <c r="J121" s="203" t="s">
        <v>2895</v>
      </c>
      <c r="K121" s="11" t="s">
        <v>16</v>
      </c>
      <c r="L121" s="1" t="s">
        <v>2894</v>
      </c>
      <c r="M121" s="11">
        <v>11100693</v>
      </c>
      <c r="N121" s="1">
        <v>420207467</v>
      </c>
      <c r="O121" s="11" t="s">
        <v>804</v>
      </c>
      <c r="P121" s="10"/>
      <c r="Q121" s="11"/>
      <c r="R121" s="11"/>
      <c r="S121" s="192" t="s">
        <v>2506</v>
      </c>
      <c r="T121" s="263"/>
      <c r="U121" s="263"/>
      <c r="W121" s="260" t="b">
        <f t="shared" si="18"/>
        <v>0</v>
      </c>
      <c r="X121" s="260" t="b">
        <f t="shared" si="19"/>
        <v>0</v>
      </c>
      <c r="Y121" s="260" t="b">
        <f t="shared" si="20"/>
        <v>0</v>
      </c>
      <c r="Z121" s="260" t="b">
        <f t="shared" si="21"/>
        <v>0</v>
      </c>
      <c r="AA121" s="260" t="b">
        <f t="shared" si="22"/>
        <v>0</v>
      </c>
      <c r="AB121" s="260" t="b">
        <f t="shared" si="23"/>
        <v>0</v>
      </c>
      <c r="AC121" s="260" t="b">
        <f t="shared" si="24"/>
        <v>0</v>
      </c>
      <c r="AD121" s="260" t="b">
        <f t="shared" si="25"/>
        <v>0</v>
      </c>
      <c r="AE121" s="260" t="b">
        <f t="shared" si="26"/>
        <v>1</v>
      </c>
    </row>
    <row r="122" spans="1:31" s="1" customFormat="1" ht="12" customHeight="1" x14ac:dyDescent="0.2">
      <c r="A122" s="11" t="s">
        <v>2929</v>
      </c>
      <c r="B122" s="52">
        <v>41941</v>
      </c>
      <c r="C122" s="60">
        <v>41942</v>
      </c>
      <c r="D122" s="52">
        <v>41941.499664351853</v>
      </c>
      <c r="E122" s="11" t="s">
        <v>2896</v>
      </c>
      <c r="F122" s="1">
        <v>67</v>
      </c>
      <c r="G122" s="11" t="s">
        <v>13</v>
      </c>
      <c r="H122" s="1">
        <v>12</v>
      </c>
      <c r="I122" s="11" t="s">
        <v>14</v>
      </c>
      <c r="J122" s="203" t="s">
        <v>2898</v>
      </c>
      <c r="K122" s="11" t="s">
        <v>16</v>
      </c>
      <c r="L122" s="1" t="s">
        <v>2897</v>
      </c>
      <c r="M122" s="11">
        <v>9851148</v>
      </c>
      <c r="N122" s="1">
        <v>422428422</v>
      </c>
      <c r="O122" s="106" t="s">
        <v>804</v>
      </c>
      <c r="Q122" s="11"/>
      <c r="R122" s="11" t="s">
        <v>2170</v>
      </c>
      <c r="S122" s="192" t="s">
        <v>2506</v>
      </c>
      <c r="T122" s="263"/>
      <c r="U122" s="263"/>
      <c r="W122" s="260" t="b">
        <f t="shared" si="18"/>
        <v>0</v>
      </c>
      <c r="X122" s="260" t="b">
        <f t="shared" si="19"/>
        <v>0</v>
      </c>
      <c r="Y122" s="260" t="b">
        <f t="shared" si="20"/>
        <v>0</v>
      </c>
      <c r="Z122" s="260" t="b">
        <f t="shared" si="21"/>
        <v>0</v>
      </c>
      <c r="AA122" s="260" t="b">
        <f t="shared" si="22"/>
        <v>0</v>
      </c>
      <c r="AB122" s="260" t="b">
        <f t="shared" si="23"/>
        <v>0</v>
      </c>
      <c r="AC122" s="260" t="b">
        <f t="shared" si="24"/>
        <v>0</v>
      </c>
      <c r="AD122" s="260" t="b">
        <f t="shared" si="25"/>
        <v>0</v>
      </c>
      <c r="AE122" s="260" t="b">
        <f t="shared" si="26"/>
        <v>1</v>
      </c>
    </row>
    <row r="123" spans="1:31" ht="12" customHeight="1" x14ac:dyDescent="0.25">
      <c r="A123" s="11" t="s">
        <v>2929</v>
      </c>
      <c r="B123" s="52">
        <v>41949</v>
      </c>
      <c r="C123" s="60">
        <v>41950</v>
      </c>
      <c r="D123" s="52">
        <v>41949.316724537035</v>
      </c>
      <c r="E123" s="11" t="s">
        <v>2899</v>
      </c>
      <c r="F123" s="1">
        <v>21</v>
      </c>
      <c r="G123" s="11" t="s">
        <v>13</v>
      </c>
      <c r="H123" s="1">
        <v>-2147483648</v>
      </c>
      <c r="I123" s="11" t="s">
        <v>58</v>
      </c>
      <c r="J123" s="203" t="s">
        <v>2901</v>
      </c>
      <c r="K123" s="11" t="s">
        <v>16</v>
      </c>
      <c r="L123" s="1" t="s">
        <v>2900</v>
      </c>
      <c r="M123" s="11">
        <v>12078772</v>
      </c>
      <c r="N123" s="1">
        <v>438658273</v>
      </c>
      <c r="O123" s="11" t="s">
        <v>1083</v>
      </c>
      <c r="P123" s="10" t="s">
        <v>1083</v>
      </c>
      <c r="Q123" s="11" t="s">
        <v>1893</v>
      </c>
      <c r="R123" s="11"/>
      <c r="S123" s="192" t="s">
        <v>2506</v>
      </c>
      <c r="T123" s="192" t="str">
        <f>IF(ISNUMBER(SEARCH("main({",L123)),"main({}) method - algorithm cases","non main({}) method - algorithm cases")</f>
        <v>main({}) method - algorithm cases</v>
      </c>
      <c r="U123" s="192" t="s">
        <v>2499</v>
      </c>
      <c r="V123" s="192" t="s">
        <v>2505</v>
      </c>
      <c r="W123" s="260" t="b">
        <f t="shared" si="18"/>
        <v>0</v>
      </c>
      <c r="X123" s="260" t="b">
        <f t="shared" si="19"/>
        <v>0</v>
      </c>
      <c r="Y123" s="260" t="b">
        <f t="shared" si="20"/>
        <v>0</v>
      </c>
      <c r="Z123" s="260" t="b">
        <f t="shared" si="21"/>
        <v>0</v>
      </c>
      <c r="AA123" s="260" t="b">
        <f t="shared" si="22"/>
        <v>0</v>
      </c>
      <c r="AB123" s="260" t="b">
        <f t="shared" si="23"/>
        <v>0</v>
      </c>
      <c r="AC123" s="260" t="b">
        <f t="shared" si="24"/>
        <v>1</v>
      </c>
      <c r="AD123" s="260" t="b">
        <f t="shared" si="25"/>
        <v>0</v>
      </c>
      <c r="AE123" s="260" t="b">
        <f t="shared" si="26"/>
        <v>0</v>
      </c>
    </row>
    <row r="124" spans="1:31" s="1" customFormat="1" ht="12" customHeight="1" x14ac:dyDescent="0.2">
      <c r="A124" s="11" t="s">
        <v>2929</v>
      </c>
      <c r="B124" s="52">
        <v>41983</v>
      </c>
      <c r="C124" s="60">
        <v>41984</v>
      </c>
      <c r="D124" s="52">
        <v>41983.8046875</v>
      </c>
      <c r="E124" s="11" t="s">
        <v>2902</v>
      </c>
      <c r="F124" s="1">
        <v>120</v>
      </c>
      <c r="G124" s="11" t="s">
        <v>13</v>
      </c>
      <c r="H124" s="1">
        <v>10</v>
      </c>
      <c r="I124" s="11" t="s">
        <v>14</v>
      </c>
      <c r="J124" s="203" t="s">
        <v>2904</v>
      </c>
      <c r="K124" s="11" t="s">
        <v>16</v>
      </c>
      <c r="L124" s="1" t="s">
        <v>2903</v>
      </c>
      <c r="M124" s="11">
        <v>13635016</v>
      </c>
      <c r="N124" s="1">
        <v>503075220</v>
      </c>
      <c r="O124" s="11" t="s">
        <v>804</v>
      </c>
      <c r="Q124" s="11"/>
      <c r="R124" s="11"/>
      <c r="S124" s="192" t="s">
        <v>2506</v>
      </c>
      <c r="T124" s="263"/>
      <c r="U124" s="263"/>
      <c r="W124" s="260" t="b">
        <f t="shared" si="18"/>
        <v>0</v>
      </c>
      <c r="X124" s="260" t="b">
        <f t="shared" si="19"/>
        <v>0</v>
      </c>
      <c r="Y124" s="260" t="b">
        <f t="shared" si="20"/>
        <v>0</v>
      </c>
      <c r="Z124" s="260" t="b">
        <f t="shared" si="21"/>
        <v>0</v>
      </c>
      <c r="AA124" s="260" t="b">
        <f t="shared" si="22"/>
        <v>0</v>
      </c>
      <c r="AB124" s="260" t="b">
        <f t="shared" si="23"/>
        <v>0</v>
      </c>
      <c r="AC124" s="260" t="b">
        <f t="shared" si="24"/>
        <v>0</v>
      </c>
      <c r="AD124" s="260" t="b">
        <f t="shared" si="25"/>
        <v>0</v>
      </c>
      <c r="AE124" s="260" t="b">
        <f t="shared" si="26"/>
        <v>1</v>
      </c>
    </row>
    <row r="125" spans="1:31" s="1" customFormat="1" ht="12" customHeight="1" x14ac:dyDescent="0.2">
      <c r="A125" s="11" t="s">
        <v>2929</v>
      </c>
      <c r="B125" s="52">
        <v>41993</v>
      </c>
      <c r="C125" s="60">
        <v>41994</v>
      </c>
      <c r="D125" s="52">
        <v>41993.971979166665</v>
      </c>
      <c r="E125" s="11" t="s">
        <v>2905</v>
      </c>
      <c r="F125" s="1">
        <v>41</v>
      </c>
      <c r="G125" s="11" t="s">
        <v>13</v>
      </c>
      <c r="H125" s="1">
        <v>4</v>
      </c>
      <c r="I125" s="11" t="s">
        <v>14</v>
      </c>
      <c r="J125" s="203" t="s">
        <v>2906</v>
      </c>
      <c r="K125" s="11" t="s">
        <v>16</v>
      </c>
      <c r="L125" s="1" t="s">
        <v>2392</v>
      </c>
      <c r="M125" s="11">
        <v>14127421</v>
      </c>
      <c r="N125" s="1">
        <v>517260159</v>
      </c>
      <c r="O125" s="106" t="s">
        <v>804</v>
      </c>
      <c r="Q125" s="11"/>
      <c r="R125" s="186" t="s">
        <v>1677</v>
      </c>
      <c r="S125" s="192" t="s">
        <v>2506</v>
      </c>
      <c r="T125" s="263"/>
      <c r="U125" s="263"/>
      <c r="W125" s="260" t="b">
        <f t="shared" si="18"/>
        <v>0</v>
      </c>
      <c r="X125" s="260" t="b">
        <f t="shared" si="19"/>
        <v>0</v>
      </c>
      <c r="Y125" s="260" t="b">
        <f t="shared" si="20"/>
        <v>0</v>
      </c>
      <c r="Z125" s="260" t="b">
        <f t="shared" si="21"/>
        <v>0</v>
      </c>
      <c r="AA125" s="260" t="b">
        <f t="shared" si="22"/>
        <v>0</v>
      </c>
      <c r="AB125" s="260" t="b">
        <f t="shared" si="23"/>
        <v>0</v>
      </c>
      <c r="AC125" s="260" t="b">
        <f t="shared" si="24"/>
        <v>0</v>
      </c>
      <c r="AD125" s="260" t="b">
        <f t="shared" si="25"/>
        <v>0</v>
      </c>
      <c r="AE125" s="260" t="b">
        <f t="shared" si="26"/>
        <v>1</v>
      </c>
    </row>
    <row r="126" spans="1:31" ht="12" customHeight="1" x14ac:dyDescent="0.25">
      <c r="A126" s="11" t="s">
        <v>2929</v>
      </c>
      <c r="B126" s="52">
        <v>42012</v>
      </c>
      <c r="C126" s="60">
        <v>42014</v>
      </c>
      <c r="D126" s="52">
        <v>42012.185624999998</v>
      </c>
      <c r="E126" s="11" t="s">
        <v>2907</v>
      </c>
      <c r="F126" s="1">
        <v>23</v>
      </c>
      <c r="G126" s="11" t="s">
        <v>13</v>
      </c>
      <c r="H126" s="1">
        <v>4</v>
      </c>
      <c r="I126" s="11" t="s">
        <v>14</v>
      </c>
      <c r="J126" s="203" t="s">
        <v>2909</v>
      </c>
      <c r="K126" s="11" t="s">
        <v>16</v>
      </c>
      <c r="L126" s="1" t="s">
        <v>2908</v>
      </c>
      <c r="M126" s="11">
        <v>14437931</v>
      </c>
      <c r="N126" s="1">
        <v>527592867</v>
      </c>
      <c r="O126" s="11" t="s">
        <v>804</v>
      </c>
      <c r="P126" s="1"/>
      <c r="Q126" s="11"/>
      <c r="R126" s="186" t="s">
        <v>1677</v>
      </c>
      <c r="S126" s="192" t="s">
        <v>2506</v>
      </c>
      <c r="T126" s="262"/>
      <c r="U126" s="262"/>
      <c r="W126" s="260" t="b">
        <f t="shared" si="18"/>
        <v>0</v>
      </c>
      <c r="X126" s="260" t="b">
        <f t="shared" si="19"/>
        <v>0</v>
      </c>
      <c r="Y126" s="260" t="b">
        <f t="shared" si="20"/>
        <v>0</v>
      </c>
      <c r="Z126" s="260" t="b">
        <f t="shared" si="21"/>
        <v>0</v>
      </c>
      <c r="AA126" s="260" t="b">
        <f t="shared" si="22"/>
        <v>0</v>
      </c>
      <c r="AB126" s="260" t="b">
        <f t="shared" si="23"/>
        <v>0</v>
      </c>
      <c r="AC126" s="260" t="b">
        <f t="shared" si="24"/>
        <v>0</v>
      </c>
      <c r="AD126" s="260" t="b">
        <f t="shared" si="25"/>
        <v>0</v>
      </c>
      <c r="AE126" s="260" t="b">
        <f t="shared" si="26"/>
        <v>1</v>
      </c>
    </row>
    <row r="127" spans="1:31" ht="12" customHeight="1" x14ac:dyDescent="0.25">
      <c r="A127" s="11" t="s">
        <v>2929</v>
      </c>
      <c r="B127" s="52">
        <v>42068</v>
      </c>
      <c r="C127" s="60">
        <v>42070</v>
      </c>
      <c r="D127" s="52">
        <v>42068.613692129627</v>
      </c>
      <c r="E127" s="11" t="s">
        <v>2910</v>
      </c>
      <c r="F127" s="1">
        <v>81</v>
      </c>
      <c r="G127" s="11" t="s">
        <v>13</v>
      </c>
      <c r="H127" s="1">
        <v>51</v>
      </c>
      <c r="I127" s="11" t="s">
        <v>14</v>
      </c>
      <c r="J127" s="203" t="s">
        <v>2913</v>
      </c>
      <c r="K127" s="11" t="s">
        <v>16</v>
      </c>
      <c r="L127" s="1" t="s">
        <v>1015</v>
      </c>
      <c r="M127" s="11">
        <v>16622304</v>
      </c>
      <c r="N127" s="1">
        <v>605916684</v>
      </c>
      <c r="O127" s="11" t="s">
        <v>1083</v>
      </c>
      <c r="P127" s="10" t="s">
        <v>1083</v>
      </c>
      <c r="Q127" s="11" t="s">
        <v>1996</v>
      </c>
      <c r="R127" s="11"/>
      <c r="S127" s="192" t="s">
        <v>2506</v>
      </c>
      <c r="T127" s="192" t="str">
        <f>IF(ISNUMBER(SEARCH("main({",L127)),"main({}) method - algorithm cases","non main({}) method - algorithm cases")</f>
        <v>main({}) method - algorithm cases</v>
      </c>
      <c r="U127" s="192" t="s">
        <v>2499</v>
      </c>
      <c r="V127" s="192" t="s">
        <v>2505</v>
      </c>
      <c r="W127" s="260" t="b">
        <f t="shared" si="18"/>
        <v>0</v>
      </c>
      <c r="X127" s="260" t="b">
        <f t="shared" si="19"/>
        <v>0</v>
      </c>
      <c r="Y127" s="260" t="b">
        <f t="shared" si="20"/>
        <v>0</v>
      </c>
      <c r="Z127" s="260" t="b">
        <f t="shared" si="21"/>
        <v>0</v>
      </c>
      <c r="AA127" s="260" t="b">
        <f t="shared" si="22"/>
        <v>0</v>
      </c>
      <c r="AB127" s="260" t="b">
        <f t="shared" si="23"/>
        <v>0</v>
      </c>
      <c r="AC127" s="260" t="b">
        <f t="shared" si="24"/>
        <v>1</v>
      </c>
      <c r="AD127" s="260" t="b">
        <f t="shared" si="25"/>
        <v>0</v>
      </c>
      <c r="AE127" s="260" t="b">
        <f t="shared" si="26"/>
        <v>0</v>
      </c>
    </row>
    <row r="128" spans="1:31" ht="12" customHeight="1" x14ac:dyDescent="0.25">
      <c r="A128" s="11" t="s">
        <v>2929</v>
      </c>
      <c r="B128" s="52">
        <v>42068</v>
      </c>
      <c r="C128" s="60">
        <v>42070</v>
      </c>
      <c r="D128" s="52">
        <v>42069.668078703704</v>
      </c>
      <c r="E128" s="11" t="s">
        <v>2911</v>
      </c>
      <c r="F128" s="1">
        <v>25</v>
      </c>
      <c r="G128" s="11" t="s">
        <v>13</v>
      </c>
      <c r="H128" s="1">
        <v>5</v>
      </c>
      <c r="I128" s="11" t="s">
        <v>14</v>
      </c>
      <c r="J128" s="203" t="s">
        <v>2914</v>
      </c>
      <c r="K128" s="11" t="s">
        <v>16</v>
      </c>
      <c r="L128" s="1" t="s">
        <v>2912</v>
      </c>
      <c r="M128" s="11">
        <v>16673396</v>
      </c>
      <c r="N128" s="1">
        <v>607756567</v>
      </c>
      <c r="O128" s="11" t="s">
        <v>311</v>
      </c>
      <c r="P128" s="10"/>
      <c r="Q128" s="11"/>
      <c r="R128" s="11"/>
      <c r="S128" s="192" t="s">
        <v>2506</v>
      </c>
      <c r="T128" s="262"/>
      <c r="U128" s="262"/>
      <c r="W128" s="260" t="b">
        <f t="shared" si="18"/>
        <v>0</v>
      </c>
      <c r="X128" s="260" t="b">
        <f t="shared" si="19"/>
        <v>1</v>
      </c>
      <c r="Y128" s="260" t="b">
        <f t="shared" si="20"/>
        <v>0</v>
      </c>
      <c r="Z128" s="260" t="b">
        <f t="shared" si="21"/>
        <v>0</v>
      </c>
      <c r="AA128" s="260" t="b">
        <f t="shared" si="22"/>
        <v>0</v>
      </c>
      <c r="AB128" s="260" t="b">
        <f t="shared" si="23"/>
        <v>0</v>
      </c>
      <c r="AC128" s="260" t="b">
        <f t="shared" si="24"/>
        <v>0</v>
      </c>
      <c r="AD128" s="260" t="b">
        <f t="shared" si="25"/>
        <v>0</v>
      </c>
      <c r="AE128" s="260" t="b">
        <f t="shared" si="26"/>
        <v>0</v>
      </c>
    </row>
    <row r="129" spans="1:31" ht="12" customHeight="1" x14ac:dyDescent="0.25">
      <c r="A129" s="11" t="s">
        <v>2929</v>
      </c>
      <c r="B129" s="52">
        <v>42074</v>
      </c>
      <c r="C129" s="60">
        <v>42076</v>
      </c>
      <c r="D129" s="52">
        <v>42075.737268518518</v>
      </c>
      <c r="E129" s="11" t="s">
        <v>2915</v>
      </c>
      <c r="F129" s="1">
        <v>49</v>
      </c>
      <c r="G129" s="11" t="s">
        <v>13</v>
      </c>
      <c r="H129" s="1">
        <v>30</v>
      </c>
      <c r="I129" s="11" t="s">
        <v>14</v>
      </c>
      <c r="J129" s="203" t="s">
        <v>2917</v>
      </c>
      <c r="K129" s="11" t="s">
        <v>16</v>
      </c>
      <c r="L129" s="1" t="s">
        <v>2916</v>
      </c>
      <c r="M129" s="11">
        <v>16921813</v>
      </c>
      <c r="N129" s="1">
        <v>616885292</v>
      </c>
      <c r="O129" s="11" t="s">
        <v>1083</v>
      </c>
      <c r="P129" s="10" t="s">
        <v>1083</v>
      </c>
      <c r="Q129" s="11" t="s">
        <v>2619</v>
      </c>
      <c r="R129" s="11"/>
      <c r="S129" s="192" t="s">
        <v>2506</v>
      </c>
      <c r="T129" s="192" t="str">
        <f t="shared" ref="T129:T132" si="30">IF(ISNUMBER(SEARCH("main({",L129)),"main({}) method - algorithm cases","non main({}) method - algorithm cases")</f>
        <v>main({}) method - algorithm cases</v>
      </c>
      <c r="U129" s="192" t="s">
        <v>2499</v>
      </c>
      <c r="V129" s="192" t="s">
        <v>2505</v>
      </c>
      <c r="W129" s="260" t="b">
        <f t="shared" si="18"/>
        <v>0</v>
      </c>
      <c r="X129" s="260" t="b">
        <f t="shared" si="19"/>
        <v>0</v>
      </c>
      <c r="Y129" s="260" t="b">
        <f t="shared" si="20"/>
        <v>0</v>
      </c>
      <c r="Z129" s="260" t="b">
        <f t="shared" si="21"/>
        <v>0</v>
      </c>
      <c r="AA129" s="260" t="b">
        <f t="shared" si="22"/>
        <v>0</v>
      </c>
      <c r="AB129" s="260" t="b">
        <f t="shared" si="23"/>
        <v>0</v>
      </c>
      <c r="AC129" s="260" t="b">
        <f t="shared" si="24"/>
        <v>1</v>
      </c>
      <c r="AD129" s="260" t="b">
        <f t="shared" si="25"/>
        <v>0</v>
      </c>
      <c r="AE129" s="260" t="b">
        <f t="shared" si="26"/>
        <v>0</v>
      </c>
    </row>
    <row r="130" spans="1:31" ht="12" customHeight="1" x14ac:dyDescent="0.25">
      <c r="A130" s="11" t="s">
        <v>2929</v>
      </c>
      <c r="B130" s="52">
        <v>42108</v>
      </c>
      <c r="C130" s="60">
        <v>42110</v>
      </c>
      <c r="D130" s="52">
        <v>42108.449374999997</v>
      </c>
      <c r="E130" s="11" t="s">
        <v>2628</v>
      </c>
      <c r="F130" s="1">
        <v>45</v>
      </c>
      <c r="G130" s="11" t="s">
        <v>13</v>
      </c>
      <c r="H130" s="1">
        <v>0</v>
      </c>
      <c r="I130" s="11" t="s">
        <v>24</v>
      </c>
      <c r="J130" s="203" t="s">
        <v>2919</v>
      </c>
      <c r="K130" s="11" t="s">
        <v>16</v>
      </c>
      <c r="L130" s="1" t="s">
        <v>2918</v>
      </c>
      <c r="M130" s="11">
        <v>18094274</v>
      </c>
      <c r="N130" s="1">
        <v>660980750</v>
      </c>
      <c r="O130" s="11" t="s">
        <v>1083</v>
      </c>
      <c r="P130" s="10" t="s">
        <v>1083</v>
      </c>
      <c r="Q130" s="11" t="s">
        <v>2920</v>
      </c>
      <c r="R130" s="11"/>
      <c r="S130" s="192" t="s">
        <v>2506</v>
      </c>
      <c r="T130" s="192" t="str">
        <f t="shared" si="30"/>
        <v>main({}) method - algorithm cases</v>
      </c>
      <c r="U130" s="192" t="s">
        <v>2499</v>
      </c>
      <c r="V130" s="192" t="s">
        <v>2505</v>
      </c>
      <c r="W130" s="260" t="b">
        <f t="shared" si="18"/>
        <v>0</v>
      </c>
      <c r="X130" s="260" t="b">
        <f t="shared" si="19"/>
        <v>0</v>
      </c>
      <c r="Y130" s="260" t="b">
        <f t="shared" si="20"/>
        <v>0</v>
      </c>
      <c r="Z130" s="260" t="b">
        <f t="shared" si="21"/>
        <v>0</v>
      </c>
      <c r="AA130" s="260" t="b">
        <f t="shared" si="22"/>
        <v>0</v>
      </c>
      <c r="AB130" s="260" t="b">
        <f t="shared" si="23"/>
        <v>0</v>
      </c>
      <c r="AC130" s="260" t="b">
        <f t="shared" si="24"/>
        <v>1</v>
      </c>
      <c r="AD130" s="260" t="b">
        <f t="shared" si="25"/>
        <v>0</v>
      </c>
      <c r="AE130" s="260" t="b">
        <f t="shared" si="26"/>
        <v>0</v>
      </c>
    </row>
    <row r="131" spans="1:31" ht="12" customHeight="1" x14ac:dyDescent="0.25">
      <c r="A131" s="11" t="s">
        <v>2929</v>
      </c>
      <c r="B131" s="52">
        <v>42130</v>
      </c>
      <c r="C131" s="60">
        <v>42132</v>
      </c>
      <c r="D131" s="52">
        <v>42130.08121527778</v>
      </c>
      <c r="E131" s="11" t="s">
        <v>2921</v>
      </c>
      <c r="F131" s="1">
        <v>58</v>
      </c>
      <c r="G131" s="11" t="s">
        <v>13</v>
      </c>
      <c r="H131" s="1">
        <v>2</v>
      </c>
      <c r="I131" s="11" t="s">
        <v>14</v>
      </c>
      <c r="J131" s="203" t="s">
        <v>2923</v>
      </c>
      <c r="K131" s="11" t="s">
        <v>16</v>
      </c>
      <c r="L131" s="1" t="s">
        <v>2744</v>
      </c>
      <c r="M131" s="11">
        <v>18917456</v>
      </c>
      <c r="N131" s="1">
        <v>691940675</v>
      </c>
      <c r="O131" s="11" t="s">
        <v>1083</v>
      </c>
      <c r="P131" s="10" t="s">
        <v>1083</v>
      </c>
      <c r="Q131" s="11" t="s">
        <v>2924</v>
      </c>
      <c r="R131" s="11"/>
      <c r="S131" s="192" t="s">
        <v>2506</v>
      </c>
      <c r="T131" s="192" t="str">
        <f t="shared" si="30"/>
        <v>main({}) method - algorithm cases</v>
      </c>
      <c r="U131" s="192" t="s">
        <v>2499</v>
      </c>
      <c r="V131" s="192" t="s">
        <v>2505</v>
      </c>
      <c r="W131" s="260" t="b">
        <f t="shared" si="18"/>
        <v>0</v>
      </c>
      <c r="X131" s="260" t="b">
        <f t="shared" si="19"/>
        <v>0</v>
      </c>
      <c r="Y131" s="260" t="b">
        <f t="shared" si="20"/>
        <v>0</v>
      </c>
      <c r="Z131" s="260" t="b">
        <f t="shared" si="21"/>
        <v>0</v>
      </c>
      <c r="AA131" s="260" t="b">
        <f t="shared" si="22"/>
        <v>0</v>
      </c>
      <c r="AB131" s="260" t="b">
        <f t="shared" si="23"/>
        <v>0</v>
      </c>
      <c r="AC131" s="260" t="b">
        <f t="shared" si="24"/>
        <v>1</v>
      </c>
      <c r="AD131" s="260" t="b">
        <f t="shared" si="25"/>
        <v>0</v>
      </c>
      <c r="AE131" s="260" t="b">
        <f t="shared" si="26"/>
        <v>0</v>
      </c>
    </row>
    <row r="132" spans="1:31" ht="12" customHeight="1" x14ac:dyDescent="0.25">
      <c r="A132" s="11" t="s">
        <v>2929</v>
      </c>
      <c r="B132" s="52">
        <v>42130</v>
      </c>
      <c r="C132" s="69">
        <v>42132</v>
      </c>
      <c r="D132" s="60">
        <v>42130.212951388887</v>
      </c>
      <c r="E132" s="11" t="s">
        <v>2922</v>
      </c>
      <c r="F132" s="1">
        <v>30</v>
      </c>
      <c r="G132" s="11" t="s">
        <v>13</v>
      </c>
      <c r="H132" s="11">
        <v>1</v>
      </c>
      <c r="I132" s="11" t="s">
        <v>14</v>
      </c>
      <c r="J132" s="125" t="s">
        <v>2925</v>
      </c>
      <c r="K132" s="11" t="s">
        <v>16</v>
      </c>
      <c r="L132" s="11" t="s">
        <v>2744</v>
      </c>
      <c r="M132" s="41">
        <v>18916742</v>
      </c>
      <c r="N132" s="1">
        <v>692083318</v>
      </c>
      <c r="O132" s="11" t="s">
        <v>1083</v>
      </c>
      <c r="P132" s="11" t="s">
        <v>1083</v>
      </c>
      <c r="Q132" s="10" t="s">
        <v>2924</v>
      </c>
      <c r="R132" s="11"/>
      <c r="S132" s="192" t="s">
        <v>2506</v>
      </c>
      <c r="T132" s="192" t="str">
        <f t="shared" si="30"/>
        <v>main({}) method - algorithm cases</v>
      </c>
      <c r="U132" s="192" t="s">
        <v>2499</v>
      </c>
      <c r="V132" s="192" t="s">
        <v>2505</v>
      </c>
      <c r="W132" s="260" t="b">
        <f t="shared" ref="W132:W195" si="31">MID(O132,1,22)="uninitialized variable"</f>
        <v>0</v>
      </c>
      <c r="X132" s="260" t="b">
        <f t="shared" ref="X132:X195" si="32">MID(O132,1,19)="Miscalculated Bound"</f>
        <v>0</v>
      </c>
      <c r="Y132" s="260" t="b">
        <f t="shared" ref="Y132:Y195" si="33">MID(O132,1,9)="FENCEPOST"</f>
        <v>0</v>
      </c>
      <c r="Z132" s="260" t="b">
        <f t="shared" ref="Z132:Z195" si="34">MID(O132,1,22)="Enhanced for Statement"</f>
        <v>0</v>
      </c>
      <c r="AA132" s="260" t="b">
        <f t="shared" ref="AA132:AA195" si="35">MID(O132,1,14)="command args[]"</f>
        <v>0</v>
      </c>
      <c r="AB132" s="260" t="b">
        <f t="shared" ref="AB132:AB195" si="36">MID(O132,1,22)="Java.util.Arrays Class"</f>
        <v>0</v>
      </c>
      <c r="AC132" s="260" t="b">
        <f t="shared" ref="AC132:AC195" si="37">MID(O132,1,35)="Passing/Returning Arrays in Methods"</f>
        <v>1</v>
      </c>
      <c r="AD132" s="260" t="b">
        <f t="shared" ref="AD132:AD195" si="38">MID(O132,1,17)="Arrays of Objects"</f>
        <v>0</v>
      </c>
      <c r="AE132" s="260" t="b">
        <f t="shared" ref="AE132:AE195" si="39">MID(O132,1,23)="Multidimensional Arrays"</f>
        <v>0</v>
      </c>
    </row>
    <row r="133" spans="1:31" ht="12" customHeight="1" x14ac:dyDescent="0.25">
      <c r="A133" s="11" t="s">
        <v>2929</v>
      </c>
      <c r="B133" s="52">
        <v>42150</v>
      </c>
      <c r="C133" s="69">
        <v>42152</v>
      </c>
      <c r="D133" s="60">
        <v>42150.667280092595</v>
      </c>
      <c r="E133" s="245" t="s">
        <v>2926</v>
      </c>
      <c r="F133" s="1">
        <v>39</v>
      </c>
      <c r="G133" s="11" t="s">
        <v>13</v>
      </c>
      <c r="H133" s="11">
        <v>7</v>
      </c>
      <c r="I133" s="11" t="s">
        <v>14</v>
      </c>
      <c r="J133" s="125" t="s">
        <v>2928</v>
      </c>
      <c r="K133" s="11" t="s">
        <v>16</v>
      </c>
      <c r="L133" s="11" t="s">
        <v>2927</v>
      </c>
      <c r="M133" s="41">
        <v>19620245</v>
      </c>
      <c r="N133" s="64">
        <v>717209050</v>
      </c>
      <c r="O133" s="11" t="s">
        <v>18</v>
      </c>
      <c r="P133" s="11"/>
      <c r="Q133" s="10"/>
      <c r="R133" s="11"/>
      <c r="S133" s="192" t="s">
        <v>2506</v>
      </c>
      <c r="T133" s="262"/>
      <c r="U133" s="262"/>
      <c r="W133" s="260" t="b">
        <f t="shared" si="31"/>
        <v>0</v>
      </c>
      <c r="X133" s="260" t="b">
        <f t="shared" si="32"/>
        <v>0</v>
      </c>
      <c r="Y133" s="260" t="b">
        <f t="shared" si="33"/>
        <v>1</v>
      </c>
      <c r="Z133" s="260" t="b">
        <f t="shared" si="34"/>
        <v>0</v>
      </c>
      <c r="AA133" s="260" t="b">
        <f t="shared" si="35"/>
        <v>0</v>
      </c>
      <c r="AB133" s="260" t="b">
        <f t="shared" si="36"/>
        <v>0</v>
      </c>
      <c r="AC133" s="260" t="b">
        <f t="shared" si="37"/>
        <v>0</v>
      </c>
      <c r="AD133" s="260" t="b">
        <f t="shared" si="38"/>
        <v>0</v>
      </c>
      <c r="AE133" s="260" t="b">
        <f t="shared" si="39"/>
        <v>0</v>
      </c>
    </row>
    <row r="134" spans="1:31" ht="12" customHeight="1" x14ac:dyDescent="0.25">
      <c r="A134" s="11" t="s">
        <v>3029</v>
      </c>
      <c r="B134" s="52">
        <v>41559</v>
      </c>
      <c r="C134" s="69">
        <v>41561</v>
      </c>
      <c r="D134" s="60">
        <v>41560.9925</v>
      </c>
      <c r="E134" s="11" t="s">
        <v>2930</v>
      </c>
      <c r="F134" s="1">
        <v>15</v>
      </c>
      <c r="G134" s="11" t="s">
        <v>13</v>
      </c>
      <c r="H134" s="11">
        <v>4</v>
      </c>
      <c r="I134" s="11" t="s">
        <v>14</v>
      </c>
      <c r="J134" s="125" t="s">
        <v>2931</v>
      </c>
      <c r="K134" s="11" t="s">
        <v>16</v>
      </c>
      <c r="L134" s="11" t="s">
        <v>70</v>
      </c>
      <c r="M134" s="41">
        <v>1424685</v>
      </c>
      <c r="N134" s="64">
        <v>43933438</v>
      </c>
      <c r="O134" s="11" t="s">
        <v>311</v>
      </c>
      <c r="P134" s="11"/>
      <c r="Q134" s="1" t="s">
        <v>553</v>
      </c>
      <c r="R134" s="11"/>
      <c r="S134" s="192" t="s">
        <v>2506</v>
      </c>
      <c r="T134" s="192" t="str">
        <f>IF(ISNUMBER(SEARCH("main({",L134)),"main({}) method - algorithm cases","non main({}) method - algorithm cases")</f>
        <v>main({}) method - algorithm cases</v>
      </c>
      <c r="U134" s="192" t="s">
        <v>2499</v>
      </c>
      <c r="V134" s="192" t="s">
        <v>2504</v>
      </c>
      <c r="W134" s="260" t="b">
        <f t="shared" si="31"/>
        <v>0</v>
      </c>
      <c r="X134" s="260" t="b">
        <f t="shared" si="32"/>
        <v>1</v>
      </c>
      <c r="Y134" s="260" t="b">
        <f t="shared" si="33"/>
        <v>0</v>
      </c>
      <c r="Z134" s="260" t="b">
        <f t="shared" si="34"/>
        <v>0</v>
      </c>
      <c r="AA134" s="260" t="b">
        <f t="shared" si="35"/>
        <v>0</v>
      </c>
      <c r="AB134" s="260" t="b">
        <f t="shared" si="36"/>
        <v>0</v>
      </c>
      <c r="AC134" s="260" t="b">
        <f t="shared" si="37"/>
        <v>0</v>
      </c>
      <c r="AD134" s="260" t="b">
        <f t="shared" si="38"/>
        <v>0</v>
      </c>
      <c r="AE134" s="260" t="b">
        <f t="shared" si="39"/>
        <v>0</v>
      </c>
    </row>
    <row r="135" spans="1:31" s="1" customFormat="1" ht="12" customHeight="1" x14ac:dyDescent="0.2">
      <c r="A135" s="11" t="s">
        <v>3029</v>
      </c>
      <c r="B135" s="52">
        <v>41567</v>
      </c>
      <c r="C135" s="69">
        <v>41569</v>
      </c>
      <c r="D135" s="60">
        <v>41567.99659722222</v>
      </c>
      <c r="E135" s="11" t="s">
        <v>2932</v>
      </c>
      <c r="F135" s="1">
        <v>111</v>
      </c>
      <c r="G135" s="11" t="s">
        <v>13</v>
      </c>
      <c r="H135" s="11">
        <v>-2147483646</v>
      </c>
      <c r="I135" s="11" t="s">
        <v>58</v>
      </c>
      <c r="J135" s="125" t="s">
        <v>2933</v>
      </c>
      <c r="K135" s="11" t="s">
        <v>16</v>
      </c>
      <c r="L135" s="11" t="s">
        <v>409</v>
      </c>
      <c r="M135" s="41">
        <v>1636159</v>
      </c>
      <c r="N135" s="64">
        <v>52791033</v>
      </c>
      <c r="O135" s="11" t="s">
        <v>517</v>
      </c>
      <c r="P135" s="11"/>
      <c r="R135" s="11"/>
      <c r="S135" s="192" t="s">
        <v>2506</v>
      </c>
      <c r="T135" s="263"/>
      <c r="U135" s="263"/>
      <c r="W135" s="260" t="b">
        <f t="shared" si="31"/>
        <v>0</v>
      </c>
      <c r="X135" s="260" t="b">
        <f t="shared" si="32"/>
        <v>0</v>
      </c>
      <c r="Y135" s="260" t="b">
        <f t="shared" si="33"/>
        <v>0</v>
      </c>
      <c r="Z135" s="260" t="b">
        <f t="shared" si="34"/>
        <v>0</v>
      </c>
      <c r="AA135" s="260" t="b">
        <f t="shared" si="35"/>
        <v>0</v>
      </c>
      <c r="AB135" s="260" t="b">
        <f t="shared" si="36"/>
        <v>0</v>
      </c>
      <c r="AC135" s="260" t="b">
        <f t="shared" si="37"/>
        <v>0</v>
      </c>
      <c r="AD135" s="260" t="b">
        <f t="shared" si="38"/>
        <v>1</v>
      </c>
      <c r="AE135" s="260" t="b">
        <f t="shared" si="39"/>
        <v>0</v>
      </c>
    </row>
    <row r="136" spans="1:31" s="1" customFormat="1" ht="12" customHeight="1" x14ac:dyDescent="0.2">
      <c r="A136" s="11" t="s">
        <v>3029</v>
      </c>
      <c r="B136" s="52">
        <v>41581</v>
      </c>
      <c r="C136" s="69">
        <v>41583</v>
      </c>
      <c r="D136" s="60">
        <v>41581.853738425925</v>
      </c>
      <c r="E136" s="11" t="s">
        <v>2934</v>
      </c>
      <c r="F136" s="1">
        <v>73</v>
      </c>
      <c r="G136" s="11" t="s">
        <v>13</v>
      </c>
      <c r="H136" s="11">
        <v>0</v>
      </c>
      <c r="I136" s="11" t="s">
        <v>24</v>
      </c>
      <c r="J136" s="125" t="s">
        <v>2936</v>
      </c>
      <c r="K136" s="11" t="s">
        <v>16</v>
      </c>
      <c r="L136" s="11" t="s">
        <v>2935</v>
      </c>
      <c r="M136" s="41">
        <v>2064670</v>
      </c>
      <c r="N136" s="64">
        <v>70126607</v>
      </c>
      <c r="O136" s="11" t="s">
        <v>311</v>
      </c>
      <c r="P136" s="11"/>
      <c r="Q136" s="10" t="s">
        <v>553</v>
      </c>
      <c r="R136" s="11"/>
      <c r="S136" s="192" t="s">
        <v>2506</v>
      </c>
      <c r="T136" s="192" t="str">
        <f>IF(ISNUMBER(SEARCH("main({",L136)),"main({}) method - algorithm cases","non main({}) method - algorithm cases")</f>
        <v>main({}) method - algorithm cases</v>
      </c>
      <c r="U136" s="192" t="s">
        <v>2499</v>
      </c>
      <c r="V136" s="192" t="s">
        <v>2504</v>
      </c>
      <c r="W136" s="260" t="b">
        <f t="shared" si="31"/>
        <v>0</v>
      </c>
      <c r="X136" s="260" t="b">
        <f t="shared" si="32"/>
        <v>1</v>
      </c>
      <c r="Y136" s="260" t="b">
        <f t="shared" si="33"/>
        <v>0</v>
      </c>
      <c r="Z136" s="260" t="b">
        <f t="shared" si="34"/>
        <v>0</v>
      </c>
      <c r="AA136" s="260" t="b">
        <f t="shared" si="35"/>
        <v>0</v>
      </c>
      <c r="AB136" s="260" t="b">
        <f t="shared" si="36"/>
        <v>0</v>
      </c>
      <c r="AC136" s="260" t="b">
        <f t="shared" si="37"/>
        <v>0</v>
      </c>
      <c r="AD136" s="260" t="b">
        <f t="shared" si="38"/>
        <v>0</v>
      </c>
      <c r="AE136" s="260" t="b">
        <f t="shared" si="39"/>
        <v>0</v>
      </c>
    </row>
    <row r="137" spans="1:31" ht="12" customHeight="1" x14ac:dyDescent="0.25">
      <c r="A137" s="11" t="s">
        <v>3029</v>
      </c>
      <c r="B137" s="52">
        <v>41593</v>
      </c>
      <c r="C137" s="69">
        <v>41595</v>
      </c>
      <c r="D137" s="60">
        <v>41594.690312500003</v>
      </c>
      <c r="E137" s="11" t="s">
        <v>2937</v>
      </c>
      <c r="F137" s="1">
        <v>199</v>
      </c>
      <c r="G137" s="11" t="s">
        <v>13</v>
      </c>
      <c r="H137" s="11">
        <v>8</v>
      </c>
      <c r="I137" s="11" t="s">
        <v>14</v>
      </c>
      <c r="J137" s="211" t="s">
        <v>2939</v>
      </c>
      <c r="K137" s="11" t="s">
        <v>16</v>
      </c>
      <c r="L137" s="11" t="s">
        <v>2938</v>
      </c>
      <c r="M137" s="41">
        <v>2503742</v>
      </c>
      <c r="N137" s="10">
        <v>87410392</v>
      </c>
      <c r="O137" s="11" t="s">
        <v>804</v>
      </c>
      <c r="P137" s="11"/>
      <c r="Q137" s="10"/>
      <c r="R137" s="11"/>
      <c r="S137" s="192" t="s">
        <v>2509</v>
      </c>
      <c r="T137" s="262"/>
      <c r="U137" s="262"/>
      <c r="W137" s="260" t="b">
        <f t="shared" si="31"/>
        <v>0</v>
      </c>
      <c r="X137" s="260" t="b">
        <f t="shared" si="32"/>
        <v>0</v>
      </c>
      <c r="Y137" s="260" t="b">
        <f t="shared" si="33"/>
        <v>0</v>
      </c>
      <c r="Z137" s="260" t="b">
        <f t="shared" si="34"/>
        <v>0</v>
      </c>
      <c r="AA137" s="260" t="b">
        <f t="shared" si="35"/>
        <v>0</v>
      </c>
      <c r="AB137" s="260" t="b">
        <f t="shared" si="36"/>
        <v>0</v>
      </c>
      <c r="AC137" s="260" t="b">
        <f t="shared" si="37"/>
        <v>0</v>
      </c>
      <c r="AD137" s="260" t="b">
        <f t="shared" si="38"/>
        <v>0</v>
      </c>
      <c r="AE137" s="260" t="b">
        <f t="shared" si="39"/>
        <v>1</v>
      </c>
    </row>
    <row r="138" spans="1:31" s="1" customFormat="1" ht="12" customHeight="1" x14ac:dyDescent="0.2">
      <c r="A138" s="11" t="s">
        <v>3029</v>
      </c>
      <c r="B138" s="52">
        <v>41597</v>
      </c>
      <c r="C138" s="69">
        <v>41599</v>
      </c>
      <c r="D138" s="60">
        <v>41598.017546296294</v>
      </c>
      <c r="E138" s="41" t="s">
        <v>2940</v>
      </c>
      <c r="F138" s="1">
        <v>75</v>
      </c>
      <c r="G138" s="11" t="s">
        <v>13</v>
      </c>
      <c r="H138" s="10">
        <v>5</v>
      </c>
      <c r="I138" s="11" t="s">
        <v>14</v>
      </c>
      <c r="J138" s="211" t="s">
        <v>2942</v>
      </c>
      <c r="K138" s="11" t="s">
        <v>16</v>
      </c>
      <c r="L138" s="11" t="s">
        <v>2941</v>
      </c>
      <c r="M138" s="41">
        <v>2084131</v>
      </c>
      <c r="N138" s="10">
        <v>91740416</v>
      </c>
      <c r="O138" s="11" t="s">
        <v>804</v>
      </c>
      <c r="P138" s="11" t="s">
        <v>1083</v>
      </c>
      <c r="Q138" s="10" t="s">
        <v>1971</v>
      </c>
      <c r="R138" s="11" t="s">
        <v>2170</v>
      </c>
      <c r="S138" s="192" t="s">
        <v>2509</v>
      </c>
      <c r="T138" s="192" t="str">
        <f>IF(ISNUMBER(SEARCH("main({",L138)),"main({}) method - algorithm cases","non main({}) method - algorithm cases")</f>
        <v>non main({}) method - algorithm cases</v>
      </c>
      <c r="U138" s="192" t="s">
        <v>2499</v>
      </c>
      <c r="V138" s="192" t="s">
        <v>2505</v>
      </c>
      <c r="W138" s="260" t="b">
        <f t="shared" si="31"/>
        <v>0</v>
      </c>
      <c r="X138" s="260" t="b">
        <f t="shared" si="32"/>
        <v>0</v>
      </c>
      <c r="Y138" s="260" t="b">
        <f t="shared" si="33"/>
        <v>0</v>
      </c>
      <c r="Z138" s="260" t="b">
        <f t="shared" si="34"/>
        <v>0</v>
      </c>
      <c r="AA138" s="260" t="b">
        <f t="shared" si="35"/>
        <v>0</v>
      </c>
      <c r="AB138" s="260" t="b">
        <f t="shared" si="36"/>
        <v>0</v>
      </c>
      <c r="AC138" s="260" t="b">
        <f t="shared" si="37"/>
        <v>0</v>
      </c>
      <c r="AD138" s="260" t="b">
        <f t="shared" si="38"/>
        <v>0</v>
      </c>
      <c r="AE138" s="260" t="b">
        <f t="shared" si="39"/>
        <v>1</v>
      </c>
    </row>
    <row r="139" spans="1:31" ht="12" customHeight="1" x14ac:dyDescent="0.25">
      <c r="A139" s="11" t="s">
        <v>3029</v>
      </c>
      <c r="B139" s="52">
        <v>41609</v>
      </c>
      <c r="C139" s="69">
        <v>41611</v>
      </c>
      <c r="D139" s="60">
        <v>41609.611122685186</v>
      </c>
      <c r="E139" s="41" t="s">
        <v>2943</v>
      </c>
      <c r="F139" s="1">
        <v>21</v>
      </c>
      <c r="G139" s="64" t="s">
        <v>13</v>
      </c>
      <c r="H139" s="64">
        <v>1</v>
      </c>
      <c r="I139" s="11" t="s">
        <v>14</v>
      </c>
      <c r="J139" s="211" t="s">
        <v>2944</v>
      </c>
      <c r="K139" s="11" t="s">
        <v>16</v>
      </c>
      <c r="L139" s="11" t="s">
        <v>2392</v>
      </c>
      <c r="M139" s="41">
        <v>2972291</v>
      </c>
      <c r="N139" s="1">
        <v>104487409</v>
      </c>
      <c r="O139" s="11" t="s">
        <v>517</v>
      </c>
      <c r="P139" s="11"/>
      <c r="Q139" s="10"/>
      <c r="R139" s="11"/>
      <c r="S139" s="192" t="s">
        <v>2506</v>
      </c>
      <c r="T139" s="262"/>
      <c r="U139" s="262"/>
      <c r="W139" s="260" t="b">
        <f t="shared" si="31"/>
        <v>0</v>
      </c>
      <c r="X139" s="260" t="b">
        <f t="shared" si="32"/>
        <v>0</v>
      </c>
      <c r="Y139" s="260" t="b">
        <f t="shared" si="33"/>
        <v>0</v>
      </c>
      <c r="Z139" s="260" t="b">
        <f t="shared" si="34"/>
        <v>0</v>
      </c>
      <c r="AA139" s="260" t="b">
        <f t="shared" si="35"/>
        <v>0</v>
      </c>
      <c r="AB139" s="260" t="b">
        <f t="shared" si="36"/>
        <v>0</v>
      </c>
      <c r="AC139" s="260" t="b">
        <f t="shared" si="37"/>
        <v>0</v>
      </c>
      <c r="AD139" s="260" t="b">
        <f t="shared" si="38"/>
        <v>1</v>
      </c>
      <c r="AE139" s="260" t="b">
        <f t="shared" si="39"/>
        <v>0</v>
      </c>
    </row>
    <row r="140" spans="1:31" ht="12" customHeight="1" x14ac:dyDescent="0.25">
      <c r="A140" s="11" t="s">
        <v>3029</v>
      </c>
      <c r="B140" s="52">
        <v>41615</v>
      </c>
      <c r="C140" s="69">
        <v>41617</v>
      </c>
      <c r="D140" s="60">
        <v>41616.935520833336</v>
      </c>
      <c r="E140" s="41" t="s">
        <v>2945</v>
      </c>
      <c r="F140" s="1">
        <v>34</v>
      </c>
      <c r="G140" s="64" t="s">
        <v>13</v>
      </c>
      <c r="H140" s="64">
        <v>-1</v>
      </c>
      <c r="I140" s="11" t="s">
        <v>58</v>
      </c>
      <c r="J140" s="211" t="s">
        <v>2946</v>
      </c>
      <c r="K140" s="11" t="s">
        <v>16</v>
      </c>
      <c r="L140" s="11" t="s">
        <v>1455</v>
      </c>
      <c r="M140" s="41">
        <v>3226322</v>
      </c>
      <c r="N140" s="1">
        <v>113631126</v>
      </c>
      <c r="O140" s="106" t="s">
        <v>804</v>
      </c>
      <c r="P140" s="11"/>
      <c r="Q140" s="10"/>
      <c r="R140" s="11" t="s">
        <v>2170</v>
      </c>
      <c r="S140" s="192" t="s">
        <v>2506</v>
      </c>
      <c r="T140" s="262"/>
      <c r="U140" s="262"/>
      <c r="W140" s="260" t="b">
        <f t="shared" si="31"/>
        <v>0</v>
      </c>
      <c r="X140" s="260" t="b">
        <f t="shared" si="32"/>
        <v>0</v>
      </c>
      <c r="Y140" s="260" t="b">
        <f t="shared" si="33"/>
        <v>0</v>
      </c>
      <c r="Z140" s="260" t="b">
        <f t="shared" si="34"/>
        <v>0</v>
      </c>
      <c r="AA140" s="260" t="b">
        <f t="shared" si="35"/>
        <v>0</v>
      </c>
      <c r="AB140" s="260" t="b">
        <f t="shared" si="36"/>
        <v>0</v>
      </c>
      <c r="AC140" s="260" t="b">
        <f t="shared" si="37"/>
        <v>0</v>
      </c>
      <c r="AD140" s="260" t="b">
        <f t="shared" si="38"/>
        <v>0</v>
      </c>
      <c r="AE140" s="260" t="b">
        <f t="shared" si="39"/>
        <v>1</v>
      </c>
    </row>
    <row r="141" spans="1:31" ht="12" customHeight="1" x14ac:dyDescent="0.25">
      <c r="A141" s="11" t="s">
        <v>3029</v>
      </c>
      <c r="B141" s="52">
        <v>41623</v>
      </c>
      <c r="C141" s="69">
        <v>41625</v>
      </c>
      <c r="D141" s="60">
        <v>41624.112881944442</v>
      </c>
      <c r="E141" s="41" t="s">
        <v>2947</v>
      </c>
      <c r="F141" s="1">
        <v>54</v>
      </c>
      <c r="G141" s="64" t="s">
        <v>13</v>
      </c>
      <c r="H141" s="64">
        <v>2</v>
      </c>
      <c r="I141" s="11" t="s">
        <v>14</v>
      </c>
      <c r="J141" s="211" t="s">
        <v>2949</v>
      </c>
      <c r="K141" s="11" t="s">
        <v>16</v>
      </c>
      <c r="L141" s="11" t="s">
        <v>2948</v>
      </c>
      <c r="M141" s="41">
        <v>2705412</v>
      </c>
      <c r="N141" s="1">
        <v>122215013</v>
      </c>
      <c r="O141" s="11" t="s">
        <v>517</v>
      </c>
      <c r="P141" s="11" t="s">
        <v>1083</v>
      </c>
      <c r="Q141" s="10" t="s">
        <v>2417</v>
      </c>
      <c r="R141" s="11"/>
      <c r="S141" s="192" t="s">
        <v>2506</v>
      </c>
      <c r="T141" s="192" t="str">
        <f>IF(ISNUMBER(SEARCH("main({",L141)),"main({}) method - algorithm cases","non main({}) method - algorithm cases")</f>
        <v>main({}) method - algorithm cases</v>
      </c>
      <c r="U141" s="192" t="s">
        <v>2499</v>
      </c>
      <c r="V141" s="192" t="s">
        <v>2505</v>
      </c>
      <c r="W141" s="260" t="b">
        <f t="shared" si="31"/>
        <v>0</v>
      </c>
      <c r="X141" s="260" t="b">
        <f t="shared" si="32"/>
        <v>0</v>
      </c>
      <c r="Y141" s="260" t="b">
        <f t="shared" si="33"/>
        <v>0</v>
      </c>
      <c r="Z141" s="260" t="b">
        <f t="shared" si="34"/>
        <v>0</v>
      </c>
      <c r="AA141" s="260" t="b">
        <f t="shared" si="35"/>
        <v>0</v>
      </c>
      <c r="AB141" s="260" t="b">
        <f t="shared" si="36"/>
        <v>0</v>
      </c>
      <c r="AC141" s="260" t="b">
        <f t="shared" si="37"/>
        <v>0</v>
      </c>
      <c r="AD141" s="260" t="b">
        <f t="shared" si="38"/>
        <v>1</v>
      </c>
      <c r="AE141" s="260" t="b">
        <f t="shared" si="39"/>
        <v>0</v>
      </c>
    </row>
    <row r="142" spans="1:31" ht="12" customHeight="1" x14ac:dyDescent="0.25">
      <c r="A142" s="11" t="s">
        <v>3029</v>
      </c>
      <c r="B142" s="52">
        <v>41660</v>
      </c>
      <c r="C142" s="69">
        <v>41662</v>
      </c>
      <c r="D142" s="60">
        <v>41660.016944444447</v>
      </c>
      <c r="E142" s="41" t="s">
        <v>2701</v>
      </c>
      <c r="F142" s="1">
        <v>151</v>
      </c>
      <c r="G142" s="64" t="s">
        <v>13</v>
      </c>
      <c r="H142" s="64">
        <v>-22</v>
      </c>
      <c r="I142" s="11" t="s">
        <v>58</v>
      </c>
      <c r="J142" s="211" t="s">
        <v>2951</v>
      </c>
      <c r="K142" s="11" t="s">
        <v>16</v>
      </c>
      <c r="L142" s="11" t="s">
        <v>2950</v>
      </c>
      <c r="M142" s="41">
        <v>4194674</v>
      </c>
      <c r="N142" s="10">
        <v>144686238</v>
      </c>
      <c r="O142" s="11" t="s">
        <v>311</v>
      </c>
      <c r="P142" s="11"/>
      <c r="Q142" s="10"/>
      <c r="R142" s="11"/>
      <c r="S142" s="192" t="s">
        <v>2506</v>
      </c>
      <c r="T142" s="262"/>
      <c r="U142" s="262"/>
      <c r="W142" s="260" t="b">
        <f t="shared" si="31"/>
        <v>0</v>
      </c>
      <c r="X142" s="260" t="b">
        <f t="shared" si="32"/>
        <v>1</v>
      </c>
      <c r="Y142" s="260" t="b">
        <f t="shared" si="33"/>
        <v>0</v>
      </c>
      <c r="Z142" s="260" t="b">
        <f t="shared" si="34"/>
        <v>0</v>
      </c>
      <c r="AA142" s="260" t="b">
        <f t="shared" si="35"/>
        <v>0</v>
      </c>
      <c r="AB142" s="260" t="b">
        <f t="shared" si="36"/>
        <v>0</v>
      </c>
      <c r="AC142" s="260" t="b">
        <f t="shared" si="37"/>
        <v>0</v>
      </c>
      <c r="AD142" s="260" t="b">
        <f t="shared" si="38"/>
        <v>0</v>
      </c>
      <c r="AE142" s="260" t="b">
        <f t="shared" si="39"/>
        <v>0</v>
      </c>
    </row>
    <row r="143" spans="1:31" ht="12" customHeight="1" x14ac:dyDescent="0.25">
      <c r="A143" s="11" t="s">
        <v>3029</v>
      </c>
      <c r="B143" s="52">
        <v>41695</v>
      </c>
      <c r="C143" s="69">
        <v>41697</v>
      </c>
      <c r="D143" s="60">
        <v>41696.285578703704</v>
      </c>
      <c r="E143" s="41" t="s">
        <v>2952</v>
      </c>
      <c r="F143" s="1">
        <v>192</v>
      </c>
      <c r="G143" s="64" t="s">
        <v>13</v>
      </c>
      <c r="H143" s="64">
        <v>10</v>
      </c>
      <c r="I143" s="11" t="s">
        <v>14</v>
      </c>
      <c r="J143" s="211" t="s">
        <v>2953</v>
      </c>
      <c r="K143" s="11" t="s">
        <v>16</v>
      </c>
      <c r="L143" s="11" t="s">
        <v>2707</v>
      </c>
      <c r="M143" s="41">
        <v>5175132</v>
      </c>
      <c r="N143" s="10">
        <v>181241843</v>
      </c>
      <c r="O143" s="11" t="s">
        <v>804</v>
      </c>
      <c r="P143" s="11"/>
      <c r="Q143" s="1"/>
      <c r="R143" s="11"/>
      <c r="S143" s="192" t="s">
        <v>2506</v>
      </c>
      <c r="T143" s="262"/>
      <c r="U143" s="262"/>
      <c r="W143" s="260" t="b">
        <f t="shared" si="31"/>
        <v>0</v>
      </c>
      <c r="X143" s="260" t="b">
        <f t="shared" si="32"/>
        <v>0</v>
      </c>
      <c r="Y143" s="260" t="b">
        <f t="shared" si="33"/>
        <v>0</v>
      </c>
      <c r="Z143" s="260" t="b">
        <f t="shared" si="34"/>
        <v>0</v>
      </c>
      <c r="AA143" s="260" t="b">
        <f t="shared" si="35"/>
        <v>0</v>
      </c>
      <c r="AB143" s="260" t="b">
        <f t="shared" si="36"/>
        <v>0</v>
      </c>
      <c r="AC143" s="260" t="b">
        <f t="shared" si="37"/>
        <v>0</v>
      </c>
      <c r="AD143" s="260" t="b">
        <f t="shared" si="38"/>
        <v>0</v>
      </c>
      <c r="AE143" s="260" t="b">
        <f t="shared" si="39"/>
        <v>1</v>
      </c>
    </row>
    <row r="144" spans="1:31" s="1" customFormat="1" ht="12" customHeight="1" x14ac:dyDescent="0.2">
      <c r="A144" s="11" t="s">
        <v>3029</v>
      </c>
      <c r="B144" s="52">
        <v>41705</v>
      </c>
      <c r="C144" s="69">
        <v>41707</v>
      </c>
      <c r="D144" s="60">
        <v>41705.62940972222</v>
      </c>
      <c r="E144" s="41" t="s">
        <v>2954</v>
      </c>
      <c r="F144" s="1">
        <v>125</v>
      </c>
      <c r="G144" s="64" t="s">
        <v>13</v>
      </c>
      <c r="H144" s="64">
        <v>10</v>
      </c>
      <c r="I144" s="11" t="s">
        <v>14</v>
      </c>
      <c r="J144" s="211" t="s">
        <v>2956</v>
      </c>
      <c r="K144" s="11" t="s">
        <v>16</v>
      </c>
      <c r="L144" s="11" t="s">
        <v>2955</v>
      </c>
      <c r="M144" s="41">
        <v>5527745</v>
      </c>
      <c r="N144" s="10">
        <v>192304028</v>
      </c>
      <c r="O144" s="11" t="s">
        <v>18</v>
      </c>
      <c r="P144" s="11"/>
      <c r="R144" s="11"/>
      <c r="S144" s="192" t="s">
        <v>2506</v>
      </c>
      <c r="T144" s="263"/>
      <c r="U144" s="263"/>
      <c r="W144" s="260" t="b">
        <f t="shared" si="31"/>
        <v>0</v>
      </c>
      <c r="X144" s="260" t="b">
        <f t="shared" si="32"/>
        <v>0</v>
      </c>
      <c r="Y144" s="260" t="b">
        <f t="shared" si="33"/>
        <v>1</v>
      </c>
      <c r="Z144" s="260" t="b">
        <f t="shared" si="34"/>
        <v>0</v>
      </c>
      <c r="AA144" s="260" t="b">
        <f t="shared" si="35"/>
        <v>0</v>
      </c>
      <c r="AB144" s="260" t="b">
        <f t="shared" si="36"/>
        <v>0</v>
      </c>
      <c r="AC144" s="260" t="b">
        <f t="shared" si="37"/>
        <v>0</v>
      </c>
      <c r="AD144" s="260" t="b">
        <f t="shared" si="38"/>
        <v>0</v>
      </c>
      <c r="AE144" s="260" t="b">
        <f t="shared" si="39"/>
        <v>0</v>
      </c>
    </row>
    <row r="145" spans="1:31" ht="12" customHeight="1" x14ac:dyDescent="0.25">
      <c r="A145" s="11" t="s">
        <v>3029</v>
      </c>
      <c r="B145" s="52">
        <v>41731</v>
      </c>
      <c r="C145" s="69">
        <v>41733</v>
      </c>
      <c r="D145" s="60">
        <v>41732.508900462963</v>
      </c>
      <c r="E145" s="41" t="s">
        <v>2957</v>
      </c>
      <c r="F145" s="1">
        <v>60</v>
      </c>
      <c r="G145" s="64" t="s">
        <v>13</v>
      </c>
      <c r="H145" s="64">
        <v>-1</v>
      </c>
      <c r="I145" s="11" t="s">
        <v>58</v>
      </c>
      <c r="J145" s="211" t="s">
        <v>2959</v>
      </c>
      <c r="K145" s="11" t="s">
        <v>16</v>
      </c>
      <c r="L145" s="11" t="s">
        <v>2958</v>
      </c>
      <c r="M145" s="41">
        <v>6377641</v>
      </c>
      <c r="N145" s="10">
        <v>223991741</v>
      </c>
      <c r="O145" s="11" t="s">
        <v>311</v>
      </c>
      <c r="P145" s="11"/>
      <c r="Q145" s="10" t="s">
        <v>553</v>
      </c>
      <c r="R145" s="11"/>
      <c r="S145" s="192" t="s">
        <v>2506</v>
      </c>
      <c r="T145" s="192" t="str">
        <f>IF(ISNUMBER(SEARCH("main({",L145)),"main({}) method - algorithm cases","non main({}) method - algorithm cases")</f>
        <v>main({}) method - algorithm cases</v>
      </c>
      <c r="U145" s="192" t="s">
        <v>2499</v>
      </c>
      <c r="V145" s="192" t="s">
        <v>2504</v>
      </c>
      <c r="W145" s="260" t="b">
        <f t="shared" si="31"/>
        <v>0</v>
      </c>
      <c r="X145" s="260" t="b">
        <f t="shared" si="32"/>
        <v>1</v>
      </c>
      <c r="Y145" s="260" t="b">
        <f t="shared" si="33"/>
        <v>0</v>
      </c>
      <c r="Z145" s="260" t="b">
        <f t="shared" si="34"/>
        <v>0</v>
      </c>
      <c r="AA145" s="260" t="b">
        <f t="shared" si="35"/>
        <v>0</v>
      </c>
      <c r="AB145" s="260" t="b">
        <f t="shared" si="36"/>
        <v>0</v>
      </c>
      <c r="AC145" s="260" t="b">
        <f t="shared" si="37"/>
        <v>0</v>
      </c>
      <c r="AD145" s="260" t="b">
        <f t="shared" si="38"/>
        <v>0</v>
      </c>
      <c r="AE145" s="260" t="b">
        <f t="shared" si="39"/>
        <v>0</v>
      </c>
    </row>
    <row r="146" spans="1:31" s="1" customFormat="1" ht="12" customHeight="1" x14ac:dyDescent="0.2">
      <c r="A146" s="11" t="s">
        <v>3029</v>
      </c>
      <c r="B146" s="52">
        <v>41739</v>
      </c>
      <c r="C146" s="69">
        <v>41741</v>
      </c>
      <c r="D146" s="60">
        <v>41739.607303240744</v>
      </c>
      <c r="E146" s="41" t="s">
        <v>2960</v>
      </c>
      <c r="F146" s="1">
        <v>69</v>
      </c>
      <c r="G146" s="64" t="s">
        <v>13</v>
      </c>
      <c r="H146" s="64">
        <v>2</v>
      </c>
      <c r="I146" s="11" t="s">
        <v>14</v>
      </c>
      <c r="J146" s="211" t="s">
        <v>2962</v>
      </c>
      <c r="K146" s="11" t="s">
        <v>16</v>
      </c>
      <c r="L146" s="11" t="s">
        <v>2961</v>
      </c>
      <c r="M146" s="41">
        <v>6606808</v>
      </c>
      <c r="N146" s="10">
        <v>232722123</v>
      </c>
      <c r="O146" s="11" t="s">
        <v>804</v>
      </c>
      <c r="P146" s="11"/>
      <c r="Q146" s="10" t="s">
        <v>553</v>
      </c>
      <c r="R146" s="11"/>
      <c r="S146" s="192" t="s">
        <v>2509</v>
      </c>
      <c r="T146" s="192" t="str">
        <f>IF(ISNUMBER(SEARCH("main({",L146)),"main({}) method - algorithm cases","non main({}) method - algorithm cases")</f>
        <v>non main({}) method - algorithm cases</v>
      </c>
      <c r="U146" s="192" t="s">
        <v>2499</v>
      </c>
      <c r="V146" s="192" t="s">
        <v>2504</v>
      </c>
      <c r="W146" s="260" t="b">
        <f t="shared" si="31"/>
        <v>0</v>
      </c>
      <c r="X146" s="260" t="b">
        <f t="shared" si="32"/>
        <v>0</v>
      </c>
      <c r="Y146" s="260" t="b">
        <f t="shared" si="33"/>
        <v>0</v>
      </c>
      <c r="Z146" s="260" t="b">
        <f t="shared" si="34"/>
        <v>0</v>
      </c>
      <c r="AA146" s="260" t="b">
        <f t="shared" si="35"/>
        <v>0</v>
      </c>
      <c r="AB146" s="260" t="b">
        <f t="shared" si="36"/>
        <v>0</v>
      </c>
      <c r="AC146" s="260" t="b">
        <f t="shared" si="37"/>
        <v>0</v>
      </c>
      <c r="AD146" s="260" t="b">
        <f t="shared" si="38"/>
        <v>0</v>
      </c>
      <c r="AE146" s="260" t="b">
        <f t="shared" si="39"/>
        <v>1</v>
      </c>
    </row>
    <row r="147" spans="1:31" s="1" customFormat="1" ht="12" customHeight="1" x14ac:dyDescent="0.2">
      <c r="A147" s="11" t="s">
        <v>3029</v>
      </c>
      <c r="B147" s="52">
        <v>41905</v>
      </c>
      <c r="C147" s="69">
        <v>41907</v>
      </c>
      <c r="D147" s="60">
        <v>41905.568032407406</v>
      </c>
      <c r="E147" s="41" t="s">
        <v>2963</v>
      </c>
      <c r="F147" s="1">
        <v>110</v>
      </c>
      <c r="G147" s="64" t="s">
        <v>13</v>
      </c>
      <c r="H147" s="64">
        <v>4</v>
      </c>
      <c r="I147" s="11" t="s">
        <v>14</v>
      </c>
      <c r="J147" s="211" t="s">
        <v>2965</v>
      </c>
      <c r="K147" s="11" t="s">
        <v>16</v>
      </c>
      <c r="L147" s="11" t="s">
        <v>2964</v>
      </c>
      <c r="M147" s="41">
        <v>10111301</v>
      </c>
      <c r="N147" s="10">
        <v>355658623</v>
      </c>
      <c r="O147" s="11" t="s">
        <v>1083</v>
      </c>
      <c r="P147" s="11" t="s">
        <v>1083</v>
      </c>
      <c r="Q147" s="10" t="s">
        <v>553</v>
      </c>
      <c r="R147" s="11"/>
      <c r="S147" s="192" t="s">
        <v>2506</v>
      </c>
      <c r="T147" s="192" t="str">
        <f>IF(ISNUMBER(SEARCH("main({",L147)),"main({}) method - algorithm cases","non main({}) method - algorithm cases")</f>
        <v>main({}) method - algorithm cases</v>
      </c>
      <c r="U147" s="192" t="s">
        <v>2499</v>
      </c>
      <c r="V147" s="192" t="s">
        <v>2505</v>
      </c>
      <c r="W147" s="260" t="b">
        <f t="shared" si="31"/>
        <v>0</v>
      </c>
      <c r="X147" s="260" t="b">
        <f t="shared" si="32"/>
        <v>0</v>
      </c>
      <c r="Y147" s="260" t="b">
        <f t="shared" si="33"/>
        <v>0</v>
      </c>
      <c r="Z147" s="260" t="b">
        <f t="shared" si="34"/>
        <v>0</v>
      </c>
      <c r="AA147" s="260" t="b">
        <f t="shared" si="35"/>
        <v>0</v>
      </c>
      <c r="AB147" s="260" t="b">
        <f t="shared" si="36"/>
        <v>0</v>
      </c>
      <c r="AC147" s="260" t="b">
        <f t="shared" si="37"/>
        <v>1</v>
      </c>
      <c r="AD147" s="260" t="b">
        <f t="shared" si="38"/>
        <v>0</v>
      </c>
      <c r="AE147" s="260" t="b">
        <f t="shared" si="39"/>
        <v>0</v>
      </c>
    </row>
    <row r="148" spans="1:31" ht="12" customHeight="1" x14ac:dyDescent="0.25">
      <c r="A148" s="11" t="s">
        <v>3029</v>
      </c>
      <c r="B148" s="52">
        <v>41922</v>
      </c>
      <c r="C148" s="69">
        <v>41923</v>
      </c>
      <c r="D148" s="60">
        <v>41922.28197916667</v>
      </c>
      <c r="E148" s="41" t="s">
        <v>2883</v>
      </c>
      <c r="F148" s="1">
        <v>136</v>
      </c>
      <c r="G148" s="64" t="s">
        <v>13</v>
      </c>
      <c r="H148" s="64">
        <v>16800</v>
      </c>
      <c r="I148" s="11" t="s">
        <v>14</v>
      </c>
      <c r="J148" s="211" t="s">
        <v>2967</v>
      </c>
      <c r="K148" s="11" t="s">
        <v>16</v>
      </c>
      <c r="L148" s="11" t="s">
        <v>2575</v>
      </c>
      <c r="M148" s="41">
        <v>10724961</v>
      </c>
      <c r="N148" s="1">
        <v>386671401</v>
      </c>
      <c r="O148" s="121" t="s">
        <v>1566</v>
      </c>
      <c r="P148" s="11"/>
      <c r="Q148" s="10"/>
      <c r="R148" s="11"/>
      <c r="S148" s="192" t="s">
        <v>2506</v>
      </c>
      <c r="T148" s="262"/>
      <c r="U148" s="262"/>
      <c r="W148" s="260" t="b">
        <f t="shared" si="31"/>
        <v>0</v>
      </c>
      <c r="X148" s="260" t="b">
        <f t="shared" si="32"/>
        <v>0</v>
      </c>
      <c r="Y148" s="260" t="b">
        <f t="shared" si="33"/>
        <v>0</v>
      </c>
      <c r="Z148" s="260" t="b">
        <f t="shared" si="34"/>
        <v>0</v>
      </c>
      <c r="AA148" s="260" t="b">
        <f t="shared" si="35"/>
        <v>0</v>
      </c>
      <c r="AB148" s="260" t="b">
        <f t="shared" si="36"/>
        <v>0</v>
      </c>
      <c r="AC148" s="260" t="b">
        <f t="shared" si="37"/>
        <v>0</v>
      </c>
      <c r="AD148" s="260" t="b">
        <f t="shared" si="38"/>
        <v>0</v>
      </c>
      <c r="AE148" s="260" t="b">
        <f t="shared" si="39"/>
        <v>0</v>
      </c>
    </row>
    <row r="149" spans="1:31" ht="12" customHeight="1" x14ac:dyDescent="0.25">
      <c r="A149" s="11" t="s">
        <v>3029</v>
      </c>
      <c r="B149" s="52">
        <v>41922</v>
      </c>
      <c r="C149" s="69">
        <v>41923</v>
      </c>
      <c r="D149" s="60">
        <v>41922.874861111108</v>
      </c>
      <c r="E149" s="41" t="s">
        <v>2885</v>
      </c>
      <c r="F149" s="1">
        <v>332</v>
      </c>
      <c r="G149" s="64" t="s">
        <v>13</v>
      </c>
      <c r="H149" s="64">
        <v>-2</v>
      </c>
      <c r="I149" s="11" t="s">
        <v>58</v>
      </c>
      <c r="J149" s="211" t="s">
        <v>2968</v>
      </c>
      <c r="K149" s="11" t="s">
        <v>16</v>
      </c>
      <c r="L149" s="11" t="s">
        <v>2966</v>
      </c>
      <c r="M149" s="41">
        <v>10875110</v>
      </c>
      <c r="N149" s="1">
        <v>387983026</v>
      </c>
      <c r="O149" s="18" t="s">
        <v>803</v>
      </c>
      <c r="P149" s="11"/>
      <c r="Q149" s="1"/>
      <c r="R149" s="11"/>
      <c r="S149" s="192" t="s">
        <v>2509</v>
      </c>
      <c r="T149" s="262"/>
      <c r="U149" s="262"/>
      <c r="W149" s="260" t="b">
        <f t="shared" si="31"/>
        <v>0</v>
      </c>
      <c r="X149" s="260" t="b">
        <f t="shared" si="32"/>
        <v>0</v>
      </c>
      <c r="Y149" s="260" t="b">
        <f t="shared" si="33"/>
        <v>0</v>
      </c>
      <c r="Z149" s="260" t="b">
        <f t="shared" si="34"/>
        <v>1</v>
      </c>
      <c r="AA149" s="260" t="b">
        <f t="shared" si="35"/>
        <v>0</v>
      </c>
      <c r="AB149" s="260" t="b">
        <f t="shared" si="36"/>
        <v>0</v>
      </c>
      <c r="AC149" s="260" t="b">
        <f t="shared" si="37"/>
        <v>0</v>
      </c>
      <c r="AD149" s="260" t="b">
        <f t="shared" si="38"/>
        <v>0</v>
      </c>
      <c r="AE149" s="260" t="b">
        <f t="shared" si="39"/>
        <v>0</v>
      </c>
    </row>
    <row r="150" spans="1:31" s="1" customFormat="1" ht="12" customHeight="1" x14ac:dyDescent="0.2">
      <c r="A150" s="11" t="s">
        <v>3029</v>
      </c>
      <c r="B150" s="52">
        <v>41924</v>
      </c>
      <c r="C150" s="69">
        <v>41925</v>
      </c>
      <c r="D150" s="60">
        <v>41924.247569444444</v>
      </c>
      <c r="E150" s="41" t="s">
        <v>2577</v>
      </c>
      <c r="F150" s="1">
        <v>313</v>
      </c>
      <c r="G150" s="64" t="s">
        <v>13</v>
      </c>
      <c r="H150" s="64">
        <v>324000</v>
      </c>
      <c r="I150" s="11" t="s">
        <v>14</v>
      </c>
      <c r="J150" s="211" t="s">
        <v>2970</v>
      </c>
      <c r="K150" s="11" t="s">
        <v>16</v>
      </c>
      <c r="L150" s="11" t="s">
        <v>784</v>
      </c>
      <c r="M150" s="41">
        <v>10901471</v>
      </c>
      <c r="N150" s="10">
        <v>389207204</v>
      </c>
      <c r="O150" s="112" t="s">
        <v>1566</v>
      </c>
      <c r="P150" s="11"/>
      <c r="R150" s="11"/>
      <c r="S150" s="192" t="s">
        <v>2506</v>
      </c>
      <c r="T150" s="263"/>
      <c r="U150" s="263"/>
      <c r="W150" s="260" t="b">
        <f t="shared" si="31"/>
        <v>0</v>
      </c>
      <c r="X150" s="260" t="b">
        <f t="shared" si="32"/>
        <v>0</v>
      </c>
      <c r="Y150" s="260" t="b">
        <f t="shared" si="33"/>
        <v>0</v>
      </c>
      <c r="Z150" s="260" t="b">
        <f t="shared" si="34"/>
        <v>0</v>
      </c>
      <c r="AA150" s="260" t="b">
        <f t="shared" si="35"/>
        <v>0</v>
      </c>
      <c r="AB150" s="260" t="b">
        <f t="shared" si="36"/>
        <v>0</v>
      </c>
      <c r="AC150" s="260" t="b">
        <f t="shared" si="37"/>
        <v>0</v>
      </c>
      <c r="AD150" s="260" t="b">
        <f t="shared" si="38"/>
        <v>0</v>
      </c>
      <c r="AE150" s="260" t="b">
        <f t="shared" si="39"/>
        <v>0</v>
      </c>
    </row>
    <row r="151" spans="1:31" ht="12" customHeight="1" x14ac:dyDescent="0.25">
      <c r="A151" s="11" t="s">
        <v>3029</v>
      </c>
      <c r="B151" s="52">
        <v>41928</v>
      </c>
      <c r="C151" s="69">
        <v>41929</v>
      </c>
      <c r="D151" s="60">
        <v>41928.255104166667</v>
      </c>
      <c r="E151" s="41" t="s">
        <v>2969</v>
      </c>
      <c r="F151" s="1">
        <v>50</v>
      </c>
      <c r="G151" s="64" t="s">
        <v>13</v>
      </c>
      <c r="H151" s="64">
        <v>60416</v>
      </c>
      <c r="I151" s="11" t="s">
        <v>14</v>
      </c>
      <c r="J151" s="211" t="s">
        <v>2971</v>
      </c>
      <c r="K151" s="11" t="s">
        <v>16</v>
      </c>
      <c r="L151" s="11" t="s">
        <v>1664</v>
      </c>
      <c r="M151" s="41">
        <v>11033593</v>
      </c>
      <c r="N151" s="10">
        <v>397007616</v>
      </c>
      <c r="O151" s="121" t="s">
        <v>1566</v>
      </c>
      <c r="P151" s="11"/>
      <c r="Q151" s="1"/>
      <c r="R151" s="11"/>
      <c r="S151" s="192" t="s">
        <v>2506</v>
      </c>
      <c r="T151" s="262"/>
      <c r="U151" s="262"/>
      <c r="W151" s="260" t="b">
        <f t="shared" si="31"/>
        <v>0</v>
      </c>
      <c r="X151" s="260" t="b">
        <f t="shared" si="32"/>
        <v>0</v>
      </c>
      <c r="Y151" s="260" t="b">
        <f t="shared" si="33"/>
        <v>0</v>
      </c>
      <c r="Z151" s="260" t="b">
        <f t="shared" si="34"/>
        <v>0</v>
      </c>
      <c r="AA151" s="260" t="b">
        <f t="shared" si="35"/>
        <v>0</v>
      </c>
      <c r="AB151" s="260" t="b">
        <f t="shared" si="36"/>
        <v>0</v>
      </c>
      <c r="AC151" s="260" t="b">
        <f t="shared" si="37"/>
        <v>0</v>
      </c>
      <c r="AD151" s="260" t="b">
        <f t="shared" si="38"/>
        <v>0</v>
      </c>
      <c r="AE151" s="260" t="b">
        <f t="shared" si="39"/>
        <v>0</v>
      </c>
    </row>
    <row r="152" spans="1:31" ht="12" customHeight="1" x14ac:dyDescent="0.25">
      <c r="A152" s="11" t="s">
        <v>3029</v>
      </c>
      <c r="B152" s="52">
        <v>41935</v>
      </c>
      <c r="C152" s="69">
        <v>41936</v>
      </c>
      <c r="D152" s="60">
        <v>41935.044872685183</v>
      </c>
      <c r="E152" s="41" t="s">
        <v>1495</v>
      </c>
      <c r="F152" s="1">
        <v>49</v>
      </c>
      <c r="G152" s="64" t="s">
        <v>13</v>
      </c>
      <c r="H152" s="64">
        <v>3</v>
      </c>
      <c r="I152" s="11" t="s">
        <v>14</v>
      </c>
      <c r="J152" s="211" t="s">
        <v>2973</v>
      </c>
      <c r="K152" s="11" t="s">
        <v>16</v>
      </c>
      <c r="L152" s="11" t="s">
        <v>2972</v>
      </c>
      <c r="M152" s="41">
        <v>11408518</v>
      </c>
      <c r="N152" s="10">
        <v>410660527</v>
      </c>
      <c r="O152" s="11" t="s">
        <v>316</v>
      </c>
      <c r="P152" s="11"/>
      <c r="Q152" s="1"/>
      <c r="R152" s="11"/>
      <c r="S152" s="192" t="s">
        <v>2506</v>
      </c>
      <c r="T152" s="262"/>
      <c r="U152" s="262"/>
      <c r="W152" s="260" t="b">
        <f t="shared" si="31"/>
        <v>0</v>
      </c>
      <c r="X152" s="260" t="b">
        <f t="shared" si="32"/>
        <v>0</v>
      </c>
      <c r="Y152" s="260" t="b">
        <f t="shared" si="33"/>
        <v>0</v>
      </c>
      <c r="Z152" s="260" t="b">
        <f t="shared" si="34"/>
        <v>0</v>
      </c>
      <c r="AA152" s="260" t="b">
        <f t="shared" si="35"/>
        <v>1</v>
      </c>
      <c r="AB152" s="260" t="b">
        <f t="shared" si="36"/>
        <v>0</v>
      </c>
      <c r="AC152" s="260" t="b">
        <f t="shared" si="37"/>
        <v>0</v>
      </c>
      <c r="AD152" s="260" t="b">
        <f t="shared" si="38"/>
        <v>0</v>
      </c>
      <c r="AE152" s="260" t="b">
        <f t="shared" si="39"/>
        <v>0</v>
      </c>
    </row>
    <row r="153" spans="1:31" ht="12" customHeight="1" x14ac:dyDescent="0.25">
      <c r="A153" s="11" t="s">
        <v>3029</v>
      </c>
      <c r="B153" s="52">
        <v>41976</v>
      </c>
      <c r="C153" s="69">
        <v>41977</v>
      </c>
      <c r="D153" s="60">
        <v>41976.805995370371</v>
      </c>
      <c r="E153" s="41" t="s">
        <v>2974</v>
      </c>
      <c r="F153" s="1">
        <v>5</v>
      </c>
      <c r="G153" s="64" t="s">
        <v>13</v>
      </c>
      <c r="H153" s="64">
        <v>3</v>
      </c>
      <c r="I153" s="11" t="s">
        <v>14</v>
      </c>
      <c r="J153" s="211" t="s">
        <v>2975</v>
      </c>
      <c r="K153" s="11" t="s">
        <v>16</v>
      </c>
      <c r="L153" s="11" t="s">
        <v>1045</v>
      </c>
      <c r="M153" s="41">
        <v>13382814</v>
      </c>
      <c r="N153" s="1">
        <v>490278130</v>
      </c>
      <c r="O153" s="11" t="s">
        <v>804</v>
      </c>
      <c r="P153" s="11"/>
      <c r="Q153" s="1"/>
      <c r="R153" s="11"/>
      <c r="S153" s="192" t="s">
        <v>2509</v>
      </c>
      <c r="T153" s="262"/>
      <c r="U153" s="262"/>
      <c r="W153" s="260" t="b">
        <f t="shared" si="31"/>
        <v>0</v>
      </c>
      <c r="X153" s="260" t="b">
        <f t="shared" si="32"/>
        <v>0</v>
      </c>
      <c r="Y153" s="260" t="b">
        <f t="shared" si="33"/>
        <v>0</v>
      </c>
      <c r="Z153" s="260" t="b">
        <f t="shared" si="34"/>
        <v>0</v>
      </c>
      <c r="AA153" s="260" t="b">
        <f t="shared" si="35"/>
        <v>0</v>
      </c>
      <c r="AB153" s="260" t="b">
        <f t="shared" si="36"/>
        <v>0</v>
      </c>
      <c r="AC153" s="260" t="b">
        <f t="shared" si="37"/>
        <v>0</v>
      </c>
      <c r="AD153" s="260" t="b">
        <f t="shared" si="38"/>
        <v>0</v>
      </c>
      <c r="AE153" s="260" t="b">
        <f t="shared" si="39"/>
        <v>1</v>
      </c>
    </row>
    <row r="154" spans="1:31" ht="12" customHeight="1" x14ac:dyDescent="0.25">
      <c r="A154" s="11" t="s">
        <v>3029</v>
      </c>
      <c r="B154" s="52">
        <v>41989</v>
      </c>
      <c r="C154" s="69">
        <v>41990</v>
      </c>
      <c r="D154" s="60">
        <v>41989.46601851852</v>
      </c>
      <c r="E154" s="41" t="s">
        <v>2976</v>
      </c>
      <c r="F154" s="1">
        <v>41</v>
      </c>
      <c r="G154" s="64" t="s">
        <v>13</v>
      </c>
      <c r="H154" s="64">
        <v>12</v>
      </c>
      <c r="I154" s="11" t="s">
        <v>14</v>
      </c>
      <c r="J154" s="211" t="s">
        <v>2979</v>
      </c>
      <c r="K154" s="11" t="s">
        <v>16</v>
      </c>
      <c r="L154" s="11" t="s">
        <v>2977</v>
      </c>
      <c r="M154" s="41">
        <v>13959550</v>
      </c>
      <c r="N154" s="1">
        <v>511453657</v>
      </c>
      <c r="O154" s="106" t="s">
        <v>311</v>
      </c>
      <c r="P154" s="11"/>
      <c r="Q154" s="10" t="s">
        <v>1893</v>
      </c>
      <c r="R154" s="11"/>
      <c r="S154" s="192" t="s">
        <v>2509</v>
      </c>
      <c r="T154" s="192" t="str">
        <f>IF(ISNUMBER(SEARCH("main({",L154)),"main({}) method - algorithm cases","non main({}) method - algorithm cases")</f>
        <v>non main({}) method - algorithm cases</v>
      </c>
      <c r="U154" s="192" t="s">
        <v>2499</v>
      </c>
      <c r="V154" s="192" t="s">
        <v>2504</v>
      </c>
      <c r="W154" s="260" t="b">
        <f t="shared" si="31"/>
        <v>0</v>
      </c>
      <c r="X154" s="260" t="b">
        <f t="shared" si="32"/>
        <v>1</v>
      </c>
      <c r="Y154" s="260" t="b">
        <f t="shared" si="33"/>
        <v>0</v>
      </c>
      <c r="Z154" s="260" t="b">
        <f t="shared" si="34"/>
        <v>0</v>
      </c>
      <c r="AA154" s="260" t="b">
        <f t="shared" si="35"/>
        <v>0</v>
      </c>
      <c r="AB154" s="260" t="b">
        <f t="shared" si="36"/>
        <v>0</v>
      </c>
      <c r="AC154" s="260" t="b">
        <f t="shared" si="37"/>
        <v>0</v>
      </c>
      <c r="AD154" s="260" t="b">
        <f t="shared" si="38"/>
        <v>0</v>
      </c>
      <c r="AE154" s="260" t="b">
        <f t="shared" si="39"/>
        <v>0</v>
      </c>
    </row>
    <row r="155" spans="1:31" ht="12" customHeight="1" x14ac:dyDescent="0.25">
      <c r="A155" s="11" t="s">
        <v>3029</v>
      </c>
      <c r="B155" s="52">
        <v>41989</v>
      </c>
      <c r="C155" s="69">
        <v>41990</v>
      </c>
      <c r="D155" s="60">
        <v>41989.735300925924</v>
      </c>
      <c r="E155" s="41" t="s">
        <v>2978</v>
      </c>
      <c r="F155" s="1">
        <v>158</v>
      </c>
      <c r="G155" s="64" t="s">
        <v>13</v>
      </c>
      <c r="H155" s="64">
        <v>3</v>
      </c>
      <c r="I155" s="11" t="s">
        <v>14</v>
      </c>
      <c r="J155" s="211" t="s">
        <v>2980</v>
      </c>
      <c r="K155" s="11" t="s">
        <v>16</v>
      </c>
      <c r="L155" s="11" t="s">
        <v>2392</v>
      </c>
      <c r="M155" s="41">
        <v>13878627</v>
      </c>
      <c r="N155" s="1">
        <v>512186502</v>
      </c>
      <c r="O155" s="106" t="s">
        <v>804</v>
      </c>
      <c r="P155" s="11"/>
      <c r="Q155" s="10"/>
      <c r="R155" s="186" t="s">
        <v>1677</v>
      </c>
      <c r="S155" s="192" t="s">
        <v>2506</v>
      </c>
      <c r="T155" s="262"/>
      <c r="U155" s="262"/>
      <c r="W155" s="260" t="b">
        <f t="shared" si="31"/>
        <v>0</v>
      </c>
      <c r="X155" s="260" t="b">
        <f t="shared" si="32"/>
        <v>0</v>
      </c>
      <c r="Y155" s="260" t="b">
        <f t="shared" si="33"/>
        <v>0</v>
      </c>
      <c r="Z155" s="260" t="b">
        <f t="shared" si="34"/>
        <v>0</v>
      </c>
      <c r="AA155" s="260" t="b">
        <f t="shared" si="35"/>
        <v>0</v>
      </c>
      <c r="AB155" s="260" t="b">
        <f t="shared" si="36"/>
        <v>0</v>
      </c>
      <c r="AC155" s="260" t="b">
        <f t="shared" si="37"/>
        <v>0</v>
      </c>
      <c r="AD155" s="260" t="b">
        <f t="shared" si="38"/>
        <v>0</v>
      </c>
      <c r="AE155" s="260" t="b">
        <f t="shared" si="39"/>
        <v>1</v>
      </c>
    </row>
    <row r="156" spans="1:31" s="1" customFormat="1" ht="12" customHeight="1" x14ac:dyDescent="0.2">
      <c r="A156" s="11" t="s">
        <v>3029</v>
      </c>
      <c r="B156" s="52">
        <v>42000</v>
      </c>
      <c r="C156" s="69">
        <v>42001</v>
      </c>
      <c r="D156" s="60">
        <v>42000.031261574077</v>
      </c>
      <c r="E156" s="41" t="s">
        <v>2981</v>
      </c>
      <c r="F156" s="1">
        <v>91</v>
      </c>
      <c r="G156" s="64" t="s">
        <v>13</v>
      </c>
      <c r="H156" s="64">
        <v>2</v>
      </c>
      <c r="I156" s="11" t="s">
        <v>14</v>
      </c>
      <c r="J156" s="211" t="s">
        <v>2982</v>
      </c>
      <c r="K156" s="11" t="s">
        <v>16</v>
      </c>
      <c r="L156" s="11" t="s">
        <v>409</v>
      </c>
      <c r="M156" s="41">
        <v>14203122</v>
      </c>
      <c r="N156" s="1">
        <v>519817059</v>
      </c>
      <c r="O156" s="11" t="s">
        <v>311</v>
      </c>
      <c r="P156" s="11"/>
      <c r="R156" s="11"/>
      <c r="S156" s="192" t="s">
        <v>2506</v>
      </c>
      <c r="T156" s="263"/>
      <c r="U156" s="263"/>
      <c r="W156" s="260" t="b">
        <f t="shared" si="31"/>
        <v>0</v>
      </c>
      <c r="X156" s="260" t="b">
        <f t="shared" si="32"/>
        <v>1</v>
      </c>
      <c r="Y156" s="260" t="b">
        <f t="shared" si="33"/>
        <v>0</v>
      </c>
      <c r="Z156" s="260" t="b">
        <f t="shared" si="34"/>
        <v>0</v>
      </c>
      <c r="AA156" s="260" t="b">
        <f t="shared" si="35"/>
        <v>0</v>
      </c>
      <c r="AB156" s="260" t="b">
        <f t="shared" si="36"/>
        <v>0</v>
      </c>
      <c r="AC156" s="260" t="b">
        <f t="shared" si="37"/>
        <v>0</v>
      </c>
      <c r="AD156" s="260" t="b">
        <f t="shared" si="38"/>
        <v>0</v>
      </c>
      <c r="AE156" s="260" t="b">
        <f t="shared" si="39"/>
        <v>0</v>
      </c>
    </row>
    <row r="157" spans="1:31" ht="12" customHeight="1" x14ac:dyDescent="0.25">
      <c r="A157" s="11" t="s">
        <v>3029</v>
      </c>
      <c r="B157" s="52">
        <v>42002</v>
      </c>
      <c r="C157" s="69">
        <v>42003</v>
      </c>
      <c r="D157" s="60">
        <v>42002.031712962962</v>
      </c>
      <c r="E157" s="41" t="s">
        <v>2983</v>
      </c>
      <c r="F157" s="1">
        <v>30</v>
      </c>
      <c r="G157" s="64" t="s">
        <v>13</v>
      </c>
      <c r="H157" s="64">
        <v>2</v>
      </c>
      <c r="I157" s="11" t="s">
        <v>14</v>
      </c>
      <c r="J157" s="211" t="s">
        <v>2986</v>
      </c>
      <c r="K157" s="11" t="s">
        <v>16</v>
      </c>
      <c r="L157" s="11" t="s">
        <v>2984</v>
      </c>
      <c r="M157" s="41">
        <v>14225762</v>
      </c>
      <c r="N157" s="1">
        <v>520588436</v>
      </c>
      <c r="O157" s="11" t="s">
        <v>804</v>
      </c>
      <c r="P157" s="11"/>
      <c r="Q157" s="1"/>
      <c r="R157" s="11"/>
      <c r="S157" s="192" t="s">
        <v>2509</v>
      </c>
      <c r="T157" s="262"/>
      <c r="U157" s="262"/>
      <c r="W157" s="260" t="b">
        <f t="shared" si="31"/>
        <v>0</v>
      </c>
      <c r="X157" s="260" t="b">
        <f t="shared" si="32"/>
        <v>0</v>
      </c>
      <c r="Y157" s="260" t="b">
        <f t="shared" si="33"/>
        <v>0</v>
      </c>
      <c r="Z157" s="260" t="b">
        <f t="shared" si="34"/>
        <v>0</v>
      </c>
      <c r="AA157" s="260" t="b">
        <f t="shared" si="35"/>
        <v>0</v>
      </c>
      <c r="AB157" s="260" t="b">
        <f t="shared" si="36"/>
        <v>0</v>
      </c>
      <c r="AC157" s="260" t="b">
        <f t="shared" si="37"/>
        <v>0</v>
      </c>
      <c r="AD157" s="260" t="b">
        <f t="shared" si="38"/>
        <v>0</v>
      </c>
      <c r="AE157" s="260" t="b">
        <f t="shared" si="39"/>
        <v>1</v>
      </c>
    </row>
    <row r="158" spans="1:31" ht="12" customHeight="1" x14ac:dyDescent="0.25">
      <c r="A158" s="11" t="s">
        <v>3029</v>
      </c>
      <c r="B158" s="52">
        <v>42002</v>
      </c>
      <c r="C158" s="69">
        <v>42003</v>
      </c>
      <c r="D158" s="60">
        <v>42002.658483796295</v>
      </c>
      <c r="E158" s="41" t="s">
        <v>2983</v>
      </c>
      <c r="F158" s="1">
        <v>30</v>
      </c>
      <c r="G158" s="64" t="s">
        <v>13</v>
      </c>
      <c r="H158" s="64">
        <v>11</v>
      </c>
      <c r="I158" s="11" t="s">
        <v>14</v>
      </c>
      <c r="J158" s="211" t="s">
        <v>2987</v>
      </c>
      <c r="K158" s="11" t="s">
        <v>16</v>
      </c>
      <c r="L158" s="11" t="s">
        <v>2985</v>
      </c>
      <c r="M158" s="41">
        <v>14233165</v>
      </c>
      <c r="N158" s="1">
        <v>520818101</v>
      </c>
      <c r="O158" s="11" t="s">
        <v>1083</v>
      </c>
      <c r="P158" s="11"/>
      <c r="Q158" s="1"/>
      <c r="R158" s="11"/>
      <c r="S158" s="192" t="s">
        <v>2509</v>
      </c>
      <c r="T158" s="262"/>
      <c r="U158" s="262"/>
      <c r="W158" s="260" t="b">
        <f t="shared" si="31"/>
        <v>0</v>
      </c>
      <c r="X158" s="260" t="b">
        <f t="shared" si="32"/>
        <v>0</v>
      </c>
      <c r="Y158" s="260" t="b">
        <f t="shared" si="33"/>
        <v>0</v>
      </c>
      <c r="Z158" s="260" t="b">
        <f t="shared" si="34"/>
        <v>0</v>
      </c>
      <c r="AA158" s="260" t="b">
        <f t="shared" si="35"/>
        <v>0</v>
      </c>
      <c r="AB158" s="260" t="b">
        <f t="shared" si="36"/>
        <v>0</v>
      </c>
      <c r="AC158" s="260" t="b">
        <f t="shared" si="37"/>
        <v>1</v>
      </c>
      <c r="AD158" s="260" t="b">
        <f t="shared" si="38"/>
        <v>0</v>
      </c>
      <c r="AE158" s="260" t="b">
        <f t="shared" si="39"/>
        <v>0</v>
      </c>
    </row>
    <row r="159" spans="1:31" s="1" customFormat="1" ht="12" customHeight="1" x14ac:dyDescent="0.2">
      <c r="A159" s="11" t="s">
        <v>3029</v>
      </c>
      <c r="B159" s="52">
        <v>42012</v>
      </c>
      <c r="C159" s="69">
        <v>42013</v>
      </c>
      <c r="D159" s="60">
        <v>42012.220231481479</v>
      </c>
      <c r="E159" s="41" t="s">
        <v>2988</v>
      </c>
      <c r="F159" s="1">
        <v>64</v>
      </c>
      <c r="G159" s="64" t="s">
        <v>13</v>
      </c>
      <c r="H159" s="64">
        <v>0</v>
      </c>
      <c r="I159" s="11" t="s">
        <v>24</v>
      </c>
      <c r="J159" s="211" t="s">
        <v>2990</v>
      </c>
      <c r="K159" s="11" t="s">
        <v>16</v>
      </c>
      <c r="L159" s="11" t="s">
        <v>2989</v>
      </c>
      <c r="M159" s="41">
        <v>14439931</v>
      </c>
      <c r="N159" s="10">
        <v>527622006</v>
      </c>
      <c r="O159" s="11" t="s">
        <v>316</v>
      </c>
      <c r="P159" s="11"/>
      <c r="R159" s="11"/>
      <c r="S159" s="192" t="s">
        <v>2506</v>
      </c>
      <c r="T159" s="263"/>
      <c r="U159" s="263"/>
      <c r="W159" s="260" t="b">
        <f t="shared" si="31"/>
        <v>0</v>
      </c>
      <c r="X159" s="260" t="b">
        <f t="shared" si="32"/>
        <v>0</v>
      </c>
      <c r="Y159" s="260" t="b">
        <f t="shared" si="33"/>
        <v>0</v>
      </c>
      <c r="Z159" s="260" t="b">
        <f t="shared" si="34"/>
        <v>0</v>
      </c>
      <c r="AA159" s="260" t="b">
        <f t="shared" si="35"/>
        <v>1</v>
      </c>
      <c r="AB159" s="260" t="b">
        <f t="shared" si="36"/>
        <v>0</v>
      </c>
      <c r="AC159" s="260" t="b">
        <f t="shared" si="37"/>
        <v>0</v>
      </c>
      <c r="AD159" s="260" t="b">
        <f t="shared" si="38"/>
        <v>0</v>
      </c>
      <c r="AE159" s="260" t="b">
        <f t="shared" si="39"/>
        <v>0</v>
      </c>
    </row>
    <row r="160" spans="1:31" ht="12" customHeight="1" x14ac:dyDescent="0.25">
      <c r="A160" s="11" t="s">
        <v>3029</v>
      </c>
      <c r="B160" s="52">
        <v>42053</v>
      </c>
      <c r="C160" s="69">
        <v>42054</v>
      </c>
      <c r="D160" s="60">
        <v>42053.727523148147</v>
      </c>
      <c r="E160" s="41" t="s">
        <v>2991</v>
      </c>
      <c r="F160" s="1">
        <v>50</v>
      </c>
      <c r="G160" s="64" t="s">
        <v>13</v>
      </c>
      <c r="H160" s="64">
        <v>13</v>
      </c>
      <c r="I160" s="11" t="s">
        <v>14</v>
      </c>
      <c r="J160" s="211" t="s">
        <v>2993</v>
      </c>
      <c r="K160" s="11" t="s">
        <v>16</v>
      </c>
      <c r="L160" s="11" t="s">
        <v>2992</v>
      </c>
      <c r="M160" s="41">
        <v>16008472</v>
      </c>
      <c r="N160" s="10">
        <v>583526004</v>
      </c>
      <c r="O160" s="11" t="s">
        <v>18</v>
      </c>
      <c r="P160" s="11"/>
      <c r="Q160" s="1"/>
      <c r="R160" s="11"/>
      <c r="S160" s="192" t="s">
        <v>2506</v>
      </c>
      <c r="T160" s="262"/>
      <c r="U160" s="262"/>
      <c r="W160" s="260" t="b">
        <f t="shared" si="31"/>
        <v>0</v>
      </c>
      <c r="X160" s="260" t="b">
        <f t="shared" si="32"/>
        <v>0</v>
      </c>
      <c r="Y160" s="260" t="b">
        <f t="shared" si="33"/>
        <v>1</v>
      </c>
      <c r="Z160" s="260" t="b">
        <f t="shared" si="34"/>
        <v>0</v>
      </c>
      <c r="AA160" s="260" t="b">
        <f t="shared" si="35"/>
        <v>0</v>
      </c>
      <c r="AB160" s="260" t="b">
        <f t="shared" si="36"/>
        <v>0</v>
      </c>
      <c r="AC160" s="260" t="b">
        <f t="shared" si="37"/>
        <v>0</v>
      </c>
      <c r="AD160" s="260" t="b">
        <f t="shared" si="38"/>
        <v>0</v>
      </c>
      <c r="AE160" s="260" t="b">
        <f t="shared" si="39"/>
        <v>0</v>
      </c>
    </row>
    <row r="161" spans="1:31" ht="12" customHeight="1" x14ac:dyDescent="0.25">
      <c r="A161" s="11" t="s">
        <v>3029</v>
      </c>
      <c r="B161" s="52">
        <v>42068</v>
      </c>
      <c r="C161" s="69">
        <v>42069</v>
      </c>
      <c r="D161" s="60">
        <v>42068.650439814817</v>
      </c>
      <c r="E161" s="41" t="s">
        <v>2994</v>
      </c>
      <c r="F161" s="1">
        <v>84</v>
      </c>
      <c r="G161" s="64" t="s">
        <v>13</v>
      </c>
      <c r="H161" s="64">
        <v>5</v>
      </c>
      <c r="I161" s="11" t="s">
        <v>14</v>
      </c>
      <c r="J161" s="211" t="s">
        <v>2997</v>
      </c>
      <c r="K161" s="11" t="s">
        <v>16</v>
      </c>
      <c r="L161" s="11" t="s">
        <v>1015</v>
      </c>
      <c r="M161" s="41">
        <v>16625888</v>
      </c>
      <c r="N161" s="1">
        <v>606029640</v>
      </c>
      <c r="O161" s="11" t="s">
        <v>1083</v>
      </c>
      <c r="P161" s="11" t="s">
        <v>1083</v>
      </c>
      <c r="Q161" s="1" t="s">
        <v>2459</v>
      </c>
      <c r="R161" s="11"/>
      <c r="S161" s="192" t="s">
        <v>2506</v>
      </c>
      <c r="T161" s="192" t="str">
        <f t="shared" ref="T161:T164" si="40">IF(ISNUMBER(SEARCH("main({",L161)),"main({}) method - algorithm cases","non main({}) method - algorithm cases")</f>
        <v>main({}) method - algorithm cases</v>
      </c>
      <c r="U161" s="192" t="s">
        <v>2499</v>
      </c>
      <c r="V161" s="192" t="s">
        <v>2505</v>
      </c>
      <c r="W161" s="260" t="b">
        <f t="shared" si="31"/>
        <v>0</v>
      </c>
      <c r="X161" s="260" t="b">
        <f t="shared" si="32"/>
        <v>0</v>
      </c>
      <c r="Y161" s="260" t="b">
        <f t="shared" si="33"/>
        <v>0</v>
      </c>
      <c r="Z161" s="260" t="b">
        <f t="shared" si="34"/>
        <v>0</v>
      </c>
      <c r="AA161" s="260" t="b">
        <f t="shared" si="35"/>
        <v>0</v>
      </c>
      <c r="AB161" s="260" t="b">
        <f t="shared" si="36"/>
        <v>0</v>
      </c>
      <c r="AC161" s="260" t="b">
        <f t="shared" si="37"/>
        <v>1</v>
      </c>
      <c r="AD161" s="260" t="b">
        <f t="shared" si="38"/>
        <v>0</v>
      </c>
      <c r="AE161" s="260" t="b">
        <f t="shared" si="39"/>
        <v>0</v>
      </c>
    </row>
    <row r="162" spans="1:31" ht="12" customHeight="1" x14ac:dyDescent="0.25">
      <c r="A162" s="11" t="s">
        <v>3029</v>
      </c>
      <c r="B162" s="52">
        <v>42068</v>
      </c>
      <c r="C162" s="69">
        <v>42069</v>
      </c>
      <c r="D162" s="60">
        <v>42068.657939814817</v>
      </c>
      <c r="E162" s="41" t="s">
        <v>2995</v>
      </c>
      <c r="F162" s="1">
        <v>139</v>
      </c>
      <c r="G162" s="64" t="s">
        <v>13</v>
      </c>
      <c r="H162" s="64">
        <v>3</v>
      </c>
      <c r="I162" s="11" t="s">
        <v>14</v>
      </c>
      <c r="J162" s="211" t="s">
        <v>2998</v>
      </c>
      <c r="K162" s="11" t="s">
        <v>16</v>
      </c>
      <c r="L162" s="11" t="s">
        <v>1015</v>
      </c>
      <c r="M162" s="41">
        <v>16624720</v>
      </c>
      <c r="N162" s="1">
        <v>606051223</v>
      </c>
      <c r="O162" s="11" t="s">
        <v>1083</v>
      </c>
      <c r="P162" s="11" t="s">
        <v>1083</v>
      </c>
      <c r="Q162" s="1" t="s">
        <v>2459</v>
      </c>
      <c r="R162" s="11"/>
      <c r="S162" s="192" t="s">
        <v>2506</v>
      </c>
      <c r="T162" s="192" t="str">
        <f t="shared" si="40"/>
        <v>main({}) method - algorithm cases</v>
      </c>
      <c r="U162" s="192" t="s">
        <v>2499</v>
      </c>
      <c r="V162" s="192" t="s">
        <v>2505</v>
      </c>
      <c r="W162" s="260" t="b">
        <f t="shared" si="31"/>
        <v>0</v>
      </c>
      <c r="X162" s="260" t="b">
        <f t="shared" si="32"/>
        <v>0</v>
      </c>
      <c r="Y162" s="260" t="b">
        <f t="shared" si="33"/>
        <v>0</v>
      </c>
      <c r="Z162" s="260" t="b">
        <f t="shared" si="34"/>
        <v>0</v>
      </c>
      <c r="AA162" s="260" t="b">
        <f t="shared" si="35"/>
        <v>0</v>
      </c>
      <c r="AB162" s="260" t="b">
        <f t="shared" si="36"/>
        <v>0</v>
      </c>
      <c r="AC162" s="260" t="b">
        <f t="shared" si="37"/>
        <v>1</v>
      </c>
      <c r="AD162" s="260" t="b">
        <f t="shared" si="38"/>
        <v>0</v>
      </c>
      <c r="AE162" s="260" t="b">
        <f t="shared" si="39"/>
        <v>0</v>
      </c>
    </row>
    <row r="163" spans="1:31" ht="12" customHeight="1" x14ac:dyDescent="0.25">
      <c r="A163" s="11" t="s">
        <v>3029</v>
      </c>
      <c r="B163" s="52">
        <v>42068</v>
      </c>
      <c r="C163" s="69">
        <v>42069</v>
      </c>
      <c r="D163" s="60">
        <v>42068.884189814817</v>
      </c>
      <c r="E163" s="41" t="s">
        <v>2996</v>
      </c>
      <c r="F163" s="1">
        <v>111</v>
      </c>
      <c r="G163" s="64" t="s">
        <v>13</v>
      </c>
      <c r="H163" s="64">
        <v>4</v>
      </c>
      <c r="I163" s="11" t="s">
        <v>14</v>
      </c>
      <c r="J163" s="211" t="s">
        <v>2999</v>
      </c>
      <c r="K163" s="11" t="s">
        <v>16</v>
      </c>
      <c r="L163" s="11" t="s">
        <v>1015</v>
      </c>
      <c r="M163" s="41">
        <v>16643522</v>
      </c>
      <c r="N163" s="1">
        <v>606656870</v>
      </c>
      <c r="O163" s="11" t="s">
        <v>1083</v>
      </c>
      <c r="P163" s="11" t="s">
        <v>1083</v>
      </c>
      <c r="Q163" s="1" t="s">
        <v>2459</v>
      </c>
      <c r="R163" s="11"/>
      <c r="S163" s="192" t="s">
        <v>2506</v>
      </c>
      <c r="T163" s="192" t="str">
        <f t="shared" si="40"/>
        <v>main({}) method - algorithm cases</v>
      </c>
      <c r="U163" s="192" t="s">
        <v>2499</v>
      </c>
      <c r="V163" s="192" t="s">
        <v>2505</v>
      </c>
      <c r="W163" s="260" t="b">
        <f t="shared" si="31"/>
        <v>0</v>
      </c>
      <c r="X163" s="260" t="b">
        <f t="shared" si="32"/>
        <v>0</v>
      </c>
      <c r="Y163" s="260" t="b">
        <f t="shared" si="33"/>
        <v>0</v>
      </c>
      <c r="Z163" s="260" t="b">
        <f t="shared" si="34"/>
        <v>0</v>
      </c>
      <c r="AA163" s="260" t="b">
        <f t="shared" si="35"/>
        <v>0</v>
      </c>
      <c r="AB163" s="260" t="b">
        <f t="shared" si="36"/>
        <v>0</v>
      </c>
      <c r="AC163" s="260" t="b">
        <f t="shared" si="37"/>
        <v>1</v>
      </c>
      <c r="AD163" s="260" t="b">
        <f t="shared" si="38"/>
        <v>0</v>
      </c>
      <c r="AE163" s="260" t="b">
        <f t="shared" si="39"/>
        <v>0</v>
      </c>
    </row>
    <row r="164" spans="1:31" ht="12" customHeight="1" x14ac:dyDescent="0.25">
      <c r="A164" s="11" t="s">
        <v>3029</v>
      </c>
      <c r="B164" s="52">
        <v>42069</v>
      </c>
      <c r="C164" s="69">
        <v>42070</v>
      </c>
      <c r="D164" s="60">
        <v>42069.602939814817</v>
      </c>
      <c r="E164" s="41" t="s">
        <v>2910</v>
      </c>
      <c r="F164" s="1">
        <v>81</v>
      </c>
      <c r="G164" s="64" t="s">
        <v>13</v>
      </c>
      <c r="H164" s="64">
        <v>52</v>
      </c>
      <c r="I164" s="11" t="s">
        <v>14</v>
      </c>
      <c r="J164" s="211" t="s">
        <v>3000</v>
      </c>
      <c r="K164" s="11" t="s">
        <v>16</v>
      </c>
      <c r="L164" s="11" t="s">
        <v>1015</v>
      </c>
      <c r="M164" s="41">
        <v>16622304</v>
      </c>
      <c r="N164" s="1">
        <v>607600311</v>
      </c>
      <c r="O164" s="11" t="s">
        <v>1083</v>
      </c>
      <c r="P164" s="11" t="s">
        <v>1083</v>
      </c>
      <c r="Q164" s="1" t="s">
        <v>2459</v>
      </c>
      <c r="R164" s="11"/>
      <c r="S164" s="192" t="s">
        <v>2506</v>
      </c>
      <c r="T164" s="192" t="str">
        <f t="shared" si="40"/>
        <v>main({}) method - algorithm cases</v>
      </c>
      <c r="U164" s="192" t="s">
        <v>2499</v>
      </c>
      <c r="V164" s="192" t="s">
        <v>2505</v>
      </c>
      <c r="W164" s="260" t="b">
        <f t="shared" si="31"/>
        <v>0</v>
      </c>
      <c r="X164" s="260" t="b">
        <f t="shared" si="32"/>
        <v>0</v>
      </c>
      <c r="Y164" s="260" t="b">
        <f t="shared" si="33"/>
        <v>0</v>
      </c>
      <c r="Z164" s="260" t="b">
        <f t="shared" si="34"/>
        <v>0</v>
      </c>
      <c r="AA164" s="260" t="b">
        <f t="shared" si="35"/>
        <v>0</v>
      </c>
      <c r="AB164" s="260" t="b">
        <f t="shared" si="36"/>
        <v>0</v>
      </c>
      <c r="AC164" s="260" t="b">
        <f t="shared" si="37"/>
        <v>1</v>
      </c>
      <c r="AD164" s="260" t="b">
        <f t="shared" si="38"/>
        <v>0</v>
      </c>
      <c r="AE164" s="260" t="b">
        <f t="shared" si="39"/>
        <v>0</v>
      </c>
    </row>
    <row r="165" spans="1:31" s="1" customFormat="1" ht="12" customHeight="1" x14ac:dyDescent="0.2">
      <c r="A165" s="11" t="s">
        <v>3029</v>
      </c>
      <c r="B165" s="52">
        <v>42103</v>
      </c>
      <c r="C165" s="69">
        <v>42104</v>
      </c>
      <c r="D165" s="60">
        <v>42103.404108796298</v>
      </c>
      <c r="E165" s="41" t="s">
        <v>3001</v>
      </c>
      <c r="F165" s="1">
        <v>57</v>
      </c>
      <c r="G165" s="64" t="s">
        <v>13</v>
      </c>
      <c r="H165" s="64">
        <v>0</v>
      </c>
      <c r="I165" s="11" t="s">
        <v>24</v>
      </c>
      <c r="J165" s="211" t="s">
        <v>3003</v>
      </c>
      <c r="K165" s="11" t="s">
        <v>16</v>
      </c>
      <c r="L165" s="11" t="s">
        <v>3002</v>
      </c>
      <c r="M165" s="41">
        <v>17926515</v>
      </c>
      <c r="N165" s="1">
        <v>654274198</v>
      </c>
      <c r="O165" s="11" t="s">
        <v>316</v>
      </c>
      <c r="P165" s="11"/>
      <c r="R165" s="11"/>
      <c r="S165" s="192" t="s">
        <v>2506</v>
      </c>
      <c r="T165" s="263"/>
      <c r="U165" s="263"/>
      <c r="W165" s="260" t="b">
        <f t="shared" si="31"/>
        <v>0</v>
      </c>
      <c r="X165" s="260" t="b">
        <f t="shared" si="32"/>
        <v>0</v>
      </c>
      <c r="Y165" s="260" t="b">
        <f t="shared" si="33"/>
        <v>0</v>
      </c>
      <c r="Z165" s="260" t="b">
        <f t="shared" si="34"/>
        <v>0</v>
      </c>
      <c r="AA165" s="260" t="b">
        <f t="shared" si="35"/>
        <v>1</v>
      </c>
      <c r="AB165" s="260" t="b">
        <f t="shared" si="36"/>
        <v>0</v>
      </c>
      <c r="AC165" s="260" t="b">
        <f t="shared" si="37"/>
        <v>0</v>
      </c>
      <c r="AD165" s="260" t="b">
        <f t="shared" si="38"/>
        <v>0</v>
      </c>
      <c r="AE165" s="260" t="b">
        <f t="shared" si="39"/>
        <v>0</v>
      </c>
    </row>
    <row r="166" spans="1:31" ht="12" customHeight="1" x14ac:dyDescent="0.25">
      <c r="A166" s="11" t="s">
        <v>3029</v>
      </c>
      <c r="B166" s="52">
        <v>42116</v>
      </c>
      <c r="C166" s="69">
        <v>42117</v>
      </c>
      <c r="D166" s="60">
        <v>42116.205601851849</v>
      </c>
      <c r="E166" s="41" t="s">
        <v>3004</v>
      </c>
      <c r="F166" s="1">
        <v>80</v>
      </c>
      <c r="G166" s="64" t="s">
        <v>13</v>
      </c>
      <c r="H166" s="64">
        <v>2</v>
      </c>
      <c r="I166" s="11" t="s">
        <v>14</v>
      </c>
      <c r="J166" s="211" t="s">
        <v>3006</v>
      </c>
      <c r="K166" s="11" t="s">
        <v>16</v>
      </c>
      <c r="L166" s="11" t="s">
        <v>3005</v>
      </c>
      <c r="M166" s="41">
        <v>18407454</v>
      </c>
      <c r="N166" s="1">
        <v>672969858</v>
      </c>
      <c r="O166" s="11" t="s">
        <v>804</v>
      </c>
      <c r="P166" s="11"/>
      <c r="Q166" s="1" t="s">
        <v>1975</v>
      </c>
      <c r="R166" s="11"/>
      <c r="S166" s="192" t="s">
        <v>2509</v>
      </c>
      <c r="T166" s="192" t="str">
        <f>IF(ISNUMBER(SEARCH("main({",L166)),"main({}) method - algorithm cases","non main({}) method - algorithm cases")</f>
        <v>non main({}) method - algorithm cases</v>
      </c>
      <c r="U166" s="192" t="s">
        <v>2499</v>
      </c>
      <c r="V166" s="192" t="s">
        <v>2504</v>
      </c>
      <c r="W166" s="260" t="b">
        <f t="shared" si="31"/>
        <v>0</v>
      </c>
      <c r="X166" s="260" t="b">
        <f t="shared" si="32"/>
        <v>0</v>
      </c>
      <c r="Y166" s="260" t="b">
        <f t="shared" si="33"/>
        <v>0</v>
      </c>
      <c r="Z166" s="260" t="b">
        <f t="shared" si="34"/>
        <v>0</v>
      </c>
      <c r="AA166" s="260" t="b">
        <f t="shared" si="35"/>
        <v>0</v>
      </c>
      <c r="AB166" s="260" t="b">
        <f t="shared" si="36"/>
        <v>0</v>
      </c>
      <c r="AC166" s="260" t="b">
        <f t="shared" si="37"/>
        <v>0</v>
      </c>
      <c r="AD166" s="260" t="b">
        <f t="shared" si="38"/>
        <v>0</v>
      </c>
      <c r="AE166" s="260" t="b">
        <f t="shared" si="39"/>
        <v>1</v>
      </c>
    </row>
    <row r="167" spans="1:31" ht="12" customHeight="1" x14ac:dyDescent="0.25">
      <c r="A167" s="11" t="s">
        <v>3029</v>
      </c>
      <c r="B167" s="52">
        <v>42130</v>
      </c>
      <c r="C167" s="69">
        <v>42131</v>
      </c>
      <c r="D167" s="60">
        <v>42130.653148148151</v>
      </c>
      <c r="E167" s="41" t="s">
        <v>3007</v>
      </c>
      <c r="F167" s="1">
        <v>81</v>
      </c>
      <c r="G167" s="64" t="s">
        <v>13</v>
      </c>
      <c r="H167" s="64">
        <v>4</v>
      </c>
      <c r="I167" s="11" t="s">
        <v>14</v>
      </c>
      <c r="J167" s="211" t="s">
        <v>3010</v>
      </c>
      <c r="K167" s="11" t="s">
        <v>16</v>
      </c>
      <c r="L167" s="11" t="s">
        <v>3008</v>
      </c>
      <c r="M167" s="41">
        <v>18944911</v>
      </c>
      <c r="N167" s="1">
        <v>692798125</v>
      </c>
      <c r="O167" s="11" t="s">
        <v>18</v>
      </c>
      <c r="P167" s="11"/>
      <c r="Q167" s="1"/>
      <c r="R167" s="11"/>
      <c r="S167" s="192" t="s">
        <v>2506</v>
      </c>
      <c r="T167" s="262"/>
      <c r="U167" s="262"/>
      <c r="W167" s="260" t="b">
        <f t="shared" si="31"/>
        <v>0</v>
      </c>
      <c r="X167" s="260" t="b">
        <f t="shared" si="32"/>
        <v>0</v>
      </c>
      <c r="Y167" s="260" t="b">
        <f t="shared" si="33"/>
        <v>1</v>
      </c>
      <c r="Z167" s="260" t="b">
        <f t="shared" si="34"/>
        <v>0</v>
      </c>
      <c r="AA167" s="260" t="b">
        <f t="shared" si="35"/>
        <v>0</v>
      </c>
      <c r="AB167" s="260" t="b">
        <f t="shared" si="36"/>
        <v>0</v>
      </c>
      <c r="AC167" s="260" t="b">
        <f t="shared" si="37"/>
        <v>0</v>
      </c>
      <c r="AD167" s="260" t="b">
        <f t="shared" si="38"/>
        <v>0</v>
      </c>
      <c r="AE167" s="260" t="b">
        <f t="shared" si="39"/>
        <v>0</v>
      </c>
    </row>
    <row r="168" spans="1:31" ht="12" customHeight="1" x14ac:dyDescent="0.25">
      <c r="A168" s="11" t="s">
        <v>3029</v>
      </c>
      <c r="B168" s="52">
        <v>42130</v>
      </c>
      <c r="C168" s="69">
        <v>42131</v>
      </c>
      <c r="D168" s="60">
        <v>42130.665902777779</v>
      </c>
      <c r="E168" s="41" t="s">
        <v>3009</v>
      </c>
      <c r="F168" s="1">
        <v>27</v>
      </c>
      <c r="G168" s="64" t="s">
        <v>13</v>
      </c>
      <c r="H168" s="64">
        <v>11</v>
      </c>
      <c r="I168" s="11" t="s">
        <v>14</v>
      </c>
      <c r="J168" s="211" t="s">
        <v>3011</v>
      </c>
      <c r="K168" s="11" t="s">
        <v>16</v>
      </c>
      <c r="L168" s="11" t="s">
        <v>37</v>
      </c>
      <c r="M168" s="41">
        <v>18944752</v>
      </c>
      <c r="N168" s="1">
        <v>692829785</v>
      </c>
      <c r="O168" s="11" t="s">
        <v>18</v>
      </c>
      <c r="P168" s="11"/>
      <c r="Q168" s="1"/>
      <c r="R168" s="11"/>
      <c r="S168" s="192" t="s">
        <v>2506</v>
      </c>
      <c r="T168" s="262"/>
      <c r="U168" s="262"/>
      <c r="W168" s="260" t="b">
        <f t="shared" si="31"/>
        <v>0</v>
      </c>
      <c r="X168" s="260" t="b">
        <f t="shared" si="32"/>
        <v>0</v>
      </c>
      <c r="Y168" s="260" t="b">
        <f t="shared" si="33"/>
        <v>1</v>
      </c>
      <c r="Z168" s="260" t="b">
        <f t="shared" si="34"/>
        <v>0</v>
      </c>
      <c r="AA168" s="260" t="b">
        <f t="shared" si="35"/>
        <v>0</v>
      </c>
      <c r="AB168" s="260" t="b">
        <f t="shared" si="36"/>
        <v>0</v>
      </c>
      <c r="AC168" s="260" t="b">
        <f t="shared" si="37"/>
        <v>0</v>
      </c>
      <c r="AD168" s="260" t="b">
        <f t="shared" si="38"/>
        <v>0</v>
      </c>
      <c r="AE168" s="260" t="b">
        <f t="shared" si="39"/>
        <v>0</v>
      </c>
    </row>
    <row r="169" spans="1:31" ht="12" customHeight="1" x14ac:dyDescent="0.25">
      <c r="A169" s="11" t="s">
        <v>3029</v>
      </c>
      <c r="B169" s="52">
        <v>42144</v>
      </c>
      <c r="C169" s="69">
        <v>42145</v>
      </c>
      <c r="D169" s="60">
        <v>42144.955104166664</v>
      </c>
      <c r="E169" s="41" t="s">
        <v>3012</v>
      </c>
      <c r="F169" s="1">
        <v>16</v>
      </c>
      <c r="G169" s="64" t="s">
        <v>13</v>
      </c>
      <c r="H169" s="64">
        <v>2</v>
      </c>
      <c r="I169" s="11" t="s">
        <v>14</v>
      </c>
      <c r="J169" s="211" t="s">
        <v>3014</v>
      </c>
      <c r="K169" s="11" t="s">
        <v>16</v>
      </c>
      <c r="L169" s="11" t="s">
        <v>3013</v>
      </c>
      <c r="M169" s="41">
        <v>19404760</v>
      </c>
      <c r="N169" s="1">
        <v>710994069</v>
      </c>
      <c r="O169" s="11" t="s">
        <v>517</v>
      </c>
      <c r="P169" s="11"/>
      <c r="Q169" s="1"/>
      <c r="R169" s="11"/>
      <c r="S169" s="192" t="s">
        <v>2509</v>
      </c>
      <c r="T169" s="262"/>
      <c r="U169" s="262"/>
      <c r="W169" s="260" t="b">
        <f t="shared" si="31"/>
        <v>0</v>
      </c>
      <c r="X169" s="260" t="b">
        <f t="shared" si="32"/>
        <v>0</v>
      </c>
      <c r="Y169" s="260" t="b">
        <f t="shared" si="33"/>
        <v>0</v>
      </c>
      <c r="Z169" s="260" t="b">
        <f t="shared" si="34"/>
        <v>0</v>
      </c>
      <c r="AA169" s="260" t="b">
        <f t="shared" si="35"/>
        <v>0</v>
      </c>
      <c r="AB169" s="260" t="b">
        <f t="shared" si="36"/>
        <v>0</v>
      </c>
      <c r="AC169" s="260" t="b">
        <f t="shared" si="37"/>
        <v>0</v>
      </c>
      <c r="AD169" s="260" t="b">
        <f t="shared" si="38"/>
        <v>1</v>
      </c>
      <c r="AE169" s="260" t="b">
        <f t="shared" si="39"/>
        <v>0</v>
      </c>
    </row>
    <row r="170" spans="1:31" ht="12" customHeight="1" x14ac:dyDescent="0.25">
      <c r="A170" s="11" t="s">
        <v>3029</v>
      </c>
      <c r="B170" s="52">
        <v>42151</v>
      </c>
      <c r="C170" s="69">
        <v>42152</v>
      </c>
      <c r="D170" s="60">
        <v>42151.741620370369</v>
      </c>
      <c r="E170" s="41" t="s">
        <v>3015</v>
      </c>
      <c r="F170" s="1">
        <v>45</v>
      </c>
      <c r="G170" s="64" t="s">
        <v>13</v>
      </c>
      <c r="H170" s="64">
        <v>11</v>
      </c>
      <c r="I170" s="11" t="s">
        <v>14</v>
      </c>
      <c r="J170" s="211" t="s">
        <v>3017</v>
      </c>
      <c r="K170" s="11" t="s">
        <v>16</v>
      </c>
      <c r="L170" s="11" t="s">
        <v>3016</v>
      </c>
      <c r="M170" s="41">
        <v>19663926</v>
      </c>
      <c r="N170" s="1">
        <v>718843216</v>
      </c>
      <c r="O170" s="11" t="s">
        <v>311</v>
      </c>
      <c r="P170" s="11"/>
      <c r="Q170" s="10" t="s">
        <v>553</v>
      </c>
      <c r="R170" s="11"/>
      <c r="S170" s="192" t="s">
        <v>2509</v>
      </c>
      <c r="T170" s="192" t="str">
        <f>IF(ISNUMBER(SEARCH("main({",L170)),"main({}) method - algorithm cases","non main({}) method - algorithm cases")</f>
        <v>non main({}) method - algorithm cases</v>
      </c>
      <c r="U170" s="192" t="s">
        <v>2499</v>
      </c>
      <c r="V170" s="192" t="s">
        <v>2504</v>
      </c>
      <c r="W170" s="260" t="b">
        <f t="shared" si="31"/>
        <v>0</v>
      </c>
      <c r="X170" s="260" t="b">
        <f t="shared" si="32"/>
        <v>1</v>
      </c>
      <c r="Y170" s="260" t="b">
        <f t="shared" si="33"/>
        <v>0</v>
      </c>
      <c r="Z170" s="260" t="b">
        <f t="shared" si="34"/>
        <v>0</v>
      </c>
      <c r="AA170" s="260" t="b">
        <f t="shared" si="35"/>
        <v>0</v>
      </c>
      <c r="AB170" s="260" t="b">
        <f t="shared" si="36"/>
        <v>0</v>
      </c>
      <c r="AC170" s="260" t="b">
        <f t="shared" si="37"/>
        <v>0</v>
      </c>
      <c r="AD170" s="260" t="b">
        <f t="shared" si="38"/>
        <v>0</v>
      </c>
      <c r="AE170" s="260" t="b">
        <f t="shared" si="39"/>
        <v>0</v>
      </c>
    </row>
    <row r="171" spans="1:31" s="1" customFormat="1" ht="12" customHeight="1" x14ac:dyDescent="0.2">
      <c r="A171" s="11" t="s">
        <v>3029</v>
      </c>
      <c r="B171" s="60">
        <v>42158</v>
      </c>
      <c r="C171" s="74">
        <v>42159</v>
      </c>
      <c r="D171" s="60">
        <v>42158.899016203701</v>
      </c>
      <c r="E171" s="41" t="s">
        <v>3018</v>
      </c>
      <c r="F171" s="1">
        <v>35</v>
      </c>
      <c r="G171" s="64" t="s">
        <v>13</v>
      </c>
      <c r="H171" s="64" t="s">
        <v>3019</v>
      </c>
      <c r="I171" s="11" t="s">
        <v>3020</v>
      </c>
      <c r="J171" s="211" t="s">
        <v>3022</v>
      </c>
      <c r="K171" s="11" t="s">
        <v>16</v>
      </c>
      <c r="L171" s="11" t="s">
        <v>3021</v>
      </c>
      <c r="M171" s="41">
        <v>19635827</v>
      </c>
      <c r="N171" s="1">
        <v>726654517</v>
      </c>
      <c r="O171" s="106" t="s">
        <v>804</v>
      </c>
      <c r="P171" s="11"/>
      <c r="R171" s="186" t="s">
        <v>1677</v>
      </c>
      <c r="S171" s="192" t="s">
        <v>2506</v>
      </c>
      <c r="T171" s="263"/>
      <c r="U171" s="263"/>
      <c r="W171" s="260" t="b">
        <f t="shared" si="31"/>
        <v>0</v>
      </c>
      <c r="X171" s="260" t="b">
        <f t="shared" si="32"/>
        <v>0</v>
      </c>
      <c r="Y171" s="260" t="b">
        <f t="shared" si="33"/>
        <v>0</v>
      </c>
      <c r="Z171" s="260" t="b">
        <f t="shared" si="34"/>
        <v>0</v>
      </c>
      <c r="AA171" s="260" t="b">
        <f t="shared" si="35"/>
        <v>0</v>
      </c>
      <c r="AB171" s="260" t="b">
        <f t="shared" si="36"/>
        <v>0</v>
      </c>
      <c r="AC171" s="260" t="b">
        <f t="shared" si="37"/>
        <v>0</v>
      </c>
      <c r="AD171" s="260" t="b">
        <f t="shared" si="38"/>
        <v>0</v>
      </c>
      <c r="AE171" s="260" t="b">
        <f t="shared" si="39"/>
        <v>1</v>
      </c>
    </row>
    <row r="172" spans="1:31" ht="12" customHeight="1" x14ac:dyDescent="0.25">
      <c r="A172" s="11" t="s">
        <v>3029</v>
      </c>
      <c r="B172" s="60">
        <v>42159</v>
      </c>
      <c r="C172" s="60">
        <v>42161</v>
      </c>
      <c r="D172" s="60">
        <v>42159.846261574072</v>
      </c>
      <c r="E172" s="41" t="s">
        <v>3023</v>
      </c>
      <c r="F172" s="1">
        <v>23</v>
      </c>
      <c r="G172" s="11" t="s">
        <v>13</v>
      </c>
      <c r="H172" s="11">
        <v>-1</v>
      </c>
      <c r="I172" s="64" t="s">
        <v>58</v>
      </c>
      <c r="J172" s="29" t="s">
        <v>3025</v>
      </c>
      <c r="K172" s="41" t="s">
        <v>16</v>
      </c>
      <c r="L172" s="11" t="s">
        <v>3024</v>
      </c>
      <c r="M172" s="41">
        <v>19847046</v>
      </c>
      <c r="N172" s="1">
        <v>727651089</v>
      </c>
      <c r="O172" s="64" t="s">
        <v>804</v>
      </c>
      <c r="P172" s="11"/>
      <c r="Q172" s="11"/>
      <c r="R172" s="41"/>
      <c r="S172" s="192" t="s">
        <v>2509</v>
      </c>
      <c r="T172" s="262"/>
      <c r="U172" s="262"/>
      <c r="W172" s="260" t="b">
        <f t="shared" si="31"/>
        <v>0</v>
      </c>
      <c r="X172" s="260" t="b">
        <f t="shared" si="32"/>
        <v>0</v>
      </c>
      <c r="Y172" s="260" t="b">
        <f t="shared" si="33"/>
        <v>0</v>
      </c>
      <c r="Z172" s="260" t="b">
        <f t="shared" si="34"/>
        <v>0</v>
      </c>
      <c r="AA172" s="260" t="b">
        <f t="shared" si="35"/>
        <v>0</v>
      </c>
      <c r="AB172" s="260" t="b">
        <f t="shared" si="36"/>
        <v>0</v>
      </c>
      <c r="AC172" s="260" t="b">
        <f t="shared" si="37"/>
        <v>0</v>
      </c>
      <c r="AD172" s="260" t="b">
        <f t="shared" si="38"/>
        <v>0</v>
      </c>
      <c r="AE172" s="260" t="b">
        <f t="shared" si="39"/>
        <v>1</v>
      </c>
    </row>
    <row r="173" spans="1:31" ht="12" customHeight="1" x14ac:dyDescent="0.25">
      <c r="A173" s="11" t="s">
        <v>3029</v>
      </c>
      <c r="B173" s="60">
        <v>42213</v>
      </c>
      <c r="C173" s="60">
        <v>42215</v>
      </c>
      <c r="D173" s="60">
        <v>42214.274108796293</v>
      </c>
      <c r="E173" s="10" t="s">
        <v>3026</v>
      </c>
      <c r="F173" s="11">
        <v>68</v>
      </c>
      <c r="G173" s="11" t="s">
        <v>13</v>
      </c>
      <c r="H173" s="11">
        <v>4</v>
      </c>
      <c r="I173" s="64" t="s">
        <v>14</v>
      </c>
      <c r="J173" s="29" t="s">
        <v>3028</v>
      </c>
      <c r="K173" s="11" t="s">
        <v>16</v>
      </c>
      <c r="L173" s="10" t="s">
        <v>3027</v>
      </c>
      <c r="M173" s="11">
        <v>20897024</v>
      </c>
      <c r="N173" s="11">
        <v>760659967</v>
      </c>
      <c r="O173" s="64" t="s">
        <v>1083</v>
      </c>
      <c r="P173" s="11" t="s">
        <v>1083</v>
      </c>
      <c r="Q173" s="11" t="s">
        <v>553</v>
      </c>
      <c r="R173" s="41"/>
      <c r="S173" s="192" t="s">
        <v>2509</v>
      </c>
      <c r="T173" s="192" t="str">
        <f>IF(ISNUMBER(SEARCH("main({",L173)),"main({}) method - algorithm cases","non main({}) method - algorithm cases")</f>
        <v>non main({}) method - algorithm cases</v>
      </c>
      <c r="U173" s="192" t="s">
        <v>2499</v>
      </c>
      <c r="V173" s="192" t="s">
        <v>2505</v>
      </c>
      <c r="W173" s="260" t="b">
        <f t="shared" si="31"/>
        <v>0</v>
      </c>
      <c r="X173" s="260" t="b">
        <f t="shared" si="32"/>
        <v>0</v>
      </c>
      <c r="Y173" s="260" t="b">
        <f t="shared" si="33"/>
        <v>0</v>
      </c>
      <c r="Z173" s="260" t="b">
        <f t="shared" si="34"/>
        <v>0</v>
      </c>
      <c r="AA173" s="260" t="b">
        <f t="shared" si="35"/>
        <v>0</v>
      </c>
      <c r="AB173" s="260" t="b">
        <f t="shared" si="36"/>
        <v>0</v>
      </c>
      <c r="AC173" s="260" t="b">
        <f t="shared" si="37"/>
        <v>1</v>
      </c>
      <c r="AD173" s="260" t="b">
        <f t="shared" si="38"/>
        <v>0</v>
      </c>
      <c r="AE173" s="260" t="b">
        <f t="shared" si="39"/>
        <v>0</v>
      </c>
    </row>
    <row r="174" spans="1:31" ht="12" customHeight="1" x14ac:dyDescent="0.25">
      <c r="A174" s="11" t="s">
        <v>3128</v>
      </c>
      <c r="B174" s="60">
        <v>41567</v>
      </c>
      <c r="C174" s="60">
        <v>41569</v>
      </c>
      <c r="D174" s="60">
        <v>41567.13385416667</v>
      </c>
      <c r="E174" s="1" t="s">
        <v>3030</v>
      </c>
      <c r="F174" s="11">
        <v>63</v>
      </c>
      <c r="G174" s="11" t="s">
        <v>13</v>
      </c>
      <c r="H174" s="11">
        <v>-1</v>
      </c>
      <c r="I174" s="64" t="s">
        <v>58</v>
      </c>
      <c r="J174" s="29" t="s">
        <v>3034</v>
      </c>
      <c r="K174" s="11" t="s">
        <v>16</v>
      </c>
      <c r="L174" s="1" t="s">
        <v>3031</v>
      </c>
      <c r="M174" s="11">
        <v>1564235</v>
      </c>
      <c r="N174" s="11">
        <v>51964991</v>
      </c>
      <c r="O174" s="64" t="s">
        <v>1083</v>
      </c>
      <c r="P174" s="11" t="s">
        <v>1083</v>
      </c>
      <c r="Q174" s="11" t="s">
        <v>3035</v>
      </c>
      <c r="R174" s="41"/>
      <c r="S174" s="192" t="s">
        <v>2506</v>
      </c>
      <c r="T174" s="192" t="str">
        <f>IF(ISNUMBER(SEARCH("main({",L174)),"main({}) method - algorithm cases","non main({}) method - algorithm cases")</f>
        <v>main({}) method - algorithm cases</v>
      </c>
      <c r="U174" s="192" t="s">
        <v>2499</v>
      </c>
      <c r="V174" s="192" t="s">
        <v>2505</v>
      </c>
      <c r="W174" s="260" t="b">
        <f t="shared" si="31"/>
        <v>0</v>
      </c>
      <c r="X174" s="260" t="b">
        <f t="shared" si="32"/>
        <v>0</v>
      </c>
      <c r="Y174" s="260" t="b">
        <f t="shared" si="33"/>
        <v>0</v>
      </c>
      <c r="Z174" s="260" t="b">
        <f t="shared" si="34"/>
        <v>0</v>
      </c>
      <c r="AA174" s="260" t="b">
        <f t="shared" si="35"/>
        <v>0</v>
      </c>
      <c r="AB174" s="260" t="b">
        <f t="shared" si="36"/>
        <v>0</v>
      </c>
      <c r="AC174" s="260" t="b">
        <f t="shared" si="37"/>
        <v>1</v>
      </c>
      <c r="AD174" s="260" t="b">
        <f t="shared" si="38"/>
        <v>0</v>
      </c>
      <c r="AE174" s="260" t="b">
        <f t="shared" si="39"/>
        <v>0</v>
      </c>
    </row>
    <row r="175" spans="1:31" ht="12" customHeight="1" x14ac:dyDescent="0.25">
      <c r="A175" s="11" t="s">
        <v>3128</v>
      </c>
      <c r="B175" s="60">
        <v>41567</v>
      </c>
      <c r="C175" s="60">
        <v>41569</v>
      </c>
      <c r="D175" s="60">
        <v>41568.771516203706</v>
      </c>
      <c r="E175" s="1" t="s">
        <v>3032</v>
      </c>
      <c r="F175" s="11">
        <v>94</v>
      </c>
      <c r="G175" s="11" t="s">
        <v>13</v>
      </c>
      <c r="H175" s="11">
        <v>2</v>
      </c>
      <c r="I175" s="64" t="s">
        <v>14</v>
      </c>
      <c r="J175" s="29" t="s">
        <v>3036</v>
      </c>
      <c r="K175" s="11" t="s">
        <v>16</v>
      </c>
      <c r="L175" s="1" t="s">
        <v>3033</v>
      </c>
      <c r="M175" s="11">
        <v>1664923</v>
      </c>
      <c r="N175" s="11">
        <v>54004265</v>
      </c>
      <c r="O175" s="64" t="s">
        <v>804</v>
      </c>
      <c r="P175" s="11"/>
      <c r="Q175" s="11"/>
      <c r="R175" s="41"/>
      <c r="S175" s="192" t="s">
        <v>2509</v>
      </c>
      <c r="T175" s="262"/>
      <c r="U175" s="262"/>
      <c r="W175" s="260" t="b">
        <f t="shared" si="31"/>
        <v>0</v>
      </c>
      <c r="X175" s="260" t="b">
        <f t="shared" si="32"/>
        <v>0</v>
      </c>
      <c r="Y175" s="260" t="b">
        <f t="shared" si="33"/>
        <v>0</v>
      </c>
      <c r="Z175" s="260" t="b">
        <f t="shared" si="34"/>
        <v>0</v>
      </c>
      <c r="AA175" s="260" t="b">
        <f t="shared" si="35"/>
        <v>0</v>
      </c>
      <c r="AB175" s="260" t="b">
        <f t="shared" si="36"/>
        <v>0</v>
      </c>
      <c r="AC175" s="260" t="b">
        <f t="shared" si="37"/>
        <v>0</v>
      </c>
      <c r="AD175" s="260" t="b">
        <f t="shared" si="38"/>
        <v>0</v>
      </c>
      <c r="AE175" s="260" t="b">
        <f t="shared" si="39"/>
        <v>1</v>
      </c>
    </row>
    <row r="176" spans="1:31" ht="12" customHeight="1" x14ac:dyDescent="0.25">
      <c r="A176" s="11" t="s">
        <v>3128</v>
      </c>
      <c r="B176" s="60">
        <v>41571</v>
      </c>
      <c r="C176" s="60">
        <v>41573</v>
      </c>
      <c r="D176" s="60">
        <v>41571.887604166666</v>
      </c>
      <c r="E176" s="1" t="s">
        <v>3037</v>
      </c>
      <c r="F176" s="64">
        <v>496</v>
      </c>
      <c r="G176" s="64" t="s">
        <v>13</v>
      </c>
      <c r="H176" s="11">
        <v>65</v>
      </c>
      <c r="I176" s="41" t="s">
        <v>14</v>
      </c>
      <c r="J176" s="42" t="s">
        <v>3038</v>
      </c>
      <c r="K176" s="41" t="s">
        <v>16</v>
      </c>
      <c r="L176" s="1" t="s">
        <v>425</v>
      </c>
      <c r="M176" s="64">
        <v>1787709</v>
      </c>
      <c r="N176" s="11">
        <v>58985985</v>
      </c>
      <c r="O176" s="11" t="s">
        <v>311</v>
      </c>
      <c r="P176" s="11"/>
      <c r="Q176" s="41"/>
      <c r="R176" s="11"/>
      <c r="S176" s="192" t="s">
        <v>2506</v>
      </c>
      <c r="T176" s="262"/>
      <c r="U176" s="262"/>
      <c r="W176" s="260" t="b">
        <f t="shared" si="31"/>
        <v>0</v>
      </c>
      <c r="X176" s="260" t="b">
        <f t="shared" si="32"/>
        <v>1</v>
      </c>
      <c r="Y176" s="260" t="b">
        <f t="shared" si="33"/>
        <v>0</v>
      </c>
      <c r="Z176" s="260" t="b">
        <f t="shared" si="34"/>
        <v>0</v>
      </c>
      <c r="AA176" s="260" t="b">
        <f t="shared" si="35"/>
        <v>0</v>
      </c>
      <c r="AB176" s="260" t="b">
        <f t="shared" si="36"/>
        <v>0</v>
      </c>
      <c r="AC176" s="260" t="b">
        <f t="shared" si="37"/>
        <v>0</v>
      </c>
      <c r="AD176" s="260" t="b">
        <f t="shared" si="38"/>
        <v>0</v>
      </c>
      <c r="AE176" s="260" t="b">
        <f t="shared" si="39"/>
        <v>0</v>
      </c>
    </row>
    <row r="177" spans="1:31" ht="12" customHeight="1" x14ac:dyDescent="0.25">
      <c r="A177" s="11" t="s">
        <v>3128</v>
      </c>
      <c r="B177" s="74">
        <v>41583</v>
      </c>
      <c r="C177" s="60">
        <v>41585</v>
      </c>
      <c r="D177" s="68">
        <v>41583.456365740742</v>
      </c>
      <c r="E177" s="1" t="s">
        <v>3039</v>
      </c>
      <c r="F177" s="64">
        <v>25</v>
      </c>
      <c r="G177" s="64" t="s">
        <v>13</v>
      </c>
      <c r="H177" s="64">
        <v>5</v>
      </c>
      <c r="I177" s="11" t="s">
        <v>14</v>
      </c>
      <c r="J177" s="42" t="s">
        <v>3043</v>
      </c>
      <c r="K177" s="41" t="s">
        <v>16</v>
      </c>
      <c r="L177" s="1" t="s">
        <v>3040</v>
      </c>
      <c r="M177" s="64">
        <v>2122781</v>
      </c>
      <c r="N177" s="11">
        <v>72413908</v>
      </c>
      <c r="O177" s="11" t="s">
        <v>311</v>
      </c>
      <c r="P177" s="11"/>
      <c r="Q177" s="41"/>
      <c r="R177" s="11"/>
      <c r="S177" s="192" t="s">
        <v>2506</v>
      </c>
      <c r="T177" s="262"/>
      <c r="U177" s="262"/>
      <c r="W177" s="260" t="b">
        <f t="shared" si="31"/>
        <v>0</v>
      </c>
      <c r="X177" s="260" t="b">
        <f t="shared" si="32"/>
        <v>1</v>
      </c>
      <c r="Y177" s="260" t="b">
        <f t="shared" si="33"/>
        <v>0</v>
      </c>
      <c r="Z177" s="260" t="b">
        <f t="shared" si="34"/>
        <v>0</v>
      </c>
      <c r="AA177" s="260" t="b">
        <f t="shared" si="35"/>
        <v>0</v>
      </c>
      <c r="AB177" s="260" t="b">
        <f t="shared" si="36"/>
        <v>0</v>
      </c>
      <c r="AC177" s="260" t="b">
        <f t="shared" si="37"/>
        <v>0</v>
      </c>
      <c r="AD177" s="260" t="b">
        <f t="shared" si="38"/>
        <v>0</v>
      </c>
      <c r="AE177" s="260" t="b">
        <f t="shared" si="39"/>
        <v>0</v>
      </c>
    </row>
    <row r="178" spans="1:31" ht="12" customHeight="1" x14ac:dyDescent="0.25">
      <c r="A178" s="11" t="s">
        <v>3128</v>
      </c>
      <c r="B178" s="69">
        <v>41583</v>
      </c>
      <c r="C178" s="60">
        <v>41585</v>
      </c>
      <c r="D178" s="68">
        <v>41584.979212962964</v>
      </c>
      <c r="E178" s="1" t="s">
        <v>3041</v>
      </c>
      <c r="F178" s="64">
        <v>52</v>
      </c>
      <c r="G178" s="64" t="s">
        <v>13</v>
      </c>
      <c r="H178" s="64">
        <v>5</v>
      </c>
      <c r="I178" s="11" t="s">
        <v>14</v>
      </c>
      <c r="J178" s="42" t="s">
        <v>3200</v>
      </c>
      <c r="K178" s="41" t="s">
        <v>16</v>
      </c>
      <c r="L178" s="1" t="s">
        <v>3042</v>
      </c>
      <c r="M178" s="64">
        <v>2134838</v>
      </c>
      <c r="N178" s="11">
        <v>75126627</v>
      </c>
      <c r="O178" s="11" t="s">
        <v>1083</v>
      </c>
      <c r="P178" s="11" t="s">
        <v>1083</v>
      </c>
      <c r="Q178" s="41" t="s">
        <v>1893</v>
      </c>
      <c r="R178" s="11"/>
      <c r="S178" s="192" t="s">
        <v>2506</v>
      </c>
      <c r="T178" s="192" t="str">
        <f>IF(ISNUMBER(SEARCH("main({",L178)),"main({}) method - algorithm cases","non main({}) method - algorithm cases")</f>
        <v>main({}) method - algorithm cases</v>
      </c>
      <c r="U178" s="192" t="s">
        <v>2499</v>
      </c>
      <c r="V178" s="192" t="s">
        <v>2505</v>
      </c>
      <c r="W178" s="260" t="b">
        <f t="shared" si="31"/>
        <v>0</v>
      </c>
      <c r="X178" s="260" t="b">
        <f t="shared" si="32"/>
        <v>0</v>
      </c>
      <c r="Y178" s="260" t="b">
        <f t="shared" si="33"/>
        <v>0</v>
      </c>
      <c r="Z178" s="260" t="b">
        <f t="shared" si="34"/>
        <v>0</v>
      </c>
      <c r="AA178" s="260" t="b">
        <f t="shared" si="35"/>
        <v>0</v>
      </c>
      <c r="AB178" s="260" t="b">
        <f t="shared" si="36"/>
        <v>0</v>
      </c>
      <c r="AC178" s="260" t="b">
        <f t="shared" si="37"/>
        <v>1</v>
      </c>
      <c r="AD178" s="260" t="b">
        <f t="shared" si="38"/>
        <v>0</v>
      </c>
      <c r="AE178" s="260" t="b">
        <f t="shared" si="39"/>
        <v>0</v>
      </c>
    </row>
    <row r="179" spans="1:31" s="1" customFormat="1" ht="12" customHeight="1" x14ac:dyDescent="0.2">
      <c r="A179" s="11" t="s">
        <v>3128</v>
      </c>
      <c r="B179" s="69">
        <v>41587</v>
      </c>
      <c r="C179" s="60">
        <v>41588</v>
      </c>
      <c r="D179" s="68">
        <v>41587.504537037035</v>
      </c>
      <c r="E179" s="1" t="s">
        <v>3044</v>
      </c>
      <c r="F179" s="64">
        <v>149</v>
      </c>
      <c r="G179" s="64" t="s">
        <v>13</v>
      </c>
      <c r="H179" s="64">
        <v>0</v>
      </c>
      <c r="I179" s="11" t="s">
        <v>24</v>
      </c>
      <c r="J179" s="42" t="s">
        <v>3046</v>
      </c>
      <c r="K179" s="41" t="s">
        <v>16</v>
      </c>
      <c r="L179" s="1" t="s">
        <v>3045</v>
      </c>
      <c r="M179" s="64">
        <v>2259605</v>
      </c>
      <c r="N179" s="11">
        <v>78286091</v>
      </c>
      <c r="O179" s="11" t="s">
        <v>1083</v>
      </c>
      <c r="P179" s="11"/>
      <c r="Q179" s="41"/>
      <c r="R179" s="11"/>
      <c r="S179" s="192" t="s">
        <v>2509</v>
      </c>
      <c r="T179" s="263"/>
      <c r="U179" s="263"/>
      <c r="W179" s="260" t="b">
        <f t="shared" si="31"/>
        <v>0</v>
      </c>
      <c r="X179" s="260" t="b">
        <f t="shared" si="32"/>
        <v>0</v>
      </c>
      <c r="Y179" s="260" t="b">
        <f t="shared" si="33"/>
        <v>0</v>
      </c>
      <c r="Z179" s="260" t="b">
        <f t="shared" si="34"/>
        <v>0</v>
      </c>
      <c r="AA179" s="260" t="b">
        <f t="shared" si="35"/>
        <v>0</v>
      </c>
      <c r="AB179" s="260" t="b">
        <f t="shared" si="36"/>
        <v>0</v>
      </c>
      <c r="AC179" s="260" t="b">
        <f t="shared" si="37"/>
        <v>1</v>
      </c>
      <c r="AD179" s="260" t="b">
        <f t="shared" si="38"/>
        <v>0</v>
      </c>
      <c r="AE179" s="260" t="b">
        <f t="shared" si="39"/>
        <v>0</v>
      </c>
    </row>
    <row r="180" spans="1:31" ht="12" customHeight="1" x14ac:dyDescent="0.25">
      <c r="A180" s="11" t="s">
        <v>3128</v>
      </c>
      <c r="B180" s="69">
        <v>41594</v>
      </c>
      <c r="C180" s="60">
        <v>41595</v>
      </c>
      <c r="D180" s="68">
        <v>41594.44458333333</v>
      </c>
      <c r="E180" s="1" t="s">
        <v>3047</v>
      </c>
      <c r="F180" s="64">
        <v>143</v>
      </c>
      <c r="G180" s="64" t="s">
        <v>13</v>
      </c>
      <c r="H180" s="64">
        <v>10</v>
      </c>
      <c r="I180" s="11" t="s">
        <v>14</v>
      </c>
      <c r="J180" s="42" t="s">
        <v>3049</v>
      </c>
      <c r="K180" s="41" t="s">
        <v>16</v>
      </c>
      <c r="L180" s="1" t="s">
        <v>3048</v>
      </c>
      <c r="M180" s="64">
        <v>2490990</v>
      </c>
      <c r="N180" s="11">
        <v>87214645</v>
      </c>
      <c r="O180" s="11" t="s">
        <v>804</v>
      </c>
      <c r="P180" s="11"/>
      <c r="Q180" s="41"/>
      <c r="R180" s="11"/>
      <c r="S180" s="192" t="s">
        <v>2506</v>
      </c>
      <c r="T180" s="262"/>
      <c r="U180" s="262"/>
      <c r="W180" s="260" t="b">
        <f t="shared" si="31"/>
        <v>0</v>
      </c>
      <c r="X180" s="260" t="b">
        <f t="shared" si="32"/>
        <v>0</v>
      </c>
      <c r="Y180" s="260" t="b">
        <f t="shared" si="33"/>
        <v>0</v>
      </c>
      <c r="Z180" s="260" t="b">
        <f t="shared" si="34"/>
        <v>0</v>
      </c>
      <c r="AA180" s="260" t="b">
        <f t="shared" si="35"/>
        <v>0</v>
      </c>
      <c r="AB180" s="260" t="b">
        <f t="shared" si="36"/>
        <v>0</v>
      </c>
      <c r="AC180" s="260" t="b">
        <f t="shared" si="37"/>
        <v>0</v>
      </c>
      <c r="AD180" s="260" t="b">
        <f t="shared" si="38"/>
        <v>0</v>
      </c>
      <c r="AE180" s="260" t="b">
        <f t="shared" si="39"/>
        <v>1</v>
      </c>
    </row>
    <row r="181" spans="1:31" ht="12" customHeight="1" x14ac:dyDescent="0.25">
      <c r="A181" s="11" t="s">
        <v>3128</v>
      </c>
      <c r="B181" s="69">
        <v>41595</v>
      </c>
      <c r="C181" s="60">
        <v>41596</v>
      </c>
      <c r="D181" s="68">
        <v>41595.722199074073</v>
      </c>
      <c r="E181" s="1" t="s">
        <v>3050</v>
      </c>
      <c r="F181" s="64">
        <v>62</v>
      </c>
      <c r="G181" s="64" t="s">
        <v>13</v>
      </c>
      <c r="H181" s="64">
        <v>7</v>
      </c>
      <c r="I181" s="11" t="s">
        <v>14</v>
      </c>
      <c r="J181" s="42" t="s">
        <v>3052</v>
      </c>
      <c r="K181" s="41" t="s">
        <v>16</v>
      </c>
      <c r="L181" s="1" t="s">
        <v>3051</v>
      </c>
      <c r="M181" s="64">
        <v>2496322</v>
      </c>
      <c r="N181" s="11">
        <v>88185732</v>
      </c>
      <c r="O181" s="11" t="s">
        <v>1083</v>
      </c>
      <c r="P181" s="11" t="s">
        <v>1083</v>
      </c>
      <c r="Q181" s="41" t="s">
        <v>553</v>
      </c>
      <c r="R181" s="11"/>
      <c r="S181" s="192" t="s">
        <v>2506</v>
      </c>
      <c r="T181" s="192" t="str">
        <f t="shared" ref="T181:T182" si="41">IF(ISNUMBER(SEARCH("main({",L181)),"main({}) method - algorithm cases","non main({}) method - algorithm cases")</f>
        <v>main({}) method - algorithm cases</v>
      </c>
      <c r="U181" s="192" t="s">
        <v>2499</v>
      </c>
      <c r="V181" s="192" t="s">
        <v>2505</v>
      </c>
      <c r="W181" s="260" t="b">
        <f t="shared" si="31"/>
        <v>0</v>
      </c>
      <c r="X181" s="260" t="b">
        <f t="shared" si="32"/>
        <v>0</v>
      </c>
      <c r="Y181" s="260" t="b">
        <f t="shared" si="33"/>
        <v>0</v>
      </c>
      <c r="Z181" s="260" t="b">
        <f t="shared" si="34"/>
        <v>0</v>
      </c>
      <c r="AA181" s="260" t="b">
        <f t="shared" si="35"/>
        <v>0</v>
      </c>
      <c r="AB181" s="260" t="b">
        <f t="shared" si="36"/>
        <v>0</v>
      </c>
      <c r="AC181" s="260" t="b">
        <f t="shared" si="37"/>
        <v>1</v>
      </c>
      <c r="AD181" s="260" t="b">
        <f t="shared" si="38"/>
        <v>0</v>
      </c>
      <c r="AE181" s="260" t="b">
        <f t="shared" si="39"/>
        <v>0</v>
      </c>
    </row>
    <row r="182" spans="1:31" ht="12" customHeight="1" x14ac:dyDescent="0.25">
      <c r="A182" s="11" t="s">
        <v>3128</v>
      </c>
      <c r="B182" s="69">
        <v>41600</v>
      </c>
      <c r="C182" s="60">
        <v>41601</v>
      </c>
      <c r="D182" s="68">
        <v>41600.555879629632</v>
      </c>
      <c r="E182" s="1" t="s">
        <v>3053</v>
      </c>
      <c r="F182" s="64">
        <v>106</v>
      </c>
      <c r="G182" s="64" t="s">
        <v>13</v>
      </c>
      <c r="H182" s="64">
        <v>412</v>
      </c>
      <c r="I182" s="11" t="s">
        <v>14</v>
      </c>
      <c r="J182" s="42" t="s">
        <v>3056</v>
      </c>
      <c r="K182" s="41" t="s">
        <v>16</v>
      </c>
      <c r="L182" s="1" t="s">
        <v>3054</v>
      </c>
      <c r="M182" s="64">
        <v>2717170</v>
      </c>
      <c r="N182" s="11">
        <v>95456545</v>
      </c>
      <c r="O182" s="11" t="s">
        <v>1083</v>
      </c>
      <c r="P182" s="11" t="s">
        <v>1083</v>
      </c>
      <c r="Q182" s="41" t="s">
        <v>1324</v>
      </c>
      <c r="R182" s="11"/>
      <c r="S182" s="192" t="s">
        <v>2506</v>
      </c>
      <c r="T182" s="192" t="str">
        <f t="shared" si="41"/>
        <v>main({}) method - algorithm cases</v>
      </c>
      <c r="U182" s="192" t="s">
        <v>2499</v>
      </c>
      <c r="V182" s="192" t="s">
        <v>2505</v>
      </c>
      <c r="W182" s="260" t="b">
        <f t="shared" si="31"/>
        <v>0</v>
      </c>
      <c r="X182" s="260" t="b">
        <f t="shared" si="32"/>
        <v>0</v>
      </c>
      <c r="Y182" s="260" t="b">
        <f t="shared" si="33"/>
        <v>0</v>
      </c>
      <c r="Z182" s="260" t="b">
        <f t="shared" si="34"/>
        <v>0</v>
      </c>
      <c r="AA182" s="260" t="b">
        <f t="shared" si="35"/>
        <v>0</v>
      </c>
      <c r="AB182" s="260" t="b">
        <f t="shared" si="36"/>
        <v>0</v>
      </c>
      <c r="AC182" s="260" t="b">
        <f t="shared" si="37"/>
        <v>1</v>
      </c>
      <c r="AD182" s="260" t="b">
        <f t="shared" si="38"/>
        <v>0</v>
      </c>
      <c r="AE182" s="260" t="b">
        <f t="shared" si="39"/>
        <v>0</v>
      </c>
    </row>
    <row r="183" spans="1:31" ht="12" customHeight="1" x14ac:dyDescent="0.25">
      <c r="A183" s="11" t="s">
        <v>3128</v>
      </c>
      <c r="B183" s="69">
        <v>41600</v>
      </c>
      <c r="C183" s="60">
        <v>41601</v>
      </c>
      <c r="D183" s="68">
        <v>41600.570185185185</v>
      </c>
      <c r="E183" s="1" t="s">
        <v>3055</v>
      </c>
      <c r="F183" s="64">
        <v>204</v>
      </c>
      <c r="G183" s="64" t="s">
        <v>13</v>
      </c>
      <c r="H183" s="64">
        <v>410</v>
      </c>
      <c r="I183" s="11" t="s">
        <v>14</v>
      </c>
      <c r="J183" s="42" t="s">
        <v>3057</v>
      </c>
      <c r="K183" s="41" t="s">
        <v>16</v>
      </c>
      <c r="L183" s="1" t="s">
        <v>1917</v>
      </c>
      <c r="M183" s="64">
        <v>2717950</v>
      </c>
      <c r="N183" s="11">
        <v>95482934</v>
      </c>
      <c r="O183" s="11" t="s">
        <v>311</v>
      </c>
      <c r="P183" s="11"/>
      <c r="Q183" s="41"/>
      <c r="R183" s="11"/>
      <c r="S183" s="192" t="s">
        <v>2506</v>
      </c>
      <c r="T183" s="262"/>
      <c r="U183" s="262"/>
      <c r="W183" s="260" t="b">
        <f t="shared" si="31"/>
        <v>0</v>
      </c>
      <c r="X183" s="260" t="b">
        <f t="shared" si="32"/>
        <v>1</v>
      </c>
      <c r="Y183" s="260" t="b">
        <f t="shared" si="33"/>
        <v>0</v>
      </c>
      <c r="Z183" s="260" t="b">
        <f t="shared" si="34"/>
        <v>0</v>
      </c>
      <c r="AA183" s="260" t="b">
        <f t="shared" si="35"/>
        <v>0</v>
      </c>
      <c r="AB183" s="260" t="b">
        <f t="shared" si="36"/>
        <v>0</v>
      </c>
      <c r="AC183" s="260" t="b">
        <f t="shared" si="37"/>
        <v>0</v>
      </c>
      <c r="AD183" s="260" t="b">
        <f t="shared" si="38"/>
        <v>0</v>
      </c>
      <c r="AE183" s="260" t="b">
        <f t="shared" si="39"/>
        <v>0</v>
      </c>
    </row>
    <row r="184" spans="1:31" s="1" customFormat="1" ht="12" customHeight="1" x14ac:dyDescent="0.2">
      <c r="A184" s="11" t="s">
        <v>3128</v>
      </c>
      <c r="B184" s="69">
        <v>41602</v>
      </c>
      <c r="C184" s="60">
        <v>41603</v>
      </c>
      <c r="D184" s="68">
        <v>41602.004247685189</v>
      </c>
      <c r="E184" s="1" t="s">
        <v>3058</v>
      </c>
      <c r="F184" s="64">
        <v>11</v>
      </c>
      <c r="G184" s="64" t="s">
        <v>13</v>
      </c>
      <c r="H184" s="64">
        <v>160</v>
      </c>
      <c r="I184" s="11" t="s">
        <v>14</v>
      </c>
      <c r="J184" s="42" t="s">
        <v>3059</v>
      </c>
      <c r="K184" s="41" t="s">
        <v>16</v>
      </c>
      <c r="L184" s="203" t="s">
        <v>3129</v>
      </c>
      <c r="M184" s="64">
        <v>2753672</v>
      </c>
      <c r="N184" s="11">
        <v>96870984</v>
      </c>
      <c r="O184" s="11" t="s">
        <v>311</v>
      </c>
      <c r="P184" s="11"/>
      <c r="Q184" s="41" t="s">
        <v>1324</v>
      </c>
      <c r="R184" s="11"/>
      <c r="S184" s="192" t="s">
        <v>2509</v>
      </c>
      <c r="T184" s="192" t="str">
        <f>IF(ISNUMBER(SEARCH("main({",L184)),"main({}) method - algorithm cases","non main({}) method - algorithm cases")</f>
        <v>non main({}) method - algorithm cases</v>
      </c>
      <c r="U184" s="192" t="s">
        <v>2499</v>
      </c>
      <c r="V184" s="192" t="s">
        <v>2504</v>
      </c>
      <c r="W184" s="260" t="b">
        <f t="shared" si="31"/>
        <v>0</v>
      </c>
      <c r="X184" s="260" t="b">
        <f t="shared" si="32"/>
        <v>1</v>
      </c>
      <c r="Y184" s="260" t="b">
        <f t="shared" si="33"/>
        <v>0</v>
      </c>
      <c r="Z184" s="260" t="b">
        <f t="shared" si="34"/>
        <v>0</v>
      </c>
      <c r="AA184" s="260" t="b">
        <f t="shared" si="35"/>
        <v>0</v>
      </c>
      <c r="AB184" s="260" t="b">
        <f t="shared" si="36"/>
        <v>0</v>
      </c>
      <c r="AC184" s="260" t="b">
        <f t="shared" si="37"/>
        <v>0</v>
      </c>
      <c r="AD184" s="260" t="b">
        <f t="shared" si="38"/>
        <v>0</v>
      </c>
      <c r="AE184" s="260" t="b">
        <f t="shared" si="39"/>
        <v>0</v>
      </c>
    </row>
    <row r="185" spans="1:31" s="1" customFormat="1" ht="12" customHeight="1" x14ac:dyDescent="0.2">
      <c r="A185" s="11" t="s">
        <v>3128</v>
      </c>
      <c r="B185" s="69">
        <v>41612</v>
      </c>
      <c r="C185" s="60">
        <v>41613</v>
      </c>
      <c r="D185" s="68">
        <v>41612.032743055555</v>
      </c>
      <c r="E185" s="1" t="s">
        <v>3060</v>
      </c>
      <c r="F185" s="64">
        <v>112</v>
      </c>
      <c r="G185" s="64" t="s">
        <v>13</v>
      </c>
      <c r="H185" s="64">
        <v>2</v>
      </c>
      <c r="I185" s="11" t="s">
        <v>14</v>
      </c>
      <c r="J185" s="42" t="s">
        <v>3062</v>
      </c>
      <c r="K185" s="41" t="s">
        <v>16</v>
      </c>
      <c r="L185" s="1" t="s">
        <v>3061</v>
      </c>
      <c r="M185" s="64">
        <v>3067034</v>
      </c>
      <c r="N185" s="11">
        <v>107849452</v>
      </c>
      <c r="O185" s="11" t="s">
        <v>804</v>
      </c>
      <c r="P185" s="11"/>
      <c r="Q185" s="41" t="s">
        <v>3063</v>
      </c>
      <c r="R185" s="11"/>
      <c r="S185" s="192" t="s">
        <v>2506</v>
      </c>
      <c r="T185" s="192" t="str">
        <f t="shared" ref="T185:T187" si="42">IF(ISNUMBER(SEARCH("main({",L185)),"main({}) method - algorithm cases","non main({}) method - algorithm cases")</f>
        <v>main({}) method - algorithm cases</v>
      </c>
      <c r="U185" s="192" t="s">
        <v>2499</v>
      </c>
      <c r="V185" s="192" t="s">
        <v>2504</v>
      </c>
      <c r="W185" s="260" t="b">
        <f t="shared" si="31"/>
        <v>0</v>
      </c>
      <c r="X185" s="260" t="b">
        <f t="shared" si="32"/>
        <v>0</v>
      </c>
      <c r="Y185" s="260" t="b">
        <f t="shared" si="33"/>
        <v>0</v>
      </c>
      <c r="Z185" s="260" t="b">
        <f t="shared" si="34"/>
        <v>0</v>
      </c>
      <c r="AA185" s="260" t="b">
        <f t="shared" si="35"/>
        <v>0</v>
      </c>
      <c r="AB185" s="260" t="b">
        <f t="shared" si="36"/>
        <v>0</v>
      </c>
      <c r="AC185" s="260" t="b">
        <f t="shared" si="37"/>
        <v>0</v>
      </c>
      <c r="AD185" s="260" t="b">
        <f t="shared" si="38"/>
        <v>0</v>
      </c>
      <c r="AE185" s="260" t="b">
        <f t="shared" si="39"/>
        <v>1</v>
      </c>
    </row>
    <row r="186" spans="1:31" s="1" customFormat="1" ht="12" customHeight="1" x14ac:dyDescent="0.2">
      <c r="A186" s="11" t="s">
        <v>3128</v>
      </c>
      <c r="B186" s="69">
        <v>41660</v>
      </c>
      <c r="C186" s="60">
        <v>41661</v>
      </c>
      <c r="D186" s="68">
        <v>41660.832303240742</v>
      </c>
      <c r="E186" s="1" t="s">
        <v>3064</v>
      </c>
      <c r="F186" s="64">
        <v>52</v>
      </c>
      <c r="G186" s="64" t="s">
        <v>13</v>
      </c>
      <c r="H186" s="64">
        <v>30</v>
      </c>
      <c r="I186" s="11" t="s">
        <v>14</v>
      </c>
      <c r="J186" s="42" t="s">
        <v>3066</v>
      </c>
      <c r="K186" s="41" t="s">
        <v>16</v>
      </c>
      <c r="L186" s="1" t="s">
        <v>3065</v>
      </c>
      <c r="M186" s="64">
        <v>4189196</v>
      </c>
      <c r="N186" s="11">
        <v>145460647</v>
      </c>
      <c r="O186" s="11" t="s">
        <v>18</v>
      </c>
      <c r="P186" s="11"/>
      <c r="Q186" s="41" t="s">
        <v>552</v>
      </c>
      <c r="R186" s="11"/>
      <c r="S186" s="192" t="s">
        <v>2506</v>
      </c>
      <c r="T186" s="192" t="str">
        <f t="shared" si="42"/>
        <v>main({}) method - algorithm cases</v>
      </c>
      <c r="U186" s="192" t="s">
        <v>2499</v>
      </c>
      <c r="V186" s="192" t="s">
        <v>2504</v>
      </c>
      <c r="W186" s="260" t="b">
        <f t="shared" si="31"/>
        <v>0</v>
      </c>
      <c r="X186" s="260" t="b">
        <f t="shared" si="32"/>
        <v>0</v>
      </c>
      <c r="Y186" s="260" t="b">
        <f t="shared" si="33"/>
        <v>1</v>
      </c>
      <c r="Z186" s="260" t="b">
        <f t="shared" si="34"/>
        <v>0</v>
      </c>
      <c r="AA186" s="260" t="b">
        <f t="shared" si="35"/>
        <v>0</v>
      </c>
      <c r="AB186" s="260" t="b">
        <f t="shared" si="36"/>
        <v>0</v>
      </c>
      <c r="AC186" s="260" t="b">
        <f t="shared" si="37"/>
        <v>0</v>
      </c>
      <c r="AD186" s="260" t="b">
        <f t="shared" si="38"/>
        <v>0</v>
      </c>
      <c r="AE186" s="260" t="b">
        <f t="shared" si="39"/>
        <v>0</v>
      </c>
    </row>
    <row r="187" spans="1:31" ht="12" customHeight="1" x14ac:dyDescent="0.25">
      <c r="A187" s="11" t="s">
        <v>3128</v>
      </c>
      <c r="B187" s="69">
        <v>41712</v>
      </c>
      <c r="C187" s="60">
        <v>41713</v>
      </c>
      <c r="D187" s="68">
        <v>41712.929699074077</v>
      </c>
      <c r="E187" s="1" t="s">
        <v>3067</v>
      </c>
      <c r="F187" s="64">
        <v>80</v>
      </c>
      <c r="G187" s="64" t="s">
        <v>13</v>
      </c>
      <c r="H187" s="64">
        <v>0</v>
      </c>
      <c r="I187" s="11" t="s">
        <v>24</v>
      </c>
      <c r="J187" s="42" t="s">
        <v>3069</v>
      </c>
      <c r="K187" s="41" t="s">
        <v>16</v>
      </c>
      <c r="L187" s="1" t="s">
        <v>3068</v>
      </c>
      <c r="M187" s="64">
        <v>5775917</v>
      </c>
      <c r="N187" s="11">
        <v>201279055</v>
      </c>
      <c r="O187" s="11" t="s">
        <v>1083</v>
      </c>
      <c r="P187" s="11" t="s">
        <v>1083</v>
      </c>
      <c r="Q187" s="41" t="s">
        <v>2732</v>
      </c>
      <c r="R187" s="11"/>
      <c r="S187" s="192" t="s">
        <v>2506</v>
      </c>
      <c r="T187" s="192" t="str">
        <f t="shared" si="42"/>
        <v>main({}) method - algorithm cases</v>
      </c>
      <c r="U187" s="192" t="s">
        <v>2499</v>
      </c>
      <c r="V187" s="192" t="s">
        <v>2505</v>
      </c>
      <c r="W187" s="260" t="b">
        <f t="shared" si="31"/>
        <v>0</v>
      </c>
      <c r="X187" s="260" t="b">
        <f t="shared" si="32"/>
        <v>0</v>
      </c>
      <c r="Y187" s="260" t="b">
        <f t="shared" si="33"/>
        <v>0</v>
      </c>
      <c r="Z187" s="260" t="b">
        <f t="shared" si="34"/>
        <v>0</v>
      </c>
      <c r="AA187" s="260" t="b">
        <f t="shared" si="35"/>
        <v>0</v>
      </c>
      <c r="AB187" s="260" t="b">
        <f t="shared" si="36"/>
        <v>0</v>
      </c>
      <c r="AC187" s="260" t="b">
        <f t="shared" si="37"/>
        <v>1</v>
      </c>
      <c r="AD187" s="260" t="b">
        <f t="shared" si="38"/>
        <v>0</v>
      </c>
      <c r="AE187" s="260" t="b">
        <f t="shared" si="39"/>
        <v>0</v>
      </c>
    </row>
    <row r="188" spans="1:31" ht="12" customHeight="1" x14ac:dyDescent="0.25">
      <c r="A188" s="11" t="s">
        <v>3128</v>
      </c>
      <c r="B188" s="69">
        <v>41738</v>
      </c>
      <c r="C188" s="60">
        <v>41739</v>
      </c>
      <c r="D188" s="68">
        <v>41738.690879629627</v>
      </c>
      <c r="E188" s="1" t="s">
        <v>3070</v>
      </c>
      <c r="F188" s="64">
        <v>12</v>
      </c>
      <c r="G188" s="64" t="s">
        <v>13</v>
      </c>
      <c r="H188" s="64">
        <v>-1</v>
      </c>
      <c r="I188" s="11" t="s">
        <v>58</v>
      </c>
      <c r="J188" s="42" t="s">
        <v>3072</v>
      </c>
      <c r="K188" s="41" t="s">
        <v>16</v>
      </c>
      <c r="L188" s="1" t="s">
        <v>3071</v>
      </c>
      <c r="M188" s="64">
        <v>6511294</v>
      </c>
      <c r="N188" s="11">
        <v>231481053</v>
      </c>
      <c r="O188" s="11" t="s">
        <v>517</v>
      </c>
      <c r="P188" s="11"/>
      <c r="Q188" s="41"/>
      <c r="R188" s="11"/>
      <c r="S188" s="192" t="s">
        <v>2506</v>
      </c>
      <c r="T188" s="262"/>
      <c r="U188" s="262"/>
      <c r="W188" s="260" t="b">
        <f t="shared" si="31"/>
        <v>0</v>
      </c>
      <c r="X188" s="260" t="b">
        <f t="shared" si="32"/>
        <v>0</v>
      </c>
      <c r="Y188" s="260" t="b">
        <f t="shared" si="33"/>
        <v>0</v>
      </c>
      <c r="Z188" s="260" t="b">
        <f t="shared" si="34"/>
        <v>0</v>
      </c>
      <c r="AA188" s="260" t="b">
        <f t="shared" si="35"/>
        <v>0</v>
      </c>
      <c r="AB188" s="260" t="b">
        <f t="shared" si="36"/>
        <v>0</v>
      </c>
      <c r="AC188" s="260" t="b">
        <f t="shared" si="37"/>
        <v>0</v>
      </c>
      <c r="AD188" s="260" t="b">
        <f t="shared" si="38"/>
        <v>1</v>
      </c>
      <c r="AE188" s="260" t="b">
        <f t="shared" si="39"/>
        <v>0</v>
      </c>
    </row>
    <row r="189" spans="1:31" s="1" customFormat="1" ht="12" customHeight="1" x14ac:dyDescent="0.2">
      <c r="A189" s="11" t="s">
        <v>3128</v>
      </c>
      <c r="B189" s="69">
        <v>41771</v>
      </c>
      <c r="C189" s="60">
        <v>41772</v>
      </c>
      <c r="D189" s="68">
        <v>41771.625497685185</v>
      </c>
      <c r="E189" s="1" t="s">
        <v>3073</v>
      </c>
      <c r="F189" s="64">
        <v>61</v>
      </c>
      <c r="G189" s="64" t="s">
        <v>13</v>
      </c>
      <c r="H189" s="64">
        <v>-11</v>
      </c>
      <c r="I189" s="11" t="s">
        <v>58</v>
      </c>
      <c r="J189" s="42" t="s">
        <v>3075</v>
      </c>
      <c r="K189" s="41" t="s">
        <v>16</v>
      </c>
      <c r="L189" s="1" t="s">
        <v>3074</v>
      </c>
      <c r="M189" s="64">
        <v>6422993</v>
      </c>
      <c r="N189" s="11">
        <v>263302544</v>
      </c>
      <c r="O189" s="11" t="s">
        <v>311</v>
      </c>
      <c r="P189" s="11"/>
      <c r="Q189" s="41" t="s">
        <v>3076</v>
      </c>
      <c r="R189" s="11"/>
      <c r="S189" s="192" t="s">
        <v>2506</v>
      </c>
      <c r="T189" s="192" t="str">
        <f>IF(ISNUMBER(SEARCH("main({",L189)),"main({}) method - algorithm cases","non main({}) method - algorithm cases")</f>
        <v>main({}) method - algorithm cases</v>
      </c>
      <c r="U189" s="192" t="s">
        <v>2499</v>
      </c>
      <c r="V189" s="192" t="s">
        <v>2504</v>
      </c>
      <c r="W189" s="260" t="b">
        <f t="shared" si="31"/>
        <v>0</v>
      </c>
      <c r="X189" s="260" t="b">
        <f t="shared" si="32"/>
        <v>1</v>
      </c>
      <c r="Y189" s="260" t="b">
        <f t="shared" si="33"/>
        <v>0</v>
      </c>
      <c r="Z189" s="260" t="b">
        <f t="shared" si="34"/>
        <v>0</v>
      </c>
      <c r="AA189" s="260" t="b">
        <f t="shared" si="35"/>
        <v>0</v>
      </c>
      <c r="AB189" s="260" t="b">
        <f t="shared" si="36"/>
        <v>0</v>
      </c>
      <c r="AC189" s="260" t="b">
        <f t="shared" si="37"/>
        <v>0</v>
      </c>
      <c r="AD189" s="260" t="b">
        <f t="shared" si="38"/>
        <v>0</v>
      </c>
      <c r="AE189" s="260" t="b">
        <f t="shared" si="39"/>
        <v>0</v>
      </c>
    </row>
    <row r="190" spans="1:31" s="1" customFormat="1" ht="12" customHeight="1" x14ac:dyDescent="0.2">
      <c r="A190" s="11" t="s">
        <v>3128</v>
      </c>
      <c r="B190" s="69">
        <v>41775</v>
      </c>
      <c r="C190" s="60">
        <v>41776</v>
      </c>
      <c r="D190" s="68">
        <v>41775.873900462961</v>
      </c>
      <c r="E190" s="1" t="s">
        <v>3077</v>
      </c>
      <c r="F190" s="64">
        <v>206</v>
      </c>
      <c r="G190" s="64" t="s">
        <v>13</v>
      </c>
      <c r="H190" s="64">
        <v>6</v>
      </c>
      <c r="I190" s="11" t="s">
        <v>14</v>
      </c>
      <c r="J190" s="42" t="s">
        <v>3078</v>
      </c>
      <c r="K190" s="41" t="s">
        <v>16</v>
      </c>
      <c r="L190" s="1" t="s">
        <v>396</v>
      </c>
      <c r="M190" s="64">
        <v>7568251</v>
      </c>
      <c r="N190" s="11">
        <v>267479237</v>
      </c>
      <c r="O190" s="11" t="s">
        <v>1083</v>
      </c>
      <c r="P190" s="11"/>
      <c r="Q190" s="41"/>
      <c r="R190" s="11"/>
      <c r="S190" s="192" t="s">
        <v>2506</v>
      </c>
      <c r="T190" s="263"/>
      <c r="U190" s="263"/>
      <c r="W190" s="260" t="b">
        <f t="shared" si="31"/>
        <v>0</v>
      </c>
      <c r="X190" s="260" t="b">
        <f t="shared" si="32"/>
        <v>0</v>
      </c>
      <c r="Y190" s="260" t="b">
        <f t="shared" si="33"/>
        <v>0</v>
      </c>
      <c r="Z190" s="260" t="b">
        <f t="shared" si="34"/>
        <v>0</v>
      </c>
      <c r="AA190" s="260" t="b">
        <f t="shared" si="35"/>
        <v>0</v>
      </c>
      <c r="AB190" s="260" t="b">
        <f t="shared" si="36"/>
        <v>0</v>
      </c>
      <c r="AC190" s="260" t="b">
        <f t="shared" si="37"/>
        <v>1</v>
      </c>
      <c r="AD190" s="260" t="b">
        <f t="shared" si="38"/>
        <v>0</v>
      </c>
      <c r="AE190" s="260" t="b">
        <f t="shared" si="39"/>
        <v>0</v>
      </c>
    </row>
    <row r="191" spans="1:31" s="1" customFormat="1" ht="12" customHeight="1" x14ac:dyDescent="0.2">
      <c r="A191" s="11" t="s">
        <v>3128</v>
      </c>
      <c r="B191" s="69">
        <v>41776</v>
      </c>
      <c r="C191" s="60">
        <v>41777</v>
      </c>
      <c r="D191" s="68">
        <v>41776.632881944446</v>
      </c>
      <c r="E191" s="1" t="s">
        <v>3079</v>
      </c>
      <c r="F191" s="64">
        <v>83</v>
      </c>
      <c r="G191" s="64" t="s">
        <v>13</v>
      </c>
      <c r="H191" s="64">
        <v>6</v>
      </c>
      <c r="I191" s="11" t="s">
        <v>14</v>
      </c>
      <c r="J191" s="42" t="s">
        <v>3080</v>
      </c>
      <c r="K191" s="41" t="s">
        <v>16</v>
      </c>
      <c r="L191" s="1" t="s">
        <v>396</v>
      </c>
      <c r="M191" s="64">
        <v>7573451</v>
      </c>
      <c r="N191" s="11">
        <v>267861250</v>
      </c>
      <c r="O191" s="11" t="s">
        <v>1083</v>
      </c>
      <c r="P191" s="11"/>
      <c r="Q191" s="41"/>
      <c r="R191" s="11"/>
      <c r="S191" s="192" t="s">
        <v>2506</v>
      </c>
      <c r="T191" s="263"/>
      <c r="U191" s="263"/>
      <c r="W191" s="260" t="b">
        <f t="shared" si="31"/>
        <v>0</v>
      </c>
      <c r="X191" s="260" t="b">
        <f t="shared" si="32"/>
        <v>0</v>
      </c>
      <c r="Y191" s="260" t="b">
        <f t="shared" si="33"/>
        <v>0</v>
      </c>
      <c r="Z191" s="260" t="b">
        <f t="shared" si="34"/>
        <v>0</v>
      </c>
      <c r="AA191" s="260" t="b">
        <f t="shared" si="35"/>
        <v>0</v>
      </c>
      <c r="AB191" s="260" t="b">
        <f t="shared" si="36"/>
        <v>0</v>
      </c>
      <c r="AC191" s="260" t="b">
        <f t="shared" si="37"/>
        <v>1</v>
      </c>
      <c r="AD191" s="260" t="b">
        <f t="shared" si="38"/>
        <v>0</v>
      </c>
      <c r="AE191" s="260" t="b">
        <f t="shared" si="39"/>
        <v>0</v>
      </c>
    </row>
    <row r="192" spans="1:31" ht="12" customHeight="1" x14ac:dyDescent="0.25">
      <c r="A192" s="11" t="s">
        <v>3128</v>
      </c>
      <c r="B192" s="69">
        <v>41795</v>
      </c>
      <c r="C192" s="60">
        <v>41796</v>
      </c>
      <c r="D192" s="68">
        <v>41795.36310185185</v>
      </c>
      <c r="E192" s="1" t="s">
        <v>3081</v>
      </c>
      <c r="F192" s="64">
        <v>101</v>
      </c>
      <c r="G192" s="64" t="s">
        <v>13</v>
      </c>
      <c r="H192" s="64">
        <v>4</v>
      </c>
      <c r="I192" s="11" t="s">
        <v>14</v>
      </c>
      <c r="J192" s="42" t="s">
        <v>3083</v>
      </c>
      <c r="K192" s="41" t="s">
        <v>16</v>
      </c>
      <c r="L192" s="1" t="s">
        <v>3082</v>
      </c>
      <c r="M192" s="64">
        <v>8027392</v>
      </c>
      <c r="N192" s="11">
        <v>282718798</v>
      </c>
      <c r="O192" s="106" t="s">
        <v>1083</v>
      </c>
      <c r="P192" s="11" t="s">
        <v>1083</v>
      </c>
      <c r="Q192" s="41" t="s">
        <v>356</v>
      </c>
      <c r="R192" s="11"/>
      <c r="S192" s="192" t="s">
        <v>2506</v>
      </c>
      <c r="T192" s="192" t="str">
        <f>IF(ISNUMBER(SEARCH("main({",L192)),"main({}) method - algorithm cases","non main({}) method - algorithm cases")</f>
        <v>main({}) method - algorithm cases</v>
      </c>
      <c r="U192" s="192" t="s">
        <v>2499</v>
      </c>
      <c r="V192" s="192" t="s">
        <v>2505</v>
      </c>
      <c r="W192" s="260" t="b">
        <f t="shared" si="31"/>
        <v>0</v>
      </c>
      <c r="X192" s="260" t="b">
        <f t="shared" si="32"/>
        <v>0</v>
      </c>
      <c r="Y192" s="260" t="b">
        <f t="shared" si="33"/>
        <v>0</v>
      </c>
      <c r="Z192" s="260" t="b">
        <f t="shared" si="34"/>
        <v>0</v>
      </c>
      <c r="AA192" s="260" t="b">
        <f t="shared" si="35"/>
        <v>0</v>
      </c>
      <c r="AB192" s="260" t="b">
        <f t="shared" si="36"/>
        <v>0</v>
      </c>
      <c r="AC192" s="260" t="b">
        <f t="shared" si="37"/>
        <v>1</v>
      </c>
      <c r="AD192" s="260" t="b">
        <f t="shared" si="38"/>
        <v>0</v>
      </c>
      <c r="AE192" s="260" t="b">
        <f t="shared" si="39"/>
        <v>0</v>
      </c>
    </row>
    <row r="193" spans="1:31" s="1" customFormat="1" ht="12" customHeight="1" x14ac:dyDescent="0.2">
      <c r="A193" s="11" t="s">
        <v>3128</v>
      </c>
      <c r="B193" s="69">
        <v>41856</v>
      </c>
      <c r="C193" s="60">
        <v>41857</v>
      </c>
      <c r="D193" s="68">
        <v>41856.156701388885</v>
      </c>
      <c r="E193" s="1" t="s">
        <v>3084</v>
      </c>
      <c r="F193" s="64">
        <v>17</v>
      </c>
      <c r="G193" s="64" t="s">
        <v>13</v>
      </c>
      <c r="H193" s="64">
        <v>0</v>
      </c>
      <c r="I193" s="11" t="s">
        <v>24</v>
      </c>
      <c r="J193" s="42" t="s">
        <v>3085</v>
      </c>
      <c r="K193" s="41" t="s">
        <v>16</v>
      </c>
      <c r="L193" s="1" t="s">
        <v>21</v>
      </c>
      <c r="M193" s="64">
        <v>8902879</v>
      </c>
      <c r="N193" s="11">
        <v>310236740</v>
      </c>
      <c r="O193" s="11" t="s">
        <v>316</v>
      </c>
      <c r="P193" s="11"/>
      <c r="Q193" s="41"/>
      <c r="R193" s="11"/>
      <c r="S193" s="192" t="s">
        <v>2506</v>
      </c>
      <c r="T193" s="263"/>
      <c r="U193" s="263"/>
      <c r="W193" s="260" t="b">
        <f t="shared" si="31"/>
        <v>0</v>
      </c>
      <c r="X193" s="260" t="b">
        <f t="shared" si="32"/>
        <v>0</v>
      </c>
      <c r="Y193" s="260" t="b">
        <f t="shared" si="33"/>
        <v>0</v>
      </c>
      <c r="Z193" s="260" t="b">
        <f t="shared" si="34"/>
        <v>0</v>
      </c>
      <c r="AA193" s="260" t="b">
        <f t="shared" si="35"/>
        <v>1</v>
      </c>
      <c r="AB193" s="260" t="b">
        <f t="shared" si="36"/>
        <v>0</v>
      </c>
      <c r="AC193" s="260" t="b">
        <f t="shared" si="37"/>
        <v>0</v>
      </c>
      <c r="AD193" s="260" t="b">
        <f t="shared" si="38"/>
        <v>0</v>
      </c>
      <c r="AE193" s="260" t="b">
        <f t="shared" si="39"/>
        <v>0</v>
      </c>
    </row>
    <row r="194" spans="1:31" ht="12" customHeight="1" x14ac:dyDescent="0.25">
      <c r="A194" s="11" t="s">
        <v>3128</v>
      </c>
      <c r="B194" s="69">
        <v>41903</v>
      </c>
      <c r="C194" s="60">
        <v>41904</v>
      </c>
      <c r="D194" s="68">
        <v>41903.181250000001</v>
      </c>
      <c r="E194" s="1" t="s">
        <v>3086</v>
      </c>
      <c r="F194" s="64">
        <v>13</v>
      </c>
      <c r="G194" s="64" t="s">
        <v>13</v>
      </c>
      <c r="H194" s="64">
        <v>5</v>
      </c>
      <c r="I194" s="11" t="s">
        <v>14</v>
      </c>
      <c r="J194" s="42" t="s">
        <v>3087</v>
      </c>
      <c r="K194" s="41" t="s">
        <v>16</v>
      </c>
      <c r="L194" s="1" t="s">
        <v>1917</v>
      </c>
      <c r="M194" s="64">
        <v>10027459</v>
      </c>
      <c r="N194" s="19">
        <v>352202158</v>
      </c>
      <c r="O194" s="19" t="s">
        <v>18</v>
      </c>
      <c r="P194" s="19"/>
      <c r="Q194" s="41"/>
      <c r="R194" s="11"/>
      <c r="S194" s="192" t="s">
        <v>2506</v>
      </c>
      <c r="T194" s="262"/>
      <c r="U194" s="262"/>
      <c r="W194" s="260" t="b">
        <f t="shared" si="31"/>
        <v>0</v>
      </c>
      <c r="X194" s="260" t="b">
        <f t="shared" si="32"/>
        <v>0</v>
      </c>
      <c r="Y194" s="260" t="b">
        <f t="shared" si="33"/>
        <v>1</v>
      </c>
      <c r="Z194" s="260" t="b">
        <f t="shared" si="34"/>
        <v>0</v>
      </c>
      <c r="AA194" s="260" t="b">
        <f t="shared" si="35"/>
        <v>0</v>
      </c>
      <c r="AB194" s="260" t="b">
        <f t="shared" si="36"/>
        <v>0</v>
      </c>
      <c r="AC194" s="260" t="b">
        <f t="shared" si="37"/>
        <v>0</v>
      </c>
      <c r="AD194" s="260" t="b">
        <f t="shared" si="38"/>
        <v>0</v>
      </c>
      <c r="AE194" s="260" t="b">
        <f t="shared" si="39"/>
        <v>0</v>
      </c>
    </row>
    <row r="195" spans="1:31" ht="12" customHeight="1" x14ac:dyDescent="0.25">
      <c r="A195" s="11" t="s">
        <v>3128</v>
      </c>
      <c r="B195" s="69">
        <v>41932</v>
      </c>
      <c r="C195" s="60">
        <v>41933</v>
      </c>
      <c r="D195" s="68">
        <v>41932.06795138889</v>
      </c>
      <c r="E195" s="1" t="s">
        <v>3088</v>
      </c>
      <c r="F195" s="64">
        <v>78</v>
      </c>
      <c r="G195" s="64" t="s">
        <v>13</v>
      </c>
      <c r="H195" s="64">
        <v>2</v>
      </c>
      <c r="I195" s="11" t="s">
        <v>14</v>
      </c>
      <c r="J195" s="42" t="s">
        <v>3090</v>
      </c>
      <c r="K195" s="41" t="s">
        <v>16</v>
      </c>
      <c r="L195" s="1" t="s">
        <v>3089</v>
      </c>
      <c r="M195" s="64">
        <v>11227383</v>
      </c>
      <c r="N195" s="19">
        <v>403097996</v>
      </c>
      <c r="O195" s="19" t="s">
        <v>311</v>
      </c>
      <c r="P195" s="19"/>
      <c r="Q195" s="41" t="s">
        <v>475</v>
      </c>
      <c r="R195" s="11"/>
      <c r="S195" s="192" t="s">
        <v>2506</v>
      </c>
      <c r="T195" s="192" t="str">
        <f>IF(ISNUMBER(SEARCH("main({",L195)),"main({}) method - algorithm cases","non main({}) method - algorithm cases")</f>
        <v>main({}) method - algorithm cases</v>
      </c>
      <c r="U195" s="192" t="s">
        <v>2499</v>
      </c>
      <c r="V195" s="192" t="s">
        <v>2504</v>
      </c>
      <c r="W195" s="260" t="b">
        <f t="shared" si="31"/>
        <v>0</v>
      </c>
      <c r="X195" s="260" t="b">
        <f t="shared" si="32"/>
        <v>1</v>
      </c>
      <c r="Y195" s="260" t="b">
        <f t="shared" si="33"/>
        <v>0</v>
      </c>
      <c r="Z195" s="260" t="b">
        <f t="shared" si="34"/>
        <v>0</v>
      </c>
      <c r="AA195" s="260" t="b">
        <f t="shared" si="35"/>
        <v>0</v>
      </c>
      <c r="AB195" s="260" t="b">
        <f t="shared" si="36"/>
        <v>0</v>
      </c>
      <c r="AC195" s="260" t="b">
        <f t="shared" si="37"/>
        <v>0</v>
      </c>
      <c r="AD195" s="260" t="b">
        <f t="shared" si="38"/>
        <v>0</v>
      </c>
      <c r="AE195" s="260" t="b">
        <f t="shared" si="39"/>
        <v>0</v>
      </c>
    </row>
    <row r="196" spans="1:31" s="1" customFormat="1" ht="12" customHeight="1" x14ac:dyDescent="0.2">
      <c r="A196" s="11" t="s">
        <v>3128</v>
      </c>
      <c r="B196" s="69">
        <v>41940</v>
      </c>
      <c r="C196" s="60">
        <v>41941</v>
      </c>
      <c r="D196" s="68">
        <v>41940.754687499997</v>
      </c>
      <c r="E196" s="1" t="s">
        <v>3091</v>
      </c>
      <c r="F196" s="64">
        <v>167</v>
      </c>
      <c r="G196" s="64" t="s">
        <v>13</v>
      </c>
      <c r="H196" s="64">
        <v>-1</v>
      </c>
      <c r="I196" s="11" t="s">
        <v>58</v>
      </c>
      <c r="J196" s="42" t="s">
        <v>3093</v>
      </c>
      <c r="K196" s="41" t="s">
        <v>16</v>
      </c>
      <c r="L196" s="1" t="s">
        <v>3092</v>
      </c>
      <c r="M196" s="64">
        <v>11542026</v>
      </c>
      <c r="N196" s="19">
        <v>420973446</v>
      </c>
      <c r="O196" s="19" t="s">
        <v>1083</v>
      </c>
      <c r="P196" s="19" t="s">
        <v>1083</v>
      </c>
      <c r="Q196" s="41" t="s">
        <v>553</v>
      </c>
      <c r="R196" s="11"/>
      <c r="S196" s="192" t="s">
        <v>2509</v>
      </c>
      <c r="T196" s="192" t="str">
        <f>IF(ISNUMBER(SEARCH("main({",L196)),"main({}) method - algorithm cases","non main({}) method - algorithm cases")</f>
        <v>non main({}) method - algorithm cases</v>
      </c>
      <c r="U196" s="192" t="s">
        <v>2499</v>
      </c>
      <c r="V196" s="192" t="s">
        <v>2505</v>
      </c>
      <c r="W196" s="260" t="b">
        <f t="shared" ref="W196:W257" si="43">MID(O196,1,22)="uninitialized variable"</f>
        <v>0</v>
      </c>
      <c r="X196" s="260" t="b">
        <f t="shared" ref="X196:X257" si="44">MID(O196,1,19)="Miscalculated Bound"</f>
        <v>0</v>
      </c>
      <c r="Y196" s="260" t="b">
        <f t="shared" ref="Y196:Y257" si="45">MID(O196,1,9)="FENCEPOST"</f>
        <v>0</v>
      </c>
      <c r="Z196" s="260" t="b">
        <f t="shared" ref="Z196:Z257" si="46">MID(O196,1,22)="Enhanced for Statement"</f>
        <v>0</v>
      </c>
      <c r="AA196" s="260" t="b">
        <f t="shared" ref="AA196:AA257" si="47">MID(O196,1,14)="command args[]"</f>
        <v>0</v>
      </c>
      <c r="AB196" s="260" t="b">
        <f t="shared" ref="AB196:AB257" si="48">MID(O196,1,22)="Java.util.Arrays Class"</f>
        <v>0</v>
      </c>
      <c r="AC196" s="260" t="b">
        <f t="shared" ref="AC196:AC257" si="49">MID(O196,1,35)="Passing/Returning Arrays in Methods"</f>
        <v>1</v>
      </c>
      <c r="AD196" s="260" t="b">
        <f t="shared" ref="AD196:AD257" si="50">MID(O196,1,17)="Arrays of Objects"</f>
        <v>0</v>
      </c>
      <c r="AE196" s="260" t="b">
        <f t="shared" ref="AE196:AE257" si="51">MID(O196,1,23)="Multidimensional Arrays"</f>
        <v>0</v>
      </c>
    </row>
    <row r="197" spans="1:31" s="1" customFormat="1" ht="12" customHeight="1" x14ac:dyDescent="0.2">
      <c r="A197" s="11" t="s">
        <v>3128</v>
      </c>
      <c r="B197" s="69">
        <v>41942</v>
      </c>
      <c r="C197" s="60">
        <v>41943</v>
      </c>
      <c r="D197" s="68">
        <v>41942.593275462961</v>
      </c>
      <c r="E197" s="1" t="s">
        <v>3094</v>
      </c>
      <c r="F197" s="64">
        <v>38</v>
      </c>
      <c r="G197" s="64" t="s">
        <v>13</v>
      </c>
      <c r="H197" s="64">
        <v>4</v>
      </c>
      <c r="I197" s="11" t="s">
        <v>14</v>
      </c>
      <c r="J197" s="42" t="s">
        <v>3096</v>
      </c>
      <c r="K197" s="41" t="s">
        <v>16</v>
      </c>
      <c r="L197" s="1" t="s">
        <v>3095</v>
      </c>
      <c r="M197" s="64">
        <v>11100153</v>
      </c>
      <c r="N197" s="19">
        <v>425081409</v>
      </c>
      <c r="O197" s="19" t="s">
        <v>804</v>
      </c>
      <c r="P197" s="19"/>
      <c r="Q197" s="41"/>
      <c r="R197" s="11"/>
      <c r="S197" s="192" t="s">
        <v>2506</v>
      </c>
      <c r="T197" s="263"/>
      <c r="U197" s="263"/>
      <c r="W197" s="260" t="b">
        <f t="shared" si="43"/>
        <v>0</v>
      </c>
      <c r="X197" s="260" t="b">
        <f t="shared" si="44"/>
        <v>0</v>
      </c>
      <c r="Y197" s="260" t="b">
        <f t="shared" si="45"/>
        <v>0</v>
      </c>
      <c r="Z197" s="260" t="b">
        <f t="shared" si="46"/>
        <v>0</v>
      </c>
      <c r="AA197" s="260" t="b">
        <f t="shared" si="47"/>
        <v>0</v>
      </c>
      <c r="AB197" s="260" t="b">
        <f t="shared" si="48"/>
        <v>0</v>
      </c>
      <c r="AC197" s="260" t="b">
        <f t="shared" si="49"/>
        <v>0</v>
      </c>
      <c r="AD197" s="260" t="b">
        <f t="shared" si="50"/>
        <v>0</v>
      </c>
      <c r="AE197" s="260" t="b">
        <f t="shared" si="51"/>
        <v>1</v>
      </c>
    </row>
    <row r="198" spans="1:31" ht="12" customHeight="1" x14ac:dyDescent="0.25">
      <c r="A198" s="11" t="s">
        <v>3128</v>
      </c>
      <c r="B198" s="69">
        <v>41950</v>
      </c>
      <c r="C198" s="60">
        <v>41951</v>
      </c>
      <c r="D198" s="68">
        <v>41950.558483796296</v>
      </c>
      <c r="E198" s="1" t="s">
        <v>3097</v>
      </c>
      <c r="F198" s="64">
        <v>66</v>
      </c>
      <c r="G198" s="64" t="s">
        <v>13</v>
      </c>
      <c r="H198" s="64">
        <v>5</v>
      </c>
      <c r="I198" s="11" t="s">
        <v>14</v>
      </c>
      <c r="J198" s="42" t="s">
        <v>3099</v>
      </c>
      <c r="K198" s="41" t="s">
        <v>16</v>
      </c>
      <c r="L198" s="1" t="s">
        <v>3098</v>
      </c>
      <c r="M198" s="64">
        <v>12151765</v>
      </c>
      <c r="N198" s="19">
        <v>441547211</v>
      </c>
      <c r="O198" s="18" t="s">
        <v>803</v>
      </c>
      <c r="P198" s="19"/>
      <c r="Q198" s="41"/>
      <c r="R198" s="11"/>
      <c r="S198" s="192" t="s">
        <v>2506</v>
      </c>
      <c r="T198" s="262"/>
      <c r="U198" s="262"/>
      <c r="W198" s="260" t="b">
        <f t="shared" si="43"/>
        <v>0</v>
      </c>
      <c r="X198" s="260" t="b">
        <f t="shared" si="44"/>
        <v>0</v>
      </c>
      <c r="Y198" s="260" t="b">
        <f t="shared" si="45"/>
        <v>0</v>
      </c>
      <c r="Z198" s="260" t="b">
        <f t="shared" si="46"/>
        <v>1</v>
      </c>
      <c r="AA198" s="260" t="b">
        <f t="shared" si="47"/>
        <v>0</v>
      </c>
      <c r="AB198" s="260" t="b">
        <f t="shared" si="48"/>
        <v>0</v>
      </c>
      <c r="AC198" s="260" t="b">
        <f t="shared" si="49"/>
        <v>0</v>
      </c>
      <c r="AD198" s="260" t="b">
        <f t="shared" si="50"/>
        <v>0</v>
      </c>
      <c r="AE198" s="260" t="b">
        <f t="shared" si="51"/>
        <v>0</v>
      </c>
    </row>
    <row r="199" spans="1:31" ht="12" customHeight="1" x14ac:dyDescent="0.25">
      <c r="A199" s="11" t="s">
        <v>3128</v>
      </c>
      <c r="B199" s="69">
        <v>41982</v>
      </c>
      <c r="C199" s="60">
        <v>41983</v>
      </c>
      <c r="D199" s="68">
        <v>41982.831631944442</v>
      </c>
      <c r="E199" s="1" t="s">
        <v>3100</v>
      </c>
      <c r="F199" s="64">
        <v>47</v>
      </c>
      <c r="G199" s="64" t="s">
        <v>13</v>
      </c>
      <c r="H199" s="64">
        <v>6</v>
      </c>
      <c r="I199" s="11" t="s">
        <v>14</v>
      </c>
      <c r="J199" s="42" t="s">
        <v>3102</v>
      </c>
      <c r="K199" s="41" t="s">
        <v>16</v>
      </c>
      <c r="L199" s="1" t="s">
        <v>3101</v>
      </c>
      <c r="M199" s="64">
        <v>13556233</v>
      </c>
      <c r="N199" s="19">
        <v>501044509</v>
      </c>
      <c r="O199" s="19" t="s">
        <v>311</v>
      </c>
      <c r="P199" s="19"/>
      <c r="Q199" s="41"/>
      <c r="R199" s="11"/>
      <c r="S199" s="192" t="s">
        <v>2509</v>
      </c>
      <c r="T199" s="262"/>
      <c r="U199" s="262"/>
      <c r="W199" s="260" t="b">
        <f t="shared" si="43"/>
        <v>0</v>
      </c>
      <c r="X199" s="260" t="b">
        <f t="shared" si="44"/>
        <v>1</v>
      </c>
      <c r="Y199" s="260" t="b">
        <f t="shared" si="45"/>
        <v>0</v>
      </c>
      <c r="Z199" s="260" t="b">
        <f t="shared" si="46"/>
        <v>0</v>
      </c>
      <c r="AA199" s="260" t="b">
        <f t="shared" si="47"/>
        <v>0</v>
      </c>
      <c r="AB199" s="260" t="b">
        <f t="shared" si="48"/>
        <v>0</v>
      </c>
      <c r="AC199" s="260" t="b">
        <f t="shared" si="49"/>
        <v>0</v>
      </c>
      <c r="AD199" s="260" t="b">
        <f t="shared" si="50"/>
        <v>0</v>
      </c>
      <c r="AE199" s="260" t="b">
        <f t="shared" si="51"/>
        <v>0</v>
      </c>
    </row>
    <row r="200" spans="1:31" s="1" customFormat="1" ht="12" customHeight="1" x14ac:dyDescent="0.2">
      <c r="A200" s="11" t="s">
        <v>3128</v>
      </c>
      <c r="B200" s="69">
        <v>41989</v>
      </c>
      <c r="C200" s="60">
        <v>41990</v>
      </c>
      <c r="D200" s="68">
        <v>41989.941874999997</v>
      </c>
      <c r="E200" s="1" t="s">
        <v>3103</v>
      </c>
      <c r="F200" s="64">
        <v>124</v>
      </c>
      <c r="G200" s="64" t="s">
        <v>13</v>
      </c>
      <c r="H200" s="64">
        <v>3</v>
      </c>
      <c r="I200" s="11" t="s">
        <v>14</v>
      </c>
      <c r="J200" s="42" t="s">
        <v>3104</v>
      </c>
      <c r="K200" s="41" t="s">
        <v>16</v>
      </c>
      <c r="L200" s="1" t="s">
        <v>2392</v>
      </c>
      <c r="M200" s="64">
        <v>13943586</v>
      </c>
      <c r="N200" s="11">
        <v>512675622</v>
      </c>
      <c r="O200" s="19" t="s">
        <v>804</v>
      </c>
      <c r="P200" s="11"/>
      <c r="Q200" s="41"/>
      <c r="R200" s="186" t="s">
        <v>1677</v>
      </c>
      <c r="S200" s="192" t="s">
        <v>2506</v>
      </c>
      <c r="T200" s="263"/>
      <c r="U200" s="263"/>
      <c r="W200" s="260" t="b">
        <f t="shared" si="43"/>
        <v>0</v>
      </c>
      <c r="X200" s="260" t="b">
        <f t="shared" si="44"/>
        <v>0</v>
      </c>
      <c r="Y200" s="260" t="b">
        <f t="shared" si="45"/>
        <v>0</v>
      </c>
      <c r="Z200" s="260" t="b">
        <f t="shared" si="46"/>
        <v>0</v>
      </c>
      <c r="AA200" s="260" t="b">
        <f t="shared" si="47"/>
        <v>0</v>
      </c>
      <c r="AB200" s="260" t="b">
        <f t="shared" si="48"/>
        <v>0</v>
      </c>
      <c r="AC200" s="260" t="b">
        <f t="shared" si="49"/>
        <v>0</v>
      </c>
      <c r="AD200" s="260" t="b">
        <f t="shared" si="50"/>
        <v>0</v>
      </c>
      <c r="AE200" s="260" t="b">
        <f t="shared" si="51"/>
        <v>1</v>
      </c>
    </row>
    <row r="201" spans="1:31" ht="12" customHeight="1" x14ac:dyDescent="0.25">
      <c r="A201" s="11" t="s">
        <v>3128</v>
      </c>
      <c r="B201" s="69">
        <v>41998</v>
      </c>
      <c r="C201" s="60">
        <v>41999</v>
      </c>
      <c r="D201" s="68">
        <v>41998.278668981482</v>
      </c>
      <c r="E201" s="1" t="s">
        <v>3105</v>
      </c>
      <c r="F201" s="64">
        <v>6</v>
      </c>
      <c r="G201" s="64" t="s">
        <v>13</v>
      </c>
      <c r="H201" s="64">
        <v>1000</v>
      </c>
      <c r="I201" s="11" t="s">
        <v>14</v>
      </c>
      <c r="J201" s="42" t="s">
        <v>3107</v>
      </c>
      <c r="K201" s="41" t="s">
        <v>16</v>
      </c>
      <c r="L201" s="1" t="s">
        <v>3106</v>
      </c>
      <c r="M201" s="64">
        <v>14184721</v>
      </c>
      <c r="N201" s="11">
        <v>519214386</v>
      </c>
      <c r="O201" s="19" t="s">
        <v>311</v>
      </c>
      <c r="P201" s="11"/>
      <c r="Q201" s="41" t="s">
        <v>475</v>
      </c>
      <c r="R201" s="11"/>
      <c r="S201" s="192" t="s">
        <v>2506</v>
      </c>
      <c r="T201" s="192" t="str">
        <f>IF(ISNUMBER(SEARCH("main({",L201)),"main({}) method - algorithm cases","non main({}) method - algorithm cases")</f>
        <v>main({}) method - algorithm cases</v>
      </c>
      <c r="U201" s="192" t="s">
        <v>2499</v>
      </c>
      <c r="V201" s="192" t="s">
        <v>2504</v>
      </c>
      <c r="W201" s="260" t="b">
        <f t="shared" si="43"/>
        <v>0</v>
      </c>
      <c r="X201" s="260" t="b">
        <f t="shared" si="44"/>
        <v>1</v>
      </c>
      <c r="Y201" s="260" t="b">
        <f t="shared" si="45"/>
        <v>0</v>
      </c>
      <c r="Z201" s="260" t="b">
        <f t="shared" si="46"/>
        <v>0</v>
      </c>
      <c r="AA201" s="260" t="b">
        <f t="shared" si="47"/>
        <v>0</v>
      </c>
      <c r="AB201" s="260" t="b">
        <f t="shared" si="48"/>
        <v>0</v>
      </c>
      <c r="AC201" s="260" t="b">
        <f t="shared" si="49"/>
        <v>0</v>
      </c>
      <c r="AD201" s="260" t="b">
        <f t="shared" si="50"/>
        <v>0</v>
      </c>
      <c r="AE201" s="260" t="b">
        <f t="shared" si="51"/>
        <v>0</v>
      </c>
    </row>
    <row r="202" spans="1:31" ht="12" customHeight="1" x14ac:dyDescent="0.25">
      <c r="A202" s="11" t="s">
        <v>3128</v>
      </c>
      <c r="B202" s="69">
        <v>42008</v>
      </c>
      <c r="C202" s="60">
        <v>42009</v>
      </c>
      <c r="D202" s="68">
        <v>42008.039131944446</v>
      </c>
      <c r="E202" s="1" t="s">
        <v>3108</v>
      </c>
      <c r="F202" s="64">
        <v>6</v>
      </c>
      <c r="G202" s="64" t="s">
        <v>13</v>
      </c>
      <c r="H202" s="64">
        <v>8</v>
      </c>
      <c r="I202" s="11" t="s">
        <v>14</v>
      </c>
      <c r="J202" s="42" t="s">
        <v>3110</v>
      </c>
      <c r="K202" s="41" t="s">
        <v>16</v>
      </c>
      <c r="L202" s="1" t="s">
        <v>3109</v>
      </c>
      <c r="M202" s="64">
        <v>14297427</v>
      </c>
      <c r="N202" s="11">
        <v>523116747</v>
      </c>
      <c r="O202" s="19" t="s">
        <v>18</v>
      </c>
      <c r="P202" s="11"/>
      <c r="Q202" s="41"/>
      <c r="R202" s="11"/>
      <c r="S202" s="192" t="s">
        <v>2506</v>
      </c>
      <c r="T202" s="262"/>
      <c r="U202" s="262"/>
      <c r="W202" s="260" t="b">
        <f t="shared" si="43"/>
        <v>0</v>
      </c>
      <c r="X202" s="260" t="b">
        <f t="shared" si="44"/>
        <v>0</v>
      </c>
      <c r="Y202" s="260" t="b">
        <f t="shared" si="45"/>
        <v>1</v>
      </c>
      <c r="Z202" s="260" t="b">
        <f t="shared" si="46"/>
        <v>0</v>
      </c>
      <c r="AA202" s="260" t="b">
        <f t="shared" si="47"/>
        <v>0</v>
      </c>
      <c r="AB202" s="260" t="b">
        <f t="shared" si="48"/>
        <v>0</v>
      </c>
      <c r="AC202" s="260" t="b">
        <f t="shared" si="49"/>
        <v>0</v>
      </c>
      <c r="AD202" s="260" t="b">
        <f t="shared" si="50"/>
        <v>0</v>
      </c>
      <c r="AE202" s="260" t="b">
        <f t="shared" si="51"/>
        <v>0</v>
      </c>
    </row>
    <row r="203" spans="1:31" ht="12" customHeight="1" x14ac:dyDescent="0.25">
      <c r="A203" s="11" t="s">
        <v>3128</v>
      </c>
      <c r="B203" s="69">
        <v>42064</v>
      </c>
      <c r="C203" s="60">
        <v>42065</v>
      </c>
      <c r="D203" s="68">
        <v>42064.842870370368</v>
      </c>
      <c r="E203" s="1" t="s">
        <v>3111</v>
      </c>
      <c r="F203" s="64">
        <v>24</v>
      </c>
      <c r="G203" s="64" t="s">
        <v>13</v>
      </c>
      <c r="H203" s="64">
        <v>6</v>
      </c>
      <c r="I203" s="11" t="s">
        <v>14</v>
      </c>
      <c r="J203" s="42" t="s">
        <v>3113</v>
      </c>
      <c r="K203" s="41" t="s">
        <v>16</v>
      </c>
      <c r="L203" s="1" t="s">
        <v>3112</v>
      </c>
      <c r="M203" s="64">
        <v>16433662</v>
      </c>
      <c r="N203" s="11">
        <v>599430338</v>
      </c>
      <c r="O203" s="19" t="s">
        <v>1083</v>
      </c>
      <c r="P203" s="19"/>
      <c r="Q203" s="41"/>
      <c r="R203" s="11"/>
      <c r="S203" s="192" t="s">
        <v>2506</v>
      </c>
      <c r="T203" s="262"/>
      <c r="U203" s="262"/>
      <c r="W203" s="260" t="b">
        <f t="shared" si="43"/>
        <v>0</v>
      </c>
      <c r="X203" s="260" t="b">
        <f t="shared" si="44"/>
        <v>0</v>
      </c>
      <c r="Y203" s="260" t="b">
        <f t="shared" si="45"/>
        <v>0</v>
      </c>
      <c r="Z203" s="260" t="b">
        <f t="shared" si="46"/>
        <v>0</v>
      </c>
      <c r="AA203" s="260" t="b">
        <f t="shared" si="47"/>
        <v>0</v>
      </c>
      <c r="AB203" s="260" t="b">
        <f t="shared" si="48"/>
        <v>0</v>
      </c>
      <c r="AC203" s="260" t="b">
        <f t="shared" si="49"/>
        <v>1</v>
      </c>
      <c r="AD203" s="260" t="b">
        <f t="shared" si="50"/>
        <v>0</v>
      </c>
      <c r="AE203" s="260" t="b">
        <f t="shared" si="51"/>
        <v>0</v>
      </c>
    </row>
    <row r="204" spans="1:31" ht="12" customHeight="1" x14ac:dyDescent="0.25">
      <c r="A204" s="11" t="s">
        <v>3128</v>
      </c>
      <c r="B204" s="69">
        <v>42069</v>
      </c>
      <c r="C204" s="60">
        <v>42070</v>
      </c>
      <c r="D204" s="68">
        <v>42069.617835648147</v>
      </c>
      <c r="E204" s="1" t="s">
        <v>3114</v>
      </c>
      <c r="F204" s="64">
        <v>89</v>
      </c>
      <c r="G204" s="64" t="s">
        <v>13</v>
      </c>
      <c r="H204" s="64">
        <v>4</v>
      </c>
      <c r="I204" s="11" t="s">
        <v>14</v>
      </c>
      <c r="J204" s="42" t="s">
        <v>3115</v>
      </c>
      <c r="K204" s="41" t="s">
        <v>16</v>
      </c>
      <c r="L204" s="1" t="s">
        <v>1015</v>
      </c>
      <c r="M204" s="64">
        <v>16622173</v>
      </c>
      <c r="N204" s="11">
        <v>607632119</v>
      </c>
      <c r="O204" s="19" t="s">
        <v>1083</v>
      </c>
      <c r="P204" s="19" t="s">
        <v>1083</v>
      </c>
      <c r="Q204" s="41" t="s">
        <v>2459</v>
      </c>
      <c r="R204" s="11"/>
      <c r="S204" s="192" t="s">
        <v>2506</v>
      </c>
      <c r="T204" s="192" t="str">
        <f t="shared" ref="T204:T205" si="52">IF(ISNUMBER(SEARCH("main({",L204)),"main({}) method - algorithm cases","non main({}) method - algorithm cases")</f>
        <v>main({}) method - algorithm cases</v>
      </c>
      <c r="U204" s="192" t="s">
        <v>2499</v>
      </c>
      <c r="V204" s="192" t="s">
        <v>2505</v>
      </c>
      <c r="W204" s="260" t="b">
        <f t="shared" si="43"/>
        <v>0</v>
      </c>
      <c r="X204" s="260" t="b">
        <f t="shared" si="44"/>
        <v>0</v>
      </c>
      <c r="Y204" s="260" t="b">
        <f t="shared" si="45"/>
        <v>0</v>
      </c>
      <c r="Z204" s="260" t="b">
        <f t="shared" si="46"/>
        <v>0</v>
      </c>
      <c r="AA204" s="260" t="b">
        <f t="shared" si="47"/>
        <v>0</v>
      </c>
      <c r="AB204" s="260" t="b">
        <f t="shared" si="48"/>
        <v>0</v>
      </c>
      <c r="AC204" s="260" t="b">
        <f t="shared" si="49"/>
        <v>1</v>
      </c>
      <c r="AD204" s="260" t="b">
        <f t="shared" si="50"/>
        <v>0</v>
      </c>
      <c r="AE204" s="260" t="b">
        <f t="shared" si="51"/>
        <v>0</v>
      </c>
    </row>
    <row r="205" spans="1:31" s="1" customFormat="1" ht="12" customHeight="1" x14ac:dyDescent="0.2">
      <c r="A205" s="11" t="s">
        <v>3128</v>
      </c>
      <c r="B205" s="69">
        <v>42075</v>
      </c>
      <c r="C205" s="60">
        <v>42076</v>
      </c>
      <c r="D205" s="68">
        <v>42075.062638888892</v>
      </c>
      <c r="E205" s="1" t="s">
        <v>3116</v>
      </c>
      <c r="F205" s="64">
        <v>42</v>
      </c>
      <c r="G205" s="64" t="s">
        <v>13</v>
      </c>
      <c r="H205" s="64">
        <v>6</v>
      </c>
      <c r="I205" s="11" t="s">
        <v>14</v>
      </c>
      <c r="J205" s="42" t="s">
        <v>3118</v>
      </c>
      <c r="K205" s="41" t="s">
        <v>16</v>
      </c>
      <c r="L205" s="1" t="s">
        <v>3117</v>
      </c>
      <c r="M205" s="64">
        <v>16884908</v>
      </c>
      <c r="N205" s="11">
        <v>615692466</v>
      </c>
      <c r="O205" s="19" t="s">
        <v>1083</v>
      </c>
      <c r="P205" s="19" t="s">
        <v>1083</v>
      </c>
      <c r="Q205" s="41" t="s">
        <v>3119</v>
      </c>
      <c r="R205" s="11"/>
      <c r="S205" s="192" t="s">
        <v>2506</v>
      </c>
      <c r="T205" s="192" t="str">
        <f t="shared" si="52"/>
        <v>main({}) method - algorithm cases</v>
      </c>
      <c r="U205" s="192" t="s">
        <v>2499</v>
      </c>
      <c r="V205" s="192" t="s">
        <v>2505</v>
      </c>
      <c r="W205" s="260" t="b">
        <f t="shared" si="43"/>
        <v>0</v>
      </c>
      <c r="X205" s="260" t="b">
        <f t="shared" si="44"/>
        <v>0</v>
      </c>
      <c r="Y205" s="260" t="b">
        <f t="shared" si="45"/>
        <v>0</v>
      </c>
      <c r="Z205" s="260" t="b">
        <f t="shared" si="46"/>
        <v>0</v>
      </c>
      <c r="AA205" s="260" t="b">
        <f t="shared" si="47"/>
        <v>0</v>
      </c>
      <c r="AB205" s="260" t="b">
        <f t="shared" si="48"/>
        <v>0</v>
      </c>
      <c r="AC205" s="260" t="b">
        <f t="shared" si="49"/>
        <v>1</v>
      </c>
      <c r="AD205" s="260" t="b">
        <f t="shared" si="50"/>
        <v>0</v>
      </c>
      <c r="AE205" s="260" t="b">
        <f t="shared" si="51"/>
        <v>0</v>
      </c>
    </row>
    <row r="206" spans="1:31" ht="12" customHeight="1" x14ac:dyDescent="0.25">
      <c r="A206" s="11" t="s">
        <v>3128</v>
      </c>
      <c r="B206" s="69">
        <v>42112</v>
      </c>
      <c r="C206" s="60">
        <v>42113</v>
      </c>
      <c r="D206" s="68">
        <v>42112.629062499997</v>
      </c>
      <c r="E206" s="1" t="s">
        <v>3120</v>
      </c>
      <c r="F206" s="64">
        <v>57</v>
      </c>
      <c r="G206" s="64" t="s">
        <v>13</v>
      </c>
      <c r="H206" s="64">
        <v>3</v>
      </c>
      <c r="I206" s="11" t="s">
        <v>14</v>
      </c>
      <c r="J206" s="42" t="s">
        <v>3122</v>
      </c>
      <c r="K206" s="41" t="s">
        <v>16</v>
      </c>
      <c r="L206" s="1" t="s">
        <v>3121</v>
      </c>
      <c r="M206" s="64">
        <v>18246609</v>
      </c>
      <c r="N206" s="11">
        <v>667766352</v>
      </c>
      <c r="O206" s="38" t="s">
        <v>18</v>
      </c>
      <c r="P206" s="11"/>
      <c r="Q206" s="41"/>
      <c r="R206" s="11"/>
      <c r="S206" s="192" t="s">
        <v>2506</v>
      </c>
      <c r="T206" s="262"/>
      <c r="U206" s="262"/>
      <c r="W206" s="260" t="b">
        <f t="shared" si="43"/>
        <v>0</v>
      </c>
      <c r="X206" s="260" t="b">
        <f t="shared" si="44"/>
        <v>0</v>
      </c>
      <c r="Y206" s="260" t="b">
        <f t="shared" si="45"/>
        <v>1</v>
      </c>
      <c r="Z206" s="260" t="b">
        <f t="shared" si="46"/>
        <v>0</v>
      </c>
      <c r="AA206" s="260" t="b">
        <f t="shared" si="47"/>
        <v>0</v>
      </c>
      <c r="AB206" s="260" t="b">
        <f t="shared" si="48"/>
        <v>0</v>
      </c>
      <c r="AC206" s="260" t="b">
        <f t="shared" si="49"/>
        <v>0</v>
      </c>
      <c r="AD206" s="260" t="b">
        <f t="shared" si="50"/>
        <v>0</v>
      </c>
      <c r="AE206" s="260" t="b">
        <f t="shared" si="51"/>
        <v>0</v>
      </c>
    </row>
    <row r="207" spans="1:31" s="1" customFormat="1" ht="12" customHeight="1" x14ac:dyDescent="0.2">
      <c r="A207" s="11" t="s">
        <v>3128</v>
      </c>
      <c r="B207" s="74">
        <v>42121</v>
      </c>
      <c r="C207" s="69">
        <v>42122</v>
      </c>
      <c r="D207" s="60">
        <v>42121.09574074074</v>
      </c>
      <c r="E207" s="1" t="s">
        <v>3123</v>
      </c>
      <c r="F207" s="64">
        <v>67</v>
      </c>
      <c r="G207" s="64" t="s">
        <v>13</v>
      </c>
      <c r="H207" s="64">
        <v>0</v>
      </c>
      <c r="I207" s="64" t="s">
        <v>24</v>
      </c>
      <c r="J207" s="29" t="s">
        <v>3126</v>
      </c>
      <c r="K207" s="41" t="s">
        <v>16</v>
      </c>
      <c r="L207" s="1" t="s">
        <v>3124</v>
      </c>
      <c r="M207" s="64">
        <v>18555187</v>
      </c>
      <c r="N207" s="64">
        <v>679672224</v>
      </c>
      <c r="O207" s="11" t="s">
        <v>316</v>
      </c>
      <c r="P207" s="41"/>
      <c r="Q207" s="41"/>
      <c r="R207" s="11"/>
      <c r="S207" s="192" t="s">
        <v>2506</v>
      </c>
      <c r="T207" s="263"/>
      <c r="U207" s="263"/>
      <c r="W207" s="260" t="b">
        <f t="shared" si="43"/>
        <v>0</v>
      </c>
      <c r="X207" s="260" t="b">
        <f t="shared" si="44"/>
        <v>0</v>
      </c>
      <c r="Y207" s="260" t="b">
        <f t="shared" si="45"/>
        <v>0</v>
      </c>
      <c r="Z207" s="260" t="b">
        <f t="shared" si="46"/>
        <v>0</v>
      </c>
      <c r="AA207" s="260" t="b">
        <f t="shared" si="47"/>
        <v>1</v>
      </c>
      <c r="AB207" s="260" t="b">
        <f t="shared" si="48"/>
        <v>0</v>
      </c>
      <c r="AC207" s="260" t="b">
        <f t="shared" si="49"/>
        <v>0</v>
      </c>
      <c r="AD207" s="260" t="b">
        <f t="shared" si="50"/>
        <v>0</v>
      </c>
      <c r="AE207" s="260" t="b">
        <f t="shared" si="51"/>
        <v>0</v>
      </c>
    </row>
    <row r="208" spans="1:31" s="1" customFormat="1" ht="12" customHeight="1" x14ac:dyDescent="0.2">
      <c r="A208" s="11" t="s">
        <v>3128</v>
      </c>
      <c r="B208" s="60">
        <v>42135</v>
      </c>
      <c r="C208" s="60">
        <v>42136</v>
      </c>
      <c r="D208" s="60">
        <v>42135.786493055559</v>
      </c>
      <c r="E208" s="11" t="s">
        <v>3125</v>
      </c>
      <c r="F208" s="11">
        <v>34</v>
      </c>
      <c r="G208" s="11" t="s">
        <v>13</v>
      </c>
      <c r="H208" s="10">
        <v>4</v>
      </c>
      <c r="I208" s="64" t="s">
        <v>14</v>
      </c>
      <c r="J208" s="29" t="s">
        <v>3127</v>
      </c>
      <c r="K208" s="11" t="s">
        <v>16</v>
      </c>
      <c r="L208" s="11" t="s">
        <v>1015</v>
      </c>
      <c r="M208" s="10">
        <v>18996243</v>
      </c>
      <c r="N208" s="11">
        <v>699049031</v>
      </c>
      <c r="O208" s="64" t="s">
        <v>1083</v>
      </c>
      <c r="P208" s="11" t="s">
        <v>1083</v>
      </c>
      <c r="Q208" s="11" t="s">
        <v>2459</v>
      </c>
      <c r="R208" s="41"/>
      <c r="S208" s="192" t="s">
        <v>2506</v>
      </c>
      <c r="T208" s="192" t="str">
        <f>IF(ISNUMBER(SEARCH("main({",L208)),"main({}) method - algorithm cases","non main({}) method - algorithm cases")</f>
        <v>main({}) method - algorithm cases</v>
      </c>
      <c r="U208" s="192" t="s">
        <v>2499</v>
      </c>
      <c r="V208" s="192" t="s">
        <v>2505</v>
      </c>
      <c r="W208" s="260" t="b">
        <f t="shared" si="43"/>
        <v>0</v>
      </c>
      <c r="X208" s="260" t="b">
        <f t="shared" si="44"/>
        <v>0</v>
      </c>
      <c r="Y208" s="260" t="b">
        <f t="shared" si="45"/>
        <v>0</v>
      </c>
      <c r="Z208" s="260" t="b">
        <f t="shared" si="46"/>
        <v>0</v>
      </c>
      <c r="AA208" s="260" t="b">
        <f t="shared" si="47"/>
        <v>0</v>
      </c>
      <c r="AB208" s="260" t="b">
        <f t="shared" si="48"/>
        <v>0</v>
      </c>
      <c r="AC208" s="260" t="b">
        <f t="shared" si="49"/>
        <v>1</v>
      </c>
      <c r="AD208" s="260" t="b">
        <f t="shared" si="50"/>
        <v>0</v>
      </c>
      <c r="AE208" s="260" t="b">
        <f t="shared" si="51"/>
        <v>0</v>
      </c>
    </row>
    <row r="209" spans="1:31" ht="12" customHeight="1" x14ac:dyDescent="0.25">
      <c r="A209" s="11" t="s">
        <v>3210</v>
      </c>
      <c r="B209" s="60">
        <v>41546</v>
      </c>
      <c r="C209" s="60">
        <v>41548</v>
      </c>
      <c r="D209" s="60">
        <v>41547.504976851851</v>
      </c>
      <c r="E209" s="11" t="s">
        <v>3130</v>
      </c>
      <c r="F209" s="11">
        <v>34</v>
      </c>
      <c r="G209" s="11" t="s">
        <v>13</v>
      </c>
      <c r="H209" s="1">
        <v>0</v>
      </c>
      <c r="I209" s="64" t="s">
        <v>24</v>
      </c>
      <c r="J209" s="29" t="s">
        <v>3133</v>
      </c>
      <c r="K209" s="11" t="s">
        <v>16</v>
      </c>
      <c r="L209" s="11" t="s">
        <v>3131</v>
      </c>
      <c r="M209" s="10">
        <v>1009218</v>
      </c>
      <c r="N209" s="11">
        <v>28303454</v>
      </c>
      <c r="O209" s="64" t="s">
        <v>1083</v>
      </c>
      <c r="P209" s="11" t="s">
        <v>1083</v>
      </c>
      <c r="Q209" s="11" t="s">
        <v>553</v>
      </c>
      <c r="R209" s="41"/>
      <c r="S209" s="192" t="s">
        <v>2509</v>
      </c>
      <c r="T209" s="192" t="str">
        <f>IF(ISNUMBER(SEARCH("main({",L209)),"main({}) method - algorithm cases","non main({}) method - algorithm cases")</f>
        <v>non main({}) method - algorithm cases</v>
      </c>
      <c r="U209" s="192" t="s">
        <v>2499</v>
      </c>
      <c r="V209" s="192" t="s">
        <v>2505</v>
      </c>
      <c r="W209" s="260" t="b">
        <f t="shared" si="43"/>
        <v>0</v>
      </c>
      <c r="X209" s="260" t="b">
        <f t="shared" si="44"/>
        <v>0</v>
      </c>
      <c r="Y209" s="260" t="b">
        <f t="shared" si="45"/>
        <v>0</v>
      </c>
      <c r="Z209" s="260" t="b">
        <f t="shared" si="46"/>
        <v>0</v>
      </c>
      <c r="AA209" s="260" t="b">
        <f t="shared" si="47"/>
        <v>0</v>
      </c>
      <c r="AB209" s="260" t="b">
        <f t="shared" si="48"/>
        <v>0</v>
      </c>
      <c r="AC209" s="260" t="b">
        <f t="shared" si="49"/>
        <v>1</v>
      </c>
      <c r="AD209" s="260" t="b">
        <f t="shared" si="50"/>
        <v>0</v>
      </c>
      <c r="AE209" s="260" t="b">
        <f t="shared" si="51"/>
        <v>0</v>
      </c>
    </row>
    <row r="210" spans="1:31" ht="12" customHeight="1" x14ac:dyDescent="0.25">
      <c r="A210" s="11" t="s">
        <v>3210</v>
      </c>
      <c r="B210" s="60">
        <v>41546</v>
      </c>
      <c r="C210" s="60">
        <v>41548</v>
      </c>
      <c r="D210" s="60">
        <v>41547.527662037035</v>
      </c>
      <c r="E210" s="11" t="s">
        <v>3130</v>
      </c>
      <c r="F210" s="11">
        <v>34</v>
      </c>
      <c r="G210" s="11" t="s">
        <v>13</v>
      </c>
      <c r="H210" s="1">
        <v>3</v>
      </c>
      <c r="I210" s="64" t="s">
        <v>14</v>
      </c>
      <c r="J210" s="29" t="s">
        <v>3134</v>
      </c>
      <c r="K210" s="11" t="s">
        <v>16</v>
      </c>
      <c r="L210" s="11" t="s">
        <v>3132</v>
      </c>
      <c r="M210" s="10">
        <v>1035899</v>
      </c>
      <c r="N210" s="11">
        <v>28336136</v>
      </c>
      <c r="O210" s="64" t="s">
        <v>1083</v>
      </c>
      <c r="P210" s="11" t="s">
        <v>1083</v>
      </c>
      <c r="Q210" s="41" t="s">
        <v>553</v>
      </c>
      <c r="R210" s="41"/>
      <c r="S210" s="192" t="s">
        <v>2506</v>
      </c>
      <c r="T210" s="192" t="str">
        <f>IF(ISNUMBER(SEARCH("main({",L210)),"main({}) method - algorithm cases","non main({}) method - algorithm cases")</f>
        <v>main({}) method - algorithm cases</v>
      </c>
      <c r="U210" s="192" t="s">
        <v>2499</v>
      </c>
      <c r="V210" s="192" t="s">
        <v>2505</v>
      </c>
      <c r="W210" s="260" t="b">
        <f t="shared" si="43"/>
        <v>0</v>
      </c>
      <c r="X210" s="260" t="b">
        <f t="shared" si="44"/>
        <v>0</v>
      </c>
      <c r="Y210" s="260" t="b">
        <f t="shared" si="45"/>
        <v>0</v>
      </c>
      <c r="Z210" s="260" t="b">
        <f t="shared" si="46"/>
        <v>0</v>
      </c>
      <c r="AA210" s="260" t="b">
        <f t="shared" si="47"/>
        <v>0</v>
      </c>
      <c r="AB210" s="260" t="b">
        <f t="shared" si="48"/>
        <v>0</v>
      </c>
      <c r="AC210" s="260" t="b">
        <f t="shared" si="49"/>
        <v>1</v>
      </c>
      <c r="AD210" s="260" t="b">
        <f t="shared" si="50"/>
        <v>0</v>
      </c>
      <c r="AE210" s="260" t="b">
        <f t="shared" si="51"/>
        <v>0</v>
      </c>
    </row>
    <row r="211" spans="1:31" s="1" customFormat="1" ht="12" customHeight="1" x14ac:dyDescent="0.2">
      <c r="A211" s="11" t="s">
        <v>3210</v>
      </c>
      <c r="B211" s="74">
        <v>41580</v>
      </c>
      <c r="C211" s="60">
        <v>41582</v>
      </c>
      <c r="D211" s="68">
        <v>41581.793981481482</v>
      </c>
      <c r="E211" s="11" t="s">
        <v>3135</v>
      </c>
      <c r="F211" s="41">
        <v>149</v>
      </c>
      <c r="G211" s="41" t="s">
        <v>13</v>
      </c>
      <c r="H211" s="1">
        <v>0</v>
      </c>
      <c r="I211" s="64" t="s">
        <v>24</v>
      </c>
      <c r="J211" s="29" t="s">
        <v>3137</v>
      </c>
      <c r="K211" s="10" t="s">
        <v>16</v>
      </c>
      <c r="L211" s="11" t="s">
        <v>3136</v>
      </c>
      <c r="M211" s="41">
        <v>2062135</v>
      </c>
      <c r="N211" s="10">
        <v>70024541</v>
      </c>
      <c r="O211" s="64" t="s">
        <v>311</v>
      </c>
      <c r="P211" s="11"/>
      <c r="Q211" s="41"/>
      <c r="R211" s="41"/>
      <c r="S211" s="192" t="s">
        <v>2506</v>
      </c>
      <c r="T211" s="263"/>
      <c r="U211" s="263"/>
      <c r="W211" s="260" t="b">
        <f t="shared" si="43"/>
        <v>0</v>
      </c>
      <c r="X211" s="260" t="b">
        <f t="shared" si="44"/>
        <v>1</v>
      </c>
      <c r="Y211" s="260" t="b">
        <f t="shared" si="45"/>
        <v>0</v>
      </c>
      <c r="Z211" s="260" t="b">
        <f t="shared" si="46"/>
        <v>0</v>
      </c>
      <c r="AA211" s="260" t="b">
        <f t="shared" si="47"/>
        <v>0</v>
      </c>
      <c r="AB211" s="260" t="b">
        <f t="shared" si="48"/>
        <v>0</v>
      </c>
      <c r="AC211" s="260" t="b">
        <f t="shared" si="49"/>
        <v>0</v>
      </c>
      <c r="AD211" s="260" t="b">
        <f t="shared" si="50"/>
        <v>0</v>
      </c>
      <c r="AE211" s="260" t="b">
        <f t="shared" si="51"/>
        <v>0</v>
      </c>
    </row>
    <row r="212" spans="1:31" ht="12" customHeight="1" x14ac:dyDescent="0.25">
      <c r="A212" s="11" t="s">
        <v>3210</v>
      </c>
      <c r="B212" s="74">
        <v>41586</v>
      </c>
      <c r="C212" s="69">
        <v>41588</v>
      </c>
      <c r="D212" s="60">
        <v>41587.790914351855</v>
      </c>
      <c r="E212" s="11" t="s">
        <v>3138</v>
      </c>
      <c r="F212" s="41">
        <v>30</v>
      </c>
      <c r="G212" s="41" t="s">
        <v>13</v>
      </c>
      <c r="H212" s="1">
        <v>5</v>
      </c>
      <c r="I212" s="64" t="s">
        <v>14</v>
      </c>
      <c r="J212" s="29" t="s">
        <v>3140</v>
      </c>
      <c r="K212" s="10" t="s">
        <v>16</v>
      </c>
      <c r="L212" s="11" t="s">
        <v>3139</v>
      </c>
      <c r="M212" s="41">
        <v>2277011</v>
      </c>
      <c r="N212" s="10">
        <v>78604768</v>
      </c>
      <c r="O212" s="64" t="s">
        <v>18</v>
      </c>
      <c r="P212" s="11"/>
      <c r="Q212" s="41"/>
      <c r="R212" s="41"/>
      <c r="S212" s="192" t="s">
        <v>2506</v>
      </c>
      <c r="T212" s="262"/>
      <c r="U212" s="262"/>
      <c r="W212" s="260" t="b">
        <f t="shared" si="43"/>
        <v>0</v>
      </c>
      <c r="X212" s="260" t="b">
        <f t="shared" si="44"/>
        <v>0</v>
      </c>
      <c r="Y212" s="260" t="b">
        <f t="shared" si="45"/>
        <v>1</v>
      </c>
      <c r="Z212" s="260" t="b">
        <f t="shared" si="46"/>
        <v>0</v>
      </c>
      <c r="AA212" s="260" t="b">
        <f t="shared" si="47"/>
        <v>0</v>
      </c>
      <c r="AB212" s="260" t="b">
        <f t="shared" si="48"/>
        <v>0</v>
      </c>
      <c r="AC212" s="260" t="b">
        <f t="shared" si="49"/>
        <v>0</v>
      </c>
      <c r="AD212" s="260" t="b">
        <f t="shared" si="50"/>
        <v>0</v>
      </c>
      <c r="AE212" s="260" t="b">
        <f t="shared" si="51"/>
        <v>0</v>
      </c>
    </row>
    <row r="213" spans="1:31" ht="12" customHeight="1" x14ac:dyDescent="0.25">
      <c r="A213" s="11" t="s">
        <v>3210</v>
      </c>
      <c r="B213" s="74">
        <v>41598</v>
      </c>
      <c r="C213" s="69">
        <v>41600</v>
      </c>
      <c r="D213" s="60">
        <v>41598.726493055554</v>
      </c>
      <c r="E213" s="11" t="s">
        <v>3141</v>
      </c>
      <c r="F213" s="41">
        <v>134</v>
      </c>
      <c r="G213" s="41" t="s">
        <v>13</v>
      </c>
      <c r="H213" s="1">
        <v>0</v>
      </c>
      <c r="I213" s="64" t="s">
        <v>24</v>
      </c>
      <c r="J213" s="29" t="s">
        <v>3143</v>
      </c>
      <c r="K213" s="10" t="s">
        <v>16</v>
      </c>
      <c r="L213" s="11" t="s">
        <v>3142</v>
      </c>
      <c r="M213" s="41">
        <v>2094865</v>
      </c>
      <c r="N213" s="10">
        <v>92781757</v>
      </c>
      <c r="O213" s="64" t="s">
        <v>316</v>
      </c>
      <c r="P213" s="11"/>
      <c r="Q213" s="41"/>
      <c r="R213" s="41"/>
      <c r="S213" s="192" t="s">
        <v>2506</v>
      </c>
      <c r="T213" s="262"/>
      <c r="U213" s="262"/>
      <c r="W213" s="260" t="b">
        <f t="shared" si="43"/>
        <v>0</v>
      </c>
      <c r="X213" s="260" t="b">
        <f t="shared" si="44"/>
        <v>0</v>
      </c>
      <c r="Y213" s="260" t="b">
        <f t="shared" si="45"/>
        <v>0</v>
      </c>
      <c r="Z213" s="260" t="b">
        <f t="shared" si="46"/>
        <v>0</v>
      </c>
      <c r="AA213" s="260" t="b">
        <f t="shared" si="47"/>
        <v>1</v>
      </c>
      <c r="AB213" s="260" t="b">
        <f t="shared" si="48"/>
        <v>0</v>
      </c>
      <c r="AC213" s="260" t="b">
        <f t="shared" si="49"/>
        <v>0</v>
      </c>
      <c r="AD213" s="260" t="b">
        <f t="shared" si="50"/>
        <v>0</v>
      </c>
      <c r="AE213" s="260" t="b">
        <f t="shared" si="51"/>
        <v>0</v>
      </c>
    </row>
    <row r="214" spans="1:31" ht="12" customHeight="1" x14ac:dyDescent="0.25">
      <c r="A214" s="11" t="s">
        <v>3210</v>
      </c>
      <c r="B214" s="74">
        <v>41722</v>
      </c>
      <c r="C214" s="69">
        <v>41724</v>
      </c>
      <c r="D214" s="60">
        <v>41722.768611111111</v>
      </c>
      <c r="E214" s="11" t="s">
        <v>3144</v>
      </c>
      <c r="F214" s="41">
        <v>143</v>
      </c>
      <c r="G214" s="41" t="s">
        <v>13</v>
      </c>
      <c r="H214" s="1">
        <v>11</v>
      </c>
      <c r="I214" s="64" t="s">
        <v>14</v>
      </c>
      <c r="J214" s="29" t="s">
        <v>3146</v>
      </c>
      <c r="K214" s="10" t="s">
        <v>16</v>
      </c>
      <c r="L214" s="11" t="s">
        <v>3145</v>
      </c>
      <c r="M214" s="41">
        <v>6011970</v>
      </c>
      <c r="N214" s="10">
        <v>211962217</v>
      </c>
      <c r="O214" s="182" t="s">
        <v>1083</v>
      </c>
      <c r="P214" s="11"/>
      <c r="Q214" s="41"/>
      <c r="R214" s="41"/>
      <c r="S214" s="192" t="s">
        <v>2506</v>
      </c>
      <c r="T214" s="262"/>
      <c r="U214" s="262"/>
      <c r="W214" s="260" t="b">
        <f t="shared" si="43"/>
        <v>0</v>
      </c>
      <c r="X214" s="260" t="b">
        <f t="shared" si="44"/>
        <v>0</v>
      </c>
      <c r="Y214" s="260" t="b">
        <f t="shared" si="45"/>
        <v>0</v>
      </c>
      <c r="Z214" s="260" t="b">
        <f t="shared" si="46"/>
        <v>0</v>
      </c>
      <c r="AA214" s="260" t="b">
        <f t="shared" si="47"/>
        <v>0</v>
      </c>
      <c r="AB214" s="260" t="b">
        <f t="shared" si="48"/>
        <v>0</v>
      </c>
      <c r="AC214" s="260" t="b">
        <f t="shared" si="49"/>
        <v>1</v>
      </c>
      <c r="AD214" s="260" t="b">
        <f t="shared" si="50"/>
        <v>0</v>
      </c>
      <c r="AE214" s="260" t="b">
        <f t="shared" si="51"/>
        <v>0</v>
      </c>
    </row>
    <row r="215" spans="1:31" ht="12" customHeight="1" x14ac:dyDescent="0.25">
      <c r="A215" s="11" t="s">
        <v>3210</v>
      </c>
      <c r="B215" s="74">
        <v>41738</v>
      </c>
      <c r="C215" s="69">
        <v>41740</v>
      </c>
      <c r="D215" s="60">
        <v>41739.103750000002</v>
      </c>
      <c r="E215" s="11" t="s">
        <v>3147</v>
      </c>
      <c r="F215" s="41">
        <v>25</v>
      </c>
      <c r="G215" s="41" t="s">
        <v>13</v>
      </c>
      <c r="H215" s="1">
        <v>21</v>
      </c>
      <c r="I215" s="64" t="s">
        <v>14</v>
      </c>
      <c r="J215" s="29" t="s">
        <v>3149</v>
      </c>
      <c r="K215" s="10" t="s">
        <v>16</v>
      </c>
      <c r="L215" s="11" t="s">
        <v>3148</v>
      </c>
      <c r="M215" s="41">
        <v>6584532</v>
      </c>
      <c r="N215" s="10">
        <v>232130238</v>
      </c>
      <c r="O215" s="64" t="s">
        <v>311</v>
      </c>
      <c r="P215" s="11"/>
      <c r="Q215" s="41" t="s">
        <v>2619</v>
      </c>
      <c r="R215" s="41"/>
      <c r="S215" s="192" t="s">
        <v>2506</v>
      </c>
      <c r="T215" s="192" t="str">
        <f>IF(ISNUMBER(SEARCH("main({",L215)),"main({}) method - algorithm cases","non main({}) method - algorithm cases")</f>
        <v>main({}) method - algorithm cases</v>
      </c>
      <c r="U215" s="192" t="s">
        <v>2499</v>
      </c>
      <c r="V215" s="192" t="s">
        <v>2504</v>
      </c>
      <c r="W215" s="260" t="b">
        <f t="shared" si="43"/>
        <v>0</v>
      </c>
      <c r="X215" s="260" t="b">
        <f t="shared" si="44"/>
        <v>1</v>
      </c>
      <c r="Y215" s="260" t="b">
        <f t="shared" si="45"/>
        <v>0</v>
      </c>
      <c r="Z215" s="260" t="b">
        <f t="shared" si="46"/>
        <v>0</v>
      </c>
      <c r="AA215" s="260" t="b">
        <f t="shared" si="47"/>
        <v>0</v>
      </c>
      <c r="AB215" s="260" t="b">
        <f t="shared" si="48"/>
        <v>0</v>
      </c>
      <c r="AC215" s="260" t="b">
        <f t="shared" si="49"/>
        <v>0</v>
      </c>
      <c r="AD215" s="260" t="b">
        <f t="shared" si="50"/>
        <v>0</v>
      </c>
      <c r="AE215" s="260" t="b">
        <f t="shared" si="51"/>
        <v>0</v>
      </c>
    </row>
    <row r="216" spans="1:31" ht="12" customHeight="1" x14ac:dyDescent="0.25">
      <c r="A216" s="11" t="s">
        <v>3210</v>
      </c>
      <c r="B216" s="74">
        <v>41740</v>
      </c>
      <c r="C216" s="69">
        <v>41742</v>
      </c>
      <c r="D216" s="60">
        <v>41740.542488425926</v>
      </c>
      <c r="E216" s="11" t="s">
        <v>3150</v>
      </c>
      <c r="F216" s="41">
        <v>67</v>
      </c>
      <c r="G216" s="41" t="s">
        <v>13</v>
      </c>
      <c r="H216" s="1">
        <v>0</v>
      </c>
      <c r="I216" s="64" t="s">
        <v>24</v>
      </c>
      <c r="J216" s="29" t="s">
        <v>3152</v>
      </c>
      <c r="K216" s="10" t="s">
        <v>16</v>
      </c>
      <c r="L216" s="11" t="s">
        <v>3151</v>
      </c>
      <c r="M216" s="41">
        <v>6637081</v>
      </c>
      <c r="N216" s="1">
        <v>233873942</v>
      </c>
      <c r="O216" s="64" t="s">
        <v>804</v>
      </c>
      <c r="P216" s="11"/>
      <c r="Q216" s="41"/>
      <c r="R216" s="79" t="s">
        <v>1634</v>
      </c>
      <c r="S216" s="192" t="s">
        <v>2506</v>
      </c>
      <c r="T216" s="262"/>
      <c r="U216" s="262"/>
      <c r="W216" s="260" t="b">
        <f t="shared" si="43"/>
        <v>0</v>
      </c>
      <c r="X216" s="260" t="b">
        <f t="shared" si="44"/>
        <v>0</v>
      </c>
      <c r="Y216" s="260" t="b">
        <f t="shared" si="45"/>
        <v>0</v>
      </c>
      <c r="Z216" s="260" t="b">
        <f t="shared" si="46"/>
        <v>0</v>
      </c>
      <c r="AA216" s="260" t="b">
        <f t="shared" si="47"/>
        <v>0</v>
      </c>
      <c r="AB216" s="260" t="b">
        <f t="shared" si="48"/>
        <v>0</v>
      </c>
      <c r="AC216" s="260" t="b">
        <f t="shared" si="49"/>
        <v>0</v>
      </c>
      <c r="AD216" s="260" t="b">
        <f t="shared" si="50"/>
        <v>0</v>
      </c>
      <c r="AE216" s="260" t="b">
        <f t="shared" si="51"/>
        <v>1</v>
      </c>
    </row>
    <row r="217" spans="1:31" ht="12" customHeight="1" x14ac:dyDescent="0.25">
      <c r="A217" s="11" t="s">
        <v>3210</v>
      </c>
      <c r="B217" s="74">
        <v>41744</v>
      </c>
      <c r="C217" s="69">
        <v>41746</v>
      </c>
      <c r="D217" s="60">
        <v>41744.169687499998</v>
      </c>
      <c r="E217" s="11" t="s">
        <v>3153</v>
      </c>
      <c r="F217" s="41">
        <v>28</v>
      </c>
      <c r="G217" s="41" t="s">
        <v>13</v>
      </c>
      <c r="H217" s="1">
        <v>32</v>
      </c>
      <c r="I217" s="64" t="s">
        <v>14</v>
      </c>
      <c r="J217" s="29" t="s">
        <v>3155</v>
      </c>
      <c r="K217" s="10" t="s">
        <v>16</v>
      </c>
      <c r="L217" s="11" t="s">
        <v>3154</v>
      </c>
      <c r="M217" s="41">
        <v>6720012</v>
      </c>
      <c r="N217" s="1">
        <v>237234208</v>
      </c>
      <c r="O217" s="64" t="s">
        <v>1083</v>
      </c>
      <c r="P217" s="11"/>
      <c r="Q217" s="41"/>
      <c r="R217" s="41"/>
      <c r="S217" s="192" t="s">
        <v>2509</v>
      </c>
      <c r="T217" s="262"/>
      <c r="U217" s="262"/>
      <c r="W217" s="260" t="b">
        <f t="shared" si="43"/>
        <v>0</v>
      </c>
      <c r="X217" s="260" t="b">
        <f t="shared" si="44"/>
        <v>0</v>
      </c>
      <c r="Y217" s="260" t="b">
        <f t="shared" si="45"/>
        <v>0</v>
      </c>
      <c r="Z217" s="260" t="b">
        <f t="shared" si="46"/>
        <v>0</v>
      </c>
      <c r="AA217" s="260" t="b">
        <f t="shared" si="47"/>
        <v>0</v>
      </c>
      <c r="AB217" s="260" t="b">
        <f t="shared" si="48"/>
        <v>0</v>
      </c>
      <c r="AC217" s="260" t="b">
        <f t="shared" si="49"/>
        <v>1</v>
      </c>
      <c r="AD217" s="260" t="b">
        <f t="shared" si="50"/>
        <v>0</v>
      </c>
      <c r="AE217" s="260" t="b">
        <f t="shared" si="51"/>
        <v>0</v>
      </c>
    </row>
    <row r="218" spans="1:31" s="1" customFormat="1" ht="12" customHeight="1" x14ac:dyDescent="0.2">
      <c r="A218" s="11" t="s">
        <v>3210</v>
      </c>
      <c r="B218" s="74">
        <v>41750</v>
      </c>
      <c r="C218" s="69">
        <v>41752</v>
      </c>
      <c r="D218" s="60">
        <v>41750.077708333331</v>
      </c>
      <c r="E218" s="11" t="s">
        <v>3156</v>
      </c>
      <c r="F218" s="41">
        <v>30</v>
      </c>
      <c r="G218" s="41" t="s">
        <v>13</v>
      </c>
      <c r="H218" s="1">
        <v>12</v>
      </c>
      <c r="I218" s="64" t="s">
        <v>14</v>
      </c>
      <c r="J218" s="29" t="s">
        <v>3158</v>
      </c>
      <c r="K218" s="10" t="s">
        <v>16</v>
      </c>
      <c r="L218" s="11" t="s">
        <v>3157</v>
      </c>
      <c r="M218" s="41">
        <v>6806940</v>
      </c>
      <c r="N218" s="1">
        <v>242281388</v>
      </c>
      <c r="O218" s="64" t="s">
        <v>517</v>
      </c>
      <c r="P218" s="11"/>
      <c r="Q218" s="41" t="s">
        <v>1973</v>
      </c>
      <c r="R218" s="41"/>
      <c r="S218" s="192" t="s">
        <v>2506</v>
      </c>
      <c r="T218" s="192" t="str">
        <f>IF(ISNUMBER(SEARCH("main({",L218)),"main({}) method - algorithm cases","non main({}) method - algorithm cases")</f>
        <v>main({}) method - algorithm cases</v>
      </c>
      <c r="U218" s="192" t="s">
        <v>2499</v>
      </c>
      <c r="V218" s="192" t="s">
        <v>2504</v>
      </c>
      <c r="W218" s="260" t="b">
        <f t="shared" si="43"/>
        <v>0</v>
      </c>
      <c r="X218" s="260" t="b">
        <f t="shared" si="44"/>
        <v>0</v>
      </c>
      <c r="Y218" s="260" t="b">
        <f t="shared" si="45"/>
        <v>0</v>
      </c>
      <c r="Z218" s="260" t="b">
        <f t="shared" si="46"/>
        <v>0</v>
      </c>
      <c r="AA218" s="260" t="b">
        <f t="shared" si="47"/>
        <v>0</v>
      </c>
      <c r="AB218" s="260" t="b">
        <f t="shared" si="48"/>
        <v>0</v>
      </c>
      <c r="AC218" s="260" t="b">
        <f t="shared" si="49"/>
        <v>0</v>
      </c>
      <c r="AD218" s="260" t="b">
        <f t="shared" si="50"/>
        <v>1</v>
      </c>
      <c r="AE218" s="260" t="b">
        <f t="shared" si="51"/>
        <v>0</v>
      </c>
    </row>
    <row r="219" spans="1:31" ht="12" customHeight="1" x14ac:dyDescent="0.25">
      <c r="A219" s="11" t="s">
        <v>3210</v>
      </c>
      <c r="B219" s="74">
        <v>41801</v>
      </c>
      <c r="C219" s="69">
        <v>41802</v>
      </c>
      <c r="D219" s="60">
        <v>41801.521898148145</v>
      </c>
      <c r="E219" s="11" t="s">
        <v>3159</v>
      </c>
      <c r="F219" s="41">
        <v>12</v>
      </c>
      <c r="G219" s="41" t="s">
        <v>13</v>
      </c>
      <c r="H219" s="1">
        <v>4</v>
      </c>
      <c r="I219" s="64" t="s">
        <v>14</v>
      </c>
      <c r="J219" s="29" t="s">
        <v>3161</v>
      </c>
      <c r="K219" s="10" t="s">
        <v>16</v>
      </c>
      <c r="L219" s="11" t="s">
        <v>3160</v>
      </c>
      <c r="M219" s="41">
        <v>8164565</v>
      </c>
      <c r="N219" s="1">
        <v>286568749</v>
      </c>
      <c r="O219" s="182" t="s">
        <v>804</v>
      </c>
      <c r="P219" s="11"/>
      <c r="Q219" s="41"/>
      <c r="R219" s="41" t="s">
        <v>2170</v>
      </c>
      <c r="S219" s="192" t="s">
        <v>2506</v>
      </c>
      <c r="T219" s="262"/>
      <c r="U219" s="262"/>
      <c r="W219" s="260" t="b">
        <f t="shared" si="43"/>
        <v>0</v>
      </c>
      <c r="X219" s="260" t="b">
        <f t="shared" si="44"/>
        <v>0</v>
      </c>
      <c r="Y219" s="260" t="b">
        <f t="shared" si="45"/>
        <v>0</v>
      </c>
      <c r="Z219" s="260" t="b">
        <f t="shared" si="46"/>
        <v>0</v>
      </c>
      <c r="AA219" s="260" t="b">
        <f t="shared" si="47"/>
        <v>0</v>
      </c>
      <c r="AB219" s="260" t="b">
        <f t="shared" si="48"/>
        <v>0</v>
      </c>
      <c r="AC219" s="260" t="b">
        <f t="shared" si="49"/>
        <v>0</v>
      </c>
      <c r="AD219" s="260" t="b">
        <f t="shared" si="50"/>
        <v>0</v>
      </c>
      <c r="AE219" s="260" t="b">
        <f t="shared" si="51"/>
        <v>1</v>
      </c>
    </row>
    <row r="220" spans="1:31" s="1" customFormat="1" ht="12" customHeight="1" x14ac:dyDescent="0.2">
      <c r="A220" s="11" t="s">
        <v>3210</v>
      </c>
      <c r="B220" s="74">
        <v>41808</v>
      </c>
      <c r="C220" s="69">
        <v>41809</v>
      </c>
      <c r="D220" s="60">
        <v>41808.708020833335</v>
      </c>
      <c r="E220" s="11" t="s">
        <v>3162</v>
      </c>
      <c r="F220" s="41">
        <v>62</v>
      </c>
      <c r="G220" s="41" t="s">
        <v>13</v>
      </c>
      <c r="H220" s="1">
        <v>-2</v>
      </c>
      <c r="I220" s="64" t="s">
        <v>58</v>
      </c>
      <c r="J220" s="29" t="s">
        <v>3163</v>
      </c>
      <c r="K220" s="10" t="s">
        <v>16</v>
      </c>
      <c r="L220" s="11" t="s">
        <v>975</v>
      </c>
      <c r="M220" s="41">
        <v>8288419</v>
      </c>
      <c r="N220" s="1">
        <v>290580300</v>
      </c>
      <c r="O220" s="64" t="s">
        <v>1083</v>
      </c>
      <c r="P220" s="11" t="s">
        <v>1083</v>
      </c>
      <c r="Q220" s="142" t="s">
        <v>3165</v>
      </c>
      <c r="R220" s="41"/>
      <c r="S220" s="192" t="s">
        <v>2506</v>
      </c>
      <c r="T220" s="192" t="str">
        <f t="shared" ref="T220:T221" si="53">IF(ISNUMBER(SEARCH("main({",L220)),"main({}) method - algorithm cases","non main({}) method - algorithm cases")</f>
        <v>main({}) method - algorithm cases</v>
      </c>
      <c r="U220" s="192" t="s">
        <v>2499</v>
      </c>
      <c r="V220" s="192" t="s">
        <v>2505</v>
      </c>
      <c r="W220" s="260" t="b">
        <f t="shared" si="43"/>
        <v>0</v>
      </c>
      <c r="X220" s="260" t="b">
        <f t="shared" si="44"/>
        <v>0</v>
      </c>
      <c r="Y220" s="260" t="b">
        <f t="shared" si="45"/>
        <v>0</v>
      </c>
      <c r="Z220" s="260" t="b">
        <f t="shared" si="46"/>
        <v>0</v>
      </c>
      <c r="AA220" s="260" t="b">
        <f t="shared" si="47"/>
        <v>0</v>
      </c>
      <c r="AB220" s="260" t="b">
        <f t="shared" si="48"/>
        <v>0</v>
      </c>
      <c r="AC220" s="260" t="b">
        <f t="shared" si="49"/>
        <v>1</v>
      </c>
      <c r="AD220" s="260" t="b">
        <f t="shared" si="50"/>
        <v>0</v>
      </c>
      <c r="AE220" s="260" t="b">
        <f t="shared" si="51"/>
        <v>0</v>
      </c>
    </row>
    <row r="221" spans="1:31" s="1" customFormat="1" ht="12" customHeight="1" x14ac:dyDescent="0.2">
      <c r="A221" s="11" t="s">
        <v>3210</v>
      </c>
      <c r="B221" s="74">
        <v>41893</v>
      </c>
      <c r="C221" s="69">
        <v>41895</v>
      </c>
      <c r="D221" s="60">
        <v>41894.523576388892</v>
      </c>
      <c r="E221" s="11" t="s">
        <v>3164</v>
      </c>
      <c r="F221" s="41">
        <v>134</v>
      </c>
      <c r="G221" s="41" t="s">
        <v>13</v>
      </c>
      <c r="H221" s="1">
        <v>8</v>
      </c>
      <c r="I221" s="64" t="s">
        <v>14</v>
      </c>
      <c r="J221" s="29" t="s">
        <v>3166</v>
      </c>
      <c r="K221" s="10" t="s">
        <v>16</v>
      </c>
      <c r="L221" s="11" t="s">
        <v>2875</v>
      </c>
      <c r="M221" s="41">
        <v>9731592</v>
      </c>
      <c r="N221" s="1">
        <v>339785983</v>
      </c>
      <c r="O221" s="64" t="s">
        <v>1083</v>
      </c>
      <c r="P221" s="39" t="s">
        <v>1083</v>
      </c>
      <c r="Q221" s="99" t="s">
        <v>357</v>
      </c>
      <c r="R221" s="41"/>
      <c r="S221" s="192" t="s">
        <v>2506</v>
      </c>
      <c r="T221" s="192" t="str">
        <f t="shared" si="53"/>
        <v>main({}) method - algorithm cases</v>
      </c>
      <c r="U221" s="193" t="s">
        <v>2500</v>
      </c>
      <c r="V221" s="192" t="s">
        <v>2505</v>
      </c>
      <c r="W221" s="260" t="b">
        <f t="shared" si="43"/>
        <v>0</v>
      </c>
      <c r="X221" s="260" t="b">
        <f t="shared" si="44"/>
        <v>0</v>
      </c>
      <c r="Y221" s="260" t="b">
        <f t="shared" si="45"/>
        <v>0</v>
      </c>
      <c r="Z221" s="260" t="b">
        <f t="shared" si="46"/>
        <v>0</v>
      </c>
      <c r="AA221" s="260" t="b">
        <f t="shared" si="47"/>
        <v>0</v>
      </c>
      <c r="AB221" s="260" t="b">
        <f t="shared" si="48"/>
        <v>0</v>
      </c>
      <c r="AC221" s="260" t="b">
        <f t="shared" si="49"/>
        <v>1</v>
      </c>
      <c r="AD221" s="260" t="b">
        <f t="shared" si="50"/>
        <v>0</v>
      </c>
      <c r="AE221" s="260" t="b">
        <f t="shared" si="51"/>
        <v>0</v>
      </c>
    </row>
    <row r="222" spans="1:31" s="1" customFormat="1" ht="12" customHeight="1" x14ac:dyDescent="0.2">
      <c r="A222" s="11" t="s">
        <v>3210</v>
      </c>
      <c r="B222" s="74">
        <v>41918</v>
      </c>
      <c r="C222" s="69">
        <v>41919</v>
      </c>
      <c r="D222" s="60">
        <v>41918.116481481484</v>
      </c>
      <c r="E222" s="11" t="s">
        <v>3167</v>
      </c>
      <c r="F222" s="41">
        <v>47</v>
      </c>
      <c r="G222" s="41" t="s">
        <v>13</v>
      </c>
      <c r="H222" s="1">
        <v>1</v>
      </c>
      <c r="I222" s="64" t="s">
        <v>14</v>
      </c>
      <c r="J222" s="29" t="s">
        <v>3169</v>
      </c>
      <c r="K222" s="10" t="s">
        <v>16</v>
      </c>
      <c r="L222" s="11" t="s">
        <v>3168</v>
      </c>
      <c r="M222" s="41">
        <v>10618496</v>
      </c>
      <c r="N222" s="1">
        <v>377033435</v>
      </c>
      <c r="O222" s="64" t="s">
        <v>311</v>
      </c>
      <c r="P222" s="11"/>
      <c r="Q222" s="41"/>
      <c r="R222" s="41"/>
      <c r="S222" s="192" t="s">
        <v>2506</v>
      </c>
      <c r="T222" s="263"/>
      <c r="U222" s="263"/>
      <c r="W222" s="260" t="b">
        <f t="shared" si="43"/>
        <v>0</v>
      </c>
      <c r="X222" s="260" t="b">
        <f t="shared" si="44"/>
        <v>1</v>
      </c>
      <c r="Y222" s="260" t="b">
        <f t="shared" si="45"/>
        <v>0</v>
      </c>
      <c r="Z222" s="260" t="b">
        <f t="shared" si="46"/>
        <v>0</v>
      </c>
      <c r="AA222" s="260" t="b">
        <f t="shared" si="47"/>
        <v>0</v>
      </c>
      <c r="AB222" s="260" t="b">
        <f t="shared" si="48"/>
        <v>0</v>
      </c>
      <c r="AC222" s="260" t="b">
        <f t="shared" si="49"/>
        <v>0</v>
      </c>
      <c r="AD222" s="260" t="b">
        <f t="shared" si="50"/>
        <v>0</v>
      </c>
      <c r="AE222" s="260" t="b">
        <f t="shared" si="51"/>
        <v>0</v>
      </c>
    </row>
    <row r="223" spans="1:31" s="1" customFormat="1" ht="12" customHeight="1" x14ac:dyDescent="0.2">
      <c r="A223" s="11" t="s">
        <v>3210</v>
      </c>
      <c r="B223" s="74">
        <v>41926</v>
      </c>
      <c r="C223" s="69">
        <v>41927</v>
      </c>
      <c r="D223" s="60">
        <v>41926.687719907408</v>
      </c>
      <c r="E223" s="11" t="s">
        <v>3170</v>
      </c>
      <c r="F223" s="41">
        <v>102</v>
      </c>
      <c r="G223" s="41" t="s">
        <v>13</v>
      </c>
      <c r="H223" s="1">
        <v>-1</v>
      </c>
      <c r="I223" s="64" t="s">
        <v>58</v>
      </c>
      <c r="J223" s="29" t="s">
        <v>3172</v>
      </c>
      <c r="K223" s="10" t="s">
        <v>16</v>
      </c>
      <c r="L223" s="11" t="s">
        <v>3171</v>
      </c>
      <c r="M223" s="41">
        <v>10996728</v>
      </c>
      <c r="N223" s="1">
        <v>393605305</v>
      </c>
      <c r="O223" s="64" t="s">
        <v>311</v>
      </c>
      <c r="P223" s="11"/>
      <c r="Q223" s="41" t="s">
        <v>1085</v>
      </c>
      <c r="R223" s="41"/>
      <c r="S223" s="192" t="s">
        <v>2506</v>
      </c>
      <c r="T223" s="192" t="str">
        <f>IF(ISNUMBER(SEARCH("main({",L223)),"main({}) method - algorithm cases","non main({}) method - algorithm cases")</f>
        <v>main({}) method - algorithm cases</v>
      </c>
      <c r="U223" s="192" t="s">
        <v>2499</v>
      </c>
      <c r="V223" s="192" t="s">
        <v>2504</v>
      </c>
      <c r="W223" s="260" t="b">
        <f t="shared" si="43"/>
        <v>0</v>
      </c>
      <c r="X223" s="260" t="b">
        <f t="shared" si="44"/>
        <v>1</v>
      </c>
      <c r="Y223" s="260" t="b">
        <f t="shared" si="45"/>
        <v>0</v>
      </c>
      <c r="Z223" s="260" t="b">
        <f t="shared" si="46"/>
        <v>0</v>
      </c>
      <c r="AA223" s="260" t="b">
        <f t="shared" si="47"/>
        <v>0</v>
      </c>
      <c r="AB223" s="260" t="b">
        <f t="shared" si="48"/>
        <v>0</v>
      </c>
      <c r="AC223" s="260" t="b">
        <f t="shared" si="49"/>
        <v>0</v>
      </c>
      <c r="AD223" s="260" t="b">
        <f t="shared" si="50"/>
        <v>0</v>
      </c>
      <c r="AE223" s="260" t="b">
        <f t="shared" si="51"/>
        <v>0</v>
      </c>
    </row>
    <row r="224" spans="1:31" ht="12" customHeight="1" x14ac:dyDescent="0.25">
      <c r="A224" s="11" t="s">
        <v>3210</v>
      </c>
      <c r="B224" s="74">
        <v>41935</v>
      </c>
      <c r="C224" s="69">
        <v>41936</v>
      </c>
      <c r="D224" s="60">
        <v>41935.882905092592</v>
      </c>
      <c r="E224" s="11" t="s">
        <v>3173</v>
      </c>
      <c r="F224" s="41">
        <v>135</v>
      </c>
      <c r="G224" s="41" t="s">
        <v>13</v>
      </c>
      <c r="H224" s="1">
        <v>2</v>
      </c>
      <c r="I224" s="64" t="s">
        <v>14</v>
      </c>
      <c r="J224" s="29" t="s">
        <v>3175</v>
      </c>
      <c r="K224" s="10" t="s">
        <v>16</v>
      </c>
      <c r="L224" s="11" t="s">
        <v>3174</v>
      </c>
      <c r="M224" s="41">
        <v>11459010</v>
      </c>
      <c r="N224" s="1">
        <v>412890491</v>
      </c>
      <c r="O224" s="64" t="s">
        <v>804</v>
      </c>
      <c r="P224" s="11"/>
      <c r="Q224" s="41"/>
      <c r="R224" s="41"/>
      <c r="S224" s="192" t="s">
        <v>2506</v>
      </c>
      <c r="T224" s="262"/>
      <c r="U224" s="262"/>
      <c r="W224" s="260" t="b">
        <f t="shared" si="43"/>
        <v>0</v>
      </c>
      <c r="X224" s="260" t="b">
        <f t="shared" si="44"/>
        <v>0</v>
      </c>
      <c r="Y224" s="260" t="b">
        <f t="shared" si="45"/>
        <v>0</v>
      </c>
      <c r="Z224" s="260" t="b">
        <f t="shared" si="46"/>
        <v>0</v>
      </c>
      <c r="AA224" s="260" t="b">
        <f t="shared" si="47"/>
        <v>0</v>
      </c>
      <c r="AB224" s="260" t="b">
        <f t="shared" si="48"/>
        <v>0</v>
      </c>
      <c r="AC224" s="260" t="b">
        <f t="shared" si="49"/>
        <v>0</v>
      </c>
      <c r="AD224" s="260" t="b">
        <f t="shared" si="50"/>
        <v>0</v>
      </c>
      <c r="AE224" s="260" t="b">
        <f t="shared" si="51"/>
        <v>1</v>
      </c>
    </row>
    <row r="225" spans="1:31" s="1" customFormat="1" ht="12" customHeight="1" x14ac:dyDescent="0.2">
      <c r="A225" s="11" t="s">
        <v>3210</v>
      </c>
      <c r="B225" s="74">
        <v>41961</v>
      </c>
      <c r="C225" s="69">
        <v>41962</v>
      </c>
      <c r="D225" s="60">
        <v>41961.860659722224</v>
      </c>
      <c r="E225" s="11" t="s">
        <v>3176</v>
      </c>
      <c r="F225" s="41">
        <v>436</v>
      </c>
      <c r="G225" s="41" t="s">
        <v>13</v>
      </c>
      <c r="H225" s="1">
        <v>4</v>
      </c>
      <c r="I225" s="64" t="s">
        <v>14</v>
      </c>
      <c r="J225" s="29" t="s">
        <v>3178</v>
      </c>
      <c r="K225" s="10" t="s">
        <v>16</v>
      </c>
      <c r="L225" s="11" t="s">
        <v>3177</v>
      </c>
      <c r="M225" s="41">
        <v>12630923</v>
      </c>
      <c r="N225" s="1">
        <v>463469804</v>
      </c>
      <c r="O225" s="182" t="s">
        <v>1083</v>
      </c>
      <c r="P225" s="11"/>
      <c r="Q225" s="41"/>
      <c r="R225" s="41"/>
      <c r="S225" s="192" t="s">
        <v>2506</v>
      </c>
      <c r="T225" s="263"/>
      <c r="U225" s="263"/>
      <c r="W225" s="260" t="b">
        <f t="shared" si="43"/>
        <v>0</v>
      </c>
      <c r="X225" s="260" t="b">
        <f t="shared" si="44"/>
        <v>0</v>
      </c>
      <c r="Y225" s="260" t="b">
        <f t="shared" si="45"/>
        <v>0</v>
      </c>
      <c r="Z225" s="260" t="b">
        <f t="shared" si="46"/>
        <v>0</v>
      </c>
      <c r="AA225" s="260" t="b">
        <f t="shared" si="47"/>
        <v>0</v>
      </c>
      <c r="AB225" s="260" t="b">
        <f t="shared" si="48"/>
        <v>0</v>
      </c>
      <c r="AC225" s="260" t="b">
        <f t="shared" si="49"/>
        <v>1</v>
      </c>
      <c r="AD225" s="260" t="b">
        <f t="shared" si="50"/>
        <v>0</v>
      </c>
      <c r="AE225" s="260" t="b">
        <f t="shared" si="51"/>
        <v>0</v>
      </c>
    </row>
    <row r="226" spans="1:31" ht="12" customHeight="1" x14ac:dyDescent="0.25">
      <c r="A226" s="11" t="s">
        <v>3210</v>
      </c>
      <c r="B226" s="74">
        <v>41975</v>
      </c>
      <c r="C226" s="69">
        <v>41976</v>
      </c>
      <c r="D226" s="60">
        <v>41975.02275462963</v>
      </c>
      <c r="E226" s="11" t="s">
        <v>3179</v>
      </c>
      <c r="F226" s="41">
        <v>168</v>
      </c>
      <c r="G226" s="41" t="s">
        <v>13</v>
      </c>
      <c r="H226" s="1">
        <v>10</v>
      </c>
      <c r="I226" s="64" t="s">
        <v>14</v>
      </c>
      <c r="J226" s="29" t="s">
        <v>3181</v>
      </c>
      <c r="K226" s="10" t="s">
        <v>16</v>
      </c>
      <c r="L226" s="11" t="s">
        <v>3180</v>
      </c>
      <c r="M226" s="41">
        <v>12400091</v>
      </c>
      <c r="N226" s="1">
        <v>485809791</v>
      </c>
      <c r="O226" s="64" t="s">
        <v>18</v>
      </c>
      <c r="P226" s="11"/>
      <c r="Q226" s="41"/>
      <c r="R226" s="41"/>
      <c r="S226" s="192" t="s">
        <v>2509</v>
      </c>
      <c r="T226" s="262"/>
      <c r="U226" s="262"/>
      <c r="W226" s="260" t="b">
        <f t="shared" si="43"/>
        <v>0</v>
      </c>
      <c r="X226" s="260" t="b">
        <f t="shared" si="44"/>
        <v>0</v>
      </c>
      <c r="Y226" s="260" t="b">
        <f t="shared" si="45"/>
        <v>1</v>
      </c>
      <c r="Z226" s="260" t="b">
        <f t="shared" si="46"/>
        <v>0</v>
      </c>
      <c r="AA226" s="260" t="b">
        <f t="shared" si="47"/>
        <v>0</v>
      </c>
      <c r="AB226" s="260" t="b">
        <f t="shared" si="48"/>
        <v>0</v>
      </c>
      <c r="AC226" s="260" t="b">
        <f t="shared" si="49"/>
        <v>0</v>
      </c>
      <c r="AD226" s="260" t="b">
        <f t="shared" si="50"/>
        <v>0</v>
      </c>
      <c r="AE226" s="260" t="b">
        <f t="shared" si="51"/>
        <v>0</v>
      </c>
    </row>
    <row r="227" spans="1:31" ht="12" customHeight="1" x14ac:dyDescent="0.25">
      <c r="A227" s="11" t="s">
        <v>3210</v>
      </c>
      <c r="B227" s="74">
        <v>41991</v>
      </c>
      <c r="C227" s="69">
        <v>41992</v>
      </c>
      <c r="D227" s="60">
        <v>41991.55568287037</v>
      </c>
      <c r="E227" s="245" t="s">
        <v>3182</v>
      </c>
      <c r="F227" s="41">
        <v>283</v>
      </c>
      <c r="G227" s="41" t="s">
        <v>13</v>
      </c>
      <c r="H227" s="1">
        <v>3</v>
      </c>
      <c r="I227" s="64" t="s">
        <v>14</v>
      </c>
      <c r="J227" s="29" t="s">
        <v>3183</v>
      </c>
      <c r="K227" s="10" t="s">
        <v>16</v>
      </c>
      <c r="L227" s="11" t="s">
        <v>2392</v>
      </c>
      <c r="M227" s="41">
        <v>14056492</v>
      </c>
      <c r="N227" s="1">
        <v>514854386</v>
      </c>
      <c r="O227" s="182" t="s">
        <v>804</v>
      </c>
      <c r="P227" s="11"/>
      <c r="Q227" s="41"/>
      <c r="R227" s="84" t="s">
        <v>1677</v>
      </c>
      <c r="S227" s="192" t="s">
        <v>2506</v>
      </c>
      <c r="T227" s="262"/>
      <c r="U227" s="262"/>
      <c r="W227" s="260" t="b">
        <f t="shared" si="43"/>
        <v>0</v>
      </c>
      <c r="X227" s="260" t="b">
        <f t="shared" si="44"/>
        <v>0</v>
      </c>
      <c r="Y227" s="260" t="b">
        <f t="shared" si="45"/>
        <v>0</v>
      </c>
      <c r="Z227" s="260" t="b">
        <f t="shared" si="46"/>
        <v>0</v>
      </c>
      <c r="AA227" s="260" t="b">
        <f t="shared" si="47"/>
        <v>0</v>
      </c>
      <c r="AB227" s="260" t="b">
        <f t="shared" si="48"/>
        <v>0</v>
      </c>
      <c r="AC227" s="260" t="b">
        <f t="shared" si="49"/>
        <v>0</v>
      </c>
      <c r="AD227" s="260" t="b">
        <f t="shared" si="50"/>
        <v>0</v>
      </c>
      <c r="AE227" s="260" t="b">
        <f t="shared" si="51"/>
        <v>1</v>
      </c>
    </row>
    <row r="228" spans="1:31" s="1" customFormat="1" ht="12" customHeight="1" x14ac:dyDescent="0.2">
      <c r="A228" s="11" t="s">
        <v>3210</v>
      </c>
      <c r="B228" s="74">
        <v>41994</v>
      </c>
      <c r="C228" s="69">
        <v>41995</v>
      </c>
      <c r="D228" s="60">
        <v>41994.673506944448</v>
      </c>
      <c r="E228" s="11" t="s">
        <v>3184</v>
      </c>
      <c r="F228" s="41">
        <v>50</v>
      </c>
      <c r="G228" s="41" t="s">
        <v>13</v>
      </c>
      <c r="H228" s="1">
        <v>4</v>
      </c>
      <c r="I228" s="64" t="s">
        <v>14</v>
      </c>
      <c r="J228" s="29" t="s">
        <v>3185</v>
      </c>
      <c r="K228" s="10" t="s">
        <v>16</v>
      </c>
      <c r="L228" s="11" t="s">
        <v>425</v>
      </c>
      <c r="M228" s="41">
        <v>14126929</v>
      </c>
      <c r="N228" s="1">
        <v>517544137</v>
      </c>
      <c r="O228" s="182" t="s">
        <v>804</v>
      </c>
      <c r="P228" s="11"/>
      <c r="Q228" s="41"/>
      <c r="R228" s="84" t="s">
        <v>1677</v>
      </c>
      <c r="S228" s="192" t="s">
        <v>2506</v>
      </c>
      <c r="T228" s="263"/>
      <c r="U228" s="263"/>
      <c r="W228" s="260" t="b">
        <f t="shared" si="43"/>
        <v>0</v>
      </c>
      <c r="X228" s="260" t="b">
        <f t="shared" si="44"/>
        <v>0</v>
      </c>
      <c r="Y228" s="260" t="b">
        <f t="shared" si="45"/>
        <v>0</v>
      </c>
      <c r="Z228" s="260" t="b">
        <f t="shared" si="46"/>
        <v>0</v>
      </c>
      <c r="AA228" s="260" t="b">
        <f t="shared" si="47"/>
        <v>0</v>
      </c>
      <c r="AB228" s="260" t="b">
        <f t="shared" si="48"/>
        <v>0</v>
      </c>
      <c r="AC228" s="260" t="b">
        <f t="shared" si="49"/>
        <v>0</v>
      </c>
      <c r="AD228" s="260" t="b">
        <f t="shared" si="50"/>
        <v>0</v>
      </c>
      <c r="AE228" s="260" t="b">
        <f t="shared" si="51"/>
        <v>1</v>
      </c>
    </row>
    <row r="229" spans="1:31" s="1" customFormat="1" ht="12" customHeight="1" x14ac:dyDescent="0.2">
      <c r="A229" s="11" t="s">
        <v>3210</v>
      </c>
      <c r="B229" s="74">
        <v>42008</v>
      </c>
      <c r="C229" s="69">
        <v>42009</v>
      </c>
      <c r="D229" s="60">
        <v>42008.476076388892</v>
      </c>
      <c r="E229" s="11" t="s">
        <v>3186</v>
      </c>
      <c r="F229" s="41">
        <v>65</v>
      </c>
      <c r="G229" s="41" t="s">
        <v>13</v>
      </c>
      <c r="H229" s="1">
        <v>24</v>
      </c>
      <c r="I229" s="64" t="s">
        <v>14</v>
      </c>
      <c r="J229" s="29" t="s">
        <v>3188</v>
      </c>
      <c r="K229" s="10" t="s">
        <v>16</v>
      </c>
      <c r="L229" s="11" t="s">
        <v>3187</v>
      </c>
      <c r="M229" s="41">
        <v>14303034</v>
      </c>
      <c r="N229" s="1">
        <v>523292927</v>
      </c>
      <c r="O229" s="64" t="s">
        <v>311</v>
      </c>
      <c r="P229" s="11"/>
      <c r="Q229" s="41"/>
      <c r="R229" s="41"/>
      <c r="S229" s="192" t="s">
        <v>2509</v>
      </c>
      <c r="T229" s="263"/>
      <c r="U229" s="263"/>
      <c r="W229" s="260" t="b">
        <f t="shared" si="43"/>
        <v>0</v>
      </c>
      <c r="X229" s="260" t="b">
        <f t="shared" si="44"/>
        <v>1</v>
      </c>
      <c r="Y229" s="260" t="b">
        <f t="shared" si="45"/>
        <v>0</v>
      </c>
      <c r="Z229" s="260" t="b">
        <f t="shared" si="46"/>
        <v>0</v>
      </c>
      <c r="AA229" s="260" t="b">
        <f t="shared" si="47"/>
        <v>0</v>
      </c>
      <c r="AB229" s="260" t="b">
        <f t="shared" si="48"/>
        <v>0</v>
      </c>
      <c r="AC229" s="260" t="b">
        <f t="shared" si="49"/>
        <v>0</v>
      </c>
      <c r="AD229" s="260" t="b">
        <f t="shared" si="50"/>
        <v>0</v>
      </c>
      <c r="AE229" s="260" t="b">
        <f t="shared" si="51"/>
        <v>0</v>
      </c>
    </row>
    <row r="230" spans="1:31" ht="12" customHeight="1" x14ac:dyDescent="0.25">
      <c r="A230" s="11" t="s">
        <v>3210</v>
      </c>
      <c r="B230" s="74">
        <v>42079</v>
      </c>
      <c r="C230" s="69">
        <v>42080</v>
      </c>
      <c r="D230" s="60">
        <v>42079.668668981481</v>
      </c>
      <c r="E230" s="11" t="s">
        <v>3189</v>
      </c>
      <c r="F230" s="41">
        <v>44</v>
      </c>
      <c r="G230" s="41" t="s">
        <v>13</v>
      </c>
      <c r="H230" s="1">
        <v>5</v>
      </c>
      <c r="I230" s="64" t="s">
        <v>14</v>
      </c>
      <c r="J230" s="29" t="s">
        <v>3191</v>
      </c>
      <c r="K230" s="10" t="s">
        <v>16</v>
      </c>
      <c r="L230" s="11" t="s">
        <v>3190</v>
      </c>
      <c r="M230" s="41">
        <v>17045260</v>
      </c>
      <c r="N230" s="1">
        <v>621448494</v>
      </c>
      <c r="O230" s="64" t="s">
        <v>18</v>
      </c>
      <c r="P230" s="11"/>
      <c r="Q230" s="41"/>
      <c r="R230" s="41"/>
      <c r="S230" s="192" t="s">
        <v>2506</v>
      </c>
      <c r="T230" s="262"/>
      <c r="U230" s="262"/>
      <c r="W230" s="260" t="b">
        <f t="shared" si="43"/>
        <v>0</v>
      </c>
      <c r="X230" s="260" t="b">
        <f t="shared" si="44"/>
        <v>0</v>
      </c>
      <c r="Y230" s="260" t="b">
        <f t="shared" si="45"/>
        <v>1</v>
      </c>
      <c r="Z230" s="260" t="b">
        <f t="shared" si="46"/>
        <v>0</v>
      </c>
      <c r="AA230" s="260" t="b">
        <f t="shared" si="47"/>
        <v>0</v>
      </c>
      <c r="AB230" s="260" t="b">
        <f t="shared" si="48"/>
        <v>0</v>
      </c>
      <c r="AC230" s="260" t="b">
        <f t="shared" si="49"/>
        <v>0</v>
      </c>
      <c r="AD230" s="260" t="b">
        <f t="shared" si="50"/>
        <v>0</v>
      </c>
      <c r="AE230" s="260" t="b">
        <f t="shared" si="51"/>
        <v>0</v>
      </c>
    </row>
    <row r="231" spans="1:31" s="1" customFormat="1" ht="12" customHeight="1" x14ac:dyDescent="0.2">
      <c r="A231" s="11" t="s">
        <v>3210</v>
      </c>
      <c r="B231" s="74">
        <v>42084</v>
      </c>
      <c r="C231" s="69">
        <v>42085</v>
      </c>
      <c r="D231" s="60">
        <v>42084.75953703704</v>
      </c>
      <c r="E231" s="11" t="s">
        <v>3192</v>
      </c>
      <c r="F231" s="41">
        <v>74</v>
      </c>
      <c r="G231" s="41" t="s">
        <v>13</v>
      </c>
      <c r="H231" s="1">
        <v>4</v>
      </c>
      <c r="I231" s="64" t="s">
        <v>14</v>
      </c>
      <c r="J231" s="29" t="s">
        <v>3194</v>
      </c>
      <c r="K231" s="10" t="s">
        <v>16</v>
      </c>
      <c r="L231" s="11" t="s">
        <v>3193</v>
      </c>
      <c r="M231" s="41">
        <v>16883080</v>
      </c>
      <c r="N231" s="1">
        <v>629951226</v>
      </c>
      <c r="O231" s="182" t="s">
        <v>804</v>
      </c>
      <c r="P231" s="11"/>
      <c r="Q231" s="41"/>
      <c r="R231" s="41" t="s">
        <v>2854</v>
      </c>
      <c r="S231" s="192" t="s">
        <v>2509</v>
      </c>
      <c r="T231" s="263"/>
      <c r="U231" s="263"/>
      <c r="W231" s="260" t="b">
        <f t="shared" si="43"/>
        <v>0</v>
      </c>
      <c r="X231" s="260" t="b">
        <f t="shared" si="44"/>
        <v>0</v>
      </c>
      <c r="Y231" s="260" t="b">
        <f t="shared" si="45"/>
        <v>0</v>
      </c>
      <c r="Z231" s="260" t="b">
        <f t="shared" si="46"/>
        <v>0</v>
      </c>
      <c r="AA231" s="260" t="b">
        <f t="shared" si="47"/>
        <v>0</v>
      </c>
      <c r="AB231" s="260" t="b">
        <f t="shared" si="48"/>
        <v>0</v>
      </c>
      <c r="AC231" s="260" t="b">
        <f t="shared" si="49"/>
        <v>0</v>
      </c>
      <c r="AD231" s="260" t="b">
        <f t="shared" si="50"/>
        <v>0</v>
      </c>
      <c r="AE231" s="260" t="b">
        <f t="shared" si="51"/>
        <v>1</v>
      </c>
    </row>
    <row r="232" spans="1:31" s="1" customFormat="1" ht="12" customHeight="1" x14ac:dyDescent="0.2">
      <c r="A232" s="11" t="s">
        <v>3210</v>
      </c>
      <c r="B232" s="74">
        <v>42089</v>
      </c>
      <c r="C232" s="69">
        <v>42090</v>
      </c>
      <c r="D232" s="60">
        <v>42089.556319444448</v>
      </c>
      <c r="E232" s="11" t="s">
        <v>3195</v>
      </c>
      <c r="F232" s="41">
        <v>97</v>
      </c>
      <c r="G232" s="41" t="s">
        <v>13</v>
      </c>
      <c r="H232" s="1">
        <v>999</v>
      </c>
      <c r="I232" s="64" t="s">
        <v>14</v>
      </c>
      <c r="J232" s="29" t="s">
        <v>3197</v>
      </c>
      <c r="K232" s="10" t="s">
        <v>16</v>
      </c>
      <c r="L232" s="11" t="s">
        <v>3196</v>
      </c>
      <c r="M232" s="41">
        <v>16997574</v>
      </c>
      <c r="N232" s="1">
        <v>637104074</v>
      </c>
      <c r="O232" s="64" t="s">
        <v>18</v>
      </c>
      <c r="P232" s="11"/>
      <c r="Q232" s="41"/>
      <c r="R232" s="41"/>
      <c r="S232" s="192" t="s">
        <v>2509</v>
      </c>
      <c r="T232" s="263"/>
      <c r="U232" s="263"/>
      <c r="W232" s="260" t="b">
        <f t="shared" si="43"/>
        <v>0</v>
      </c>
      <c r="X232" s="260" t="b">
        <f t="shared" si="44"/>
        <v>0</v>
      </c>
      <c r="Y232" s="260" t="b">
        <f t="shared" si="45"/>
        <v>1</v>
      </c>
      <c r="Z232" s="260" t="b">
        <f t="shared" si="46"/>
        <v>0</v>
      </c>
      <c r="AA232" s="260" t="b">
        <f t="shared" si="47"/>
        <v>0</v>
      </c>
      <c r="AB232" s="260" t="b">
        <f t="shared" si="48"/>
        <v>0</v>
      </c>
      <c r="AC232" s="260" t="b">
        <f t="shared" si="49"/>
        <v>0</v>
      </c>
      <c r="AD232" s="260" t="b">
        <f t="shared" si="50"/>
        <v>0</v>
      </c>
      <c r="AE232" s="260" t="b">
        <f t="shared" si="51"/>
        <v>0</v>
      </c>
    </row>
    <row r="233" spans="1:31" ht="12" customHeight="1" x14ac:dyDescent="0.25">
      <c r="A233" s="11" t="s">
        <v>3210</v>
      </c>
      <c r="B233" s="74">
        <v>42111</v>
      </c>
      <c r="C233" s="69">
        <v>42112</v>
      </c>
      <c r="D233" s="60">
        <v>42111.562627314815</v>
      </c>
      <c r="E233" s="11" t="s">
        <v>3198</v>
      </c>
      <c r="F233" s="41">
        <v>106</v>
      </c>
      <c r="G233" s="41" t="s">
        <v>13</v>
      </c>
      <c r="H233" s="1">
        <v>2</v>
      </c>
      <c r="I233" s="64" t="s">
        <v>14</v>
      </c>
      <c r="J233" s="29" t="s">
        <v>3199</v>
      </c>
      <c r="K233" s="10" t="s">
        <v>16</v>
      </c>
      <c r="L233" s="11" t="s">
        <v>1859</v>
      </c>
      <c r="M233" s="41">
        <v>18142873</v>
      </c>
      <c r="N233" s="1">
        <v>666476624</v>
      </c>
      <c r="O233" s="64" t="s">
        <v>311</v>
      </c>
      <c r="P233" s="39"/>
      <c r="Q233" s="99" t="s">
        <v>475</v>
      </c>
      <c r="R233" s="41"/>
      <c r="S233" s="192" t="s">
        <v>2506</v>
      </c>
      <c r="T233" s="192" t="str">
        <f>IF(ISNUMBER(SEARCH("main({",L233)),"main({}) method - algorithm cases","non main({}) method - algorithm cases")</f>
        <v>main({}) method - algorithm cases</v>
      </c>
      <c r="U233" s="193" t="s">
        <v>2500</v>
      </c>
      <c r="V233" s="192" t="s">
        <v>2504</v>
      </c>
      <c r="W233" s="260" t="b">
        <f t="shared" si="43"/>
        <v>0</v>
      </c>
      <c r="X233" s="260" t="b">
        <f t="shared" si="44"/>
        <v>1</v>
      </c>
      <c r="Y233" s="260" t="b">
        <f t="shared" si="45"/>
        <v>0</v>
      </c>
      <c r="Z233" s="260" t="b">
        <f t="shared" si="46"/>
        <v>0</v>
      </c>
      <c r="AA233" s="260" t="b">
        <f t="shared" si="47"/>
        <v>0</v>
      </c>
      <c r="AB233" s="260" t="b">
        <f t="shared" si="48"/>
        <v>0</v>
      </c>
      <c r="AC233" s="260" t="b">
        <f t="shared" si="49"/>
        <v>0</v>
      </c>
      <c r="AD233" s="260" t="b">
        <f t="shared" si="50"/>
        <v>0</v>
      </c>
      <c r="AE233" s="260" t="b">
        <f t="shared" si="51"/>
        <v>0</v>
      </c>
    </row>
    <row r="234" spans="1:31" s="1" customFormat="1" ht="12" customHeight="1" x14ac:dyDescent="0.2">
      <c r="A234" s="11" t="s">
        <v>3210</v>
      </c>
      <c r="B234" s="74">
        <v>42115</v>
      </c>
      <c r="C234" s="69">
        <v>42116</v>
      </c>
      <c r="D234" s="60">
        <v>42115.119837962964</v>
      </c>
      <c r="E234" s="11" t="s">
        <v>3201</v>
      </c>
      <c r="F234" s="41">
        <v>69</v>
      </c>
      <c r="G234" s="41" t="s">
        <v>13</v>
      </c>
      <c r="H234" s="1">
        <v>1</v>
      </c>
      <c r="I234" s="64" t="s">
        <v>14</v>
      </c>
      <c r="J234" s="29" t="s">
        <v>3203</v>
      </c>
      <c r="K234" s="10" t="s">
        <v>16</v>
      </c>
      <c r="L234" s="11" t="s">
        <v>3202</v>
      </c>
      <c r="M234" s="41">
        <v>18355607</v>
      </c>
      <c r="N234" s="1">
        <v>670934631</v>
      </c>
      <c r="O234" s="64" t="s">
        <v>804</v>
      </c>
      <c r="P234" s="11"/>
      <c r="Q234" s="41"/>
      <c r="R234" s="41"/>
      <c r="S234" s="192" t="s">
        <v>2506</v>
      </c>
      <c r="T234" s="263"/>
      <c r="U234" s="263"/>
      <c r="W234" s="260" t="b">
        <f t="shared" si="43"/>
        <v>0</v>
      </c>
      <c r="X234" s="260" t="b">
        <f t="shared" si="44"/>
        <v>0</v>
      </c>
      <c r="Y234" s="260" t="b">
        <f t="shared" si="45"/>
        <v>0</v>
      </c>
      <c r="Z234" s="260" t="b">
        <f t="shared" si="46"/>
        <v>0</v>
      </c>
      <c r="AA234" s="260" t="b">
        <f t="shared" si="47"/>
        <v>0</v>
      </c>
      <c r="AB234" s="260" t="b">
        <f t="shared" si="48"/>
        <v>0</v>
      </c>
      <c r="AC234" s="260" t="b">
        <f t="shared" si="49"/>
        <v>0</v>
      </c>
      <c r="AD234" s="260" t="b">
        <f t="shared" si="50"/>
        <v>0</v>
      </c>
      <c r="AE234" s="260" t="b">
        <f t="shared" si="51"/>
        <v>1</v>
      </c>
    </row>
    <row r="235" spans="1:31" s="1" customFormat="1" ht="12" customHeight="1" x14ac:dyDescent="0.2">
      <c r="A235" s="11" t="s">
        <v>3210</v>
      </c>
      <c r="B235" s="74">
        <v>42158</v>
      </c>
      <c r="C235" s="69">
        <v>42159</v>
      </c>
      <c r="D235" s="60">
        <v>42158.168136574073</v>
      </c>
      <c r="E235" s="11" t="s">
        <v>3204</v>
      </c>
      <c r="F235" s="41">
        <v>30</v>
      </c>
      <c r="G235" s="41" t="s">
        <v>13</v>
      </c>
      <c r="H235" s="1">
        <v>11</v>
      </c>
      <c r="I235" s="64" t="s">
        <v>14</v>
      </c>
      <c r="J235" s="29" t="s">
        <v>3206</v>
      </c>
      <c r="K235" s="10" t="s">
        <v>16</v>
      </c>
      <c r="L235" s="11" t="s">
        <v>3205</v>
      </c>
      <c r="M235" s="41">
        <v>19853655</v>
      </c>
      <c r="N235" s="1">
        <v>725785961</v>
      </c>
      <c r="O235" s="106" t="s">
        <v>804</v>
      </c>
      <c r="P235" s="41"/>
      <c r="Q235" s="41"/>
      <c r="R235" s="41"/>
      <c r="S235" s="192" t="s">
        <v>2506</v>
      </c>
      <c r="T235" s="263"/>
      <c r="U235" s="263"/>
      <c r="W235" s="260" t="b">
        <f t="shared" si="43"/>
        <v>0</v>
      </c>
      <c r="X235" s="260" t="b">
        <f t="shared" si="44"/>
        <v>0</v>
      </c>
      <c r="Y235" s="260" t="b">
        <f t="shared" si="45"/>
        <v>0</v>
      </c>
      <c r="Z235" s="260" t="b">
        <f t="shared" si="46"/>
        <v>0</v>
      </c>
      <c r="AA235" s="260" t="b">
        <f t="shared" si="47"/>
        <v>0</v>
      </c>
      <c r="AB235" s="260" t="b">
        <f t="shared" si="48"/>
        <v>0</v>
      </c>
      <c r="AC235" s="260" t="b">
        <f t="shared" si="49"/>
        <v>0</v>
      </c>
      <c r="AD235" s="260" t="b">
        <f t="shared" si="50"/>
        <v>0</v>
      </c>
      <c r="AE235" s="260" t="b">
        <f t="shared" si="51"/>
        <v>1</v>
      </c>
    </row>
    <row r="236" spans="1:31" ht="12" customHeight="1" x14ac:dyDescent="0.25">
      <c r="A236" s="11" t="s">
        <v>3210</v>
      </c>
      <c r="B236" s="74">
        <v>42190</v>
      </c>
      <c r="C236" s="69">
        <v>42191</v>
      </c>
      <c r="D236" s="60">
        <v>42190.543194444443</v>
      </c>
      <c r="E236" s="11" t="s">
        <v>3207</v>
      </c>
      <c r="F236" s="41">
        <v>9</v>
      </c>
      <c r="G236" s="41" t="s">
        <v>13</v>
      </c>
      <c r="H236" s="1">
        <v>1000</v>
      </c>
      <c r="I236" s="64" t="s">
        <v>14</v>
      </c>
      <c r="J236" s="29" t="s">
        <v>3209</v>
      </c>
      <c r="K236" s="10" t="s">
        <v>16</v>
      </c>
      <c r="L236" s="11" t="s">
        <v>3208</v>
      </c>
      <c r="M236" s="41">
        <v>20565158</v>
      </c>
      <c r="N236" s="1">
        <v>749171539</v>
      </c>
      <c r="O236" s="11" t="s">
        <v>18</v>
      </c>
      <c r="P236" s="41"/>
      <c r="Q236" s="41"/>
      <c r="R236" s="41"/>
      <c r="S236" s="192" t="s">
        <v>2506</v>
      </c>
      <c r="T236" s="262"/>
      <c r="U236" s="262"/>
      <c r="W236" s="260" t="b">
        <f t="shared" si="43"/>
        <v>0</v>
      </c>
      <c r="X236" s="260" t="b">
        <f t="shared" si="44"/>
        <v>0</v>
      </c>
      <c r="Y236" s="260" t="b">
        <f t="shared" si="45"/>
        <v>1</v>
      </c>
      <c r="Z236" s="260" t="b">
        <f t="shared" si="46"/>
        <v>0</v>
      </c>
      <c r="AA236" s="260" t="b">
        <f t="shared" si="47"/>
        <v>0</v>
      </c>
      <c r="AB236" s="260" t="b">
        <f t="shared" si="48"/>
        <v>0</v>
      </c>
      <c r="AC236" s="260" t="b">
        <f t="shared" si="49"/>
        <v>0</v>
      </c>
      <c r="AD236" s="260" t="b">
        <f t="shared" si="50"/>
        <v>0</v>
      </c>
      <c r="AE236" s="260" t="b">
        <f t="shared" si="51"/>
        <v>0</v>
      </c>
    </row>
    <row r="237" spans="1:31" s="1" customFormat="1" ht="12" customHeight="1" x14ac:dyDescent="0.2">
      <c r="A237" s="11" t="s">
        <v>3266</v>
      </c>
      <c r="B237" s="52">
        <v>41561</v>
      </c>
      <c r="C237" s="60">
        <v>41563</v>
      </c>
      <c r="D237" s="52">
        <v>41562.092141203706</v>
      </c>
      <c r="E237" s="11" t="s">
        <v>3211</v>
      </c>
      <c r="F237" s="1">
        <v>86</v>
      </c>
      <c r="G237" s="11" t="s">
        <v>13</v>
      </c>
      <c r="H237" s="1">
        <v>5</v>
      </c>
      <c r="I237" s="11" t="s">
        <v>14</v>
      </c>
      <c r="J237" s="203" t="s">
        <v>3213</v>
      </c>
      <c r="K237" s="11" t="s">
        <v>16</v>
      </c>
      <c r="L237" s="1" t="s">
        <v>3212</v>
      </c>
      <c r="M237" s="11">
        <v>1368299</v>
      </c>
      <c r="N237" s="1">
        <v>45388431</v>
      </c>
      <c r="O237" s="11" t="s">
        <v>311</v>
      </c>
      <c r="Q237" s="11"/>
      <c r="R237" s="11"/>
      <c r="S237" s="192" t="s">
        <v>2506</v>
      </c>
      <c r="T237" s="263"/>
      <c r="U237" s="263"/>
      <c r="W237" s="260" t="b">
        <f t="shared" si="43"/>
        <v>0</v>
      </c>
      <c r="X237" s="260" t="b">
        <f t="shared" si="44"/>
        <v>1</v>
      </c>
      <c r="Y237" s="260" t="b">
        <f t="shared" si="45"/>
        <v>0</v>
      </c>
      <c r="Z237" s="260" t="b">
        <f t="shared" si="46"/>
        <v>0</v>
      </c>
      <c r="AA237" s="260" t="b">
        <f t="shared" si="47"/>
        <v>0</v>
      </c>
      <c r="AB237" s="260" t="b">
        <f t="shared" si="48"/>
        <v>0</v>
      </c>
      <c r="AC237" s="260" t="b">
        <f t="shared" si="49"/>
        <v>0</v>
      </c>
      <c r="AD237" s="260" t="b">
        <f t="shared" si="50"/>
        <v>0</v>
      </c>
      <c r="AE237" s="260" t="b">
        <f t="shared" si="51"/>
        <v>0</v>
      </c>
    </row>
    <row r="238" spans="1:31" s="1" customFormat="1" ht="12" customHeight="1" x14ac:dyDescent="0.2">
      <c r="A238" s="11" t="s">
        <v>3266</v>
      </c>
      <c r="B238" s="52">
        <v>41565</v>
      </c>
      <c r="C238" s="60">
        <v>41567</v>
      </c>
      <c r="D238" s="52">
        <v>41565.352592592593</v>
      </c>
      <c r="E238" s="11" t="s">
        <v>3214</v>
      </c>
      <c r="F238" s="1">
        <v>153</v>
      </c>
      <c r="G238" s="11" t="s">
        <v>13</v>
      </c>
      <c r="H238" s="1">
        <v>6</v>
      </c>
      <c r="I238" s="11" t="s">
        <v>14</v>
      </c>
      <c r="J238" s="203" t="s">
        <v>3216</v>
      </c>
      <c r="K238" s="11" t="s">
        <v>16</v>
      </c>
      <c r="L238" s="1" t="s">
        <v>3215</v>
      </c>
      <c r="M238" s="11">
        <v>1083327</v>
      </c>
      <c r="N238" s="10">
        <v>50185872</v>
      </c>
      <c r="O238" s="11" t="s">
        <v>311</v>
      </c>
      <c r="P238" s="10"/>
      <c r="Q238" s="11"/>
      <c r="R238" s="11"/>
      <c r="S238" s="192" t="s">
        <v>2506</v>
      </c>
      <c r="T238" s="263"/>
      <c r="U238" s="263"/>
      <c r="W238" s="260" t="b">
        <f t="shared" si="43"/>
        <v>0</v>
      </c>
      <c r="X238" s="260" t="b">
        <f t="shared" si="44"/>
        <v>1</v>
      </c>
      <c r="Y238" s="260" t="b">
        <f t="shared" si="45"/>
        <v>0</v>
      </c>
      <c r="Z238" s="260" t="b">
        <f t="shared" si="46"/>
        <v>0</v>
      </c>
      <c r="AA238" s="260" t="b">
        <f t="shared" si="47"/>
        <v>0</v>
      </c>
      <c r="AB238" s="260" t="b">
        <f t="shared" si="48"/>
        <v>0</v>
      </c>
      <c r="AC238" s="260" t="b">
        <f t="shared" si="49"/>
        <v>0</v>
      </c>
      <c r="AD238" s="260" t="b">
        <f t="shared" si="50"/>
        <v>0</v>
      </c>
      <c r="AE238" s="260" t="b">
        <f t="shared" si="51"/>
        <v>0</v>
      </c>
    </row>
    <row r="239" spans="1:31" s="1" customFormat="1" ht="12" customHeight="1" x14ac:dyDescent="0.2">
      <c r="A239" s="11" t="s">
        <v>3266</v>
      </c>
      <c r="B239" s="52">
        <v>41567</v>
      </c>
      <c r="C239" s="60">
        <v>41569</v>
      </c>
      <c r="D239" s="52">
        <v>41567.693553240744</v>
      </c>
      <c r="E239" s="11" t="s">
        <v>3217</v>
      </c>
      <c r="F239" s="1">
        <v>129</v>
      </c>
      <c r="G239" s="11" t="s">
        <v>13</v>
      </c>
      <c r="H239" s="1">
        <v>10</v>
      </c>
      <c r="I239" s="11" t="s">
        <v>14</v>
      </c>
      <c r="J239" s="203" t="s">
        <v>3218</v>
      </c>
      <c r="K239" s="11" t="s">
        <v>16</v>
      </c>
      <c r="L239" s="1" t="s">
        <v>21</v>
      </c>
      <c r="M239" s="11">
        <v>1628021</v>
      </c>
      <c r="N239" s="10">
        <v>52398831</v>
      </c>
      <c r="O239" s="11" t="s">
        <v>311</v>
      </c>
      <c r="P239" s="10"/>
      <c r="Q239" s="11"/>
      <c r="R239" s="11"/>
      <c r="S239" s="192" t="s">
        <v>2506</v>
      </c>
      <c r="T239" s="263"/>
      <c r="U239" s="263"/>
      <c r="W239" s="260" t="b">
        <f t="shared" si="43"/>
        <v>0</v>
      </c>
      <c r="X239" s="260" t="b">
        <f t="shared" si="44"/>
        <v>1</v>
      </c>
      <c r="Y239" s="260" t="b">
        <f t="shared" si="45"/>
        <v>0</v>
      </c>
      <c r="Z239" s="260" t="b">
        <f t="shared" si="46"/>
        <v>0</v>
      </c>
      <c r="AA239" s="260" t="b">
        <f t="shared" si="47"/>
        <v>0</v>
      </c>
      <c r="AB239" s="260" t="b">
        <f t="shared" si="48"/>
        <v>0</v>
      </c>
      <c r="AC239" s="260" t="b">
        <f t="shared" si="49"/>
        <v>0</v>
      </c>
      <c r="AD239" s="260" t="b">
        <f t="shared" si="50"/>
        <v>0</v>
      </c>
      <c r="AE239" s="260" t="b">
        <f t="shared" si="51"/>
        <v>0</v>
      </c>
    </row>
    <row r="240" spans="1:31" s="1" customFormat="1" ht="12" customHeight="1" x14ac:dyDescent="0.2">
      <c r="A240" s="11" t="s">
        <v>3266</v>
      </c>
      <c r="B240" s="52">
        <v>41597</v>
      </c>
      <c r="C240" s="60">
        <v>41598</v>
      </c>
      <c r="D240" s="52">
        <v>41597.442789351851</v>
      </c>
      <c r="E240" s="11" t="s">
        <v>3219</v>
      </c>
      <c r="F240" s="1">
        <v>157</v>
      </c>
      <c r="G240" s="11" t="s">
        <v>13</v>
      </c>
      <c r="H240" s="1">
        <v>6</v>
      </c>
      <c r="I240" s="11" t="s">
        <v>14</v>
      </c>
      <c r="J240" s="203" t="s">
        <v>3221</v>
      </c>
      <c r="K240" s="11" t="s">
        <v>16</v>
      </c>
      <c r="L240" s="1" t="s">
        <v>3220</v>
      </c>
      <c r="M240" s="11">
        <v>2205223</v>
      </c>
      <c r="N240" s="10">
        <v>90544585</v>
      </c>
      <c r="O240" s="11" t="s">
        <v>1083</v>
      </c>
      <c r="P240" s="156" t="s">
        <v>1083</v>
      </c>
      <c r="Q240" s="39" t="s">
        <v>356</v>
      </c>
      <c r="R240" s="11"/>
      <c r="S240" s="192" t="s">
        <v>2509</v>
      </c>
      <c r="T240" s="192" t="str">
        <f>IF(ISNUMBER(SEARCH("main({",L240)),"main({}) method - algorithm cases","non main({}) method - algorithm cases")</f>
        <v>non main({}) method - algorithm cases</v>
      </c>
      <c r="U240" s="193" t="s">
        <v>2500</v>
      </c>
      <c r="V240" s="192" t="s">
        <v>2505</v>
      </c>
      <c r="W240" s="260" t="b">
        <f t="shared" si="43"/>
        <v>0</v>
      </c>
      <c r="X240" s="260" t="b">
        <f t="shared" si="44"/>
        <v>0</v>
      </c>
      <c r="Y240" s="260" t="b">
        <f t="shared" si="45"/>
        <v>0</v>
      </c>
      <c r="Z240" s="260" t="b">
        <f t="shared" si="46"/>
        <v>0</v>
      </c>
      <c r="AA240" s="260" t="b">
        <f t="shared" si="47"/>
        <v>0</v>
      </c>
      <c r="AB240" s="260" t="b">
        <f t="shared" si="48"/>
        <v>0</v>
      </c>
      <c r="AC240" s="260" t="b">
        <f t="shared" si="49"/>
        <v>1</v>
      </c>
      <c r="AD240" s="260" t="b">
        <f t="shared" si="50"/>
        <v>0</v>
      </c>
      <c r="AE240" s="260" t="b">
        <f t="shared" si="51"/>
        <v>0</v>
      </c>
    </row>
    <row r="241" spans="1:31" ht="12" customHeight="1" x14ac:dyDescent="0.25">
      <c r="A241" s="11" t="s">
        <v>3266</v>
      </c>
      <c r="B241" s="52">
        <v>41653</v>
      </c>
      <c r="C241" s="60">
        <v>41654</v>
      </c>
      <c r="D241" s="52">
        <v>41653.653935185182</v>
      </c>
      <c r="E241" s="11" t="s">
        <v>3222</v>
      </c>
      <c r="F241" s="1">
        <v>18</v>
      </c>
      <c r="G241" s="11" t="s">
        <v>13</v>
      </c>
      <c r="H241" s="1">
        <v>8</v>
      </c>
      <c r="I241" s="11" t="s">
        <v>14</v>
      </c>
      <c r="J241" s="203" t="s">
        <v>3224</v>
      </c>
      <c r="K241" s="11" t="s">
        <v>16</v>
      </c>
      <c r="L241" s="1" t="s">
        <v>3223</v>
      </c>
      <c r="M241" s="11">
        <v>3306592</v>
      </c>
      <c r="N241" s="1">
        <v>139118115</v>
      </c>
      <c r="O241" s="11" t="s">
        <v>804</v>
      </c>
      <c r="P241" s="1"/>
      <c r="Q241" s="11"/>
      <c r="R241" s="11"/>
      <c r="S241" s="192" t="s">
        <v>2506</v>
      </c>
      <c r="T241" s="262"/>
      <c r="U241" s="262"/>
      <c r="W241" s="260" t="b">
        <f t="shared" si="43"/>
        <v>0</v>
      </c>
      <c r="X241" s="260" t="b">
        <f t="shared" si="44"/>
        <v>0</v>
      </c>
      <c r="Y241" s="260" t="b">
        <f t="shared" si="45"/>
        <v>0</v>
      </c>
      <c r="Z241" s="260" t="b">
        <f t="shared" si="46"/>
        <v>0</v>
      </c>
      <c r="AA241" s="260" t="b">
        <f t="shared" si="47"/>
        <v>0</v>
      </c>
      <c r="AB241" s="260" t="b">
        <f t="shared" si="48"/>
        <v>0</v>
      </c>
      <c r="AC241" s="260" t="b">
        <f t="shared" si="49"/>
        <v>0</v>
      </c>
      <c r="AD241" s="260" t="b">
        <f t="shared" si="50"/>
        <v>0</v>
      </c>
      <c r="AE241" s="260" t="b">
        <f t="shared" si="51"/>
        <v>1</v>
      </c>
    </row>
    <row r="242" spans="1:31" s="1" customFormat="1" ht="12" customHeight="1" x14ac:dyDescent="0.2">
      <c r="A242" s="11" t="s">
        <v>3266</v>
      </c>
      <c r="B242" s="52">
        <v>41697</v>
      </c>
      <c r="C242" s="60">
        <v>41698</v>
      </c>
      <c r="D242" s="52">
        <v>41697.097488425927</v>
      </c>
      <c r="E242" s="11" t="s">
        <v>3225</v>
      </c>
      <c r="F242" s="1">
        <v>81</v>
      </c>
      <c r="G242" s="11" t="s">
        <v>13</v>
      </c>
      <c r="H242" s="1">
        <v>-1</v>
      </c>
      <c r="I242" s="11" t="s">
        <v>58</v>
      </c>
      <c r="J242" s="203" t="s">
        <v>3227</v>
      </c>
      <c r="K242" s="11" t="s">
        <v>16</v>
      </c>
      <c r="L242" s="1" t="s">
        <v>3226</v>
      </c>
      <c r="M242" s="11">
        <v>5265198</v>
      </c>
      <c r="N242" s="1">
        <v>182484711</v>
      </c>
      <c r="O242" s="12" t="s">
        <v>283</v>
      </c>
      <c r="Q242" s="11"/>
      <c r="R242" s="11"/>
      <c r="S242" s="192" t="s">
        <v>2509</v>
      </c>
      <c r="T242" s="263"/>
      <c r="U242" s="263"/>
      <c r="W242" s="260" t="b">
        <f t="shared" si="43"/>
        <v>0</v>
      </c>
      <c r="X242" s="260" t="b">
        <f t="shared" si="44"/>
        <v>0</v>
      </c>
      <c r="Y242" s="260" t="b">
        <f t="shared" si="45"/>
        <v>0</v>
      </c>
      <c r="Z242" s="260" t="b">
        <f t="shared" si="46"/>
        <v>0</v>
      </c>
      <c r="AA242" s="260" t="b">
        <f t="shared" si="47"/>
        <v>0</v>
      </c>
      <c r="AB242" s="260" t="b">
        <f t="shared" si="48"/>
        <v>1</v>
      </c>
      <c r="AC242" s="260" t="b">
        <f t="shared" si="49"/>
        <v>0</v>
      </c>
      <c r="AD242" s="260" t="b">
        <f t="shared" si="50"/>
        <v>0</v>
      </c>
      <c r="AE242" s="260" t="b">
        <f t="shared" si="51"/>
        <v>0</v>
      </c>
    </row>
    <row r="243" spans="1:31" ht="12" customHeight="1" x14ac:dyDescent="0.25">
      <c r="A243" s="11" t="s">
        <v>3266</v>
      </c>
      <c r="B243" s="52">
        <v>41714</v>
      </c>
      <c r="C243" s="60">
        <v>41715</v>
      </c>
      <c r="D243" s="52">
        <v>41714.798564814817</v>
      </c>
      <c r="E243" s="11" t="s">
        <v>3228</v>
      </c>
      <c r="F243" s="1">
        <v>18</v>
      </c>
      <c r="G243" s="11" t="s">
        <v>13</v>
      </c>
      <c r="H243" s="1">
        <v>8</v>
      </c>
      <c r="I243" s="11" t="s">
        <v>14</v>
      </c>
      <c r="J243" s="203" t="s">
        <v>3230</v>
      </c>
      <c r="K243" s="11" t="s">
        <v>16</v>
      </c>
      <c r="L243" s="1" t="s">
        <v>3229</v>
      </c>
      <c r="M243" s="11">
        <v>5808385</v>
      </c>
      <c r="N243" s="1">
        <v>202548787</v>
      </c>
      <c r="O243" s="106" t="s">
        <v>1083</v>
      </c>
      <c r="P243" s="10" t="s">
        <v>1083</v>
      </c>
      <c r="Q243" s="11" t="s">
        <v>553</v>
      </c>
      <c r="R243" s="11"/>
      <c r="S243" s="192" t="s">
        <v>2506</v>
      </c>
      <c r="T243" s="192" t="str">
        <f>IF(ISNUMBER(SEARCH("main({",L243)),"main({}) method - algorithm cases","non main({}) method - algorithm cases")</f>
        <v>main({}) method - algorithm cases</v>
      </c>
      <c r="U243" s="192" t="s">
        <v>2499</v>
      </c>
      <c r="V243" s="192" t="s">
        <v>2505</v>
      </c>
      <c r="W243" s="260" t="b">
        <f t="shared" si="43"/>
        <v>0</v>
      </c>
      <c r="X243" s="260" t="b">
        <f t="shared" si="44"/>
        <v>0</v>
      </c>
      <c r="Y243" s="260" t="b">
        <f t="shared" si="45"/>
        <v>0</v>
      </c>
      <c r="Z243" s="260" t="b">
        <f t="shared" si="46"/>
        <v>0</v>
      </c>
      <c r="AA243" s="260" t="b">
        <f t="shared" si="47"/>
        <v>0</v>
      </c>
      <c r="AB243" s="260" t="b">
        <f t="shared" si="48"/>
        <v>0</v>
      </c>
      <c r="AC243" s="260" t="b">
        <f t="shared" si="49"/>
        <v>1</v>
      </c>
      <c r="AD243" s="260" t="b">
        <f t="shared" si="50"/>
        <v>0</v>
      </c>
      <c r="AE243" s="260" t="b">
        <f t="shared" si="51"/>
        <v>0</v>
      </c>
    </row>
    <row r="244" spans="1:31" s="1" customFormat="1" ht="12" customHeight="1" x14ac:dyDescent="0.2">
      <c r="A244" s="11" t="s">
        <v>3266</v>
      </c>
      <c r="B244" s="52">
        <v>41720</v>
      </c>
      <c r="C244" s="60">
        <v>41721</v>
      </c>
      <c r="D244" s="52">
        <v>41720.318981481483</v>
      </c>
      <c r="E244" s="11" t="s">
        <v>3231</v>
      </c>
      <c r="F244" s="1">
        <v>172</v>
      </c>
      <c r="G244" s="11" t="s">
        <v>13</v>
      </c>
      <c r="H244" s="1">
        <v>2</v>
      </c>
      <c r="I244" s="11" t="s">
        <v>14</v>
      </c>
      <c r="J244" s="203" t="s">
        <v>3233</v>
      </c>
      <c r="K244" s="11" t="s">
        <v>16</v>
      </c>
      <c r="L244" s="1" t="s">
        <v>3232</v>
      </c>
      <c r="M244" s="11">
        <v>6003257</v>
      </c>
      <c r="N244" s="1">
        <v>209733898</v>
      </c>
      <c r="O244" s="11" t="s">
        <v>311</v>
      </c>
      <c r="Q244" s="11" t="s">
        <v>3234</v>
      </c>
      <c r="R244" s="11"/>
      <c r="S244" s="192" t="s">
        <v>2509</v>
      </c>
      <c r="T244" s="192" t="str">
        <f>IF(ISNUMBER(SEARCH("main({",L244)),"main({}) method - algorithm cases","non main({}) method - algorithm cases")</f>
        <v>non main({}) method - algorithm cases</v>
      </c>
      <c r="U244" s="192" t="s">
        <v>2499</v>
      </c>
      <c r="V244" s="192" t="s">
        <v>2504</v>
      </c>
      <c r="W244" s="260" t="b">
        <f t="shared" si="43"/>
        <v>0</v>
      </c>
      <c r="X244" s="260" t="b">
        <f t="shared" si="44"/>
        <v>1</v>
      </c>
      <c r="Y244" s="260" t="b">
        <f t="shared" si="45"/>
        <v>0</v>
      </c>
      <c r="Z244" s="260" t="b">
        <f t="shared" si="46"/>
        <v>0</v>
      </c>
      <c r="AA244" s="260" t="b">
        <f t="shared" si="47"/>
        <v>0</v>
      </c>
      <c r="AB244" s="260" t="b">
        <f t="shared" si="48"/>
        <v>0</v>
      </c>
      <c r="AC244" s="260" t="b">
        <f t="shared" si="49"/>
        <v>0</v>
      </c>
      <c r="AD244" s="260" t="b">
        <f t="shared" si="50"/>
        <v>0</v>
      </c>
      <c r="AE244" s="260" t="b">
        <f t="shared" si="51"/>
        <v>0</v>
      </c>
    </row>
    <row r="245" spans="1:31" ht="12" customHeight="1" x14ac:dyDescent="0.25">
      <c r="A245" s="11" t="s">
        <v>3266</v>
      </c>
      <c r="B245" s="52">
        <v>41914</v>
      </c>
      <c r="C245" s="60">
        <v>41915</v>
      </c>
      <c r="D245" s="52">
        <v>41914.14603009259</v>
      </c>
      <c r="E245" s="11" t="s">
        <v>3235</v>
      </c>
      <c r="F245" s="1">
        <v>83</v>
      </c>
      <c r="G245" s="11" t="s">
        <v>13</v>
      </c>
      <c r="H245" s="1">
        <v>9</v>
      </c>
      <c r="I245" s="11" t="s">
        <v>14</v>
      </c>
      <c r="J245" s="203" t="s">
        <v>3237</v>
      </c>
      <c r="K245" s="11" t="s">
        <v>16</v>
      </c>
      <c r="L245" s="1" t="s">
        <v>3236</v>
      </c>
      <c r="M245" s="11">
        <v>10495076</v>
      </c>
      <c r="N245" s="1">
        <v>371501994</v>
      </c>
      <c r="O245" s="11" t="s">
        <v>311</v>
      </c>
      <c r="P245" s="1"/>
      <c r="Q245" s="11" t="s">
        <v>553</v>
      </c>
      <c r="R245" s="11"/>
      <c r="S245" s="192" t="s">
        <v>2506</v>
      </c>
      <c r="T245" s="192" t="str">
        <f>IF(ISNUMBER(SEARCH("main({",L245)),"main({}) method - algorithm cases","non main({}) method - algorithm cases")</f>
        <v>main({}) method - algorithm cases</v>
      </c>
      <c r="U245" s="192" t="s">
        <v>2499</v>
      </c>
      <c r="V245" s="192" t="s">
        <v>2504</v>
      </c>
      <c r="W245" s="260" t="b">
        <f t="shared" si="43"/>
        <v>0</v>
      </c>
      <c r="X245" s="260" t="b">
        <f t="shared" si="44"/>
        <v>1</v>
      </c>
      <c r="Y245" s="260" t="b">
        <f t="shared" si="45"/>
        <v>0</v>
      </c>
      <c r="Z245" s="260" t="b">
        <f t="shared" si="46"/>
        <v>0</v>
      </c>
      <c r="AA245" s="260" t="b">
        <f t="shared" si="47"/>
        <v>0</v>
      </c>
      <c r="AB245" s="260" t="b">
        <f t="shared" si="48"/>
        <v>0</v>
      </c>
      <c r="AC245" s="260" t="b">
        <f t="shared" si="49"/>
        <v>0</v>
      </c>
      <c r="AD245" s="260" t="b">
        <f t="shared" si="50"/>
        <v>0</v>
      </c>
      <c r="AE245" s="260" t="b">
        <f t="shared" si="51"/>
        <v>0</v>
      </c>
    </row>
    <row r="246" spans="1:31" ht="12" customHeight="1" x14ac:dyDescent="0.25">
      <c r="A246" s="11" t="s">
        <v>3266</v>
      </c>
      <c r="B246" s="52">
        <v>41933</v>
      </c>
      <c r="C246" s="60">
        <v>41934</v>
      </c>
      <c r="D246" s="52">
        <v>41933.053263888891</v>
      </c>
      <c r="E246" s="11" t="s">
        <v>3238</v>
      </c>
      <c r="F246" s="1">
        <v>44</v>
      </c>
      <c r="G246" s="11" t="s">
        <v>13</v>
      </c>
      <c r="H246" s="1">
        <v>0</v>
      </c>
      <c r="I246" s="11" t="s">
        <v>24</v>
      </c>
      <c r="J246" s="203" t="s">
        <v>3241</v>
      </c>
      <c r="K246" s="11" t="s">
        <v>16</v>
      </c>
      <c r="L246" s="1" t="s">
        <v>1088</v>
      </c>
      <c r="M246" s="11">
        <v>11284319</v>
      </c>
      <c r="N246" s="1">
        <v>405402240</v>
      </c>
      <c r="O246" s="11" t="s">
        <v>316</v>
      </c>
      <c r="P246" s="1"/>
      <c r="Q246" s="11"/>
      <c r="R246" s="11"/>
      <c r="S246" s="192" t="s">
        <v>2506</v>
      </c>
      <c r="T246" s="262"/>
      <c r="U246" s="262"/>
      <c r="W246" s="260" t="b">
        <f t="shared" si="43"/>
        <v>0</v>
      </c>
      <c r="X246" s="260" t="b">
        <f t="shared" si="44"/>
        <v>0</v>
      </c>
      <c r="Y246" s="260" t="b">
        <f t="shared" si="45"/>
        <v>0</v>
      </c>
      <c r="Z246" s="260" t="b">
        <f t="shared" si="46"/>
        <v>0</v>
      </c>
      <c r="AA246" s="260" t="b">
        <f t="shared" si="47"/>
        <v>1</v>
      </c>
      <c r="AB246" s="260" t="b">
        <f t="shared" si="48"/>
        <v>0</v>
      </c>
      <c r="AC246" s="260" t="b">
        <f t="shared" si="49"/>
        <v>0</v>
      </c>
      <c r="AD246" s="260" t="b">
        <f t="shared" si="50"/>
        <v>0</v>
      </c>
      <c r="AE246" s="260" t="b">
        <f t="shared" si="51"/>
        <v>0</v>
      </c>
    </row>
    <row r="247" spans="1:31" ht="12" customHeight="1" x14ac:dyDescent="0.25">
      <c r="A247" s="11" t="s">
        <v>3266</v>
      </c>
      <c r="B247" s="52">
        <v>41933</v>
      </c>
      <c r="C247" s="60">
        <v>41934</v>
      </c>
      <c r="D247" s="52">
        <v>41933.683761574073</v>
      </c>
      <c r="E247" s="11" t="s">
        <v>3239</v>
      </c>
      <c r="F247" s="1">
        <v>361</v>
      </c>
      <c r="G247" s="11" t="s">
        <v>13</v>
      </c>
      <c r="H247" s="1">
        <v>4</v>
      </c>
      <c r="I247" s="11" t="s">
        <v>14</v>
      </c>
      <c r="J247" s="203" t="s">
        <v>3242</v>
      </c>
      <c r="K247" s="11" t="s">
        <v>16</v>
      </c>
      <c r="L247" s="1" t="s">
        <v>1015</v>
      </c>
      <c r="M247" s="11">
        <v>11322444</v>
      </c>
      <c r="N247" s="1">
        <v>406997192</v>
      </c>
      <c r="O247" s="11" t="s">
        <v>1083</v>
      </c>
      <c r="P247" s="10" t="s">
        <v>1083</v>
      </c>
      <c r="Q247" s="11" t="s">
        <v>2459</v>
      </c>
      <c r="R247" s="11"/>
      <c r="S247" s="192" t="s">
        <v>2506</v>
      </c>
      <c r="T247" s="192" t="str">
        <f t="shared" ref="T247:T251" si="54">IF(ISNUMBER(SEARCH("main({",L247)),"main({}) method - algorithm cases","non main({}) method - algorithm cases")</f>
        <v>main({}) method - algorithm cases</v>
      </c>
      <c r="U247" s="192" t="s">
        <v>2499</v>
      </c>
      <c r="V247" s="192" t="s">
        <v>2505</v>
      </c>
      <c r="W247" s="260" t="b">
        <f t="shared" si="43"/>
        <v>0</v>
      </c>
      <c r="X247" s="260" t="b">
        <f t="shared" si="44"/>
        <v>0</v>
      </c>
      <c r="Y247" s="260" t="b">
        <f t="shared" si="45"/>
        <v>0</v>
      </c>
      <c r="Z247" s="260" t="b">
        <f t="shared" si="46"/>
        <v>0</v>
      </c>
      <c r="AA247" s="260" t="b">
        <f t="shared" si="47"/>
        <v>0</v>
      </c>
      <c r="AB247" s="260" t="b">
        <f t="shared" si="48"/>
        <v>0</v>
      </c>
      <c r="AC247" s="260" t="b">
        <f t="shared" si="49"/>
        <v>1</v>
      </c>
      <c r="AD247" s="260" t="b">
        <f t="shared" si="50"/>
        <v>0</v>
      </c>
      <c r="AE247" s="260" t="b">
        <f t="shared" si="51"/>
        <v>0</v>
      </c>
    </row>
    <row r="248" spans="1:31" ht="12" customHeight="1" x14ac:dyDescent="0.25">
      <c r="A248" s="11" t="s">
        <v>3266</v>
      </c>
      <c r="B248" s="52">
        <v>41933</v>
      </c>
      <c r="C248" s="60">
        <v>41934</v>
      </c>
      <c r="D248" s="52">
        <v>41933.681018518517</v>
      </c>
      <c r="E248" s="11" t="s">
        <v>3240</v>
      </c>
      <c r="F248" s="1">
        <v>248</v>
      </c>
      <c r="G248" s="11" t="s">
        <v>13</v>
      </c>
      <c r="H248" s="1">
        <v>5</v>
      </c>
      <c r="I248" s="11" t="s">
        <v>14</v>
      </c>
      <c r="J248" s="203" t="s">
        <v>3243</v>
      </c>
      <c r="K248" s="11" t="s">
        <v>16</v>
      </c>
      <c r="L248" s="1" t="s">
        <v>1015</v>
      </c>
      <c r="M248" s="11">
        <v>11322601</v>
      </c>
      <c r="N248" s="1">
        <v>406984846</v>
      </c>
      <c r="O248" s="11" t="s">
        <v>1083</v>
      </c>
      <c r="P248" s="10" t="s">
        <v>1083</v>
      </c>
      <c r="Q248" s="11" t="s">
        <v>2459</v>
      </c>
      <c r="R248" s="11"/>
      <c r="S248" s="192" t="s">
        <v>2506</v>
      </c>
      <c r="T248" s="192" t="str">
        <f t="shared" si="54"/>
        <v>main({}) method - algorithm cases</v>
      </c>
      <c r="U248" s="192" t="s">
        <v>2499</v>
      </c>
      <c r="V248" s="192" t="s">
        <v>2505</v>
      </c>
      <c r="W248" s="260" t="b">
        <f t="shared" si="43"/>
        <v>0</v>
      </c>
      <c r="X248" s="260" t="b">
        <f t="shared" si="44"/>
        <v>0</v>
      </c>
      <c r="Y248" s="260" t="b">
        <f t="shared" si="45"/>
        <v>0</v>
      </c>
      <c r="Z248" s="260" t="b">
        <f t="shared" si="46"/>
        <v>0</v>
      </c>
      <c r="AA248" s="260" t="b">
        <f t="shared" si="47"/>
        <v>0</v>
      </c>
      <c r="AB248" s="260" t="b">
        <f t="shared" si="48"/>
        <v>0</v>
      </c>
      <c r="AC248" s="260" t="b">
        <f t="shared" si="49"/>
        <v>1</v>
      </c>
      <c r="AD248" s="260" t="b">
        <f t="shared" si="50"/>
        <v>0</v>
      </c>
      <c r="AE248" s="260" t="b">
        <f t="shared" si="51"/>
        <v>0</v>
      </c>
    </row>
    <row r="249" spans="1:31" ht="12" customHeight="1" x14ac:dyDescent="0.25">
      <c r="A249" s="11" t="s">
        <v>3266</v>
      </c>
      <c r="B249" s="52">
        <v>42012</v>
      </c>
      <c r="C249" s="60">
        <v>42013</v>
      </c>
      <c r="D249" s="52">
        <v>42012.805162037039</v>
      </c>
      <c r="E249" s="11" t="s">
        <v>3244</v>
      </c>
      <c r="F249" s="1">
        <v>31</v>
      </c>
      <c r="G249" s="11" t="s">
        <v>13</v>
      </c>
      <c r="H249" s="1">
        <v>-1</v>
      </c>
      <c r="I249" s="11" t="s">
        <v>58</v>
      </c>
      <c r="J249" s="203" t="s">
        <v>3248</v>
      </c>
      <c r="K249" s="11" t="s">
        <v>16</v>
      </c>
      <c r="L249" s="1" t="s">
        <v>3245</v>
      </c>
      <c r="M249" s="11">
        <v>14340598</v>
      </c>
      <c r="N249" s="1">
        <v>528589934</v>
      </c>
      <c r="O249" s="11" t="s">
        <v>1083</v>
      </c>
      <c r="P249" s="156" t="s">
        <v>1083</v>
      </c>
      <c r="Q249" s="259" t="s">
        <v>3246</v>
      </c>
      <c r="R249" s="11"/>
      <c r="S249" s="192" t="s">
        <v>2506</v>
      </c>
      <c r="T249" s="192" t="str">
        <f t="shared" si="54"/>
        <v>main({}) method - algorithm cases</v>
      </c>
      <c r="U249" s="193" t="s">
        <v>2500</v>
      </c>
      <c r="V249" s="192" t="s">
        <v>2505</v>
      </c>
      <c r="W249" s="260" t="b">
        <f t="shared" si="43"/>
        <v>0</v>
      </c>
      <c r="X249" s="260" t="b">
        <f t="shared" si="44"/>
        <v>0</v>
      </c>
      <c r="Y249" s="260" t="b">
        <f t="shared" si="45"/>
        <v>0</v>
      </c>
      <c r="Z249" s="260" t="b">
        <f t="shared" si="46"/>
        <v>0</v>
      </c>
      <c r="AA249" s="260" t="b">
        <f t="shared" si="47"/>
        <v>0</v>
      </c>
      <c r="AB249" s="260" t="b">
        <f t="shared" si="48"/>
        <v>0</v>
      </c>
      <c r="AC249" s="260" t="b">
        <f t="shared" si="49"/>
        <v>1</v>
      </c>
      <c r="AD249" s="260" t="b">
        <f t="shared" si="50"/>
        <v>0</v>
      </c>
      <c r="AE249" s="260" t="b">
        <f t="shared" si="51"/>
        <v>0</v>
      </c>
    </row>
    <row r="250" spans="1:31" ht="12" customHeight="1" x14ac:dyDescent="0.25">
      <c r="A250" s="11" t="s">
        <v>3266</v>
      </c>
      <c r="B250" s="52">
        <v>42017</v>
      </c>
      <c r="C250" s="60">
        <v>42018</v>
      </c>
      <c r="D250" s="52">
        <v>42017.65729166667</v>
      </c>
      <c r="E250" s="11" t="s">
        <v>2613</v>
      </c>
      <c r="F250" s="1">
        <v>94</v>
      </c>
      <c r="G250" s="11" t="s">
        <v>13</v>
      </c>
      <c r="H250" s="1">
        <v>6</v>
      </c>
      <c r="I250" s="11" t="s">
        <v>14</v>
      </c>
      <c r="J250" s="203" t="s">
        <v>3267</v>
      </c>
      <c r="K250" s="11" t="s">
        <v>16</v>
      </c>
      <c r="L250" s="1" t="s">
        <v>3247</v>
      </c>
      <c r="M250" s="11">
        <v>14025565</v>
      </c>
      <c r="N250" s="1">
        <v>534077410</v>
      </c>
      <c r="O250" s="106" t="s">
        <v>1083</v>
      </c>
      <c r="P250" s="156" t="s">
        <v>1083</v>
      </c>
      <c r="Q250" s="39" t="s">
        <v>3249</v>
      </c>
      <c r="R250" s="11"/>
      <c r="S250" s="192" t="s">
        <v>2506</v>
      </c>
      <c r="T250" s="192" t="str">
        <f t="shared" si="54"/>
        <v>main({}) method - algorithm cases</v>
      </c>
      <c r="U250" s="193" t="s">
        <v>2500</v>
      </c>
      <c r="V250" s="192" t="s">
        <v>2505</v>
      </c>
      <c r="W250" s="260" t="b">
        <f t="shared" si="43"/>
        <v>0</v>
      </c>
      <c r="X250" s="260" t="b">
        <f t="shared" si="44"/>
        <v>0</v>
      </c>
      <c r="Y250" s="260" t="b">
        <f t="shared" si="45"/>
        <v>0</v>
      </c>
      <c r="Z250" s="260" t="b">
        <f t="shared" si="46"/>
        <v>0</v>
      </c>
      <c r="AA250" s="260" t="b">
        <f t="shared" si="47"/>
        <v>0</v>
      </c>
      <c r="AB250" s="260" t="b">
        <f t="shared" si="48"/>
        <v>0</v>
      </c>
      <c r="AC250" s="260" t="b">
        <f t="shared" si="49"/>
        <v>1</v>
      </c>
      <c r="AD250" s="260" t="b">
        <f t="shared" si="50"/>
        <v>0</v>
      </c>
      <c r="AE250" s="260" t="b">
        <f t="shared" si="51"/>
        <v>0</v>
      </c>
    </row>
    <row r="251" spans="1:31" ht="12" customHeight="1" x14ac:dyDescent="0.25">
      <c r="A251" s="11" t="s">
        <v>3266</v>
      </c>
      <c r="B251" s="52">
        <v>42066</v>
      </c>
      <c r="C251" s="60">
        <v>42067</v>
      </c>
      <c r="D251" s="52">
        <v>42066.722928240742</v>
      </c>
      <c r="E251" s="11" t="s">
        <v>3250</v>
      </c>
      <c r="F251" s="1">
        <v>75</v>
      </c>
      <c r="G251" s="11" t="s">
        <v>13</v>
      </c>
      <c r="H251" s="1">
        <v>2</v>
      </c>
      <c r="I251" s="11" t="s">
        <v>14</v>
      </c>
      <c r="J251" s="203" t="s">
        <v>3252</v>
      </c>
      <c r="K251" s="11" t="s">
        <v>16</v>
      </c>
      <c r="L251" s="1" t="s">
        <v>3251</v>
      </c>
      <c r="M251" s="11">
        <v>16522368</v>
      </c>
      <c r="N251" s="1">
        <v>602645548</v>
      </c>
      <c r="O251" s="11" t="s">
        <v>517</v>
      </c>
      <c r="P251" s="156" t="s">
        <v>1083</v>
      </c>
      <c r="Q251" s="39" t="s">
        <v>2729</v>
      </c>
      <c r="R251" s="11"/>
      <c r="S251" s="192" t="s">
        <v>2506</v>
      </c>
      <c r="T251" s="192" t="str">
        <f t="shared" si="54"/>
        <v>main({}) method - algorithm cases</v>
      </c>
      <c r="U251" s="193" t="s">
        <v>2500</v>
      </c>
      <c r="V251" s="192" t="s">
        <v>2505</v>
      </c>
      <c r="W251" s="260" t="b">
        <f t="shared" si="43"/>
        <v>0</v>
      </c>
      <c r="X251" s="260" t="b">
        <f t="shared" si="44"/>
        <v>0</v>
      </c>
      <c r="Y251" s="260" t="b">
        <f t="shared" si="45"/>
        <v>0</v>
      </c>
      <c r="Z251" s="260" t="b">
        <f t="shared" si="46"/>
        <v>0</v>
      </c>
      <c r="AA251" s="260" t="b">
        <f t="shared" si="47"/>
        <v>0</v>
      </c>
      <c r="AB251" s="260" t="b">
        <f t="shared" si="48"/>
        <v>0</v>
      </c>
      <c r="AC251" s="260" t="b">
        <f t="shared" si="49"/>
        <v>0</v>
      </c>
      <c r="AD251" s="260" t="b">
        <f t="shared" si="50"/>
        <v>1</v>
      </c>
      <c r="AE251" s="260" t="b">
        <f t="shared" si="51"/>
        <v>0</v>
      </c>
    </row>
    <row r="252" spans="1:31" s="1" customFormat="1" ht="12" customHeight="1" x14ac:dyDescent="0.2">
      <c r="A252" s="11" t="s">
        <v>3266</v>
      </c>
      <c r="B252" s="52">
        <v>42072</v>
      </c>
      <c r="C252" s="60">
        <v>42073</v>
      </c>
      <c r="D252" s="52">
        <v>42072.228449074071</v>
      </c>
      <c r="E252" s="11" t="s">
        <v>3253</v>
      </c>
      <c r="F252" s="1">
        <v>42</v>
      </c>
      <c r="G252" s="11" t="s">
        <v>13</v>
      </c>
      <c r="H252" s="1">
        <v>2</v>
      </c>
      <c r="I252" s="11" t="s">
        <v>14</v>
      </c>
      <c r="J252" s="203" t="s">
        <v>3255</v>
      </c>
      <c r="K252" s="11" t="s">
        <v>16</v>
      </c>
      <c r="L252" s="1" t="s">
        <v>3254</v>
      </c>
      <c r="M252" s="11">
        <v>16738601</v>
      </c>
      <c r="N252" s="1">
        <v>610303229</v>
      </c>
      <c r="O252" s="11" t="s">
        <v>18</v>
      </c>
      <c r="Q252" s="11"/>
      <c r="R252" s="11"/>
      <c r="S252" s="192" t="s">
        <v>2506</v>
      </c>
      <c r="T252" s="263"/>
      <c r="U252" s="263"/>
      <c r="W252" s="260" t="b">
        <f t="shared" si="43"/>
        <v>0</v>
      </c>
      <c r="X252" s="260" t="b">
        <f t="shared" si="44"/>
        <v>0</v>
      </c>
      <c r="Y252" s="260" t="b">
        <f t="shared" si="45"/>
        <v>1</v>
      </c>
      <c r="Z252" s="260" t="b">
        <f t="shared" si="46"/>
        <v>0</v>
      </c>
      <c r="AA252" s="260" t="b">
        <f t="shared" si="47"/>
        <v>0</v>
      </c>
      <c r="AB252" s="260" t="b">
        <f t="shared" si="48"/>
        <v>0</v>
      </c>
      <c r="AC252" s="260" t="b">
        <f t="shared" si="49"/>
        <v>0</v>
      </c>
      <c r="AD252" s="260" t="b">
        <f t="shared" si="50"/>
        <v>0</v>
      </c>
      <c r="AE252" s="260" t="b">
        <f t="shared" si="51"/>
        <v>0</v>
      </c>
    </row>
    <row r="253" spans="1:31" ht="12" customHeight="1" x14ac:dyDescent="0.25">
      <c r="A253" s="11" t="s">
        <v>3266</v>
      </c>
      <c r="B253" s="52">
        <v>42116</v>
      </c>
      <c r="C253" s="60">
        <v>42117</v>
      </c>
      <c r="D253" s="52">
        <v>42116.195127314815</v>
      </c>
      <c r="E253" s="11" t="s">
        <v>3256</v>
      </c>
      <c r="F253" s="1">
        <v>62</v>
      </c>
      <c r="G253" s="11" t="s">
        <v>13</v>
      </c>
      <c r="H253" s="1">
        <v>4</v>
      </c>
      <c r="I253" s="11" t="s">
        <v>14</v>
      </c>
      <c r="J253" s="203" t="s">
        <v>3258</v>
      </c>
      <c r="K253" s="11" t="s">
        <v>16</v>
      </c>
      <c r="L253" s="1" t="s">
        <v>3202</v>
      </c>
      <c r="M253" s="11">
        <v>18407507</v>
      </c>
      <c r="N253" s="1">
        <v>672957511</v>
      </c>
      <c r="O253" s="11" t="s">
        <v>804</v>
      </c>
      <c r="P253" s="1"/>
      <c r="Q253" s="11" t="s">
        <v>1975</v>
      </c>
      <c r="R253" s="11"/>
      <c r="S253" s="192" t="s">
        <v>2506</v>
      </c>
      <c r="T253" s="192" t="str">
        <f t="shared" ref="T253:T255" si="55">IF(ISNUMBER(SEARCH("main({",L253)),"main({}) method - algorithm cases","non main({}) method - algorithm cases")</f>
        <v>main({}) method - algorithm cases</v>
      </c>
      <c r="U253" s="192" t="s">
        <v>2499</v>
      </c>
      <c r="V253" s="192" t="s">
        <v>2504</v>
      </c>
      <c r="W253" s="260" t="b">
        <f t="shared" si="43"/>
        <v>0</v>
      </c>
      <c r="X253" s="260" t="b">
        <f t="shared" si="44"/>
        <v>0</v>
      </c>
      <c r="Y253" s="260" t="b">
        <f t="shared" si="45"/>
        <v>0</v>
      </c>
      <c r="Z253" s="260" t="b">
        <f t="shared" si="46"/>
        <v>0</v>
      </c>
      <c r="AA253" s="260" t="b">
        <f t="shared" si="47"/>
        <v>0</v>
      </c>
      <c r="AB253" s="260" t="b">
        <f t="shared" si="48"/>
        <v>0</v>
      </c>
      <c r="AC253" s="260" t="b">
        <f t="shared" si="49"/>
        <v>0</v>
      </c>
      <c r="AD253" s="260" t="b">
        <f t="shared" si="50"/>
        <v>0</v>
      </c>
      <c r="AE253" s="260" t="b">
        <f t="shared" si="51"/>
        <v>1</v>
      </c>
    </row>
    <row r="254" spans="1:31" ht="12" customHeight="1" x14ac:dyDescent="0.25">
      <c r="A254" s="11" t="s">
        <v>3266</v>
      </c>
      <c r="B254" s="52">
        <v>42116</v>
      </c>
      <c r="C254" s="60">
        <v>42117</v>
      </c>
      <c r="D254" s="52">
        <v>42116.202199074076</v>
      </c>
      <c r="E254" s="11" t="s">
        <v>3256</v>
      </c>
      <c r="F254" s="1">
        <v>62</v>
      </c>
      <c r="G254" s="11" t="s">
        <v>13</v>
      </c>
      <c r="H254" s="1">
        <v>2</v>
      </c>
      <c r="I254" s="11" t="s">
        <v>14</v>
      </c>
      <c r="J254" s="203" t="s">
        <v>3259</v>
      </c>
      <c r="K254" s="11" t="s">
        <v>16</v>
      </c>
      <c r="L254" s="1" t="s">
        <v>3202</v>
      </c>
      <c r="M254" s="11">
        <v>18407507</v>
      </c>
      <c r="N254" s="1">
        <v>672965631</v>
      </c>
      <c r="O254" s="11" t="s">
        <v>804</v>
      </c>
      <c r="P254" s="1"/>
      <c r="Q254" s="11" t="s">
        <v>1975</v>
      </c>
      <c r="R254" s="11"/>
      <c r="S254" s="192" t="s">
        <v>2506</v>
      </c>
      <c r="T254" s="192" t="str">
        <f t="shared" si="55"/>
        <v>main({}) method - algorithm cases</v>
      </c>
      <c r="U254" s="192" t="s">
        <v>2499</v>
      </c>
      <c r="V254" s="192" t="s">
        <v>2504</v>
      </c>
      <c r="W254" s="260" t="b">
        <f t="shared" si="43"/>
        <v>0</v>
      </c>
      <c r="X254" s="260" t="b">
        <f t="shared" si="44"/>
        <v>0</v>
      </c>
      <c r="Y254" s="260" t="b">
        <f t="shared" si="45"/>
        <v>0</v>
      </c>
      <c r="Z254" s="260" t="b">
        <f t="shared" si="46"/>
        <v>0</v>
      </c>
      <c r="AA254" s="260" t="b">
        <f t="shared" si="47"/>
        <v>0</v>
      </c>
      <c r="AB254" s="260" t="b">
        <f t="shared" si="48"/>
        <v>0</v>
      </c>
      <c r="AC254" s="260" t="b">
        <f t="shared" si="49"/>
        <v>0</v>
      </c>
      <c r="AD254" s="260" t="b">
        <f t="shared" si="50"/>
        <v>0</v>
      </c>
      <c r="AE254" s="260" t="b">
        <f t="shared" si="51"/>
        <v>1</v>
      </c>
    </row>
    <row r="255" spans="1:31" ht="12" customHeight="1" x14ac:dyDescent="0.25">
      <c r="A255" s="11" t="s">
        <v>3266</v>
      </c>
      <c r="B255" s="52">
        <v>42116</v>
      </c>
      <c r="C255" s="60">
        <v>42117</v>
      </c>
      <c r="D255" s="52">
        <v>42116.20652777778</v>
      </c>
      <c r="E255" s="11" t="s">
        <v>3257</v>
      </c>
      <c r="F255" s="1">
        <v>52</v>
      </c>
      <c r="G255" s="11" t="s">
        <v>13</v>
      </c>
      <c r="H255" s="1">
        <v>4</v>
      </c>
      <c r="I255" s="11" t="s">
        <v>14</v>
      </c>
      <c r="J255" s="203" t="s">
        <v>3260</v>
      </c>
      <c r="K255" s="11" t="s">
        <v>16</v>
      </c>
      <c r="L255" s="1" t="s">
        <v>3202</v>
      </c>
      <c r="M255" s="11">
        <v>18407498</v>
      </c>
      <c r="N255" s="1">
        <v>672971099</v>
      </c>
      <c r="O255" s="11" t="s">
        <v>804</v>
      </c>
      <c r="P255" s="1"/>
      <c r="Q255" s="11" t="s">
        <v>1975</v>
      </c>
      <c r="R255" s="11"/>
      <c r="S255" s="192" t="s">
        <v>2506</v>
      </c>
      <c r="T255" s="192" t="str">
        <f t="shared" si="55"/>
        <v>main({}) method - algorithm cases</v>
      </c>
      <c r="U255" s="192" t="s">
        <v>2499</v>
      </c>
      <c r="V255" s="192" t="s">
        <v>2504</v>
      </c>
      <c r="W255" s="260" t="b">
        <f t="shared" si="43"/>
        <v>0</v>
      </c>
      <c r="X255" s="260" t="b">
        <f t="shared" si="44"/>
        <v>0</v>
      </c>
      <c r="Y255" s="260" t="b">
        <f t="shared" si="45"/>
        <v>0</v>
      </c>
      <c r="Z255" s="260" t="b">
        <f t="shared" si="46"/>
        <v>0</v>
      </c>
      <c r="AA255" s="260" t="b">
        <f t="shared" si="47"/>
        <v>0</v>
      </c>
      <c r="AB255" s="260" t="b">
        <f t="shared" si="48"/>
        <v>0</v>
      </c>
      <c r="AC255" s="260" t="b">
        <f t="shared" si="49"/>
        <v>0</v>
      </c>
      <c r="AD255" s="260" t="b">
        <f t="shared" si="50"/>
        <v>0</v>
      </c>
      <c r="AE255" s="260" t="b">
        <f t="shared" si="51"/>
        <v>1</v>
      </c>
    </row>
    <row r="256" spans="1:31" ht="12" customHeight="1" x14ac:dyDescent="0.25">
      <c r="A256" s="11" t="s">
        <v>3266</v>
      </c>
      <c r="B256" s="52">
        <v>42148</v>
      </c>
      <c r="C256" s="60">
        <v>42149</v>
      </c>
      <c r="D256" s="52">
        <v>42148.045902777776</v>
      </c>
      <c r="E256" s="11" t="s">
        <v>3261</v>
      </c>
      <c r="F256" s="1">
        <v>30</v>
      </c>
      <c r="G256" s="11" t="s">
        <v>13</v>
      </c>
      <c r="H256" s="1">
        <v>2</v>
      </c>
      <c r="I256" s="11" t="s">
        <v>14</v>
      </c>
      <c r="J256" s="203" t="s">
        <v>3262</v>
      </c>
      <c r="K256" s="11" t="s">
        <v>16</v>
      </c>
      <c r="L256" s="1" t="s">
        <v>3013</v>
      </c>
      <c r="M256" s="11">
        <v>19524663</v>
      </c>
      <c r="N256" s="1">
        <v>714508319</v>
      </c>
      <c r="O256" s="11" t="s">
        <v>517</v>
      </c>
      <c r="P256" s="156" t="s">
        <v>1083</v>
      </c>
      <c r="Q256" s="39" t="s">
        <v>356</v>
      </c>
      <c r="R256" s="11"/>
      <c r="S256" s="192" t="s">
        <v>2509</v>
      </c>
      <c r="T256" s="192" t="str">
        <f>IF(ISNUMBER(SEARCH("main({",L256)),"main({}) method - algorithm cases","non main({}) method - algorithm cases")</f>
        <v>non main({}) method - algorithm cases</v>
      </c>
      <c r="U256" s="193" t="s">
        <v>2500</v>
      </c>
      <c r="V256" s="192" t="s">
        <v>2505</v>
      </c>
      <c r="W256" s="260" t="b">
        <f t="shared" si="43"/>
        <v>0</v>
      </c>
      <c r="X256" s="260" t="b">
        <f t="shared" si="44"/>
        <v>0</v>
      </c>
      <c r="Y256" s="260" t="b">
        <f t="shared" si="45"/>
        <v>0</v>
      </c>
      <c r="Z256" s="260" t="b">
        <f t="shared" si="46"/>
        <v>0</v>
      </c>
      <c r="AA256" s="260" t="b">
        <f t="shared" si="47"/>
        <v>0</v>
      </c>
      <c r="AB256" s="260" t="b">
        <f t="shared" si="48"/>
        <v>0</v>
      </c>
      <c r="AC256" s="260" t="b">
        <f t="shared" si="49"/>
        <v>0</v>
      </c>
      <c r="AD256" s="260" t="b">
        <f t="shared" si="50"/>
        <v>1</v>
      </c>
      <c r="AE256" s="260" t="b">
        <f t="shared" si="51"/>
        <v>0</v>
      </c>
    </row>
    <row r="257" spans="1:31" s="1" customFormat="1" ht="12" customHeight="1" x14ac:dyDescent="0.2">
      <c r="A257" s="11" t="s">
        <v>3266</v>
      </c>
      <c r="B257" s="52">
        <v>42212</v>
      </c>
      <c r="C257" s="60">
        <v>42214</v>
      </c>
      <c r="D257" s="52">
        <v>42212.28497685185</v>
      </c>
      <c r="E257" s="245" t="s">
        <v>3263</v>
      </c>
      <c r="F257" s="1">
        <v>33</v>
      </c>
      <c r="G257" s="11" t="s">
        <v>13</v>
      </c>
      <c r="H257" s="1">
        <v>3</v>
      </c>
      <c r="I257" s="11" t="s">
        <v>14</v>
      </c>
      <c r="J257" s="203" t="s">
        <v>3265</v>
      </c>
      <c r="K257" s="11" t="s">
        <v>16</v>
      </c>
      <c r="L257" s="1" t="s">
        <v>3264</v>
      </c>
      <c r="M257" s="11">
        <v>20519783</v>
      </c>
      <c r="N257" s="1">
        <v>759702250</v>
      </c>
      <c r="O257" s="11" t="s">
        <v>804</v>
      </c>
      <c r="P257" s="10" t="s">
        <v>1821</v>
      </c>
      <c r="Q257" s="11" t="s">
        <v>553</v>
      </c>
      <c r="R257" s="11"/>
      <c r="S257" s="192" t="s">
        <v>2506</v>
      </c>
      <c r="T257" s="192" t="str">
        <f>IF(ISNUMBER(SEARCH("main({",L257)),"main({}) method - algorithm cases","non main({}) method - algorithm cases")</f>
        <v>main({}) method - algorithm cases</v>
      </c>
      <c r="U257" s="192" t="s">
        <v>2499</v>
      </c>
      <c r="V257" s="192" t="s">
        <v>2505</v>
      </c>
      <c r="W257" s="260" t="b">
        <f t="shared" si="43"/>
        <v>0</v>
      </c>
      <c r="X257" s="260" t="b">
        <f t="shared" si="44"/>
        <v>0</v>
      </c>
      <c r="Y257" s="260" t="b">
        <f t="shared" si="45"/>
        <v>0</v>
      </c>
      <c r="Z257" s="260" t="b">
        <f t="shared" si="46"/>
        <v>0</v>
      </c>
      <c r="AA257" s="260" t="b">
        <f t="shared" si="47"/>
        <v>0</v>
      </c>
      <c r="AB257" s="260" t="b">
        <f t="shared" si="48"/>
        <v>0</v>
      </c>
      <c r="AC257" s="260" t="b">
        <f t="shared" si="49"/>
        <v>0</v>
      </c>
      <c r="AD257" s="260" t="b">
        <f t="shared" si="50"/>
        <v>0</v>
      </c>
      <c r="AE257" s="260" t="b">
        <f t="shared" si="51"/>
        <v>1</v>
      </c>
    </row>
  </sheetData>
  <autoFilter ref="A2:AE257"/>
  <hyperlinks>
    <hyperlink ref="Q120" r:id="rId1" display="http://stackoverflow.com/questions/29177922/maze-traversal-algorithm-using-recursion"/>
  </hyperlinks>
  <pageMargins left="0.7" right="0.7" top="0.75" bottom="0.75" header="0.3" footer="0.3"/>
  <pageSetup paperSize="9" orientation="portrait" r:id="rId2"/>
  <ignoredErrors>
    <ignoredError sqref="F54 H54 M54:N54 M21:N21 F21 H21"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90" zoomScaleNormal="90" workbookViewId="0">
      <selection activeCell="J11" sqref="J11"/>
    </sheetView>
  </sheetViews>
  <sheetFormatPr defaultRowHeight="15" x14ac:dyDescent="0.25"/>
  <cols>
    <col min="1" max="1" width="26.85546875" bestFit="1" customWidth="1"/>
    <col min="2" max="2" width="25.7109375" bestFit="1" customWidth="1"/>
    <col min="4" max="4" width="26.85546875" bestFit="1" customWidth="1"/>
    <col min="5" max="5" width="25.7109375" bestFit="1" customWidth="1"/>
    <col min="6" max="6" width="26.85546875" style="159" bestFit="1" customWidth="1"/>
    <col min="7" max="7" width="14.42578125" bestFit="1" customWidth="1"/>
    <col min="8" max="8" width="15.28515625" bestFit="1" customWidth="1"/>
    <col min="9" max="9" width="9.28515625" customWidth="1"/>
    <col min="10" max="10" width="39.85546875" bestFit="1" customWidth="1"/>
    <col min="11" max="11" width="7.5703125" bestFit="1" customWidth="1"/>
    <col min="12" max="12" width="7.5703125" style="145" customWidth="1"/>
    <col min="13" max="13" width="14.28515625" style="145" bestFit="1" customWidth="1"/>
  </cols>
  <sheetData>
    <row r="1" spans="1:13" ht="12" customHeight="1" x14ac:dyDescent="0.25">
      <c r="K1" s="165"/>
      <c r="L1" s="321"/>
    </row>
    <row r="2" spans="1:13" ht="12" customHeight="1" x14ac:dyDescent="0.25">
      <c r="K2" s="165"/>
      <c r="L2" s="321"/>
    </row>
    <row r="3" spans="1:13" ht="12" customHeight="1" x14ac:dyDescent="0.25">
      <c r="A3" s="218" t="s">
        <v>2501</v>
      </c>
      <c r="B3" s="217" t="s">
        <v>2512</v>
      </c>
      <c r="D3" s="307"/>
      <c r="E3" s="289" t="s">
        <v>2513</v>
      </c>
      <c r="F3" s="291" t="s">
        <v>2705</v>
      </c>
      <c r="G3" s="200"/>
      <c r="H3" s="200"/>
      <c r="I3" s="200"/>
      <c r="J3" s="200"/>
      <c r="K3" s="165"/>
      <c r="L3" s="321"/>
    </row>
    <row r="4" spans="1:13" ht="12" customHeight="1" x14ac:dyDescent="0.35">
      <c r="A4" s="220" t="s">
        <v>2510</v>
      </c>
      <c r="B4" s="234">
        <v>152</v>
      </c>
      <c r="D4" s="308" t="s">
        <v>2506</v>
      </c>
      <c r="E4" s="232">
        <v>481</v>
      </c>
      <c r="F4" s="315">
        <f>E4/E21</f>
        <v>0.7808441558441559</v>
      </c>
      <c r="G4" s="201"/>
      <c r="H4" s="201"/>
      <c r="I4" s="201"/>
      <c r="J4" s="201"/>
      <c r="K4" s="215"/>
      <c r="L4" s="322"/>
    </row>
    <row r="5" spans="1:13" ht="12" customHeight="1" x14ac:dyDescent="0.25">
      <c r="A5" s="220" t="s">
        <v>2511</v>
      </c>
      <c r="B5" s="234">
        <v>66</v>
      </c>
      <c r="D5" s="309" t="s">
        <v>2510</v>
      </c>
      <c r="E5" s="233">
        <v>152</v>
      </c>
      <c r="F5" s="316">
        <f>E5/E4</f>
        <v>0.31600831600831603</v>
      </c>
      <c r="G5" s="201"/>
      <c r="H5" s="201"/>
      <c r="I5" s="201"/>
      <c r="J5" s="201"/>
      <c r="K5" s="216"/>
      <c r="L5" s="323"/>
    </row>
    <row r="6" spans="1:13" ht="12" customHeight="1" x14ac:dyDescent="0.25">
      <c r="A6" s="217" t="s">
        <v>2503</v>
      </c>
      <c r="B6" s="219">
        <v>218</v>
      </c>
      <c r="D6" s="220" t="s">
        <v>2499</v>
      </c>
      <c r="E6" s="234">
        <v>133</v>
      </c>
      <c r="F6" s="317">
        <f>E6/E5</f>
        <v>0.875</v>
      </c>
      <c r="G6" s="201"/>
      <c r="H6" s="201"/>
      <c r="I6" s="201"/>
      <c r="J6" s="201"/>
      <c r="K6" s="165"/>
      <c r="L6" s="321"/>
    </row>
    <row r="7" spans="1:13" ht="12" customHeight="1" x14ac:dyDescent="0.25">
      <c r="D7" s="220" t="s">
        <v>2504</v>
      </c>
      <c r="E7" s="234">
        <v>89</v>
      </c>
      <c r="F7" s="317">
        <f>E7/E6</f>
        <v>0.66917293233082709</v>
      </c>
      <c r="G7" s="201"/>
      <c r="H7" s="201"/>
      <c r="I7" s="201"/>
      <c r="J7" s="201"/>
      <c r="K7" s="165"/>
      <c r="L7" s="321"/>
    </row>
    <row r="8" spans="1:13" ht="12" customHeight="1" x14ac:dyDescent="0.25">
      <c r="D8" s="220" t="s">
        <v>2505</v>
      </c>
      <c r="E8" s="234">
        <v>44</v>
      </c>
      <c r="F8" s="317">
        <f>E8/E6</f>
        <v>0.33082706766917291</v>
      </c>
      <c r="G8" s="201"/>
      <c r="H8" s="228"/>
      <c r="I8" s="228"/>
      <c r="J8" s="228"/>
      <c r="K8" s="321"/>
      <c r="L8" s="321"/>
    </row>
    <row r="9" spans="1:13" ht="12" customHeight="1" x14ac:dyDescent="0.25">
      <c r="D9" s="310" t="s">
        <v>2500</v>
      </c>
      <c r="E9" s="235">
        <v>19</v>
      </c>
      <c r="F9" s="318">
        <f>E9/E5</f>
        <v>0.125</v>
      </c>
      <c r="G9" s="201"/>
      <c r="H9" s="228"/>
      <c r="I9" s="228"/>
      <c r="J9" s="228"/>
      <c r="K9" s="321"/>
      <c r="L9" s="321"/>
    </row>
    <row r="10" spans="1:13" ht="12" customHeight="1" x14ac:dyDescent="0.25">
      <c r="D10" s="220" t="s">
        <v>2504</v>
      </c>
      <c r="E10" s="234">
        <v>4</v>
      </c>
      <c r="F10" s="317">
        <f>E10/E9</f>
        <v>0.21052631578947367</v>
      </c>
      <c r="G10" s="201"/>
      <c r="H10" s="228"/>
      <c r="I10" s="354"/>
      <c r="J10" s="354"/>
      <c r="K10" s="355"/>
      <c r="L10" s="355"/>
      <c r="M10" s="355"/>
    </row>
    <row r="11" spans="1:13" ht="12" customHeight="1" x14ac:dyDescent="0.25">
      <c r="D11" s="220" t="s">
        <v>2505</v>
      </c>
      <c r="E11" s="234">
        <v>15</v>
      </c>
      <c r="F11" s="317">
        <f>E11/E9</f>
        <v>0.78947368421052633</v>
      </c>
      <c r="G11" s="201"/>
      <c r="H11" s="228"/>
      <c r="I11" s="347"/>
      <c r="J11" s="348"/>
      <c r="K11" s="349"/>
      <c r="L11" s="350"/>
      <c r="M11" s="350"/>
    </row>
    <row r="12" spans="1:13" ht="12" customHeight="1" x14ac:dyDescent="0.25">
      <c r="D12" s="311" t="s">
        <v>2502</v>
      </c>
      <c r="E12" s="236">
        <v>329</v>
      </c>
      <c r="F12" s="315"/>
      <c r="G12" s="201"/>
      <c r="H12" s="228"/>
      <c r="I12" s="347"/>
      <c r="J12" s="351"/>
      <c r="K12" s="352"/>
      <c r="L12" s="352"/>
      <c r="M12" s="353"/>
    </row>
    <row r="13" spans="1:13" ht="12" customHeight="1" x14ac:dyDescent="0.25">
      <c r="D13" s="312" t="s">
        <v>2509</v>
      </c>
      <c r="E13" s="237">
        <v>135</v>
      </c>
      <c r="F13" s="316">
        <f>E13/E21</f>
        <v>0.21915584415584416</v>
      </c>
      <c r="G13" s="201"/>
      <c r="H13" s="228"/>
      <c r="I13" s="228"/>
      <c r="J13" s="228"/>
      <c r="K13" s="321"/>
      <c r="L13" s="321"/>
    </row>
    <row r="14" spans="1:13" ht="12" customHeight="1" x14ac:dyDescent="0.25">
      <c r="D14" s="313" t="s">
        <v>2511</v>
      </c>
      <c r="E14" s="233">
        <v>65</v>
      </c>
      <c r="F14" s="316">
        <f>E14/E13</f>
        <v>0.48148148148148145</v>
      </c>
      <c r="G14" s="201"/>
      <c r="H14" s="201"/>
      <c r="I14" s="201"/>
      <c r="J14" s="201"/>
      <c r="K14" s="165"/>
      <c r="L14" s="321"/>
    </row>
    <row r="15" spans="1:13" ht="12" customHeight="1" x14ac:dyDescent="0.25">
      <c r="D15" s="220" t="s">
        <v>2499</v>
      </c>
      <c r="E15" s="234">
        <v>54</v>
      </c>
      <c r="F15" s="317">
        <f>E15/E14</f>
        <v>0.83076923076923082</v>
      </c>
      <c r="G15" s="201"/>
      <c r="H15" s="201"/>
      <c r="I15" s="201"/>
      <c r="J15" s="363"/>
      <c r="K15" s="357" t="s">
        <v>2523</v>
      </c>
      <c r="L15" s="357" t="s">
        <v>3269</v>
      </c>
      <c r="M15" s="357" t="s">
        <v>3286</v>
      </c>
    </row>
    <row r="16" spans="1:13" ht="12" customHeight="1" x14ac:dyDescent="0.25">
      <c r="D16" s="220" t="s">
        <v>2504</v>
      </c>
      <c r="E16" s="234">
        <v>32</v>
      </c>
      <c r="F16" s="317">
        <f>E16/E15</f>
        <v>0.59259259259259256</v>
      </c>
      <c r="G16" s="201"/>
      <c r="H16" s="201"/>
      <c r="I16" s="201"/>
      <c r="J16" s="362" t="s">
        <v>3285</v>
      </c>
      <c r="K16" s="356">
        <v>0.78100000000000003</v>
      </c>
      <c r="L16" s="358">
        <v>0.83</v>
      </c>
      <c r="M16" s="361">
        <f>(L16-K16)</f>
        <v>4.8999999999999932E-2</v>
      </c>
    </row>
    <row r="17" spans="4:13" ht="12" customHeight="1" x14ac:dyDescent="0.25">
      <c r="D17" s="220" t="s">
        <v>2505</v>
      </c>
      <c r="E17" s="234">
        <v>22</v>
      </c>
      <c r="F17" s="317">
        <f>E17/E15</f>
        <v>0.40740740740740738</v>
      </c>
      <c r="G17" s="201"/>
      <c r="H17" s="201"/>
      <c r="I17" s="201"/>
      <c r="J17" s="362" t="s">
        <v>3278</v>
      </c>
      <c r="K17" s="356">
        <v>0.35227272727272729</v>
      </c>
      <c r="L17" s="358">
        <v>0.49</v>
      </c>
      <c r="M17" s="361">
        <f t="shared" ref="M17:M19" si="0">(L17-K17)</f>
        <v>0.1377272727272727</v>
      </c>
    </row>
    <row r="18" spans="4:13" ht="12" customHeight="1" x14ac:dyDescent="0.25">
      <c r="D18" s="310" t="s">
        <v>2500</v>
      </c>
      <c r="E18" s="235">
        <v>11</v>
      </c>
      <c r="F18" s="318">
        <f>E18/E14</f>
        <v>0.16923076923076924</v>
      </c>
      <c r="G18" s="201"/>
      <c r="H18" s="201"/>
      <c r="I18" s="201"/>
      <c r="J18" s="362" t="s">
        <v>3284</v>
      </c>
      <c r="K18" s="360">
        <v>4.8701298701298704E-2</v>
      </c>
      <c r="L18" s="358">
        <v>6.0999999999999999E-2</v>
      </c>
      <c r="M18" s="361">
        <f t="shared" si="0"/>
        <v>1.2298701298701295E-2</v>
      </c>
    </row>
    <row r="19" spans="4:13" ht="12" customHeight="1" x14ac:dyDescent="0.25">
      <c r="D19" s="220" t="s">
        <v>2505</v>
      </c>
      <c r="E19" s="234">
        <v>11</v>
      </c>
      <c r="F19" s="317"/>
      <c r="G19" s="201"/>
      <c r="H19" s="201"/>
      <c r="I19" s="201"/>
      <c r="J19" s="362" t="s">
        <v>3287</v>
      </c>
      <c r="K19" s="360">
        <v>0.14935064935064934</v>
      </c>
      <c r="L19" s="359">
        <v>0.27500000000000002</v>
      </c>
      <c r="M19" s="361">
        <f t="shared" si="0"/>
        <v>0.12564935064935068</v>
      </c>
    </row>
    <row r="20" spans="4:13" ht="12" customHeight="1" x14ac:dyDescent="0.25">
      <c r="D20" s="311" t="s">
        <v>2502</v>
      </c>
      <c r="E20" s="236">
        <v>70</v>
      </c>
      <c r="F20" s="315"/>
      <c r="G20" s="201"/>
      <c r="H20" s="201"/>
      <c r="I20" s="201"/>
      <c r="J20" s="201"/>
      <c r="K20" s="165"/>
      <c r="L20" s="321"/>
    </row>
    <row r="21" spans="4:13" ht="12" customHeight="1" x14ac:dyDescent="0.25">
      <c r="D21" s="314" t="s">
        <v>2503</v>
      </c>
      <c r="E21" s="290">
        <v>616</v>
      </c>
      <c r="F21" s="319"/>
      <c r="G21" s="201"/>
      <c r="H21" s="201"/>
      <c r="I21" s="201"/>
      <c r="J21" s="201"/>
      <c r="K21" s="165"/>
      <c r="L21" s="321"/>
    </row>
    <row r="22" spans="4:13" ht="12" customHeight="1" x14ac:dyDescent="0.25">
      <c r="D22" s="201"/>
      <c r="E22" s="228"/>
      <c r="F22" s="229"/>
      <c r="G22" s="201"/>
      <c r="H22" s="201"/>
      <c r="I22" s="201"/>
      <c r="J22" s="201"/>
      <c r="K22" s="165"/>
      <c r="L22" s="321"/>
    </row>
    <row r="23" spans="4:13" ht="12" customHeight="1" x14ac:dyDescent="0.25">
      <c r="D23" s="201"/>
      <c r="E23" s="230"/>
      <c r="F23" s="231"/>
      <c r="G23" s="201"/>
      <c r="H23" s="201"/>
      <c r="I23" s="165"/>
      <c r="J23" s="165"/>
      <c r="K23" s="165"/>
    </row>
    <row r="24" spans="4:13" ht="12" customHeight="1" x14ac:dyDescent="0.25">
      <c r="D24" s="295"/>
      <c r="E24" s="296" t="s">
        <v>2512</v>
      </c>
      <c r="F24" s="297"/>
      <c r="G24" s="298" t="s">
        <v>2525</v>
      </c>
      <c r="H24" s="299" t="s">
        <v>2526</v>
      </c>
      <c r="I24" s="165"/>
      <c r="J24" s="165"/>
      <c r="K24" s="165"/>
    </row>
    <row r="25" spans="4:13" ht="12" customHeight="1" x14ac:dyDescent="0.25">
      <c r="D25" s="220" t="s">
        <v>2510</v>
      </c>
      <c r="E25" s="238">
        <v>152</v>
      </c>
      <c r="F25" s="239">
        <f>E25/E27</f>
        <v>0.70046082949308752</v>
      </c>
      <c r="G25" s="240">
        <f>E9/E27</f>
        <v>8.755760368663594E-2</v>
      </c>
      <c r="H25" s="241">
        <f>(E8+E11)/E27</f>
        <v>0.27188940092165897</v>
      </c>
      <c r="I25" s="165"/>
      <c r="J25" s="165"/>
      <c r="K25" s="165"/>
    </row>
    <row r="26" spans="4:13" ht="12" customHeight="1" x14ac:dyDescent="0.25">
      <c r="D26" s="220" t="s">
        <v>2511</v>
      </c>
      <c r="E26" s="238">
        <v>65</v>
      </c>
      <c r="F26" s="239">
        <f>1-F25</f>
        <v>0.29953917050691248</v>
      </c>
      <c r="G26" s="240">
        <f>E18/E27</f>
        <v>5.0691244239631339E-2</v>
      </c>
      <c r="H26" s="241">
        <f>(E19+E17)/E27</f>
        <v>0.15207373271889402</v>
      </c>
      <c r="K26" s="165"/>
      <c r="L26" s="321"/>
    </row>
    <row r="27" spans="4:13" ht="12" customHeight="1" x14ac:dyDescent="0.25">
      <c r="D27" s="295" t="s">
        <v>2503</v>
      </c>
      <c r="E27" s="300">
        <f>SUM(E25:E26)</f>
        <v>217</v>
      </c>
      <c r="F27" s="301">
        <f>E27/E21</f>
        <v>0.35227272727272729</v>
      </c>
      <c r="G27" s="302">
        <f>(E9+E18)/E27</f>
        <v>0.13824884792626729</v>
      </c>
      <c r="H27" s="303">
        <f>SUM(E8,E11,E17,E19)/E27</f>
        <v>0.42396313364055299</v>
      </c>
      <c r="K27" s="165"/>
      <c r="L27" s="321"/>
    </row>
    <row r="28" spans="4:13" ht="12" customHeight="1" x14ac:dyDescent="0.25">
      <c r="D28" s="48"/>
      <c r="E28" s="226"/>
      <c r="F28" s="227"/>
      <c r="G28" s="304">
        <v>30</v>
      </c>
      <c r="H28" s="305">
        <f>SUM(E8,E11,E17,E19)</f>
        <v>92</v>
      </c>
      <c r="K28" s="165"/>
      <c r="L28" s="321"/>
    </row>
    <row r="29" spans="4:13" ht="12" customHeight="1" x14ac:dyDescent="0.25">
      <c r="E29" s="145"/>
      <c r="F29" s="227"/>
      <c r="G29" s="306">
        <f>G28/E21</f>
        <v>4.8701298701298704E-2</v>
      </c>
      <c r="H29" s="306">
        <f>SUM(E8,E11,E17,E19)/E21</f>
        <v>0.14935064935064934</v>
      </c>
      <c r="K29" s="165"/>
      <c r="L29" s="321"/>
    </row>
    <row r="30" spans="4:13" ht="12" customHeight="1" x14ac:dyDescent="0.25">
      <c r="E30" s="145"/>
      <c r="F30" s="227"/>
      <c r="K30" s="165"/>
      <c r="L30" s="321"/>
    </row>
    <row r="31" spans="4:13" x14ac:dyDescent="0.25">
      <c r="F31"/>
    </row>
    <row r="32" spans="4:13" x14ac:dyDescent="0.25">
      <c r="F32"/>
    </row>
    <row r="33" spans="6:6" x14ac:dyDescent="0.25">
      <c r="F33"/>
    </row>
    <row r="34" spans="6:6" x14ac:dyDescent="0.25">
      <c r="F34"/>
    </row>
    <row r="35" spans="6:6" x14ac:dyDescent="0.25">
      <c r="F35"/>
    </row>
    <row r="36" spans="6:6" x14ac:dyDescent="0.25">
      <c r="F36"/>
    </row>
  </sheetData>
  <pageMargins left="0.7" right="0.7" top="0.75" bottom="0.75" header="0.3" footer="0.3"/>
  <pageSetup paperSize="9"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2" zoomScaleNormal="100" workbookViewId="0">
      <selection activeCell="G16" sqref="G16"/>
    </sheetView>
  </sheetViews>
  <sheetFormatPr defaultRowHeight="15" x14ac:dyDescent="0.25"/>
  <cols>
    <col min="1" max="1" width="17.42578125" customWidth="1"/>
    <col min="2" max="2" width="25" bestFit="1" customWidth="1"/>
    <col min="5" max="5" width="26.85546875" bestFit="1" customWidth="1"/>
    <col min="6" max="6" width="25.7109375" bestFit="1" customWidth="1"/>
    <col min="7" max="7" width="26.85546875" bestFit="1" customWidth="1"/>
    <col min="8" max="8" width="19.42578125" bestFit="1" customWidth="1"/>
    <col min="9" max="9" width="20" bestFit="1" customWidth="1"/>
  </cols>
  <sheetData>
    <row r="1" spans="1:9" ht="10.5" customHeight="1" x14ac:dyDescent="0.25"/>
    <row r="2" spans="1:9" ht="13.5" customHeight="1" x14ac:dyDescent="0.25">
      <c r="A2" s="292" t="s">
        <v>2501</v>
      </c>
      <c r="B2" s="201" t="s">
        <v>2513</v>
      </c>
      <c r="E2" s="307"/>
      <c r="F2" s="289" t="s">
        <v>2513</v>
      </c>
      <c r="G2" s="291" t="s">
        <v>2705</v>
      </c>
      <c r="H2" s="200"/>
      <c r="I2" s="200"/>
    </row>
    <row r="3" spans="1:9" ht="12" customHeight="1" x14ac:dyDescent="0.25">
      <c r="A3" s="293" t="s">
        <v>2506</v>
      </c>
      <c r="B3" s="294">
        <v>213</v>
      </c>
      <c r="E3" s="308" t="s">
        <v>2506</v>
      </c>
      <c r="F3" s="232">
        <v>205</v>
      </c>
      <c r="G3" s="315">
        <f>F3/F20</f>
        <v>0.82995951417004044</v>
      </c>
      <c r="H3" s="201"/>
      <c r="I3" s="201"/>
    </row>
    <row r="4" spans="1:9" ht="12" customHeight="1" x14ac:dyDescent="0.25">
      <c r="A4" s="293" t="s">
        <v>2509</v>
      </c>
      <c r="B4" s="294">
        <v>42</v>
      </c>
      <c r="E4" s="309" t="s">
        <v>2510</v>
      </c>
      <c r="F4" s="233">
        <v>99</v>
      </c>
      <c r="G4" s="316">
        <f>F4/F3</f>
        <v>0.48292682926829267</v>
      </c>
      <c r="H4" s="201"/>
      <c r="I4" s="201"/>
    </row>
    <row r="5" spans="1:9" ht="12" customHeight="1" x14ac:dyDescent="0.25">
      <c r="A5" s="293" t="s">
        <v>2503</v>
      </c>
      <c r="B5" s="294">
        <v>255</v>
      </c>
      <c r="E5" s="220" t="s">
        <v>2499</v>
      </c>
      <c r="F5" s="234">
        <v>87</v>
      </c>
      <c r="G5" s="317">
        <f>F5/F4</f>
        <v>0.87878787878787878</v>
      </c>
      <c r="H5" s="201"/>
      <c r="I5" s="201"/>
    </row>
    <row r="6" spans="1:9" ht="12" customHeight="1" x14ac:dyDescent="0.25">
      <c r="E6" s="220" t="s">
        <v>2504</v>
      </c>
      <c r="F6" s="234">
        <v>41</v>
      </c>
      <c r="G6" s="317">
        <f>F6/F5</f>
        <v>0.47126436781609193</v>
      </c>
      <c r="H6" s="201"/>
      <c r="I6" s="201"/>
    </row>
    <row r="7" spans="1:9" ht="12" customHeight="1" x14ac:dyDescent="0.25">
      <c r="E7" s="220" t="s">
        <v>2505</v>
      </c>
      <c r="F7" s="234">
        <v>46</v>
      </c>
      <c r="G7" s="317">
        <f>F7/F5</f>
        <v>0.52873563218390807</v>
      </c>
      <c r="H7" s="201"/>
      <c r="I7" s="201"/>
    </row>
    <row r="8" spans="1:9" ht="12" customHeight="1" x14ac:dyDescent="0.25">
      <c r="E8" s="310" t="s">
        <v>2500</v>
      </c>
      <c r="F8" s="235">
        <v>12</v>
      </c>
      <c r="G8" s="318">
        <f>F8/F4</f>
        <v>0.12121212121212122</v>
      </c>
      <c r="H8" s="201"/>
      <c r="I8" s="201"/>
    </row>
    <row r="9" spans="1:9" ht="12" customHeight="1" x14ac:dyDescent="0.25">
      <c r="E9" s="220" t="s">
        <v>2504</v>
      </c>
      <c r="F9" s="234">
        <v>2</v>
      </c>
      <c r="G9" s="317">
        <f>F9/F8</f>
        <v>0.16666666666666666</v>
      </c>
      <c r="H9" s="201"/>
      <c r="I9" s="201"/>
    </row>
    <row r="10" spans="1:9" ht="12" customHeight="1" x14ac:dyDescent="0.25">
      <c r="E10" s="220" t="s">
        <v>2505</v>
      </c>
      <c r="F10" s="234">
        <v>10</v>
      </c>
      <c r="G10" s="317">
        <f>F10/F8</f>
        <v>0.83333333333333337</v>
      </c>
      <c r="H10" s="201"/>
      <c r="I10" s="201"/>
    </row>
    <row r="11" spans="1:9" ht="12" customHeight="1" x14ac:dyDescent="0.25">
      <c r="E11" s="311" t="s">
        <v>2502</v>
      </c>
      <c r="F11" s="236">
        <v>106</v>
      </c>
      <c r="G11" s="315"/>
      <c r="H11" s="201"/>
      <c r="I11" s="201"/>
    </row>
    <row r="12" spans="1:9" ht="12" customHeight="1" x14ac:dyDescent="0.25">
      <c r="E12" s="312" t="s">
        <v>2509</v>
      </c>
      <c r="F12" s="237">
        <v>42</v>
      </c>
      <c r="G12" s="316">
        <f>F12/F20</f>
        <v>0.17004048582995951</v>
      </c>
      <c r="H12" s="201"/>
      <c r="I12" s="201"/>
    </row>
    <row r="13" spans="1:9" ht="12" customHeight="1" x14ac:dyDescent="0.25">
      <c r="E13" s="313" t="s">
        <v>2511</v>
      </c>
      <c r="F13" s="233">
        <v>22</v>
      </c>
      <c r="G13" s="316">
        <f>F13/F12</f>
        <v>0.52380952380952384</v>
      </c>
      <c r="H13" s="201"/>
      <c r="I13" s="201"/>
    </row>
    <row r="14" spans="1:9" ht="12" customHeight="1" x14ac:dyDescent="0.25">
      <c r="E14" s="220" t="s">
        <v>2499</v>
      </c>
      <c r="F14" s="234">
        <v>19</v>
      </c>
      <c r="G14" s="317">
        <f>F14/F13</f>
        <v>0.86363636363636365</v>
      </c>
      <c r="H14" s="201"/>
      <c r="I14" s="201"/>
    </row>
    <row r="15" spans="1:9" ht="12" customHeight="1" x14ac:dyDescent="0.25">
      <c r="E15" s="220" t="s">
        <v>2504</v>
      </c>
      <c r="F15" s="234">
        <v>10</v>
      </c>
      <c r="G15" s="317">
        <f>F15/F14</f>
        <v>0.52631578947368418</v>
      </c>
      <c r="H15" s="201"/>
      <c r="I15" s="201"/>
    </row>
    <row r="16" spans="1:9" ht="12" customHeight="1" x14ac:dyDescent="0.25">
      <c r="E16" s="220" t="s">
        <v>2505</v>
      </c>
      <c r="F16" s="234">
        <v>9</v>
      </c>
      <c r="G16" s="317">
        <f>F16/F14</f>
        <v>0.47368421052631576</v>
      </c>
      <c r="H16" s="201"/>
      <c r="I16" s="201"/>
    </row>
    <row r="17" spans="5:9" ht="12" customHeight="1" x14ac:dyDescent="0.25">
      <c r="E17" s="310" t="s">
        <v>2500</v>
      </c>
      <c r="F17" s="235">
        <v>3</v>
      </c>
      <c r="G17" s="318">
        <f>F17/F13</f>
        <v>0.13636363636363635</v>
      </c>
      <c r="H17" s="201"/>
      <c r="I17" s="201"/>
    </row>
    <row r="18" spans="5:9" ht="12" customHeight="1" x14ac:dyDescent="0.25">
      <c r="E18" s="220" t="s">
        <v>2505</v>
      </c>
      <c r="F18" s="234">
        <v>3</v>
      </c>
      <c r="G18" s="317"/>
      <c r="H18" s="201"/>
      <c r="I18" s="201"/>
    </row>
    <row r="19" spans="5:9" ht="12" customHeight="1" x14ac:dyDescent="0.25">
      <c r="E19" s="311" t="s">
        <v>2502</v>
      </c>
      <c r="F19" s="236">
        <v>20</v>
      </c>
      <c r="G19" s="315"/>
      <c r="H19" s="201"/>
      <c r="I19" s="201"/>
    </row>
    <row r="20" spans="5:9" ht="12" customHeight="1" x14ac:dyDescent="0.25">
      <c r="E20" s="314" t="s">
        <v>2503</v>
      </c>
      <c r="F20" s="290">
        <v>247</v>
      </c>
      <c r="G20" s="319"/>
      <c r="H20" s="201"/>
      <c r="I20" s="201"/>
    </row>
    <row r="21" spans="5:9" ht="12" customHeight="1" x14ac:dyDescent="0.25">
      <c r="E21" s="201"/>
      <c r="F21" s="228"/>
      <c r="G21" s="229"/>
      <c r="H21" s="201"/>
      <c r="I21" s="201"/>
    </row>
    <row r="22" spans="5:9" ht="12" customHeight="1" x14ac:dyDescent="0.25">
      <c r="E22" s="201"/>
      <c r="F22" s="230"/>
      <c r="G22" s="231"/>
      <c r="H22" s="201"/>
      <c r="I22" s="201"/>
    </row>
    <row r="23" spans="5:9" ht="12" customHeight="1" x14ac:dyDescent="0.25">
      <c r="E23" s="295"/>
      <c r="F23" s="296" t="s">
        <v>2512</v>
      </c>
      <c r="G23" s="297"/>
      <c r="H23" s="298" t="s">
        <v>2525</v>
      </c>
      <c r="I23" s="299" t="s">
        <v>2526</v>
      </c>
    </row>
    <row r="24" spans="5:9" ht="12" customHeight="1" x14ac:dyDescent="0.25">
      <c r="E24" s="220" t="s">
        <v>2510</v>
      </c>
      <c r="F24" s="238">
        <v>99</v>
      </c>
      <c r="G24" s="239">
        <f>F24/F26</f>
        <v>0.81818181818181823</v>
      </c>
      <c r="H24" s="240">
        <f>F8/F26</f>
        <v>9.9173553719008267E-2</v>
      </c>
      <c r="I24" s="241">
        <f>(F7+F10)/F26</f>
        <v>0.46280991735537191</v>
      </c>
    </row>
    <row r="25" spans="5:9" x14ac:dyDescent="0.25">
      <c r="E25" s="220" t="s">
        <v>2511</v>
      </c>
      <c r="F25" s="238">
        <v>22</v>
      </c>
      <c r="G25" s="239">
        <f>1-G24</f>
        <v>0.18181818181818177</v>
      </c>
      <c r="H25" s="240">
        <f>F17/F26</f>
        <v>2.4793388429752067E-2</v>
      </c>
      <c r="I25" s="241">
        <f>(F18+F16)/F26</f>
        <v>9.9173553719008267E-2</v>
      </c>
    </row>
    <row r="26" spans="5:9" x14ac:dyDescent="0.25">
      <c r="E26" s="295" t="s">
        <v>2503</v>
      </c>
      <c r="F26" s="300">
        <f>SUM(F24:F25)</f>
        <v>121</v>
      </c>
      <c r="G26" s="301">
        <f>F26/F20</f>
        <v>0.48987854251012147</v>
      </c>
      <c r="H26" s="302">
        <f>(F8+F17)/F26</f>
        <v>0.12396694214876033</v>
      </c>
      <c r="I26" s="303">
        <f>SUM(F7,F10,F16,F18)/F26</f>
        <v>0.56198347107438018</v>
      </c>
    </row>
    <row r="27" spans="5:9" x14ac:dyDescent="0.25">
      <c r="E27" s="48"/>
      <c r="F27" s="226"/>
      <c r="G27" s="227"/>
      <c r="H27" s="304">
        <f>F8+F17</f>
        <v>15</v>
      </c>
      <c r="I27" s="305">
        <f>SUM(F7,F10,F16,F18)</f>
        <v>68</v>
      </c>
    </row>
    <row r="28" spans="5:9" x14ac:dyDescent="0.25">
      <c r="F28" s="145"/>
      <c r="G28" s="227"/>
      <c r="H28" s="306">
        <f>H27/F20</f>
        <v>6.0728744939271252E-2</v>
      </c>
      <c r="I28" s="306">
        <f>SUM(F7,F10,F16,F18)/F20</f>
        <v>0.27530364372469635</v>
      </c>
    </row>
  </sheetData>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abSelected="1" zoomScale="90" zoomScaleNormal="90" workbookViewId="0">
      <selection activeCell="X2" sqref="X2:AC2"/>
    </sheetView>
  </sheetViews>
  <sheetFormatPr defaultColWidth="9.140625" defaultRowHeight="15" x14ac:dyDescent="0.25"/>
  <cols>
    <col min="1" max="10" width="13" customWidth="1"/>
    <col min="11" max="14" width="9.140625" customWidth="1"/>
    <col min="15" max="15" width="32.42578125" customWidth="1"/>
    <col min="16" max="21" width="15.7109375" customWidth="1"/>
    <col min="22" max="22" width="18.28515625" customWidth="1"/>
    <col min="23" max="23" width="9.140625" customWidth="1"/>
    <col min="24" max="24" width="32.42578125" bestFit="1" customWidth="1"/>
    <col min="25" max="28" width="11.42578125" customWidth="1"/>
    <col min="29" max="29" width="18.140625" customWidth="1"/>
    <col min="30" max="30" width="9.140625" customWidth="1"/>
    <col min="31" max="31" width="16.42578125" bestFit="1" customWidth="1"/>
    <col min="32" max="35" width="15.7109375" customWidth="1"/>
    <col min="36" max="36" width="9.140625" customWidth="1"/>
    <col min="37" max="37" width="7.7109375" customWidth="1"/>
  </cols>
  <sheetData>
    <row r="1" spans="1:37" ht="9.75" customHeight="1" x14ac:dyDescent="0.25"/>
    <row r="2" spans="1:37" s="283" customFormat="1" ht="69.75" customHeight="1" x14ac:dyDescent="0.25">
      <c r="A2" s="279"/>
      <c r="B2" s="280" t="s">
        <v>2514</v>
      </c>
      <c r="C2" s="281" t="s">
        <v>2515</v>
      </c>
      <c r="D2" s="281" t="s">
        <v>2516</v>
      </c>
      <c r="E2" s="282" t="s">
        <v>2517</v>
      </c>
      <c r="F2" s="281" t="s">
        <v>2518</v>
      </c>
      <c r="G2" s="281" t="s">
        <v>2519</v>
      </c>
      <c r="H2" s="281" t="s">
        <v>2520</v>
      </c>
      <c r="I2" s="281" t="s">
        <v>2521</v>
      </c>
      <c r="J2" s="281" t="s">
        <v>2522</v>
      </c>
      <c r="O2" s="324"/>
      <c r="P2" s="287" t="s">
        <v>3270</v>
      </c>
      <c r="Q2" s="325" t="s">
        <v>3271</v>
      </c>
      <c r="R2" s="325" t="s">
        <v>3281</v>
      </c>
      <c r="S2" s="287" t="s">
        <v>3279</v>
      </c>
      <c r="T2" s="325" t="s">
        <v>3280</v>
      </c>
      <c r="U2" s="325" t="s">
        <v>3283</v>
      </c>
      <c r="V2" s="325" t="s">
        <v>3277</v>
      </c>
      <c r="X2" s="337"/>
      <c r="Y2" s="338" t="s">
        <v>3270</v>
      </c>
      <c r="Z2" s="339" t="s">
        <v>3271</v>
      </c>
      <c r="AA2" s="338" t="s">
        <v>3279</v>
      </c>
      <c r="AB2" s="339" t="s">
        <v>3280</v>
      </c>
      <c r="AC2" s="339" t="s">
        <v>3277</v>
      </c>
      <c r="AE2" s="333"/>
      <c r="AF2" s="288" t="s">
        <v>3272</v>
      </c>
      <c r="AG2" s="334" t="s">
        <v>3273</v>
      </c>
      <c r="AH2" s="288" t="s">
        <v>3274</v>
      </c>
      <c r="AI2" s="334" t="s">
        <v>3275</v>
      </c>
      <c r="AJ2" s="370" t="s">
        <v>3282</v>
      </c>
      <c r="AK2" s="371"/>
    </row>
    <row r="3" spans="1:37" ht="12" customHeight="1" x14ac:dyDescent="0.25">
      <c r="B3" s="1">
        <f>COUNTIF(WEEK_1!W:W,WEEK_1!W3=FALSE)</f>
        <v>9</v>
      </c>
      <c r="C3" s="8">
        <f>COUNTIF(WEEK_1!X3:X644,WEEK_1!X3=TRUE)</f>
        <v>159</v>
      </c>
      <c r="D3" s="1">
        <f>COUNTIF(WEEK_1!Y:Y,WEEK_1!Y3=FALSE)</f>
        <v>106</v>
      </c>
      <c r="E3" s="1">
        <f>COUNTIF(WEEK_1!Z:Z,WEEK_1!Z3=FALSE)</f>
        <v>4</v>
      </c>
      <c r="F3" s="1">
        <f>COUNTIF(WEEK_1!AA:AA,WEEK_1!AA3=FALSE)</f>
        <v>97</v>
      </c>
      <c r="G3" s="1">
        <f>COUNTIF(WEEK_1!AB:AB,WEEK_1!AB3=FALSE)</f>
        <v>4</v>
      </c>
      <c r="H3" s="1">
        <f>COUNTIF(WEEK_1!AC:AC,WEEK_1!AC3=FALSE)</f>
        <v>84</v>
      </c>
      <c r="I3" s="1">
        <f>COUNTIF(WEEK_1!AD:AD,WEEK_1!AD3=FALSE)</f>
        <v>43</v>
      </c>
      <c r="J3" s="1">
        <f>COUNTIF(WEEK_1!AE:AE,WEEK_1!AE3=FALSE)</f>
        <v>110</v>
      </c>
      <c r="O3" s="326" t="s">
        <v>1566</v>
      </c>
      <c r="P3" s="327">
        <v>20</v>
      </c>
      <c r="Q3" s="277">
        <v>3.1152647975077882E-2</v>
      </c>
      <c r="R3" s="277"/>
      <c r="S3" s="328">
        <v>7</v>
      </c>
      <c r="T3" s="277">
        <f t="shared" ref="T3:T14" si="0">S3/S$15</f>
        <v>2.7450980392156862E-2</v>
      </c>
      <c r="U3" s="277"/>
      <c r="V3" s="277">
        <f t="shared" ref="V3:V14" si="1">(T3-Q3)/Q3</f>
        <v>-0.11882352941176472</v>
      </c>
      <c r="X3" s="224" t="s">
        <v>517</v>
      </c>
      <c r="Y3" s="221">
        <v>43</v>
      </c>
      <c r="Z3" s="222">
        <v>6.9805194805194787E-2</v>
      </c>
      <c r="AA3" s="276">
        <v>18</v>
      </c>
      <c r="AB3" s="222">
        <v>7.28744939271255E-2</v>
      </c>
      <c r="AC3" s="336">
        <v>7.7864607852368303E-2</v>
      </c>
      <c r="AE3" s="224" t="s">
        <v>1634</v>
      </c>
      <c r="AF3" s="223">
        <v>2</v>
      </c>
      <c r="AG3" s="222">
        <v>4.4444444444444446E-2</v>
      </c>
      <c r="AH3" s="223">
        <v>1</v>
      </c>
      <c r="AI3" s="222">
        <f>AH3/AH$6</f>
        <v>4.7619047619047616E-2</v>
      </c>
      <c r="AJ3" s="374">
        <f>(AI3-AG3)/AG3</f>
        <v>7.1428571428571327E-2</v>
      </c>
      <c r="AK3" s="375"/>
    </row>
    <row r="4" spans="1:37" ht="12" customHeight="1" x14ac:dyDescent="0.25">
      <c r="A4" s="1"/>
      <c r="B4" s="1">
        <f>B5-B3</f>
        <v>607</v>
      </c>
      <c r="C4" s="1">
        <f t="shared" ref="C4:J4" si="2">C5-C3</f>
        <v>457</v>
      </c>
      <c r="D4" s="1">
        <f t="shared" si="2"/>
        <v>510</v>
      </c>
      <c r="E4" s="1">
        <f t="shared" si="2"/>
        <v>612</v>
      </c>
      <c r="F4" s="1">
        <f t="shared" si="2"/>
        <v>519</v>
      </c>
      <c r="G4" s="1">
        <f t="shared" si="2"/>
        <v>612</v>
      </c>
      <c r="H4" s="1">
        <f t="shared" si="2"/>
        <v>532</v>
      </c>
      <c r="I4" s="1">
        <f t="shared" si="2"/>
        <v>573</v>
      </c>
      <c r="J4" s="1">
        <f t="shared" si="2"/>
        <v>506</v>
      </c>
      <c r="O4" s="224" t="s">
        <v>517</v>
      </c>
      <c r="P4" s="221">
        <v>43</v>
      </c>
      <c r="Q4" s="222">
        <v>6.6978193146417439E-2</v>
      </c>
      <c r="R4" s="222">
        <f>Q4/(Q$15-Q$3-Q$8-Q$13)</f>
        <v>6.9805194805194787E-2</v>
      </c>
      <c r="S4" s="276">
        <v>18</v>
      </c>
      <c r="T4" s="222">
        <f t="shared" si="0"/>
        <v>7.0588235294117646E-2</v>
      </c>
      <c r="U4" s="222">
        <f>T4/(T$15-T$3-T$8-T$13)</f>
        <v>7.28744939271255E-2</v>
      </c>
      <c r="V4" s="285">
        <f t="shared" si="1"/>
        <v>5.3898768809849611E-2</v>
      </c>
      <c r="X4" s="224" t="s">
        <v>316</v>
      </c>
      <c r="Y4" s="221">
        <v>97</v>
      </c>
      <c r="Z4" s="222">
        <v>0.15746753246753245</v>
      </c>
      <c r="AA4" s="276">
        <v>11</v>
      </c>
      <c r="AB4" s="222">
        <v>4.4534412955465584E-2</v>
      </c>
      <c r="AC4" s="286">
        <v>-0.70800116866313278</v>
      </c>
      <c r="AE4" s="224" t="s">
        <v>1677</v>
      </c>
      <c r="AF4" s="223">
        <v>4</v>
      </c>
      <c r="AG4" s="222">
        <v>8.8888888888888892E-2</v>
      </c>
      <c r="AH4" s="223">
        <v>8</v>
      </c>
      <c r="AI4" s="222">
        <f t="shared" ref="AI4:AI5" si="3">AH4/AH$6</f>
        <v>0.38095238095238093</v>
      </c>
      <c r="AJ4" s="366">
        <f>(AI4-AG4)/AG4</f>
        <v>3.2857142857142851</v>
      </c>
      <c r="AK4" s="367"/>
    </row>
    <row r="5" spans="1:37" ht="12" customHeight="1" x14ac:dyDescent="0.25">
      <c r="A5" s="1"/>
      <c r="B5" s="1">
        <v>616</v>
      </c>
      <c r="C5" s="1">
        <v>616</v>
      </c>
      <c r="D5" s="1">
        <v>616</v>
      </c>
      <c r="E5" s="1">
        <v>616</v>
      </c>
      <c r="F5" s="1">
        <v>616</v>
      </c>
      <c r="G5" s="1">
        <v>616</v>
      </c>
      <c r="H5" s="1">
        <v>616</v>
      </c>
      <c r="I5" s="1">
        <v>616</v>
      </c>
      <c r="J5" s="1">
        <v>616</v>
      </c>
      <c r="L5" s="1"/>
      <c r="O5" s="224" t="s">
        <v>316</v>
      </c>
      <c r="P5" s="221">
        <v>97</v>
      </c>
      <c r="Q5" s="222">
        <v>0.15109034267912771</v>
      </c>
      <c r="R5" s="222">
        <f>Q5/(Q$15-Q$3-Q$8-Q$13)</f>
        <v>0.15746753246753245</v>
      </c>
      <c r="S5" s="276">
        <v>11</v>
      </c>
      <c r="T5" s="222">
        <f t="shared" si="0"/>
        <v>4.3137254901960784E-2</v>
      </c>
      <c r="U5" s="222">
        <f>T5/(T$15-T$3-T$8-T$13)</f>
        <v>4.4534412955465584E-2</v>
      </c>
      <c r="V5" s="286">
        <f t="shared" si="1"/>
        <v>-0.71449363250454823</v>
      </c>
      <c r="X5" s="224" t="s">
        <v>803</v>
      </c>
      <c r="Y5" s="221">
        <v>4</v>
      </c>
      <c r="Z5" s="222">
        <v>6.4935064935064922E-3</v>
      </c>
      <c r="AA5" s="276">
        <v>2</v>
      </c>
      <c r="AB5" s="222">
        <v>8.0971659919028341E-3</v>
      </c>
      <c r="AC5" s="222">
        <v>0.28744939271255071</v>
      </c>
      <c r="AE5" s="224" t="s">
        <v>1570</v>
      </c>
      <c r="AF5" s="223">
        <v>39</v>
      </c>
      <c r="AG5" s="222">
        <v>0.8666666666666667</v>
      </c>
      <c r="AH5" s="223">
        <v>12</v>
      </c>
      <c r="AI5" s="222">
        <f t="shared" si="3"/>
        <v>0.5714285714285714</v>
      </c>
      <c r="AJ5" s="368">
        <f>(AI5-AG5)/AG5</f>
        <v>-0.34065934065934073</v>
      </c>
      <c r="AK5" s="369"/>
    </row>
    <row r="6" spans="1:37" ht="12" customHeight="1" x14ac:dyDescent="0.25">
      <c r="A6" s="1"/>
      <c r="B6" s="160" t="s">
        <v>2514</v>
      </c>
      <c r="C6" s="160" t="s">
        <v>2515</v>
      </c>
      <c r="D6" s="160" t="s">
        <v>2516</v>
      </c>
      <c r="E6" s="160" t="s">
        <v>2517</v>
      </c>
      <c r="F6" s="160" t="s">
        <v>2518</v>
      </c>
      <c r="G6" s="160" t="s">
        <v>2519</v>
      </c>
      <c r="H6" s="160" t="s">
        <v>2520</v>
      </c>
      <c r="I6" s="160" t="s">
        <v>2521</v>
      </c>
      <c r="J6" s="160" t="s">
        <v>2522</v>
      </c>
      <c r="O6" s="224" t="s">
        <v>803</v>
      </c>
      <c r="P6" s="221">
        <v>4</v>
      </c>
      <c r="Q6" s="222">
        <v>6.2305295950155761E-3</v>
      </c>
      <c r="R6" s="222">
        <f>Q6/(Q$15-Q$3-Q$8-Q$13)</f>
        <v>6.4935064935064922E-3</v>
      </c>
      <c r="S6" s="276">
        <v>2</v>
      </c>
      <c r="T6" s="222">
        <f t="shared" si="0"/>
        <v>7.8431372549019607E-3</v>
      </c>
      <c r="U6" s="222">
        <f>T6/(T$15-T$3-T$8-T$13)</f>
        <v>8.0971659919028341E-3</v>
      </c>
      <c r="V6" s="222">
        <f t="shared" si="1"/>
        <v>0.25882352941176473</v>
      </c>
      <c r="X6" s="224" t="s">
        <v>18</v>
      </c>
      <c r="Y6" s="221">
        <v>106</v>
      </c>
      <c r="Z6" s="222">
        <v>0.17207792207792205</v>
      </c>
      <c r="AA6" s="276">
        <v>30</v>
      </c>
      <c r="AB6" s="222">
        <v>0.1214574898785425</v>
      </c>
      <c r="AC6" s="286">
        <v>-0.27125506072874472</v>
      </c>
      <c r="AE6" s="320" t="s">
        <v>2704</v>
      </c>
      <c r="AF6" s="335">
        <v>45</v>
      </c>
      <c r="AG6" s="330">
        <v>1</v>
      </c>
      <c r="AH6" s="335">
        <f>SUM(AH3:AH5)</f>
        <v>21</v>
      </c>
      <c r="AI6" s="330">
        <f>SUM(AI3:AI5)</f>
        <v>1</v>
      </c>
      <c r="AJ6" s="372"/>
      <c r="AK6" s="373"/>
    </row>
    <row r="7" spans="1:37" ht="12" customHeight="1" x14ac:dyDescent="0.25">
      <c r="A7" s="1" t="s">
        <v>2523</v>
      </c>
      <c r="B7" s="161">
        <v>9</v>
      </c>
      <c r="C7" s="161">
        <v>483</v>
      </c>
      <c r="D7" s="161">
        <v>106</v>
      </c>
      <c r="E7" s="161">
        <v>4</v>
      </c>
      <c r="F7" s="161">
        <v>97</v>
      </c>
      <c r="G7" s="161">
        <v>4</v>
      </c>
      <c r="H7" s="161">
        <v>84</v>
      </c>
      <c r="I7" s="161">
        <v>43</v>
      </c>
      <c r="J7" s="161">
        <v>110</v>
      </c>
      <c r="O7" s="224" t="s">
        <v>18</v>
      </c>
      <c r="P7" s="221">
        <v>106</v>
      </c>
      <c r="Q7" s="222">
        <v>0.16510903426791276</v>
      </c>
      <c r="R7" s="222">
        <f>Q7/(Q$15-Q$3-Q$8-Q$13)</f>
        <v>0.17207792207792205</v>
      </c>
      <c r="S7" s="276">
        <v>30</v>
      </c>
      <c r="T7" s="222">
        <f t="shared" si="0"/>
        <v>0.11764705882352941</v>
      </c>
      <c r="U7" s="222">
        <f>T7/(T$15-T$3-T$8-T$13)</f>
        <v>0.1214574898785425</v>
      </c>
      <c r="V7" s="286">
        <f t="shared" si="1"/>
        <v>-0.28745837957824638</v>
      </c>
      <c r="X7" s="224" t="s">
        <v>283</v>
      </c>
      <c r="Y7" s="221">
        <v>4</v>
      </c>
      <c r="Z7" s="222">
        <v>6.4935064935064922E-3</v>
      </c>
      <c r="AA7" s="276">
        <v>1</v>
      </c>
      <c r="AB7" s="222">
        <v>4.048582995951417E-3</v>
      </c>
      <c r="AC7" s="222">
        <v>-0.35627530364372462</v>
      </c>
    </row>
    <row r="8" spans="1:37" ht="12" customHeight="1" x14ac:dyDescent="0.25">
      <c r="A8" s="1"/>
      <c r="B8" s="162">
        <f t="shared" ref="B8:J8" si="4">B7/SUM($B7:$J7)</f>
        <v>9.5744680851063829E-3</v>
      </c>
      <c r="C8" s="162">
        <f t="shared" si="4"/>
        <v>0.5138297872340426</v>
      </c>
      <c r="D8" s="162">
        <f t="shared" si="4"/>
        <v>0.11276595744680851</v>
      </c>
      <c r="E8" s="162">
        <f t="shared" si="4"/>
        <v>4.2553191489361703E-3</v>
      </c>
      <c r="F8" s="162">
        <f t="shared" si="4"/>
        <v>0.10319148936170212</v>
      </c>
      <c r="G8" s="162">
        <f t="shared" si="4"/>
        <v>4.2553191489361703E-3</v>
      </c>
      <c r="H8" s="162">
        <f t="shared" si="4"/>
        <v>8.9361702127659579E-2</v>
      </c>
      <c r="I8" s="162">
        <f t="shared" si="4"/>
        <v>4.5744680851063826E-2</v>
      </c>
      <c r="J8" s="162">
        <f t="shared" si="4"/>
        <v>0.11702127659574468</v>
      </c>
      <c r="O8" s="326" t="s">
        <v>1634</v>
      </c>
      <c r="P8" s="327">
        <v>5</v>
      </c>
      <c r="Q8" s="277">
        <v>7.7881619937694704E-3</v>
      </c>
      <c r="R8" s="277"/>
      <c r="S8" s="328">
        <v>1</v>
      </c>
      <c r="T8" s="277">
        <f t="shared" si="0"/>
        <v>3.9215686274509803E-3</v>
      </c>
      <c r="U8" s="277"/>
      <c r="V8" s="277">
        <f t="shared" si="1"/>
        <v>-0.49647058823529411</v>
      </c>
      <c r="X8" s="224" t="s">
        <v>311</v>
      </c>
      <c r="Y8" s="221">
        <v>159</v>
      </c>
      <c r="Z8" s="222">
        <v>0.25811688311688308</v>
      </c>
      <c r="AA8" s="276">
        <v>60</v>
      </c>
      <c r="AB8" s="222">
        <v>0.24291497975708501</v>
      </c>
      <c r="AC8" s="286">
        <v>-2.8340080971659746E-2</v>
      </c>
    </row>
    <row r="9" spans="1:37" ht="12" customHeight="1" x14ac:dyDescent="0.25">
      <c r="A9" s="1"/>
      <c r="B9" s="1"/>
      <c r="C9" s="1"/>
      <c r="D9" s="1"/>
      <c r="E9" s="1"/>
      <c r="F9" s="1"/>
      <c r="G9" s="1"/>
      <c r="H9" s="1"/>
      <c r="I9" s="1"/>
      <c r="J9" s="1"/>
      <c r="O9" s="224" t="s">
        <v>283</v>
      </c>
      <c r="P9" s="221">
        <v>4</v>
      </c>
      <c r="Q9" s="222">
        <v>6.2305295950155761E-3</v>
      </c>
      <c r="R9" s="222">
        <f>Q9/(Q$15-Q$3-Q$8-Q$13)</f>
        <v>6.4935064935064922E-3</v>
      </c>
      <c r="S9" s="276">
        <v>1</v>
      </c>
      <c r="T9" s="222">
        <f t="shared" si="0"/>
        <v>3.9215686274509803E-3</v>
      </c>
      <c r="U9" s="222">
        <f>T9/(T$15-T$3-T$8-T$13)</f>
        <v>4.048582995951417E-3</v>
      </c>
      <c r="V9" s="222">
        <f t="shared" si="1"/>
        <v>-0.37058823529411766</v>
      </c>
      <c r="X9" s="224" t="s">
        <v>804</v>
      </c>
      <c r="Y9" s="221">
        <v>110</v>
      </c>
      <c r="Z9" s="222">
        <v>0.17857142857142855</v>
      </c>
      <c r="AA9" s="276">
        <v>55</v>
      </c>
      <c r="AB9" s="222">
        <v>0.22267206477732795</v>
      </c>
      <c r="AC9" s="284">
        <v>0.28744939271255082</v>
      </c>
    </row>
    <row r="10" spans="1:37" ht="12" customHeight="1" x14ac:dyDescent="0.25">
      <c r="A10" s="53"/>
      <c r="B10" s="199" t="s">
        <v>2524</v>
      </c>
      <c r="C10" s="199" t="s">
        <v>2523</v>
      </c>
      <c r="D10" s="264" t="s">
        <v>3268</v>
      </c>
      <c r="E10" s="264" t="s">
        <v>3269</v>
      </c>
      <c r="F10" s="264" t="s">
        <v>3277</v>
      </c>
      <c r="G10" s="1"/>
      <c r="H10" s="1"/>
      <c r="I10" s="1"/>
      <c r="J10" s="1"/>
      <c r="O10" s="224" t="s">
        <v>311</v>
      </c>
      <c r="P10" s="221">
        <v>159</v>
      </c>
      <c r="Q10" s="222">
        <v>0.24766355140186916</v>
      </c>
      <c r="R10" s="222">
        <f>Q10/(Q$15-Q$3-Q$8-Q$13)</f>
        <v>0.25811688311688308</v>
      </c>
      <c r="S10" s="276">
        <v>60</v>
      </c>
      <c r="T10" s="222">
        <f t="shared" si="0"/>
        <v>0.23529411764705882</v>
      </c>
      <c r="U10" s="222">
        <f>T10/(T$15-T$3-T$8-T$13)</f>
        <v>0.24291497975708501</v>
      </c>
      <c r="V10" s="286">
        <f t="shared" si="1"/>
        <v>-4.9944506104328538E-2</v>
      </c>
      <c r="X10" s="224" t="s">
        <v>1083</v>
      </c>
      <c r="Y10" s="221">
        <v>84</v>
      </c>
      <c r="Z10" s="222">
        <v>0.13636363636363633</v>
      </c>
      <c r="AA10" s="276">
        <v>70</v>
      </c>
      <c r="AB10" s="222">
        <v>0.2834008097165992</v>
      </c>
      <c r="AC10" s="285">
        <v>1.1457489878542515</v>
      </c>
    </row>
    <row r="11" spans="1:37" ht="12" customHeight="1" x14ac:dyDescent="0.25">
      <c r="A11" s="196" t="s">
        <v>2515</v>
      </c>
      <c r="B11" s="197">
        <f t="shared" ref="B11:B19" si="5">C11/SUM(C$11:C$19)</f>
        <v>0.25811688311688313</v>
      </c>
      <c r="C11" s="270">
        <v>159</v>
      </c>
      <c r="D11" s="267">
        <v>0.24291497975708501</v>
      </c>
      <c r="E11" s="265">
        <v>60</v>
      </c>
      <c r="F11" s="273">
        <f>(D11-B11)/B11</f>
        <v>-5.8895424337331095E-2</v>
      </c>
      <c r="G11" s="1"/>
      <c r="H11" s="1"/>
      <c r="I11" s="1"/>
      <c r="J11" s="1"/>
      <c r="O11" s="224" t="s">
        <v>804</v>
      </c>
      <c r="P11" s="221">
        <v>110</v>
      </c>
      <c r="Q11" s="222">
        <v>0.17133956386292834</v>
      </c>
      <c r="R11" s="222">
        <f>Q11/(Q$15-Q$3-Q$8-Q$13)</f>
        <v>0.17857142857142855</v>
      </c>
      <c r="S11" s="276">
        <v>55</v>
      </c>
      <c r="T11" s="222">
        <f t="shared" si="0"/>
        <v>0.21568627450980393</v>
      </c>
      <c r="U11" s="222">
        <f>T11/(T$15-T$3-T$8-T$13)</f>
        <v>0.22267206477732795</v>
      </c>
      <c r="V11" s="284">
        <f t="shared" si="1"/>
        <v>0.25882352941176484</v>
      </c>
      <c r="X11" s="225" t="s">
        <v>231</v>
      </c>
      <c r="Y11" s="221">
        <v>9</v>
      </c>
      <c r="Z11" s="222">
        <v>1.4610389610389608E-2</v>
      </c>
      <c r="AA11" s="276">
        <v>0</v>
      </c>
      <c r="AB11" s="222">
        <v>0</v>
      </c>
      <c r="AC11" s="278">
        <v>-1</v>
      </c>
    </row>
    <row r="12" spans="1:37" ht="12" customHeight="1" x14ac:dyDescent="0.25">
      <c r="A12" s="196" t="s">
        <v>2522</v>
      </c>
      <c r="B12" s="197">
        <f t="shared" si="5"/>
        <v>0.17857142857142858</v>
      </c>
      <c r="C12" s="270">
        <v>110</v>
      </c>
      <c r="D12" s="268">
        <v>0.22267206477732793</v>
      </c>
      <c r="E12" s="265">
        <v>55</v>
      </c>
      <c r="F12" s="274">
        <f t="shared" ref="F12:F19" si="6">(D12-B12)/B12</f>
        <v>0.24696356275303635</v>
      </c>
      <c r="G12" s="1"/>
      <c r="H12" s="1"/>
      <c r="I12" s="1"/>
      <c r="J12" s="1"/>
      <c r="O12" s="224" t="s">
        <v>1083</v>
      </c>
      <c r="P12" s="221">
        <v>84</v>
      </c>
      <c r="Q12" s="222">
        <v>0.13084112149532709</v>
      </c>
      <c r="R12" s="222">
        <f>Q12/(Q$15-Q$3-Q$8-Q$13)</f>
        <v>0.13636363636363633</v>
      </c>
      <c r="S12" s="276">
        <v>70</v>
      </c>
      <c r="T12" s="222">
        <f t="shared" si="0"/>
        <v>0.27450980392156865</v>
      </c>
      <c r="U12" s="222">
        <f>T12/(T$15-T$3-T$8-T$13)</f>
        <v>0.2834008097165992</v>
      </c>
      <c r="V12" s="285">
        <f t="shared" si="1"/>
        <v>1.0980392156862748</v>
      </c>
      <c r="X12" s="320" t="s">
        <v>2704</v>
      </c>
      <c r="Y12" s="329">
        <f>SUM(Y3:Y11)</f>
        <v>616</v>
      </c>
      <c r="Z12" s="330">
        <v>1</v>
      </c>
      <c r="AA12" s="331">
        <f>SUM(AA3:AA11)</f>
        <v>247</v>
      </c>
      <c r="AB12" s="330">
        <v>1</v>
      </c>
      <c r="AC12" s="332"/>
    </row>
    <row r="13" spans="1:37" ht="12" customHeight="1" x14ac:dyDescent="0.25">
      <c r="A13" s="196" t="s">
        <v>2516</v>
      </c>
      <c r="B13" s="197">
        <f t="shared" si="5"/>
        <v>0.17207792207792208</v>
      </c>
      <c r="C13" s="270">
        <v>106</v>
      </c>
      <c r="D13" s="268">
        <v>0.1214574898785425</v>
      </c>
      <c r="E13" s="265">
        <v>30</v>
      </c>
      <c r="F13" s="274">
        <f t="shared" si="6"/>
        <v>-0.29417156825299828</v>
      </c>
      <c r="G13" s="1"/>
      <c r="H13" s="1"/>
      <c r="I13" s="1"/>
      <c r="J13" s="1"/>
      <c r="O13" s="326" t="s">
        <v>802</v>
      </c>
      <c r="P13" s="327">
        <v>1</v>
      </c>
      <c r="Q13" s="277">
        <v>1.557632398753894E-3</v>
      </c>
      <c r="R13" s="277"/>
      <c r="S13" s="328">
        <v>0</v>
      </c>
      <c r="T13" s="277">
        <f t="shared" si="0"/>
        <v>0</v>
      </c>
      <c r="U13" s="277"/>
      <c r="V13" s="277">
        <f t="shared" si="1"/>
        <v>-1</v>
      </c>
    </row>
    <row r="14" spans="1:37" ht="12" customHeight="1" x14ac:dyDescent="0.25">
      <c r="A14" s="196" t="s">
        <v>2518</v>
      </c>
      <c r="B14" s="197">
        <f t="shared" si="5"/>
        <v>0.15746753246753248</v>
      </c>
      <c r="C14" s="270">
        <v>97</v>
      </c>
      <c r="D14" s="268">
        <v>4.4534412955465584E-2</v>
      </c>
      <c r="E14" s="265">
        <v>11</v>
      </c>
      <c r="F14" s="274">
        <f t="shared" si="6"/>
        <v>-0.71718352184982681</v>
      </c>
      <c r="G14" s="1"/>
      <c r="H14" s="1"/>
      <c r="I14" s="1"/>
      <c r="J14" s="1"/>
      <c r="O14" s="225" t="s">
        <v>231</v>
      </c>
      <c r="P14" s="221">
        <v>9</v>
      </c>
      <c r="Q14" s="222">
        <v>1.4018691588785047E-2</v>
      </c>
      <c r="R14" s="222">
        <f>Q14/(Q$15-Q$3-Q$8-Q$13)</f>
        <v>1.4610389610389608E-2</v>
      </c>
      <c r="S14" s="276">
        <v>0</v>
      </c>
      <c r="T14" s="222">
        <f t="shared" si="0"/>
        <v>0</v>
      </c>
      <c r="U14" s="222">
        <f>T14/(T$15-T$3-T$8-T$13)</f>
        <v>0</v>
      </c>
      <c r="V14" s="278">
        <f t="shared" si="1"/>
        <v>-1</v>
      </c>
    </row>
    <row r="15" spans="1:37" x14ac:dyDescent="0.25">
      <c r="A15" s="196" t="s">
        <v>2520</v>
      </c>
      <c r="B15" s="197">
        <f t="shared" si="5"/>
        <v>0.13636363636363635</v>
      </c>
      <c r="C15" s="270">
        <v>84</v>
      </c>
      <c r="D15" s="268">
        <v>0.2834008097165992</v>
      </c>
      <c r="E15" s="265">
        <v>70</v>
      </c>
      <c r="F15" s="274">
        <f t="shared" si="6"/>
        <v>1.0782726045883944</v>
      </c>
      <c r="G15" s="1"/>
      <c r="H15" s="1"/>
      <c r="I15" s="1"/>
      <c r="J15" s="1"/>
      <c r="O15" s="320" t="s">
        <v>2704</v>
      </c>
      <c r="P15" s="329">
        <v>642</v>
      </c>
      <c r="Q15" s="330">
        <v>1</v>
      </c>
      <c r="R15" s="330">
        <f>Q15</f>
        <v>1</v>
      </c>
      <c r="S15" s="331">
        <f>SUM(S3:S14)</f>
        <v>255</v>
      </c>
      <c r="T15" s="330">
        <f>SUM(T3:T14)</f>
        <v>1</v>
      </c>
      <c r="U15" s="330">
        <f>T15</f>
        <v>1</v>
      </c>
      <c r="V15" s="332"/>
    </row>
    <row r="16" spans="1:37" x14ac:dyDescent="0.25">
      <c r="A16" s="196" t="s">
        <v>2521</v>
      </c>
      <c r="B16" s="197">
        <f t="shared" si="5"/>
        <v>6.9805194805194801E-2</v>
      </c>
      <c r="C16" s="270">
        <v>43</v>
      </c>
      <c r="D16" s="268">
        <v>7.28744939271255E-2</v>
      </c>
      <c r="E16" s="265">
        <v>18</v>
      </c>
      <c r="F16" s="274">
        <f t="shared" si="6"/>
        <v>4.3969494397890947E-2</v>
      </c>
      <c r="G16" s="1"/>
      <c r="H16" s="1"/>
      <c r="I16" s="1"/>
      <c r="J16" s="1"/>
      <c r="N16" s="57"/>
      <c r="O16" s="343"/>
      <c r="P16" s="344"/>
      <c r="Q16" s="345"/>
      <c r="R16" s="345"/>
      <c r="S16" s="346"/>
      <c r="T16" s="346"/>
      <c r="U16" s="346"/>
      <c r="V16" s="340"/>
    </row>
    <row r="17" spans="1:22" ht="54.75" customHeight="1" x14ac:dyDescent="0.25">
      <c r="A17" s="196" t="s">
        <v>2514</v>
      </c>
      <c r="B17" s="197">
        <f t="shared" si="5"/>
        <v>1.461038961038961E-2</v>
      </c>
      <c r="C17" s="270">
        <v>9</v>
      </c>
      <c r="D17" s="268">
        <v>0</v>
      </c>
      <c r="E17" s="265">
        <v>0</v>
      </c>
      <c r="F17" s="274">
        <f t="shared" si="6"/>
        <v>-1</v>
      </c>
      <c r="G17" s="1"/>
      <c r="H17" s="1"/>
      <c r="I17" s="1"/>
      <c r="J17" s="1"/>
      <c r="O17" s="333"/>
      <c r="P17" s="288" t="s">
        <v>3272</v>
      </c>
      <c r="Q17" s="334" t="s">
        <v>3273</v>
      </c>
      <c r="R17" s="288" t="s">
        <v>3274</v>
      </c>
      <c r="S17" s="334" t="s">
        <v>3275</v>
      </c>
      <c r="T17" s="370" t="s">
        <v>3282</v>
      </c>
      <c r="U17" s="371"/>
      <c r="V17" s="341"/>
    </row>
    <row r="18" spans="1:22" ht="12" customHeight="1" x14ac:dyDescent="0.25">
      <c r="A18" s="196" t="s">
        <v>2517</v>
      </c>
      <c r="B18" s="197">
        <f t="shared" si="5"/>
        <v>6.4935064935064939E-3</v>
      </c>
      <c r="C18" s="270">
        <v>4</v>
      </c>
      <c r="D18" s="268">
        <v>8.0971659919028341E-3</v>
      </c>
      <c r="E18" s="265">
        <v>2</v>
      </c>
      <c r="F18" s="274">
        <f t="shared" si="6"/>
        <v>0.24696356275303638</v>
      </c>
      <c r="G18" s="1"/>
      <c r="H18" s="1"/>
      <c r="I18" s="1"/>
      <c r="J18" s="1"/>
      <c r="O18" s="224" t="s">
        <v>1634</v>
      </c>
      <c r="P18" s="223">
        <v>2</v>
      </c>
      <c r="Q18" s="222">
        <v>4.4444444444444446E-2</v>
      </c>
      <c r="R18" s="223">
        <v>1</v>
      </c>
      <c r="S18" s="222">
        <f>R18/R$21</f>
        <v>4.7619047619047616E-2</v>
      </c>
      <c r="T18" s="364">
        <f>(S18-Q18)/Q18</f>
        <v>7.1428571428571327E-2</v>
      </c>
      <c r="U18" s="365"/>
      <c r="V18" s="342"/>
    </row>
    <row r="19" spans="1:22" ht="12" customHeight="1" x14ac:dyDescent="0.25">
      <c r="A19" s="196" t="s">
        <v>2519</v>
      </c>
      <c r="B19" s="198">
        <f t="shared" si="5"/>
        <v>6.4935064935064939E-3</v>
      </c>
      <c r="C19" s="271">
        <v>4</v>
      </c>
      <c r="D19" s="269">
        <v>4.048582995951417E-3</v>
      </c>
      <c r="E19" s="266">
        <v>1</v>
      </c>
      <c r="F19" s="275">
        <f t="shared" si="6"/>
        <v>-0.37651821862348184</v>
      </c>
      <c r="G19" s="1"/>
      <c r="H19" s="1"/>
      <c r="I19" s="1"/>
      <c r="J19" s="1"/>
      <c r="O19" s="224" t="s">
        <v>1677</v>
      </c>
      <c r="P19" s="223">
        <v>4</v>
      </c>
      <c r="Q19" s="222">
        <v>8.8888888888888892E-2</v>
      </c>
      <c r="R19" s="223">
        <v>8</v>
      </c>
      <c r="S19" s="222">
        <f t="shared" ref="S19:S21" si="7">R19/R$21</f>
        <v>0.38095238095238093</v>
      </c>
      <c r="T19" s="366">
        <f>(S19-Q19)/Q19</f>
        <v>3.2857142857142851</v>
      </c>
      <c r="U19" s="367"/>
      <c r="V19" s="342"/>
    </row>
    <row r="20" spans="1:22" ht="12" customHeight="1" x14ac:dyDescent="0.25">
      <c r="D20" s="48"/>
      <c r="E20" s="48"/>
      <c r="O20" s="224" t="s">
        <v>3276</v>
      </c>
      <c r="P20" s="223">
        <v>39</v>
      </c>
      <c r="Q20" s="222">
        <v>0.8666666666666667</v>
      </c>
      <c r="R20" s="223">
        <v>12</v>
      </c>
      <c r="S20" s="222">
        <f t="shared" si="7"/>
        <v>0.5714285714285714</v>
      </c>
      <c r="T20" s="368">
        <f>(S20-Q20)/Q20</f>
        <v>-0.34065934065934073</v>
      </c>
      <c r="U20" s="369"/>
      <c r="V20" s="342"/>
    </row>
    <row r="21" spans="1:22" ht="12" customHeight="1" x14ac:dyDescent="0.25">
      <c r="O21" s="320" t="s">
        <v>2704</v>
      </c>
      <c r="P21" s="335">
        <v>45</v>
      </c>
      <c r="Q21" s="330">
        <v>1</v>
      </c>
      <c r="R21" s="335">
        <f>SUM(R18:R20)</f>
        <v>21</v>
      </c>
      <c r="S21" s="330">
        <f t="shared" si="7"/>
        <v>1</v>
      </c>
      <c r="T21" s="372"/>
      <c r="U21" s="373"/>
      <c r="V21" s="342"/>
    </row>
    <row r="22" spans="1:22" ht="12" customHeight="1" x14ac:dyDescent="0.25">
      <c r="O22" s="145"/>
      <c r="V22" s="57"/>
    </row>
    <row r="23" spans="1:22" ht="12" customHeight="1" x14ac:dyDescent="0.25">
      <c r="V23" s="57"/>
    </row>
    <row r="24" spans="1:22" ht="12" customHeight="1" x14ac:dyDescent="0.25"/>
    <row r="25" spans="1:22" ht="12" customHeight="1" x14ac:dyDescent="0.25"/>
    <row r="26" spans="1:22" ht="12" customHeight="1" x14ac:dyDescent="0.25"/>
    <row r="27" spans="1:22" ht="12" customHeight="1" x14ac:dyDescent="0.25"/>
    <row r="28" spans="1:22" ht="12" customHeight="1" x14ac:dyDescent="0.25"/>
    <row r="29" spans="1:22" ht="12" customHeight="1" x14ac:dyDescent="0.25">
      <c r="L29" s="272"/>
    </row>
    <row r="30" spans="1:22" ht="12" customHeight="1" x14ac:dyDescent="0.25"/>
    <row r="31" spans="1:22" ht="12" customHeight="1" x14ac:dyDescent="0.25"/>
    <row r="32" spans="1:22" ht="12" customHeight="1" x14ac:dyDescent="0.25"/>
    <row r="33" ht="12" customHeight="1" x14ac:dyDescent="0.25"/>
    <row r="34" ht="12" customHeight="1" x14ac:dyDescent="0.25"/>
    <row r="35" ht="12" customHeight="1" x14ac:dyDescent="0.25"/>
  </sheetData>
  <mergeCells count="10">
    <mergeCell ref="AJ2:AK2"/>
    <mergeCell ref="AJ3:AK3"/>
    <mergeCell ref="AJ4:AK4"/>
    <mergeCell ref="AJ5:AK5"/>
    <mergeCell ref="AJ6:AK6"/>
    <mergeCell ref="T18:U18"/>
    <mergeCell ref="T19:U19"/>
    <mergeCell ref="T20:U20"/>
    <mergeCell ref="T17:U17"/>
    <mergeCell ref="T21:U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4"/>
  <sheetViews>
    <sheetView zoomScale="80" zoomScaleNormal="80" workbookViewId="0"/>
  </sheetViews>
  <sheetFormatPr defaultRowHeight="12" x14ac:dyDescent="0.25"/>
  <cols>
    <col min="1" max="1" width="6.5703125" style="1" bestFit="1" customWidth="1"/>
    <col min="2" max="4" width="22" style="1" bestFit="1" customWidth="1"/>
    <col min="5" max="5" width="41" style="1" bestFit="1" customWidth="1"/>
    <col min="6" max="6" width="9.85546875" style="1" bestFit="1" customWidth="1"/>
    <col min="7" max="7" width="45.5703125" style="1" bestFit="1" customWidth="1"/>
    <col min="8" max="8" width="19.85546875" style="1" bestFit="1" customWidth="1"/>
    <col min="9" max="9" width="37.7109375" style="1" customWidth="1"/>
    <col min="10" max="10" width="14.140625" style="1" customWidth="1"/>
    <col min="11" max="11" width="22" style="1" bestFit="1" customWidth="1"/>
    <col min="12" max="12" width="31.7109375" style="1" customWidth="1"/>
    <col min="13" max="13" width="17.42578125" style="1" customWidth="1"/>
    <col min="14" max="14" width="10.85546875" style="1" bestFit="1" customWidth="1"/>
    <col min="15" max="15" width="39.85546875" style="1" bestFit="1" customWidth="1"/>
    <col min="16" max="16" width="43.140625" style="1" customWidth="1"/>
    <col min="17" max="18" width="34.28515625" style="1" bestFit="1" customWidth="1"/>
    <col min="19" max="16384" width="9.140625" style="1"/>
  </cols>
  <sheetData>
    <row r="1" spans="1:18" ht="9.75" customHeight="1" x14ac:dyDescent="0.25"/>
    <row r="2" spans="1:18" s="53" customFormat="1" ht="12.75" x14ac:dyDescent="0.25">
      <c r="A2" s="96" t="s">
        <v>1734</v>
      </c>
      <c r="B2" s="54" t="s">
        <v>1328</v>
      </c>
      <c r="C2" s="55" t="s">
        <v>1329</v>
      </c>
      <c r="D2" s="54" t="s">
        <v>0</v>
      </c>
      <c r="E2" s="88" t="s">
        <v>1</v>
      </c>
      <c r="F2" s="54" t="s">
        <v>252</v>
      </c>
      <c r="G2" s="88" t="s">
        <v>2</v>
      </c>
      <c r="H2" s="54" t="s">
        <v>3</v>
      </c>
      <c r="I2" s="88" t="s">
        <v>4</v>
      </c>
      <c r="J2" s="54" t="s">
        <v>5</v>
      </c>
      <c r="K2" s="88" t="s">
        <v>6</v>
      </c>
      <c r="L2" s="54" t="s">
        <v>7</v>
      </c>
      <c r="M2" s="88" t="s">
        <v>8</v>
      </c>
      <c r="N2" s="54" t="s">
        <v>9</v>
      </c>
      <c r="O2" s="88" t="s">
        <v>10</v>
      </c>
      <c r="P2" s="7" t="s">
        <v>1940</v>
      </c>
      <c r="Q2" s="54" t="s">
        <v>578</v>
      </c>
      <c r="R2" s="56" t="s">
        <v>1787</v>
      </c>
    </row>
    <row r="3" spans="1:18" ht="12" customHeight="1" x14ac:dyDescent="0.25">
      <c r="A3" s="26" t="s">
        <v>1786</v>
      </c>
      <c r="B3" s="68">
        <v>41426</v>
      </c>
      <c r="C3" s="69">
        <v>41455</v>
      </c>
      <c r="D3" s="60">
        <v>41454.588946759257</v>
      </c>
      <c r="E3" s="10" t="s">
        <v>1330</v>
      </c>
      <c r="F3" s="11">
        <v>11</v>
      </c>
      <c r="G3" s="10" t="s">
        <v>13</v>
      </c>
      <c r="H3" s="11">
        <v>0</v>
      </c>
      <c r="I3" s="10" t="s">
        <v>24</v>
      </c>
      <c r="J3" s="29" t="s">
        <v>1332</v>
      </c>
      <c r="K3" s="10" t="s">
        <v>16</v>
      </c>
      <c r="L3" s="11" t="s">
        <v>1331</v>
      </c>
      <c r="M3" s="10">
        <v>63090</v>
      </c>
      <c r="N3" s="11">
        <v>1316859</v>
      </c>
      <c r="O3" s="10" t="s">
        <v>316</v>
      </c>
      <c r="P3" s="100"/>
      <c r="Q3" s="41"/>
      <c r="R3" s="41"/>
    </row>
    <row r="4" spans="1:18" ht="12" customHeight="1" x14ac:dyDescent="0.25">
      <c r="A4" s="11" t="s">
        <v>1786</v>
      </c>
      <c r="B4" s="68">
        <v>41455</v>
      </c>
      <c r="C4" s="69">
        <v>41486</v>
      </c>
      <c r="D4" s="60">
        <v>41467.663854166669</v>
      </c>
      <c r="E4" s="10" t="s">
        <v>1333</v>
      </c>
      <c r="F4" s="11">
        <v>84</v>
      </c>
      <c r="G4" s="10" t="s">
        <v>13</v>
      </c>
      <c r="H4" s="11">
        <v>6</v>
      </c>
      <c r="I4" s="10" t="s">
        <v>14</v>
      </c>
      <c r="J4" s="29" t="s">
        <v>1337</v>
      </c>
      <c r="K4" s="10" t="s">
        <v>16</v>
      </c>
      <c r="L4" s="11" t="s">
        <v>1334</v>
      </c>
      <c r="M4" s="10">
        <v>125366</v>
      </c>
      <c r="N4" s="11">
        <v>2734614</v>
      </c>
      <c r="O4" s="10" t="s">
        <v>18</v>
      </c>
      <c r="P4" s="19"/>
      <c r="Q4" s="41"/>
      <c r="R4" s="41"/>
    </row>
    <row r="5" spans="1:18" ht="12" customHeight="1" x14ac:dyDescent="0.25">
      <c r="A5" s="11" t="s">
        <v>1786</v>
      </c>
      <c r="B5" s="68">
        <v>41455</v>
      </c>
      <c r="C5" s="69">
        <v>41486</v>
      </c>
      <c r="D5" s="60">
        <v>41470.158530092594</v>
      </c>
      <c r="E5" s="10" t="s">
        <v>1335</v>
      </c>
      <c r="F5" s="11">
        <v>6</v>
      </c>
      <c r="G5" s="10" t="s">
        <v>13</v>
      </c>
      <c r="H5" s="11">
        <v>1</v>
      </c>
      <c r="I5" s="10" t="s">
        <v>14</v>
      </c>
      <c r="J5" s="29" t="s">
        <v>1338</v>
      </c>
      <c r="K5" s="10" t="s">
        <v>16</v>
      </c>
      <c r="L5" s="11" t="s">
        <v>1336</v>
      </c>
      <c r="M5" s="10">
        <v>134784</v>
      </c>
      <c r="N5" s="11">
        <v>2972859</v>
      </c>
      <c r="O5" s="90" t="s">
        <v>316</v>
      </c>
      <c r="P5" s="19"/>
      <c r="Q5" s="41"/>
      <c r="R5" s="41"/>
    </row>
    <row r="6" spans="1:18" ht="12" customHeight="1" x14ac:dyDescent="0.25">
      <c r="A6" s="11" t="s">
        <v>1786</v>
      </c>
      <c r="B6" s="68">
        <v>41486</v>
      </c>
      <c r="C6" s="69">
        <v>41501</v>
      </c>
      <c r="D6" s="60">
        <v>41488.349861111114</v>
      </c>
      <c r="E6" s="10" t="s">
        <v>1339</v>
      </c>
      <c r="F6" s="11">
        <v>9</v>
      </c>
      <c r="G6" s="10" t="s">
        <v>13</v>
      </c>
      <c r="H6" s="11">
        <v>1</v>
      </c>
      <c r="I6" s="10" t="s">
        <v>14</v>
      </c>
      <c r="J6" s="29" t="s">
        <v>1343</v>
      </c>
      <c r="K6" s="10" t="s">
        <v>16</v>
      </c>
      <c r="L6" s="11" t="s">
        <v>1340</v>
      </c>
      <c r="M6" s="10">
        <v>226432</v>
      </c>
      <c r="N6" s="11">
        <v>5135159</v>
      </c>
      <c r="O6" s="37" t="s">
        <v>517</v>
      </c>
      <c r="P6" s="37"/>
      <c r="Q6" s="41"/>
      <c r="R6" s="41"/>
    </row>
    <row r="7" spans="1:18" ht="12" customHeight="1" x14ac:dyDescent="0.25">
      <c r="A7" s="11" t="s">
        <v>1786</v>
      </c>
      <c r="B7" s="68">
        <v>41486</v>
      </c>
      <c r="C7" s="69">
        <v>41501</v>
      </c>
      <c r="D7" s="60">
        <v>41490.603379629632</v>
      </c>
      <c r="E7" s="10" t="s">
        <v>1341</v>
      </c>
      <c r="F7" s="11">
        <v>10</v>
      </c>
      <c r="G7" s="10" t="s">
        <v>13</v>
      </c>
      <c r="H7" s="11">
        <v>4</v>
      </c>
      <c r="I7" s="10" t="s">
        <v>14</v>
      </c>
      <c r="J7" s="29" t="s">
        <v>1344</v>
      </c>
      <c r="K7" s="10" t="s">
        <v>16</v>
      </c>
      <c r="L7" s="11" t="s">
        <v>1342</v>
      </c>
      <c r="M7" s="10">
        <v>236479</v>
      </c>
      <c r="N7" s="11">
        <v>5385096</v>
      </c>
      <c r="O7" s="38" t="s">
        <v>1083</v>
      </c>
      <c r="P7" s="19"/>
      <c r="Q7" s="41"/>
      <c r="R7" s="41"/>
    </row>
    <row r="8" spans="1:18" ht="12" customHeight="1" x14ac:dyDescent="0.25">
      <c r="A8" s="11" t="s">
        <v>1786</v>
      </c>
      <c r="B8" s="68">
        <v>41522</v>
      </c>
      <c r="C8" s="69">
        <v>41527</v>
      </c>
      <c r="D8" s="60">
        <v>41522.840451388889</v>
      </c>
      <c r="E8" s="10" t="s">
        <v>1345</v>
      </c>
      <c r="F8" s="11">
        <v>112</v>
      </c>
      <c r="G8" s="10" t="s">
        <v>13</v>
      </c>
      <c r="H8" s="11">
        <v>-1</v>
      </c>
      <c r="I8" s="10" t="s">
        <v>58</v>
      </c>
      <c r="J8" s="29" t="s">
        <v>1348</v>
      </c>
      <c r="K8" s="10" t="s">
        <v>16</v>
      </c>
      <c r="L8" s="11" t="s">
        <v>37</v>
      </c>
      <c r="M8" s="10">
        <v>523317</v>
      </c>
      <c r="N8" s="11">
        <v>12410902</v>
      </c>
      <c r="O8" s="18" t="s">
        <v>311</v>
      </c>
      <c r="P8" s="18"/>
      <c r="Q8" s="45"/>
      <c r="R8" s="41"/>
    </row>
    <row r="9" spans="1:18" ht="12" customHeight="1" x14ac:dyDescent="0.25">
      <c r="A9" s="11" t="s">
        <v>1786</v>
      </c>
      <c r="B9" s="68">
        <v>41522</v>
      </c>
      <c r="C9" s="69">
        <v>41527</v>
      </c>
      <c r="D9" s="60">
        <v>41523.184791666667</v>
      </c>
      <c r="E9" s="10" t="s">
        <v>1346</v>
      </c>
      <c r="F9" s="11">
        <v>75</v>
      </c>
      <c r="G9" s="10" t="s">
        <v>13</v>
      </c>
      <c r="H9" s="11">
        <v>5</v>
      </c>
      <c r="I9" s="10" t="s">
        <v>14</v>
      </c>
      <c r="J9" s="29" t="s">
        <v>1349</v>
      </c>
      <c r="K9" s="10" t="s">
        <v>16</v>
      </c>
      <c r="L9" s="11" t="s">
        <v>1347</v>
      </c>
      <c r="M9" s="10">
        <v>541813</v>
      </c>
      <c r="N9" s="11">
        <v>12536754</v>
      </c>
      <c r="O9" s="19" t="s">
        <v>1083</v>
      </c>
      <c r="P9" s="93" t="s">
        <v>1083</v>
      </c>
      <c r="Q9" s="98" t="s">
        <v>356</v>
      </c>
      <c r="R9" s="41"/>
    </row>
    <row r="10" spans="1:18" ht="12" customHeight="1" x14ac:dyDescent="0.25">
      <c r="A10" s="11" t="s">
        <v>1786</v>
      </c>
      <c r="B10" s="68">
        <v>41532</v>
      </c>
      <c r="C10" s="69">
        <v>41534</v>
      </c>
      <c r="D10" s="60">
        <v>41532.337372685186</v>
      </c>
      <c r="E10" s="10" t="s">
        <v>1350</v>
      </c>
      <c r="F10" s="11">
        <v>8</v>
      </c>
      <c r="G10" s="10" t="s">
        <v>13</v>
      </c>
      <c r="H10" s="11">
        <v>1</v>
      </c>
      <c r="I10" s="10" t="s">
        <v>14</v>
      </c>
      <c r="J10" s="29" t="s">
        <v>1351</v>
      </c>
      <c r="K10" s="10" t="s">
        <v>16</v>
      </c>
      <c r="L10" s="11" t="s">
        <v>21</v>
      </c>
      <c r="M10" s="10">
        <v>678854</v>
      </c>
      <c r="N10" s="11">
        <v>15230021</v>
      </c>
      <c r="O10" s="19" t="s">
        <v>316</v>
      </c>
      <c r="P10" s="19"/>
      <c r="Q10" s="45"/>
      <c r="R10" s="41"/>
    </row>
    <row r="11" spans="1:18" ht="12" customHeight="1" x14ac:dyDescent="0.25">
      <c r="A11" s="11" t="s">
        <v>1786</v>
      </c>
      <c r="B11" s="68">
        <v>41539</v>
      </c>
      <c r="C11" s="69">
        <v>41542</v>
      </c>
      <c r="D11" s="60">
        <v>41540.705636574072</v>
      </c>
      <c r="E11" s="10" t="s">
        <v>1352</v>
      </c>
      <c r="F11" s="11">
        <v>22</v>
      </c>
      <c r="G11" s="10" t="s">
        <v>13</v>
      </c>
      <c r="H11" s="11">
        <v>100</v>
      </c>
      <c r="I11" s="10" t="s">
        <v>14</v>
      </c>
      <c r="J11" s="29" t="s">
        <v>1356</v>
      </c>
      <c r="K11" s="10" t="s">
        <v>16</v>
      </c>
      <c r="L11" s="11" t="s">
        <v>1353</v>
      </c>
      <c r="M11" s="10">
        <v>853747</v>
      </c>
      <c r="N11" s="11">
        <v>21371429</v>
      </c>
      <c r="O11" s="18" t="s">
        <v>311</v>
      </c>
      <c r="P11" s="18"/>
      <c r="Q11" s="45" t="s">
        <v>291</v>
      </c>
      <c r="R11" s="11"/>
    </row>
    <row r="12" spans="1:18" ht="12" customHeight="1" x14ac:dyDescent="0.25">
      <c r="A12" s="11" t="s">
        <v>1786</v>
      </c>
      <c r="B12" s="68">
        <v>41539</v>
      </c>
      <c r="C12" s="69">
        <v>41542</v>
      </c>
      <c r="D12" s="60">
        <v>41541.814201388886</v>
      </c>
      <c r="E12" s="10" t="s">
        <v>1354</v>
      </c>
      <c r="F12" s="11">
        <v>165</v>
      </c>
      <c r="G12" s="10" t="s">
        <v>13</v>
      </c>
      <c r="H12" s="11">
        <v>4</v>
      </c>
      <c r="I12" s="10" t="s">
        <v>14</v>
      </c>
      <c r="J12" s="29" t="s">
        <v>1357</v>
      </c>
      <c r="K12" s="10" t="s">
        <v>16</v>
      </c>
      <c r="L12" s="11" t="s">
        <v>1355</v>
      </c>
      <c r="M12" s="10">
        <v>892890</v>
      </c>
      <c r="N12" s="11">
        <v>22832134</v>
      </c>
      <c r="O12" s="19" t="s">
        <v>1083</v>
      </c>
      <c r="P12" s="19"/>
      <c r="Q12" s="47"/>
      <c r="R12" s="11"/>
    </row>
    <row r="13" spans="1:18" ht="12" customHeight="1" x14ac:dyDescent="0.25">
      <c r="A13" s="11" t="s">
        <v>1786</v>
      </c>
      <c r="B13" s="68">
        <v>41544</v>
      </c>
      <c r="C13" s="69">
        <v>41547</v>
      </c>
      <c r="D13" s="60">
        <v>41542.264120370368</v>
      </c>
      <c r="E13" s="10" t="s">
        <v>1700</v>
      </c>
      <c r="F13" s="11">
        <v>102</v>
      </c>
      <c r="G13" s="10" t="s">
        <v>13</v>
      </c>
      <c r="H13" s="11">
        <v>67500</v>
      </c>
      <c r="I13" s="10" t="s">
        <v>14</v>
      </c>
      <c r="J13" s="29" t="s">
        <v>1701</v>
      </c>
      <c r="K13" s="10" t="s">
        <v>16</v>
      </c>
      <c r="L13" s="11" t="s">
        <v>1557</v>
      </c>
      <c r="M13" s="10">
        <v>902967</v>
      </c>
      <c r="N13" s="11">
        <v>23328581</v>
      </c>
      <c r="O13" s="113" t="s">
        <v>1566</v>
      </c>
      <c r="P13" s="19"/>
      <c r="Q13" s="41"/>
      <c r="R13" s="11"/>
    </row>
    <row r="14" spans="1:18" ht="12" customHeight="1" x14ac:dyDescent="0.25">
      <c r="A14" s="11" t="s">
        <v>1786</v>
      </c>
      <c r="B14" s="68">
        <v>41544</v>
      </c>
      <c r="C14" s="69">
        <v>41547</v>
      </c>
      <c r="D14" s="60">
        <v>41544.341099537036</v>
      </c>
      <c r="E14" s="10" t="s">
        <v>1358</v>
      </c>
      <c r="F14" s="11">
        <v>39</v>
      </c>
      <c r="G14" s="10" t="s">
        <v>13</v>
      </c>
      <c r="H14" s="11">
        <v>7</v>
      </c>
      <c r="I14" s="10" t="s">
        <v>14</v>
      </c>
      <c r="J14" s="29" t="s">
        <v>1360</v>
      </c>
      <c r="K14" s="10" t="s">
        <v>16</v>
      </c>
      <c r="L14" s="11" t="s">
        <v>1359</v>
      </c>
      <c r="M14" s="10">
        <v>940365</v>
      </c>
      <c r="N14" s="11">
        <v>25879733</v>
      </c>
      <c r="O14" s="38" t="s">
        <v>1083</v>
      </c>
      <c r="P14" s="38" t="s">
        <v>1083</v>
      </c>
      <c r="Q14" s="41" t="s">
        <v>1085</v>
      </c>
      <c r="R14" s="11"/>
    </row>
    <row r="15" spans="1:18" ht="12" customHeight="1" x14ac:dyDescent="0.25">
      <c r="A15" s="11" t="s">
        <v>1786</v>
      </c>
      <c r="B15" s="68">
        <v>41549</v>
      </c>
      <c r="C15" s="69">
        <v>41551</v>
      </c>
      <c r="D15" s="60">
        <v>41550.887499999997</v>
      </c>
      <c r="E15" s="10" t="s">
        <v>1361</v>
      </c>
      <c r="F15" s="11">
        <v>11</v>
      </c>
      <c r="G15" s="10" t="s">
        <v>13</v>
      </c>
      <c r="H15" s="11">
        <v>4</v>
      </c>
      <c r="I15" s="10" t="s">
        <v>14</v>
      </c>
      <c r="J15" s="29" t="s">
        <v>1363</v>
      </c>
      <c r="K15" s="10" t="s">
        <v>16</v>
      </c>
      <c r="L15" s="11" t="s">
        <v>1362</v>
      </c>
      <c r="M15" s="10">
        <v>1121653</v>
      </c>
      <c r="N15" s="11">
        <v>32996141</v>
      </c>
      <c r="O15" s="18" t="s">
        <v>311</v>
      </c>
      <c r="P15" s="18"/>
      <c r="Q15" s="45" t="s">
        <v>552</v>
      </c>
      <c r="R15" s="11"/>
    </row>
    <row r="16" spans="1:18" ht="12" customHeight="1" x14ac:dyDescent="0.25">
      <c r="A16" s="11" t="s">
        <v>1786</v>
      </c>
      <c r="B16" s="68">
        <v>41569</v>
      </c>
      <c r="C16" s="69">
        <v>41571</v>
      </c>
      <c r="D16" s="60">
        <v>41569.790150462963</v>
      </c>
      <c r="E16" s="10" t="s">
        <v>1702</v>
      </c>
      <c r="F16" s="11">
        <v>103</v>
      </c>
      <c r="G16" s="10" t="s">
        <v>13</v>
      </c>
      <c r="H16" s="11">
        <v>50</v>
      </c>
      <c r="I16" s="10" t="s">
        <v>14</v>
      </c>
      <c r="J16" s="29" t="s">
        <v>1704</v>
      </c>
      <c r="K16" s="10" t="s">
        <v>16</v>
      </c>
      <c r="L16" s="11" t="s">
        <v>1703</v>
      </c>
      <c r="M16" s="10">
        <v>1685973</v>
      </c>
      <c r="N16" s="11">
        <v>55758506</v>
      </c>
      <c r="O16" s="106" t="s">
        <v>804</v>
      </c>
      <c r="P16" s="77"/>
      <c r="Q16" s="41" t="s">
        <v>555</v>
      </c>
      <c r="R16" s="84" t="s">
        <v>1677</v>
      </c>
    </row>
    <row r="17" spans="1:18" ht="12" customHeight="1" x14ac:dyDescent="0.25">
      <c r="A17" s="11" t="s">
        <v>1786</v>
      </c>
      <c r="B17" s="94">
        <v>41576</v>
      </c>
      <c r="C17" s="87">
        <v>41578</v>
      </c>
      <c r="D17" s="60">
        <v>41577.97247685185</v>
      </c>
      <c r="E17" s="10" t="s">
        <v>1364</v>
      </c>
      <c r="F17" s="11">
        <v>16</v>
      </c>
      <c r="G17" s="10" t="s">
        <v>13</v>
      </c>
      <c r="H17" s="11">
        <v>7</v>
      </c>
      <c r="I17" s="10" t="s">
        <v>14</v>
      </c>
      <c r="J17" s="29" t="s">
        <v>1366</v>
      </c>
      <c r="K17" s="10" t="s">
        <v>16</v>
      </c>
      <c r="L17" s="11" t="s">
        <v>1365</v>
      </c>
      <c r="M17" s="10">
        <v>1971522</v>
      </c>
      <c r="N17" s="11">
        <v>66314160</v>
      </c>
      <c r="O17" s="18" t="s">
        <v>311</v>
      </c>
      <c r="P17" s="18"/>
      <c r="Q17" s="41"/>
      <c r="R17" s="41"/>
    </row>
    <row r="18" spans="1:18" ht="12" customHeight="1" x14ac:dyDescent="0.25">
      <c r="A18" s="11" t="s">
        <v>1786</v>
      </c>
      <c r="B18" s="68">
        <v>41584</v>
      </c>
      <c r="C18" s="69">
        <v>41585</v>
      </c>
      <c r="D18" s="60">
        <v>41584.320173611108</v>
      </c>
      <c r="E18" s="10" t="s">
        <v>1367</v>
      </c>
      <c r="F18" s="11">
        <v>61</v>
      </c>
      <c r="G18" s="10" t="s">
        <v>13</v>
      </c>
      <c r="H18" s="11">
        <v>1</v>
      </c>
      <c r="I18" s="10" t="s">
        <v>14</v>
      </c>
      <c r="J18" s="29" t="s">
        <v>1369</v>
      </c>
      <c r="K18" s="10" t="s">
        <v>16</v>
      </c>
      <c r="L18" s="11" t="s">
        <v>1368</v>
      </c>
      <c r="M18" s="10">
        <v>2157709</v>
      </c>
      <c r="N18" s="11">
        <v>73874936</v>
      </c>
      <c r="O18" s="18" t="s">
        <v>311</v>
      </c>
      <c r="P18" s="18"/>
      <c r="Q18" s="41"/>
      <c r="R18" s="41"/>
    </row>
    <row r="19" spans="1:18" ht="12" customHeight="1" x14ac:dyDescent="0.25">
      <c r="A19" s="11" t="s">
        <v>1786</v>
      </c>
      <c r="B19" s="68">
        <v>41585</v>
      </c>
      <c r="C19" s="69">
        <v>41586</v>
      </c>
      <c r="D19" s="60">
        <v>41585.858310185184</v>
      </c>
      <c r="E19" s="10" t="s">
        <v>1370</v>
      </c>
      <c r="F19" s="11">
        <v>18</v>
      </c>
      <c r="G19" s="10" t="s">
        <v>13</v>
      </c>
      <c r="H19" s="11">
        <v>0</v>
      </c>
      <c r="I19" s="10" t="s">
        <v>24</v>
      </c>
      <c r="J19" s="29" t="s">
        <v>1372</v>
      </c>
      <c r="K19" s="10" t="s">
        <v>16</v>
      </c>
      <c r="L19" s="11" t="s">
        <v>1371</v>
      </c>
      <c r="M19" s="10">
        <v>2224027</v>
      </c>
      <c r="N19" s="11">
        <v>76412532</v>
      </c>
      <c r="O19" s="18" t="s">
        <v>311</v>
      </c>
      <c r="P19" s="18"/>
      <c r="Q19" s="41"/>
      <c r="R19" s="41"/>
    </row>
    <row r="20" spans="1:18" ht="12" customHeight="1" x14ac:dyDescent="0.25">
      <c r="A20" s="11" t="s">
        <v>1786</v>
      </c>
      <c r="B20" s="68">
        <v>41586</v>
      </c>
      <c r="C20" s="69">
        <v>41587</v>
      </c>
      <c r="D20" s="60">
        <v>41586.060428240744</v>
      </c>
      <c r="E20" s="10" t="s">
        <v>1373</v>
      </c>
      <c r="F20" s="11">
        <v>9</v>
      </c>
      <c r="G20" s="10" t="s">
        <v>13</v>
      </c>
      <c r="H20" s="11">
        <v>10</v>
      </c>
      <c r="I20" s="10" t="s">
        <v>14</v>
      </c>
      <c r="J20" s="29" t="s">
        <v>1375</v>
      </c>
      <c r="K20" s="10" t="s">
        <v>16</v>
      </c>
      <c r="L20" s="11" t="s">
        <v>1374</v>
      </c>
      <c r="M20" s="10">
        <v>2230973</v>
      </c>
      <c r="N20" s="11">
        <v>76742829</v>
      </c>
      <c r="O20" s="38" t="s">
        <v>18</v>
      </c>
      <c r="P20" s="40" t="s">
        <v>1821</v>
      </c>
      <c r="Q20" s="41" t="s">
        <v>1050</v>
      </c>
      <c r="R20" s="41"/>
    </row>
    <row r="21" spans="1:18" ht="12" customHeight="1" x14ac:dyDescent="0.25">
      <c r="A21" s="11" t="s">
        <v>1786</v>
      </c>
      <c r="B21" s="68">
        <v>41587</v>
      </c>
      <c r="C21" s="69">
        <v>41589</v>
      </c>
      <c r="D21" s="60">
        <v>41588.778171296297</v>
      </c>
      <c r="E21" s="10" t="s">
        <v>1376</v>
      </c>
      <c r="F21" s="11">
        <v>61</v>
      </c>
      <c r="G21" s="10" t="s">
        <v>13</v>
      </c>
      <c r="H21" s="11">
        <v>3</v>
      </c>
      <c r="I21" s="10" t="s">
        <v>14</v>
      </c>
      <c r="J21" s="29" t="s">
        <v>1378</v>
      </c>
      <c r="K21" s="10" t="s">
        <v>16</v>
      </c>
      <c r="L21" s="11" t="s">
        <v>1377</v>
      </c>
      <c r="M21" s="10">
        <v>2295105</v>
      </c>
      <c r="N21" s="11">
        <v>79467185</v>
      </c>
      <c r="O21" s="38" t="s">
        <v>1083</v>
      </c>
      <c r="P21" s="19"/>
      <c r="Q21" s="41" t="s">
        <v>557</v>
      </c>
      <c r="R21" s="41"/>
    </row>
    <row r="22" spans="1:18" ht="12" customHeight="1" x14ac:dyDescent="0.25">
      <c r="A22" s="11" t="s">
        <v>1786</v>
      </c>
      <c r="B22" s="68">
        <v>41612</v>
      </c>
      <c r="C22" s="69">
        <v>41613</v>
      </c>
      <c r="D22" s="60">
        <v>41612.144976851851</v>
      </c>
      <c r="E22" s="10" t="s">
        <v>1379</v>
      </c>
      <c r="F22" s="11">
        <v>12</v>
      </c>
      <c r="G22" s="10" t="s">
        <v>13</v>
      </c>
      <c r="H22" s="11">
        <v>5</v>
      </c>
      <c r="I22" s="10" t="s">
        <v>14</v>
      </c>
      <c r="J22" s="29" t="s">
        <v>1381</v>
      </c>
      <c r="K22" s="10" t="s">
        <v>16</v>
      </c>
      <c r="L22" s="11" t="s">
        <v>1380</v>
      </c>
      <c r="M22" s="10">
        <v>3067183</v>
      </c>
      <c r="N22" s="11">
        <v>107986374</v>
      </c>
      <c r="O22" s="38" t="s">
        <v>1083</v>
      </c>
      <c r="P22" s="19"/>
      <c r="Q22" s="41"/>
      <c r="R22" s="41"/>
    </row>
    <row r="23" spans="1:18" ht="12" customHeight="1" x14ac:dyDescent="0.25">
      <c r="A23" s="11" t="s">
        <v>1786</v>
      </c>
      <c r="B23" s="68">
        <v>41649</v>
      </c>
      <c r="C23" s="69">
        <v>41651</v>
      </c>
      <c r="D23" s="60">
        <v>41649.796712962961</v>
      </c>
      <c r="E23" s="10" t="s">
        <v>1382</v>
      </c>
      <c r="F23" s="11">
        <v>108</v>
      </c>
      <c r="G23" s="10" t="s">
        <v>13</v>
      </c>
      <c r="H23" s="11">
        <v>5</v>
      </c>
      <c r="I23" s="10" t="s">
        <v>14</v>
      </c>
      <c r="J23" s="29" t="s">
        <v>1383</v>
      </c>
      <c r="K23" s="10" t="s">
        <v>16</v>
      </c>
      <c r="L23" s="11" t="s">
        <v>204</v>
      </c>
      <c r="M23" s="10">
        <v>3929684</v>
      </c>
      <c r="N23" s="11">
        <v>136164454</v>
      </c>
      <c r="O23" s="11" t="s">
        <v>804</v>
      </c>
      <c r="P23" s="38" t="s">
        <v>1083</v>
      </c>
      <c r="Q23" s="41" t="s">
        <v>1085</v>
      </c>
      <c r="R23" s="41"/>
    </row>
    <row r="24" spans="1:18" ht="12" customHeight="1" x14ac:dyDescent="0.25">
      <c r="A24" s="11" t="s">
        <v>1786</v>
      </c>
      <c r="B24" s="68">
        <v>41657</v>
      </c>
      <c r="C24" s="69">
        <v>41659</v>
      </c>
      <c r="D24" s="60">
        <v>41657.083368055559</v>
      </c>
      <c r="E24" s="10" t="s">
        <v>1384</v>
      </c>
      <c r="F24" s="11">
        <v>5</v>
      </c>
      <c r="G24" s="10" t="s">
        <v>13</v>
      </c>
      <c r="H24" s="11">
        <v>7</v>
      </c>
      <c r="I24" s="10" t="s">
        <v>14</v>
      </c>
      <c r="J24" s="29" t="s">
        <v>1386</v>
      </c>
      <c r="K24" s="10" t="s">
        <v>16</v>
      </c>
      <c r="L24" s="11" t="s">
        <v>1385</v>
      </c>
      <c r="M24" s="10">
        <v>4132912</v>
      </c>
      <c r="N24" s="11">
        <v>142711360</v>
      </c>
      <c r="O24" s="107" t="s">
        <v>804</v>
      </c>
      <c r="P24" s="101"/>
      <c r="Q24" s="41"/>
      <c r="R24" s="79" t="s">
        <v>1634</v>
      </c>
    </row>
    <row r="25" spans="1:18" ht="12" customHeight="1" x14ac:dyDescent="0.25">
      <c r="A25" s="11" t="s">
        <v>1786</v>
      </c>
      <c r="B25" s="68">
        <v>41663</v>
      </c>
      <c r="C25" s="69">
        <v>41664</v>
      </c>
      <c r="D25" s="60">
        <v>41663.088148148148</v>
      </c>
      <c r="E25" s="10" t="s">
        <v>1387</v>
      </c>
      <c r="F25" s="11">
        <v>2</v>
      </c>
      <c r="G25" s="10" t="s">
        <v>13</v>
      </c>
      <c r="H25" s="11">
        <v>1</v>
      </c>
      <c r="I25" s="10" t="s">
        <v>14</v>
      </c>
      <c r="J25" s="29" t="s">
        <v>1389</v>
      </c>
      <c r="K25" s="10" t="s">
        <v>16</v>
      </c>
      <c r="L25" s="11" t="s">
        <v>1388</v>
      </c>
      <c r="M25" s="10">
        <v>4285579</v>
      </c>
      <c r="N25" s="11">
        <v>147784934</v>
      </c>
      <c r="O25" s="18" t="s">
        <v>311</v>
      </c>
      <c r="P25" s="18"/>
      <c r="Q25" s="41"/>
      <c r="R25" s="41"/>
    </row>
    <row r="26" spans="1:18" ht="12" customHeight="1" x14ac:dyDescent="0.25">
      <c r="A26" s="11" t="s">
        <v>1786</v>
      </c>
      <c r="B26" s="68">
        <v>41676</v>
      </c>
      <c r="C26" s="69">
        <v>41677</v>
      </c>
      <c r="D26" s="60">
        <v>41676.641493055555</v>
      </c>
      <c r="E26" s="10" t="s">
        <v>1390</v>
      </c>
      <c r="F26" s="11">
        <v>83</v>
      </c>
      <c r="G26" s="10" t="s">
        <v>13</v>
      </c>
      <c r="H26" s="11">
        <v>10</v>
      </c>
      <c r="I26" s="10" t="s">
        <v>14</v>
      </c>
      <c r="J26" s="29" t="s">
        <v>1392</v>
      </c>
      <c r="K26" s="10" t="s">
        <v>16</v>
      </c>
      <c r="L26" s="11" t="s">
        <v>1391</v>
      </c>
      <c r="M26" s="10">
        <v>4617972</v>
      </c>
      <c r="N26" s="11">
        <v>160329672</v>
      </c>
      <c r="O26" s="38" t="s">
        <v>1083</v>
      </c>
      <c r="P26" s="38" t="s">
        <v>1083</v>
      </c>
      <c r="Q26" s="41" t="s">
        <v>1287</v>
      </c>
      <c r="R26" s="41"/>
    </row>
    <row r="27" spans="1:18" ht="12" customHeight="1" x14ac:dyDescent="0.25">
      <c r="A27" s="11" t="s">
        <v>1786</v>
      </c>
      <c r="B27" s="68">
        <v>41681</v>
      </c>
      <c r="C27" s="69">
        <v>41682</v>
      </c>
      <c r="D27" s="60">
        <v>41681.552673611113</v>
      </c>
      <c r="E27" s="10" t="s">
        <v>1705</v>
      </c>
      <c r="F27" s="11">
        <v>43</v>
      </c>
      <c r="G27" s="10" t="s">
        <v>13</v>
      </c>
      <c r="H27" s="11">
        <v>2</v>
      </c>
      <c r="I27" s="10" t="s">
        <v>14</v>
      </c>
      <c r="J27" s="29" t="s">
        <v>1707</v>
      </c>
      <c r="K27" s="10" t="s">
        <v>16</v>
      </c>
      <c r="L27" s="11" t="s">
        <v>1706</v>
      </c>
      <c r="M27" s="10">
        <v>4766152</v>
      </c>
      <c r="N27" s="11">
        <v>165182354</v>
      </c>
      <c r="O27" s="37" t="s">
        <v>517</v>
      </c>
      <c r="P27" s="37"/>
      <c r="Q27" s="41"/>
      <c r="R27" s="41"/>
    </row>
    <row r="28" spans="1:18" ht="12" customHeight="1" x14ac:dyDescent="0.25">
      <c r="A28" s="11" t="s">
        <v>1786</v>
      </c>
      <c r="B28" s="68">
        <v>41683</v>
      </c>
      <c r="C28" s="69">
        <v>41684</v>
      </c>
      <c r="D28" s="60">
        <v>41683.264178240737</v>
      </c>
      <c r="E28" s="10" t="s">
        <v>1393</v>
      </c>
      <c r="F28" s="11">
        <v>9</v>
      </c>
      <c r="G28" s="10" t="s">
        <v>13</v>
      </c>
      <c r="H28" s="11">
        <v>5</v>
      </c>
      <c r="I28" s="10" t="s">
        <v>14</v>
      </c>
      <c r="J28" s="29" t="s">
        <v>1395</v>
      </c>
      <c r="K28" s="10" t="s">
        <v>16</v>
      </c>
      <c r="L28" s="11" t="s">
        <v>1394</v>
      </c>
      <c r="M28" s="10">
        <v>4843150</v>
      </c>
      <c r="N28" s="11">
        <v>167587108</v>
      </c>
      <c r="O28" s="18" t="s">
        <v>311</v>
      </c>
      <c r="P28" s="18"/>
      <c r="Q28" s="41"/>
      <c r="R28" s="41"/>
    </row>
    <row r="29" spans="1:18" ht="12" customHeight="1" x14ac:dyDescent="0.25">
      <c r="A29" s="11" t="s">
        <v>1786</v>
      </c>
      <c r="B29" s="68">
        <v>41683</v>
      </c>
      <c r="C29" s="69">
        <v>41684</v>
      </c>
      <c r="D29" s="60">
        <v>41683.758113425924</v>
      </c>
      <c r="E29" s="10" t="s">
        <v>1708</v>
      </c>
      <c r="F29" s="11">
        <v>89</v>
      </c>
      <c r="G29" s="10" t="s">
        <v>13</v>
      </c>
      <c r="H29" s="11">
        <v>2</v>
      </c>
      <c r="I29" s="10" t="s">
        <v>14</v>
      </c>
      <c r="J29" s="29" t="s">
        <v>1710</v>
      </c>
      <c r="K29" s="10" t="s">
        <v>16</v>
      </c>
      <c r="L29" s="11" t="s">
        <v>1709</v>
      </c>
      <c r="M29" s="10">
        <v>4860179</v>
      </c>
      <c r="N29" s="11">
        <v>168150128</v>
      </c>
      <c r="O29" s="106" t="s">
        <v>804</v>
      </c>
      <c r="P29" s="77"/>
      <c r="Q29" s="41" t="s">
        <v>557</v>
      </c>
      <c r="R29" s="41" t="s">
        <v>1570</v>
      </c>
    </row>
    <row r="30" spans="1:18" ht="12" customHeight="1" x14ac:dyDescent="0.25">
      <c r="A30" s="11" t="s">
        <v>1786</v>
      </c>
      <c r="B30" s="68">
        <v>41689</v>
      </c>
      <c r="C30" s="69">
        <v>41690</v>
      </c>
      <c r="D30" s="60">
        <v>41689.565393518518</v>
      </c>
      <c r="E30" s="10" t="s">
        <v>1396</v>
      </c>
      <c r="F30" s="11">
        <v>7</v>
      </c>
      <c r="G30" s="10" t="s">
        <v>13</v>
      </c>
      <c r="H30" s="11">
        <v>3</v>
      </c>
      <c r="I30" s="10" t="s">
        <v>14</v>
      </c>
      <c r="J30" s="29" t="s">
        <v>1398</v>
      </c>
      <c r="K30" s="10" t="s">
        <v>16</v>
      </c>
      <c r="L30" s="11" t="s">
        <v>1397</v>
      </c>
      <c r="M30" s="10">
        <v>5021265</v>
      </c>
      <c r="N30" s="11">
        <v>173707997</v>
      </c>
      <c r="O30" s="11" t="s">
        <v>804</v>
      </c>
      <c r="P30" s="19"/>
      <c r="Q30" s="41" t="s">
        <v>356</v>
      </c>
      <c r="R30" s="41"/>
    </row>
    <row r="31" spans="1:18" ht="12" customHeight="1" x14ac:dyDescent="0.25">
      <c r="A31" s="11" t="s">
        <v>1786</v>
      </c>
      <c r="B31" s="68">
        <v>41690</v>
      </c>
      <c r="C31" s="69">
        <v>41691</v>
      </c>
      <c r="D31" s="60">
        <v>41690.466493055559</v>
      </c>
      <c r="E31" s="10" t="s">
        <v>1399</v>
      </c>
      <c r="F31" s="11">
        <v>39</v>
      </c>
      <c r="G31" s="10" t="s">
        <v>13</v>
      </c>
      <c r="H31" s="11">
        <v>0</v>
      </c>
      <c r="I31" s="10" t="s">
        <v>24</v>
      </c>
      <c r="J31" s="29" t="s">
        <v>1401</v>
      </c>
      <c r="K31" s="10" t="s">
        <v>16</v>
      </c>
      <c r="L31" s="11" t="s">
        <v>1400</v>
      </c>
      <c r="M31" s="10">
        <v>5055814</v>
      </c>
      <c r="N31" s="11">
        <v>174901817</v>
      </c>
      <c r="O31" s="11" t="s">
        <v>316</v>
      </c>
      <c r="P31" s="19"/>
      <c r="Q31" s="41"/>
      <c r="R31" s="41"/>
    </row>
    <row r="32" spans="1:18" ht="12" customHeight="1" x14ac:dyDescent="0.25">
      <c r="A32" s="11" t="s">
        <v>1786</v>
      </c>
      <c r="B32" s="95">
        <v>41700</v>
      </c>
      <c r="C32" s="69">
        <v>41701</v>
      </c>
      <c r="D32" s="60">
        <v>41700.984386574077</v>
      </c>
      <c r="E32" s="10" t="s">
        <v>1402</v>
      </c>
      <c r="F32" s="11">
        <v>21</v>
      </c>
      <c r="G32" s="10" t="s">
        <v>13</v>
      </c>
      <c r="H32" s="11">
        <v>6</v>
      </c>
      <c r="I32" s="10" t="s">
        <v>14</v>
      </c>
      <c r="J32" s="29" t="s">
        <v>1404</v>
      </c>
      <c r="K32" s="10" t="s">
        <v>16</v>
      </c>
      <c r="L32" s="11" t="s">
        <v>1403</v>
      </c>
      <c r="M32" s="10">
        <v>5349524</v>
      </c>
      <c r="N32" s="11">
        <v>186392659</v>
      </c>
      <c r="O32" s="18" t="s">
        <v>311</v>
      </c>
      <c r="P32" s="18"/>
      <c r="Q32" s="41"/>
      <c r="R32" s="41"/>
    </row>
    <row r="33" spans="1:18" ht="12" customHeight="1" x14ac:dyDescent="0.25">
      <c r="A33" s="11" t="s">
        <v>1786</v>
      </c>
      <c r="B33" s="68">
        <v>41704</v>
      </c>
      <c r="C33" s="69">
        <v>41705</v>
      </c>
      <c r="D33" s="60">
        <v>41704.721689814818</v>
      </c>
      <c r="E33" s="10" t="s">
        <v>1405</v>
      </c>
      <c r="F33" s="11">
        <v>84</v>
      </c>
      <c r="G33" s="10" t="s">
        <v>13</v>
      </c>
      <c r="H33" s="11">
        <v>5</v>
      </c>
      <c r="I33" s="10" t="s">
        <v>14</v>
      </c>
      <c r="J33" s="29" t="s">
        <v>1407</v>
      </c>
      <c r="K33" s="10" t="s">
        <v>16</v>
      </c>
      <c r="L33" s="11" t="s">
        <v>1406</v>
      </c>
      <c r="M33" s="10">
        <v>5498921</v>
      </c>
      <c r="N33" s="11">
        <v>191093164</v>
      </c>
      <c r="O33" s="11" t="s">
        <v>18</v>
      </c>
      <c r="P33" s="19"/>
      <c r="Q33" s="41"/>
      <c r="R33" s="41"/>
    </row>
    <row r="34" spans="1:18" ht="12" customHeight="1" x14ac:dyDescent="0.25">
      <c r="A34" s="11" t="s">
        <v>1786</v>
      </c>
      <c r="B34" s="68">
        <v>41713</v>
      </c>
      <c r="C34" s="69">
        <v>41714</v>
      </c>
      <c r="D34" s="60">
        <v>41713.007916666669</v>
      </c>
      <c r="E34" s="85" t="s">
        <v>1408</v>
      </c>
      <c r="F34" s="11">
        <v>15</v>
      </c>
      <c r="G34" s="10" t="s">
        <v>13</v>
      </c>
      <c r="H34" s="11">
        <v>9</v>
      </c>
      <c r="I34" s="10" t="s">
        <v>14</v>
      </c>
      <c r="J34" s="29" t="s">
        <v>1412</v>
      </c>
      <c r="K34" s="10" t="s">
        <v>16</v>
      </c>
      <c r="L34" s="11" t="s">
        <v>1409</v>
      </c>
      <c r="M34" s="10">
        <v>5773359</v>
      </c>
      <c r="N34" s="11">
        <v>201341522</v>
      </c>
      <c r="O34" s="38" t="s">
        <v>1083</v>
      </c>
      <c r="P34" s="108" t="s">
        <v>1083</v>
      </c>
      <c r="Q34" s="99" t="s">
        <v>357</v>
      </c>
      <c r="R34" s="41"/>
    </row>
    <row r="35" spans="1:18" ht="12" customHeight="1" x14ac:dyDescent="0.25">
      <c r="A35" s="11" t="s">
        <v>1786</v>
      </c>
      <c r="B35" s="68">
        <v>41713</v>
      </c>
      <c r="C35" s="69">
        <v>41714</v>
      </c>
      <c r="D35" s="60">
        <v>41713.038275462961</v>
      </c>
      <c r="E35" s="10" t="s">
        <v>1410</v>
      </c>
      <c r="F35" s="11">
        <v>9</v>
      </c>
      <c r="G35" s="10" t="s">
        <v>13</v>
      </c>
      <c r="H35" s="11">
        <v>3</v>
      </c>
      <c r="I35" s="10" t="s">
        <v>14</v>
      </c>
      <c r="J35" s="29" t="s">
        <v>1413</v>
      </c>
      <c r="K35" s="10" t="s">
        <v>16</v>
      </c>
      <c r="L35" s="11" t="s">
        <v>1411</v>
      </c>
      <c r="M35" s="10">
        <v>5778610</v>
      </c>
      <c r="N35" s="11">
        <v>201362512</v>
      </c>
      <c r="O35" s="38" t="s">
        <v>1083</v>
      </c>
      <c r="P35" s="19"/>
      <c r="Q35" s="41"/>
      <c r="R35" s="41"/>
    </row>
    <row r="36" spans="1:18" ht="12" customHeight="1" x14ac:dyDescent="0.25">
      <c r="A36" s="11" t="s">
        <v>1786</v>
      </c>
      <c r="B36" s="68">
        <v>41717</v>
      </c>
      <c r="C36" s="69">
        <v>41718</v>
      </c>
      <c r="D36" s="60">
        <v>41717.505208333336</v>
      </c>
      <c r="E36" s="10" t="s">
        <v>1414</v>
      </c>
      <c r="F36" s="11">
        <v>35</v>
      </c>
      <c r="G36" s="10" t="s">
        <v>13</v>
      </c>
      <c r="H36" s="11">
        <v>41</v>
      </c>
      <c r="I36" s="10" t="s">
        <v>14</v>
      </c>
      <c r="J36" s="29" t="s">
        <v>1420</v>
      </c>
      <c r="K36" s="10" t="s">
        <v>16</v>
      </c>
      <c r="L36" s="11" t="s">
        <v>1415</v>
      </c>
      <c r="M36" s="10">
        <v>5900064</v>
      </c>
      <c r="N36" s="11">
        <v>205999115</v>
      </c>
      <c r="O36" s="37" t="s">
        <v>517</v>
      </c>
      <c r="P36" s="37"/>
      <c r="Q36" s="99" t="s">
        <v>554</v>
      </c>
      <c r="R36" s="41"/>
    </row>
    <row r="37" spans="1:18" ht="12" customHeight="1" x14ac:dyDescent="0.25">
      <c r="A37" s="11" t="s">
        <v>1786</v>
      </c>
      <c r="B37" s="68">
        <v>41717</v>
      </c>
      <c r="C37" s="69">
        <v>41718</v>
      </c>
      <c r="D37" s="60">
        <v>41717.669791666667</v>
      </c>
      <c r="E37" s="10" t="s">
        <v>1416</v>
      </c>
      <c r="F37" s="11">
        <v>16</v>
      </c>
      <c r="G37" s="10" t="s">
        <v>13</v>
      </c>
      <c r="H37" s="11">
        <v>10</v>
      </c>
      <c r="I37" s="10" t="s">
        <v>14</v>
      </c>
      <c r="J37" s="29" t="s">
        <v>1421</v>
      </c>
      <c r="K37" s="10" t="s">
        <v>16</v>
      </c>
      <c r="L37" s="11" t="s">
        <v>1417</v>
      </c>
      <c r="M37" s="10">
        <v>5911127</v>
      </c>
      <c r="N37" s="11">
        <v>206339388</v>
      </c>
      <c r="O37" s="10" t="s">
        <v>18</v>
      </c>
      <c r="P37" s="19"/>
      <c r="Q37" s="41"/>
      <c r="R37" s="41"/>
    </row>
    <row r="38" spans="1:18" ht="12" customHeight="1" x14ac:dyDescent="0.25">
      <c r="A38" s="11" t="s">
        <v>1786</v>
      </c>
      <c r="B38" s="68">
        <v>41717</v>
      </c>
      <c r="C38" s="69">
        <v>41718</v>
      </c>
      <c r="D38" s="60">
        <v>41717.708437499998</v>
      </c>
      <c r="E38" s="10" t="s">
        <v>1418</v>
      </c>
      <c r="F38" s="11">
        <v>21</v>
      </c>
      <c r="G38" s="10" t="s">
        <v>13</v>
      </c>
      <c r="H38" s="11">
        <v>-1</v>
      </c>
      <c r="I38" s="10" t="s">
        <v>58</v>
      </c>
      <c r="J38" s="29" t="s">
        <v>1422</v>
      </c>
      <c r="K38" s="10" t="s">
        <v>16</v>
      </c>
      <c r="L38" s="11" t="s">
        <v>1419</v>
      </c>
      <c r="M38" s="10">
        <v>5874923</v>
      </c>
      <c r="N38" s="11">
        <v>206422674</v>
      </c>
      <c r="O38" s="70" t="s">
        <v>311</v>
      </c>
      <c r="P38" s="18"/>
      <c r="Q38" s="41"/>
      <c r="R38" s="41"/>
    </row>
    <row r="39" spans="1:18" ht="12" customHeight="1" x14ac:dyDescent="0.25">
      <c r="A39" s="11" t="s">
        <v>1786</v>
      </c>
      <c r="B39" s="68">
        <v>41730</v>
      </c>
      <c r="C39" s="69">
        <v>41731</v>
      </c>
      <c r="D39" s="60">
        <v>41730.860509259262</v>
      </c>
      <c r="E39" s="10" t="s">
        <v>1423</v>
      </c>
      <c r="F39" s="11">
        <v>503</v>
      </c>
      <c r="G39" s="10" t="s">
        <v>13</v>
      </c>
      <c r="H39" s="11">
        <v>99</v>
      </c>
      <c r="I39" s="10" t="s">
        <v>14</v>
      </c>
      <c r="J39" s="29" t="s">
        <v>1425</v>
      </c>
      <c r="K39" s="10" t="s">
        <v>16</v>
      </c>
      <c r="L39" s="11" t="s">
        <v>1424</v>
      </c>
      <c r="M39" s="10">
        <v>6281584</v>
      </c>
      <c r="N39" s="11">
        <v>221788796</v>
      </c>
      <c r="O39" s="19" t="s">
        <v>1083</v>
      </c>
      <c r="P39" s="98" t="s">
        <v>1083</v>
      </c>
      <c r="Q39" s="99" t="s">
        <v>554</v>
      </c>
      <c r="R39" s="41"/>
    </row>
    <row r="40" spans="1:18" ht="12" customHeight="1" x14ac:dyDescent="0.25">
      <c r="A40" s="11" t="s">
        <v>1786</v>
      </c>
      <c r="B40" s="68">
        <v>41747</v>
      </c>
      <c r="C40" s="69">
        <v>41748</v>
      </c>
      <c r="D40" s="60">
        <v>41747.021990740737</v>
      </c>
      <c r="E40" s="10" t="s">
        <v>1426</v>
      </c>
      <c r="F40" s="11">
        <v>3</v>
      </c>
      <c r="G40" s="10" t="s">
        <v>13</v>
      </c>
      <c r="H40" s="11">
        <v>46</v>
      </c>
      <c r="I40" s="10" t="s">
        <v>14</v>
      </c>
      <c r="J40" s="29" t="s">
        <v>1430</v>
      </c>
      <c r="K40" s="10" t="s">
        <v>16</v>
      </c>
      <c r="L40" s="11" t="s">
        <v>1427</v>
      </c>
      <c r="M40" s="10">
        <v>6802405</v>
      </c>
      <c r="N40" s="11">
        <v>240325819</v>
      </c>
      <c r="O40" s="70" t="s">
        <v>311</v>
      </c>
      <c r="P40" s="18"/>
      <c r="Q40" s="41"/>
      <c r="R40" s="41"/>
    </row>
    <row r="41" spans="1:18" ht="12" customHeight="1" x14ac:dyDescent="0.25">
      <c r="A41" s="11" t="s">
        <v>1786</v>
      </c>
      <c r="B41" s="68">
        <v>41747</v>
      </c>
      <c r="C41" s="69">
        <v>41748</v>
      </c>
      <c r="D41" s="60">
        <v>41747.160081018519</v>
      </c>
      <c r="E41" s="10" t="s">
        <v>1428</v>
      </c>
      <c r="F41" s="11">
        <v>31</v>
      </c>
      <c r="G41" s="10" t="s">
        <v>13</v>
      </c>
      <c r="H41" s="11">
        <v>7</v>
      </c>
      <c r="I41" s="10" t="s">
        <v>14</v>
      </c>
      <c r="J41" s="29" t="s">
        <v>1431</v>
      </c>
      <c r="K41" s="10" t="s">
        <v>16</v>
      </c>
      <c r="L41" s="11" t="s">
        <v>1429</v>
      </c>
      <c r="M41" s="10">
        <v>6805761</v>
      </c>
      <c r="N41" s="11">
        <v>240428329</v>
      </c>
      <c r="O41" s="10" t="s">
        <v>804</v>
      </c>
      <c r="P41" s="19"/>
      <c r="Q41" s="41"/>
      <c r="R41" s="41"/>
    </row>
    <row r="42" spans="1:18" ht="12" customHeight="1" x14ac:dyDescent="0.25">
      <c r="A42" s="11" t="s">
        <v>1786</v>
      </c>
      <c r="B42" s="68">
        <v>41748</v>
      </c>
      <c r="C42" s="69">
        <v>41749</v>
      </c>
      <c r="D42" s="60">
        <v>41748.632175925923</v>
      </c>
      <c r="E42" s="10" t="s">
        <v>1432</v>
      </c>
      <c r="F42" s="11">
        <v>10</v>
      </c>
      <c r="G42" s="10" t="s">
        <v>13</v>
      </c>
      <c r="H42" s="11">
        <v>-1</v>
      </c>
      <c r="I42" s="10" t="s">
        <v>58</v>
      </c>
      <c r="J42" s="29" t="s">
        <v>1434</v>
      </c>
      <c r="K42" s="10" t="s">
        <v>16</v>
      </c>
      <c r="L42" s="11" t="s">
        <v>1433</v>
      </c>
      <c r="M42" s="10">
        <v>6810462</v>
      </c>
      <c r="N42" s="11">
        <v>241367294</v>
      </c>
      <c r="O42" s="89" t="s">
        <v>1083</v>
      </c>
      <c r="P42" s="19"/>
      <c r="Q42" s="41"/>
      <c r="R42" s="41"/>
    </row>
    <row r="43" spans="1:18" ht="12" customHeight="1" x14ac:dyDescent="0.25">
      <c r="A43" s="11" t="s">
        <v>1786</v>
      </c>
      <c r="B43" s="68">
        <v>41751</v>
      </c>
      <c r="C43" s="69">
        <v>41752</v>
      </c>
      <c r="D43" s="60">
        <v>41751.734791666669</v>
      </c>
      <c r="E43" s="10" t="s">
        <v>1435</v>
      </c>
      <c r="F43" s="11">
        <v>9</v>
      </c>
      <c r="G43" s="10" t="s">
        <v>13</v>
      </c>
      <c r="H43" s="11">
        <v>10</v>
      </c>
      <c r="I43" s="10" t="s">
        <v>14</v>
      </c>
      <c r="J43" s="29" t="s">
        <v>1437</v>
      </c>
      <c r="K43" s="10" t="s">
        <v>16</v>
      </c>
      <c r="L43" s="11" t="s">
        <v>1436</v>
      </c>
      <c r="M43" s="10">
        <v>6896595</v>
      </c>
      <c r="N43" s="11">
        <v>243979552</v>
      </c>
      <c r="O43" s="10" t="s">
        <v>18</v>
      </c>
      <c r="P43" s="19"/>
      <c r="Q43" s="41"/>
      <c r="R43" s="41"/>
    </row>
    <row r="44" spans="1:18" ht="12" customHeight="1" x14ac:dyDescent="0.25">
      <c r="A44" s="11" t="s">
        <v>1786</v>
      </c>
      <c r="B44" s="68">
        <v>41752</v>
      </c>
      <c r="C44" s="69">
        <v>41753</v>
      </c>
      <c r="D44" s="60">
        <v>41752.064120370371</v>
      </c>
      <c r="E44" s="10" t="s">
        <v>1438</v>
      </c>
      <c r="F44" s="11">
        <v>16</v>
      </c>
      <c r="G44" s="10" t="s">
        <v>13</v>
      </c>
      <c r="H44" s="11">
        <v>4</v>
      </c>
      <c r="I44" s="10" t="s">
        <v>14</v>
      </c>
      <c r="J44" s="29" t="s">
        <v>1440</v>
      </c>
      <c r="K44" s="10" t="s">
        <v>16</v>
      </c>
      <c r="L44" s="11" t="s">
        <v>1439</v>
      </c>
      <c r="M44" s="10">
        <v>6906975</v>
      </c>
      <c r="N44" s="11">
        <v>244386834</v>
      </c>
      <c r="O44" s="10" t="s">
        <v>18</v>
      </c>
      <c r="P44" s="19"/>
      <c r="Q44" s="41"/>
      <c r="R44" s="41"/>
    </row>
    <row r="45" spans="1:18" ht="12" customHeight="1" x14ac:dyDescent="0.25">
      <c r="A45" s="11" t="s">
        <v>1786</v>
      </c>
      <c r="B45" s="68">
        <v>41759</v>
      </c>
      <c r="C45" s="69">
        <v>41760</v>
      </c>
      <c r="D45" s="60">
        <v>41759.448171296295</v>
      </c>
      <c r="E45" s="10" t="s">
        <v>1441</v>
      </c>
      <c r="F45" s="11">
        <v>30</v>
      </c>
      <c r="G45" s="10" t="s">
        <v>13</v>
      </c>
      <c r="H45" s="11">
        <v>0</v>
      </c>
      <c r="I45" s="10" t="s">
        <v>24</v>
      </c>
      <c r="J45" s="29" t="s">
        <v>1443</v>
      </c>
      <c r="K45" s="10" t="s">
        <v>16</v>
      </c>
      <c r="L45" s="11" t="s">
        <v>1442</v>
      </c>
      <c r="M45" s="10">
        <v>7106244</v>
      </c>
      <c r="N45" s="11">
        <v>251835410</v>
      </c>
      <c r="O45" s="10" t="s">
        <v>316</v>
      </c>
      <c r="P45" s="19"/>
      <c r="Q45" s="41"/>
      <c r="R45" s="41"/>
    </row>
    <row r="46" spans="1:18" ht="12" customHeight="1" x14ac:dyDescent="0.25">
      <c r="A46" s="11" t="s">
        <v>1786</v>
      </c>
      <c r="B46" s="68">
        <v>41760</v>
      </c>
      <c r="C46" s="69">
        <v>41761</v>
      </c>
      <c r="D46" s="60">
        <v>41760.026493055557</v>
      </c>
      <c r="E46" s="10" t="s">
        <v>1444</v>
      </c>
      <c r="F46" s="11">
        <v>7</v>
      </c>
      <c r="G46" s="10" t="s">
        <v>13</v>
      </c>
      <c r="H46" s="11">
        <v>0</v>
      </c>
      <c r="I46" s="10" t="s">
        <v>24</v>
      </c>
      <c r="J46" s="29" t="s">
        <v>1446</v>
      </c>
      <c r="K46" s="10" t="s">
        <v>16</v>
      </c>
      <c r="L46" s="11" t="s">
        <v>1445</v>
      </c>
      <c r="M46" s="10">
        <v>7120133</v>
      </c>
      <c r="N46" s="11">
        <v>252566077</v>
      </c>
      <c r="O46" s="59" t="s">
        <v>316</v>
      </c>
      <c r="P46" s="98" t="s">
        <v>1083</v>
      </c>
      <c r="Q46" s="99" t="s">
        <v>1447</v>
      </c>
      <c r="R46" s="51" t="s">
        <v>1570</v>
      </c>
    </row>
    <row r="47" spans="1:18" ht="12" customHeight="1" x14ac:dyDescent="0.25">
      <c r="A47" s="11" t="s">
        <v>1786</v>
      </c>
      <c r="B47" s="68">
        <v>41767</v>
      </c>
      <c r="C47" s="69">
        <v>41768</v>
      </c>
      <c r="D47" s="60">
        <v>41767.628067129626</v>
      </c>
      <c r="E47" s="10" t="s">
        <v>1448</v>
      </c>
      <c r="F47" s="11">
        <v>11</v>
      </c>
      <c r="G47" s="10" t="s">
        <v>13</v>
      </c>
      <c r="H47" s="11">
        <v>10</v>
      </c>
      <c r="I47" s="10" t="s">
        <v>14</v>
      </c>
      <c r="J47" s="29" t="s">
        <v>1450</v>
      </c>
      <c r="K47" s="10" t="s">
        <v>16</v>
      </c>
      <c r="L47" s="11" t="s">
        <v>1449</v>
      </c>
      <c r="M47" s="10">
        <v>7299806</v>
      </c>
      <c r="N47" s="11">
        <v>259809595</v>
      </c>
      <c r="O47" s="19" t="s">
        <v>1083</v>
      </c>
      <c r="P47" s="98" t="s">
        <v>1083</v>
      </c>
      <c r="Q47" s="99" t="s">
        <v>357</v>
      </c>
      <c r="R47" s="41"/>
    </row>
    <row r="48" spans="1:18" ht="12" customHeight="1" x14ac:dyDescent="0.25">
      <c r="A48" s="11" t="s">
        <v>1786</v>
      </c>
      <c r="B48" s="68">
        <v>41783</v>
      </c>
      <c r="C48" s="69">
        <v>41784</v>
      </c>
      <c r="D48" s="60">
        <v>41783.710405092592</v>
      </c>
      <c r="E48" s="10" t="s">
        <v>1451</v>
      </c>
      <c r="F48" s="11">
        <v>32</v>
      </c>
      <c r="G48" s="10" t="s">
        <v>13</v>
      </c>
      <c r="H48" s="11">
        <v>2</v>
      </c>
      <c r="I48" s="10" t="s">
        <v>14</v>
      </c>
      <c r="J48" s="29" t="s">
        <v>1453</v>
      </c>
      <c r="K48" s="10" t="s">
        <v>16</v>
      </c>
      <c r="L48" s="11" t="s">
        <v>1452</v>
      </c>
      <c r="M48" s="10">
        <v>7767865</v>
      </c>
      <c r="N48" s="11">
        <v>273916969</v>
      </c>
      <c r="O48" s="70" t="s">
        <v>311</v>
      </c>
      <c r="P48" s="18"/>
      <c r="Q48" s="41"/>
      <c r="R48" s="41"/>
    </row>
    <row r="49" spans="1:18" ht="12" customHeight="1" x14ac:dyDescent="0.25">
      <c r="A49" s="11" t="s">
        <v>1786</v>
      </c>
      <c r="B49" s="68">
        <v>41784</v>
      </c>
      <c r="C49" s="69">
        <v>41785</v>
      </c>
      <c r="D49" s="60">
        <v>41784.399652777778</v>
      </c>
      <c r="E49" s="10" t="s">
        <v>1711</v>
      </c>
      <c r="F49" s="11">
        <v>11</v>
      </c>
      <c r="G49" s="10" t="s">
        <v>13</v>
      </c>
      <c r="H49" s="11">
        <v>-1</v>
      </c>
      <c r="I49" s="10" t="s">
        <v>58</v>
      </c>
      <c r="J49" s="29" t="s">
        <v>1713</v>
      </c>
      <c r="K49" s="10" t="s">
        <v>16</v>
      </c>
      <c r="L49" s="11" t="s">
        <v>1712</v>
      </c>
      <c r="M49" s="10">
        <v>7775428</v>
      </c>
      <c r="N49" s="11">
        <v>274219502</v>
      </c>
      <c r="O49" s="92" t="s">
        <v>311</v>
      </c>
      <c r="P49" s="93" t="s">
        <v>1821</v>
      </c>
      <c r="Q49" s="99" t="s">
        <v>552</v>
      </c>
      <c r="R49" s="41"/>
    </row>
    <row r="50" spans="1:18" ht="12" customHeight="1" x14ac:dyDescent="0.25">
      <c r="A50" s="11" t="s">
        <v>1786</v>
      </c>
      <c r="B50" s="68">
        <v>41795</v>
      </c>
      <c r="C50" s="69">
        <v>41796</v>
      </c>
      <c r="D50" s="60">
        <v>41795.072129629632</v>
      </c>
      <c r="E50" s="10" t="s">
        <v>1454</v>
      </c>
      <c r="F50" s="11">
        <v>8</v>
      </c>
      <c r="G50" s="10" t="s">
        <v>13</v>
      </c>
      <c r="H50" s="11">
        <v>6</v>
      </c>
      <c r="I50" s="10" t="s">
        <v>14</v>
      </c>
      <c r="J50" s="29" t="s">
        <v>1458</v>
      </c>
      <c r="K50" s="10" t="s">
        <v>16</v>
      </c>
      <c r="L50" s="11" t="s">
        <v>1455</v>
      </c>
      <c r="M50" s="10">
        <v>8031887</v>
      </c>
      <c r="N50" s="11">
        <v>282562249</v>
      </c>
      <c r="O50" s="10" t="s">
        <v>804</v>
      </c>
      <c r="P50" s="19"/>
      <c r="Q50" s="41"/>
      <c r="R50" s="41"/>
    </row>
    <row r="51" spans="1:18" ht="12" customHeight="1" x14ac:dyDescent="0.25">
      <c r="A51" s="11" t="s">
        <v>1786</v>
      </c>
      <c r="B51" s="68">
        <v>41827</v>
      </c>
      <c r="C51" s="69">
        <v>41828</v>
      </c>
      <c r="D51" s="60">
        <v>41827.007986111108</v>
      </c>
      <c r="E51" s="10" t="s">
        <v>1456</v>
      </c>
      <c r="F51" s="11">
        <v>26</v>
      </c>
      <c r="G51" s="10" t="s">
        <v>13</v>
      </c>
      <c r="H51" s="11">
        <v>11</v>
      </c>
      <c r="I51" s="10" t="s">
        <v>14</v>
      </c>
      <c r="J51" s="29" t="s">
        <v>1459</v>
      </c>
      <c r="K51" s="10" t="s">
        <v>16</v>
      </c>
      <c r="L51" s="11" t="s">
        <v>1457</v>
      </c>
      <c r="M51" s="10">
        <v>8541959</v>
      </c>
      <c r="N51" s="11">
        <v>298830526</v>
      </c>
      <c r="O51" s="10" t="s">
        <v>18</v>
      </c>
      <c r="P51" s="19"/>
      <c r="Q51" s="41"/>
      <c r="R51" s="41"/>
    </row>
    <row r="52" spans="1:18" ht="12" customHeight="1" x14ac:dyDescent="0.25">
      <c r="A52" s="11" t="s">
        <v>1786</v>
      </c>
      <c r="B52" s="68">
        <v>41839</v>
      </c>
      <c r="C52" s="69">
        <v>41840</v>
      </c>
      <c r="D52" s="60">
        <v>41839.420740740738</v>
      </c>
      <c r="E52" s="85" t="s">
        <v>1460</v>
      </c>
      <c r="F52" s="11">
        <v>5</v>
      </c>
      <c r="G52" s="10" t="s">
        <v>13</v>
      </c>
      <c r="H52" s="11">
        <v>0</v>
      </c>
      <c r="I52" s="10" t="s">
        <v>24</v>
      </c>
      <c r="J52" s="29" t="s">
        <v>1462</v>
      </c>
      <c r="K52" s="10" t="s">
        <v>16</v>
      </c>
      <c r="L52" s="11" t="s">
        <v>1461</v>
      </c>
      <c r="M52" s="10">
        <v>8704940</v>
      </c>
      <c r="N52" s="11">
        <v>303991013</v>
      </c>
      <c r="O52" s="10" t="s">
        <v>316</v>
      </c>
      <c r="P52" s="19"/>
      <c r="Q52" s="41"/>
      <c r="R52" s="41"/>
    </row>
    <row r="53" spans="1:18" ht="12" customHeight="1" x14ac:dyDescent="0.25">
      <c r="A53" s="11" t="s">
        <v>1786</v>
      </c>
      <c r="B53" s="68">
        <v>41852</v>
      </c>
      <c r="C53" s="69">
        <v>41853</v>
      </c>
      <c r="D53" s="60">
        <v>41852.120381944442</v>
      </c>
      <c r="E53" s="10" t="s">
        <v>1463</v>
      </c>
      <c r="F53" s="11">
        <v>87</v>
      </c>
      <c r="G53" s="10" t="s">
        <v>13</v>
      </c>
      <c r="H53" s="11">
        <v>5</v>
      </c>
      <c r="I53" s="10" t="s">
        <v>14</v>
      </c>
      <c r="J53" s="29" t="s">
        <v>1467</v>
      </c>
      <c r="K53" s="10" t="s">
        <v>16</v>
      </c>
      <c r="L53" s="11" t="s">
        <v>1464</v>
      </c>
      <c r="M53" s="10">
        <v>8858170</v>
      </c>
      <c r="N53" s="11">
        <v>308855369</v>
      </c>
      <c r="O53" s="10" t="s">
        <v>804</v>
      </c>
      <c r="P53" s="19"/>
      <c r="Q53" s="41"/>
      <c r="R53" s="41"/>
    </row>
    <row r="54" spans="1:18" ht="12" customHeight="1" x14ac:dyDescent="0.25">
      <c r="A54" s="11" t="s">
        <v>1786</v>
      </c>
      <c r="B54" s="68">
        <v>41861</v>
      </c>
      <c r="C54" s="69">
        <v>41862</v>
      </c>
      <c r="D54" s="60">
        <v>41861.322418981479</v>
      </c>
      <c r="E54" s="10" t="s">
        <v>1465</v>
      </c>
      <c r="F54" s="11">
        <v>43</v>
      </c>
      <c r="G54" s="10" t="s">
        <v>13</v>
      </c>
      <c r="H54" s="11">
        <v>10</v>
      </c>
      <c r="I54" s="10" t="s">
        <v>14</v>
      </c>
      <c r="J54" s="29" t="s">
        <v>1468</v>
      </c>
      <c r="K54" s="10" t="s">
        <v>16</v>
      </c>
      <c r="L54" s="11" t="s">
        <v>1466</v>
      </c>
      <c r="M54" s="10">
        <v>8973662</v>
      </c>
      <c r="N54" s="11">
        <v>312455659</v>
      </c>
      <c r="O54" s="10" t="s">
        <v>18</v>
      </c>
      <c r="P54" s="19"/>
      <c r="Q54" s="41"/>
      <c r="R54" s="41"/>
    </row>
    <row r="55" spans="1:18" ht="12" customHeight="1" x14ac:dyDescent="0.25">
      <c r="A55" s="11" t="s">
        <v>1786</v>
      </c>
      <c r="B55" s="68">
        <v>41865</v>
      </c>
      <c r="C55" s="69">
        <v>41866</v>
      </c>
      <c r="D55" s="60">
        <v>41865.084305555552</v>
      </c>
      <c r="E55" s="85" t="s">
        <v>1469</v>
      </c>
      <c r="F55" s="11">
        <v>9</v>
      </c>
      <c r="G55" s="10" t="s">
        <v>13</v>
      </c>
      <c r="H55" s="11">
        <v>3</v>
      </c>
      <c r="I55" s="10" t="s">
        <v>14</v>
      </c>
      <c r="J55" s="29" t="s">
        <v>1471</v>
      </c>
      <c r="K55" s="10" t="s">
        <v>16</v>
      </c>
      <c r="L55" s="11" t="s">
        <v>1470</v>
      </c>
      <c r="M55" s="10">
        <v>9012939</v>
      </c>
      <c r="N55" s="11">
        <v>314112620</v>
      </c>
      <c r="O55" s="4" t="s">
        <v>231</v>
      </c>
      <c r="P55" s="13"/>
      <c r="Q55" s="41"/>
      <c r="R55" s="41"/>
    </row>
    <row r="56" spans="1:18" ht="12" customHeight="1" x14ac:dyDescent="0.25">
      <c r="A56" s="11" t="s">
        <v>1786</v>
      </c>
      <c r="B56" s="68">
        <v>41871</v>
      </c>
      <c r="C56" s="69">
        <v>41872</v>
      </c>
      <c r="D56" s="60">
        <v>41871.214641203704</v>
      </c>
      <c r="E56" s="10" t="s">
        <v>1472</v>
      </c>
      <c r="F56" s="11">
        <v>39</v>
      </c>
      <c r="G56" s="10" t="s">
        <v>13</v>
      </c>
      <c r="H56" s="11">
        <v>2</v>
      </c>
      <c r="I56" s="10" t="s">
        <v>14</v>
      </c>
      <c r="J56" s="29" t="s">
        <v>1475</v>
      </c>
      <c r="K56" s="10" t="s">
        <v>16</v>
      </c>
      <c r="L56" s="11" t="s">
        <v>1473</v>
      </c>
      <c r="M56" s="10">
        <v>9119041</v>
      </c>
      <c r="N56" s="11">
        <v>317018499</v>
      </c>
      <c r="O56" s="10" t="s">
        <v>18</v>
      </c>
      <c r="P56" s="19"/>
      <c r="Q56" s="41"/>
      <c r="R56" s="51" t="s">
        <v>1570</v>
      </c>
    </row>
    <row r="57" spans="1:18" ht="12" customHeight="1" x14ac:dyDescent="0.25">
      <c r="A57" s="11" t="s">
        <v>1786</v>
      </c>
      <c r="B57" s="68">
        <v>41871</v>
      </c>
      <c r="C57" s="69">
        <v>41872</v>
      </c>
      <c r="D57" s="60">
        <v>41871.663900462961</v>
      </c>
      <c r="E57" s="10" t="s">
        <v>1474</v>
      </c>
      <c r="F57" s="11">
        <v>91</v>
      </c>
      <c r="G57" s="10" t="s">
        <v>13</v>
      </c>
      <c r="H57" s="11">
        <v>0</v>
      </c>
      <c r="I57" s="10" t="s">
        <v>24</v>
      </c>
      <c r="J57" s="29" t="s">
        <v>1476</v>
      </c>
      <c r="K57" s="10" t="s">
        <v>16</v>
      </c>
      <c r="L57" s="11" t="s">
        <v>470</v>
      </c>
      <c r="M57" s="10">
        <v>9127464</v>
      </c>
      <c r="N57" s="11">
        <v>317273791</v>
      </c>
      <c r="O57" s="10" t="s">
        <v>316</v>
      </c>
      <c r="P57" s="19"/>
      <c r="Q57" s="41"/>
      <c r="R57" s="41"/>
    </row>
    <row r="58" spans="1:18" ht="12" customHeight="1" x14ac:dyDescent="0.25">
      <c r="A58" s="11" t="s">
        <v>1786</v>
      </c>
      <c r="B58" s="68">
        <v>41877</v>
      </c>
      <c r="C58" s="69">
        <v>41878</v>
      </c>
      <c r="D58" s="60">
        <v>41877.630381944444</v>
      </c>
      <c r="E58" s="10" t="s">
        <v>1477</v>
      </c>
      <c r="F58" s="11">
        <v>47</v>
      </c>
      <c r="G58" s="10" t="s">
        <v>13</v>
      </c>
      <c r="H58" s="11">
        <v>4</v>
      </c>
      <c r="I58" s="10" t="s">
        <v>14</v>
      </c>
      <c r="J58" s="29" t="s">
        <v>1479</v>
      </c>
      <c r="K58" s="10" t="s">
        <v>16</v>
      </c>
      <c r="L58" s="11" t="s">
        <v>1478</v>
      </c>
      <c r="M58" s="10">
        <v>9244400</v>
      </c>
      <c r="N58" s="11">
        <v>321168827</v>
      </c>
      <c r="O58" s="10" t="s">
        <v>18</v>
      </c>
      <c r="P58" s="19"/>
      <c r="Q58" s="41"/>
      <c r="R58" s="41"/>
    </row>
    <row r="59" spans="1:18" ht="12" customHeight="1" x14ac:dyDescent="0.25">
      <c r="A59" s="11" t="s">
        <v>1786</v>
      </c>
      <c r="B59" s="68">
        <v>41879</v>
      </c>
      <c r="C59" s="69">
        <v>41880</v>
      </c>
      <c r="D59" s="60">
        <v>41879.028298611112</v>
      </c>
      <c r="E59" s="10" t="s">
        <v>1480</v>
      </c>
      <c r="F59" s="11">
        <v>41</v>
      </c>
      <c r="G59" s="10" t="s">
        <v>13</v>
      </c>
      <c r="H59" s="11">
        <v>5</v>
      </c>
      <c r="I59" s="10" t="s">
        <v>14</v>
      </c>
      <c r="J59" s="29" t="s">
        <v>1482</v>
      </c>
      <c r="K59" s="10" t="s">
        <v>16</v>
      </c>
      <c r="L59" s="11" t="s">
        <v>1481</v>
      </c>
      <c r="M59" s="10">
        <v>9280459</v>
      </c>
      <c r="N59" s="11">
        <v>322606839</v>
      </c>
      <c r="O59" s="10" t="s">
        <v>804</v>
      </c>
      <c r="P59" s="19"/>
      <c r="Q59" s="41"/>
      <c r="R59" s="41"/>
    </row>
    <row r="60" spans="1:18" ht="12" customHeight="1" x14ac:dyDescent="0.25">
      <c r="A60" s="11" t="s">
        <v>1786</v>
      </c>
      <c r="B60" s="68">
        <v>41883</v>
      </c>
      <c r="C60" s="69">
        <v>41884</v>
      </c>
      <c r="D60" s="60">
        <v>41883.639502314814</v>
      </c>
      <c r="E60" s="10" t="s">
        <v>1483</v>
      </c>
      <c r="F60" s="11">
        <v>128</v>
      </c>
      <c r="G60" s="10" t="s">
        <v>13</v>
      </c>
      <c r="H60" s="11">
        <v>0</v>
      </c>
      <c r="I60" s="10" t="s">
        <v>24</v>
      </c>
      <c r="J60" s="29" t="s">
        <v>1487</v>
      </c>
      <c r="K60" s="10" t="s">
        <v>16</v>
      </c>
      <c r="L60" s="11" t="s">
        <v>1484</v>
      </c>
      <c r="M60" s="10">
        <v>9376680</v>
      </c>
      <c r="N60" s="11">
        <v>325933685</v>
      </c>
      <c r="O60" s="10" t="s">
        <v>316</v>
      </c>
      <c r="P60" s="19"/>
      <c r="Q60" s="41"/>
      <c r="R60" s="41"/>
    </row>
    <row r="61" spans="1:18" ht="12" customHeight="1" x14ac:dyDescent="0.25">
      <c r="A61" s="11" t="s">
        <v>1786</v>
      </c>
      <c r="B61" s="68">
        <v>41885</v>
      </c>
      <c r="C61" s="69">
        <v>41886</v>
      </c>
      <c r="D61" s="60">
        <v>41885.121469907404</v>
      </c>
      <c r="E61" s="85" t="s">
        <v>1485</v>
      </c>
      <c r="F61" s="11">
        <v>31</v>
      </c>
      <c r="G61" s="10" t="s">
        <v>13</v>
      </c>
      <c r="H61" s="11">
        <v>-1</v>
      </c>
      <c r="I61" s="10" t="s">
        <v>58</v>
      </c>
      <c r="J61" s="29" t="s">
        <v>1488</v>
      </c>
      <c r="K61" s="10" t="s">
        <v>16</v>
      </c>
      <c r="L61" s="11" t="s">
        <v>1486</v>
      </c>
      <c r="M61" s="10">
        <v>9416343</v>
      </c>
      <c r="N61" s="11">
        <v>327501772</v>
      </c>
      <c r="O61" s="70" t="s">
        <v>311</v>
      </c>
      <c r="P61" s="18"/>
      <c r="Q61" s="41" t="s">
        <v>1050</v>
      </c>
      <c r="R61" s="41"/>
    </row>
    <row r="62" spans="1:18" ht="12" customHeight="1" x14ac:dyDescent="0.25">
      <c r="A62" s="11" t="s">
        <v>1786</v>
      </c>
      <c r="B62" s="68">
        <v>41887</v>
      </c>
      <c r="C62" s="69">
        <v>41888</v>
      </c>
      <c r="D62" s="60">
        <v>41887.066250000003</v>
      </c>
      <c r="E62" s="10" t="s">
        <v>1489</v>
      </c>
      <c r="F62" s="11">
        <v>184</v>
      </c>
      <c r="G62" s="10" t="s">
        <v>13</v>
      </c>
      <c r="H62" s="11">
        <v>300</v>
      </c>
      <c r="I62" s="10" t="s">
        <v>14</v>
      </c>
      <c r="J62" s="29" t="s">
        <v>1494</v>
      </c>
      <c r="K62" s="10" t="s">
        <v>16</v>
      </c>
      <c r="L62" s="11" t="s">
        <v>1490</v>
      </c>
      <c r="M62" s="10">
        <v>9490895</v>
      </c>
      <c r="N62" s="11">
        <v>330185839</v>
      </c>
      <c r="O62" s="10" t="s">
        <v>804</v>
      </c>
      <c r="P62" s="19"/>
      <c r="Q62" s="41"/>
      <c r="R62" s="41"/>
    </row>
    <row r="63" spans="1:18" ht="12" customHeight="1" x14ac:dyDescent="0.25">
      <c r="A63" s="11" t="s">
        <v>1786</v>
      </c>
      <c r="B63" s="68">
        <v>41887</v>
      </c>
      <c r="C63" s="69">
        <v>41888</v>
      </c>
      <c r="D63" s="60">
        <v>41887.166284722225</v>
      </c>
      <c r="E63" s="10" t="s">
        <v>1491</v>
      </c>
      <c r="F63" s="11">
        <v>4</v>
      </c>
      <c r="G63" s="10" t="s">
        <v>13</v>
      </c>
      <c r="H63" s="11">
        <v>-1</v>
      </c>
      <c r="I63" s="10" t="s">
        <v>58</v>
      </c>
      <c r="J63" s="29" t="s">
        <v>1493</v>
      </c>
      <c r="K63" s="10" t="s">
        <v>16</v>
      </c>
      <c r="L63" s="11" t="s">
        <v>1492</v>
      </c>
      <c r="M63" s="10">
        <v>9496465</v>
      </c>
      <c r="N63" s="11">
        <v>330306787</v>
      </c>
      <c r="O63" s="70" t="s">
        <v>311</v>
      </c>
      <c r="P63" s="18"/>
      <c r="Q63" s="41"/>
      <c r="R63" s="41"/>
    </row>
    <row r="64" spans="1:18" ht="12" customHeight="1" x14ac:dyDescent="0.25">
      <c r="A64" s="11" t="s">
        <v>1786</v>
      </c>
      <c r="B64" s="68">
        <v>41892</v>
      </c>
      <c r="C64" s="69">
        <v>41893</v>
      </c>
      <c r="D64" s="60">
        <v>41892.002858796295</v>
      </c>
      <c r="E64" s="10" t="s">
        <v>1495</v>
      </c>
      <c r="F64" s="11">
        <v>49</v>
      </c>
      <c r="G64" s="10" t="s">
        <v>13</v>
      </c>
      <c r="H64" s="11">
        <v>3</v>
      </c>
      <c r="I64" s="10" t="s">
        <v>14</v>
      </c>
      <c r="J64" s="29" t="s">
        <v>1498</v>
      </c>
      <c r="K64" s="10" t="s">
        <v>16</v>
      </c>
      <c r="L64" s="11" t="s">
        <v>86</v>
      </c>
      <c r="M64" s="10">
        <v>9636551</v>
      </c>
      <c r="N64" s="11">
        <v>335647387</v>
      </c>
      <c r="O64" s="10" t="s">
        <v>316</v>
      </c>
      <c r="P64" s="19"/>
      <c r="Q64" s="41"/>
      <c r="R64" s="41"/>
    </row>
    <row r="65" spans="1:18" ht="12" customHeight="1" x14ac:dyDescent="0.25">
      <c r="A65" s="11" t="s">
        <v>1786</v>
      </c>
      <c r="B65" s="68">
        <v>41892</v>
      </c>
      <c r="C65" s="69">
        <v>41893</v>
      </c>
      <c r="D65" s="60">
        <v>41892.23028935185</v>
      </c>
      <c r="E65" s="10" t="s">
        <v>1496</v>
      </c>
      <c r="F65" s="11">
        <v>69</v>
      </c>
      <c r="G65" s="10" t="s">
        <v>13</v>
      </c>
      <c r="H65" s="11">
        <v>-1</v>
      </c>
      <c r="I65" s="10" t="s">
        <v>58</v>
      </c>
      <c r="J65" s="29" t="s">
        <v>1499</v>
      </c>
      <c r="K65" s="10" t="s">
        <v>16</v>
      </c>
      <c r="L65" s="11" t="s">
        <v>1497</v>
      </c>
      <c r="M65" s="10">
        <v>9643402</v>
      </c>
      <c r="N65" s="11">
        <v>335959788</v>
      </c>
      <c r="O65" s="70" t="s">
        <v>311</v>
      </c>
      <c r="P65" s="18"/>
      <c r="Q65" s="41"/>
      <c r="R65" s="41"/>
    </row>
    <row r="66" spans="1:18" ht="12" customHeight="1" x14ac:dyDescent="0.25">
      <c r="A66" s="11" t="s">
        <v>1786</v>
      </c>
      <c r="B66" s="95">
        <v>41898</v>
      </c>
      <c r="C66" s="69">
        <v>41899</v>
      </c>
      <c r="D66" s="60">
        <v>41898.016851851855</v>
      </c>
      <c r="E66" s="10" t="s">
        <v>1500</v>
      </c>
      <c r="F66" s="11">
        <v>11</v>
      </c>
      <c r="G66" s="10" t="s">
        <v>13</v>
      </c>
      <c r="H66" s="11">
        <v>30</v>
      </c>
      <c r="I66" s="10" t="s">
        <v>14</v>
      </c>
      <c r="J66" s="29" t="s">
        <v>1502</v>
      </c>
      <c r="K66" s="10" t="s">
        <v>16</v>
      </c>
      <c r="L66" s="11" t="s">
        <v>1501</v>
      </c>
      <c r="M66" s="10">
        <v>9829506</v>
      </c>
      <c r="N66" s="11">
        <v>343863145</v>
      </c>
      <c r="O66" s="91" t="s">
        <v>517</v>
      </c>
      <c r="P66" s="37"/>
      <c r="Q66" s="41"/>
      <c r="R66" s="41"/>
    </row>
    <row r="67" spans="1:18" ht="12" customHeight="1" x14ac:dyDescent="0.25">
      <c r="A67" s="11" t="s">
        <v>1786</v>
      </c>
      <c r="B67" s="68">
        <v>41915</v>
      </c>
      <c r="C67" s="69">
        <v>41916</v>
      </c>
      <c r="D67" s="60">
        <v>41915.045439814814</v>
      </c>
      <c r="E67" s="10" t="s">
        <v>1503</v>
      </c>
      <c r="F67" s="11">
        <v>76</v>
      </c>
      <c r="G67" s="10" t="s">
        <v>13</v>
      </c>
      <c r="H67" s="11">
        <v>-1</v>
      </c>
      <c r="I67" s="10" t="s">
        <v>58</v>
      </c>
      <c r="J67" s="29" t="s">
        <v>1525</v>
      </c>
      <c r="K67" s="10" t="s">
        <v>16</v>
      </c>
      <c r="L67" s="11" t="s">
        <v>1504</v>
      </c>
      <c r="M67" s="10">
        <v>10541315</v>
      </c>
      <c r="N67" s="11">
        <v>373463223</v>
      </c>
      <c r="O67" s="10" t="s">
        <v>18</v>
      </c>
      <c r="P67" s="19"/>
      <c r="Q67" s="41"/>
      <c r="R67" s="41"/>
    </row>
    <row r="68" spans="1:18" ht="12" customHeight="1" x14ac:dyDescent="0.25">
      <c r="A68" s="11" t="s">
        <v>1786</v>
      </c>
      <c r="B68" s="68">
        <v>41916</v>
      </c>
      <c r="C68" s="69">
        <v>41917</v>
      </c>
      <c r="D68" s="60">
        <v>41916.65115740741</v>
      </c>
      <c r="E68" s="10" t="s">
        <v>1505</v>
      </c>
      <c r="F68" s="11">
        <v>10</v>
      </c>
      <c r="G68" s="10" t="s">
        <v>13</v>
      </c>
      <c r="H68" s="11">
        <v>5</v>
      </c>
      <c r="I68" s="10" t="s">
        <v>14</v>
      </c>
      <c r="J68" s="29" t="s">
        <v>1507</v>
      </c>
      <c r="K68" s="10" t="s">
        <v>16</v>
      </c>
      <c r="L68" s="11" t="s">
        <v>1506</v>
      </c>
      <c r="M68" s="10">
        <v>10570812</v>
      </c>
      <c r="N68" s="11">
        <v>375680200</v>
      </c>
      <c r="O68" s="70" t="s">
        <v>311</v>
      </c>
      <c r="P68" s="18"/>
      <c r="Q68" s="41"/>
      <c r="R68" s="41"/>
    </row>
    <row r="69" spans="1:18" ht="12" customHeight="1" x14ac:dyDescent="0.25">
      <c r="A69" s="11" t="s">
        <v>1786</v>
      </c>
      <c r="B69" s="68">
        <v>41920</v>
      </c>
      <c r="C69" s="69">
        <v>41921</v>
      </c>
      <c r="D69" s="60">
        <v>41920.888194444444</v>
      </c>
      <c r="E69" s="10" t="s">
        <v>1508</v>
      </c>
      <c r="F69" s="11">
        <v>46</v>
      </c>
      <c r="G69" s="10" t="s">
        <v>13</v>
      </c>
      <c r="H69" s="11">
        <v>4</v>
      </c>
      <c r="I69" s="10" t="s">
        <v>14</v>
      </c>
      <c r="J69" s="29" t="s">
        <v>1510</v>
      </c>
      <c r="K69" s="10" t="s">
        <v>16</v>
      </c>
      <c r="L69" s="11" t="s">
        <v>1509</v>
      </c>
      <c r="M69" s="10">
        <v>10772205</v>
      </c>
      <c r="N69" s="11">
        <v>383737089</v>
      </c>
      <c r="O69" s="10" t="s">
        <v>316</v>
      </c>
      <c r="P69" s="19"/>
      <c r="Q69" s="41"/>
      <c r="R69" s="41"/>
    </row>
    <row r="70" spans="1:18" ht="12" customHeight="1" x14ac:dyDescent="0.25">
      <c r="A70" s="11" t="s">
        <v>1786</v>
      </c>
      <c r="B70" s="68">
        <v>41922</v>
      </c>
      <c r="C70" s="69">
        <v>41923</v>
      </c>
      <c r="D70" s="60">
        <v>41922.20815972222</v>
      </c>
      <c r="E70" s="10" t="s">
        <v>1511</v>
      </c>
      <c r="F70" s="11">
        <v>18</v>
      </c>
      <c r="G70" s="10" t="s">
        <v>13</v>
      </c>
      <c r="H70" s="11">
        <v>10</v>
      </c>
      <c r="I70" s="10" t="s">
        <v>14</v>
      </c>
      <c r="J70" s="29" t="s">
        <v>1513</v>
      </c>
      <c r="K70" s="10" t="s">
        <v>16</v>
      </c>
      <c r="L70" s="11" t="s">
        <v>1512</v>
      </c>
      <c r="M70" s="10">
        <v>10840459</v>
      </c>
      <c r="N70" s="11">
        <v>386585872</v>
      </c>
      <c r="O70" s="10" t="s">
        <v>18</v>
      </c>
      <c r="P70" s="19"/>
      <c r="Q70" s="41"/>
      <c r="R70" s="41"/>
    </row>
    <row r="71" spans="1:18" ht="12" customHeight="1" x14ac:dyDescent="0.25">
      <c r="A71" s="11" t="s">
        <v>1786</v>
      </c>
      <c r="B71" s="95">
        <v>41939</v>
      </c>
      <c r="C71" s="69">
        <v>41940</v>
      </c>
      <c r="D71" s="60">
        <v>41939.375115740739</v>
      </c>
      <c r="E71" s="10" t="s">
        <v>1514</v>
      </c>
      <c r="F71" s="11">
        <v>6</v>
      </c>
      <c r="G71" s="10" t="s">
        <v>13</v>
      </c>
      <c r="H71" s="11">
        <v>1</v>
      </c>
      <c r="I71" s="10" t="s">
        <v>14</v>
      </c>
      <c r="J71" s="29" t="s">
        <v>1524</v>
      </c>
      <c r="K71" s="10" t="s">
        <v>16</v>
      </c>
      <c r="L71" s="11" t="s">
        <v>1515</v>
      </c>
      <c r="M71" s="10">
        <v>11567058</v>
      </c>
      <c r="N71" s="11">
        <v>417432184</v>
      </c>
      <c r="O71" s="70" t="s">
        <v>311</v>
      </c>
      <c r="P71" s="18"/>
      <c r="Q71" s="41"/>
      <c r="R71" s="41"/>
    </row>
    <row r="72" spans="1:18" ht="12" customHeight="1" x14ac:dyDescent="0.25">
      <c r="A72" s="11" t="s">
        <v>1786</v>
      </c>
      <c r="B72" s="68">
        <v>41940</v>
      </c>
      <c r="C72" s="69">
        <v>41941</v>
      </c>
      <c r="D72" s="60">
        <v>41940.057303240741</v>
      </c>
      <c r="E72" s="10" t="s">
        <v>1516</v>
      </c>
      <c r="F72" s="11">
        <v>3</v>
      </c>
      <c r="G72" s="10" t="s">
        <v>13</v>
      </c>
      <c r="H72" s="11">
        <v>12</v>
      </c>
      <c r="I72" s="10" t="s">
        <v>14</v>
      </c>
      <c r="J72" s="29" t="s">
        <v>1523</v>
      </c>
      <c r="K72" s="10" t="s">
        <v>16</v>
      </c>
      <c r="L72" s="11" t="s">
        <v>1517</v>
      </c>
      <c r="M72" s="10">
        <v>11615130</v>
      </c>
      <c r="N72" s="11">
        <v>419318521</v>
      </c>
      <c r="O72" s="38" t="s">
        <v>18</v>
      </c>
      <c r="P72" s="19"/>
      <c r="Q72" s="41"/>
      <c r="R72" s="41"/>
    </row>
    <row r="73" spans="1:18" ht="12" customHeight="1" x14ac:dyDescent="0.25">
      <c r="A73" s="11" t="s">
        <v>1786</v>
      </c>
      <c r="B73" s="68">
        <v>41942</v>
      </c>
      <c r="C73" s="69">
        <v>41943</v>
      </c>
      <c r="D73" s="60">
        <v>41942.71980324074</v>
      </c>
      <c r="E73" s="10" t="s">
        <v>1518</v>
      </c>
      <c r="F73" s="11">
        <v>8</v>
      </c>
      <c r="G73" s="10" t="s">
        <v>13</v>
      </c>
      <c r="H73" s="11">
        <v>7</v>
      </c>
      <c r="I73" s="10" t="s">
        <v>14</v>
      </c>
      <c r="J73" s="29" t="s">
        <v>1522</v>
      </c>
      <c r="K73" s="10" t="s">
        <v>16</v>
      </c>
      <c r="L73" s="11" t="s">
        <v>1519</v>
      </c>
      <c r="M73" s="10">
        <v>11766742</v>
      </c>
      <c r="N73" s="11">
        <v>425594501</v>
      </c>
      <c r="O73" s="38" t="s">
        <v>1083</v>
      </c>
      <c r="P73" s="38" t="s">
        <v>1083</v>
      </c>
      <c r="Q73" s="118" t="s">
        <v>356</v>
      </c>
      <c r="R73" s="41"/>
    </row>
    <row r="74" spans="1:18" ht="12" customHeight="1" x14ac:dyDescent="0.25">
      <c r="A74" s="11" t="s">
        <v>1786</v>
      </c>
      <c r="B74" s="68">
        <v>41942</v>
      </c>
      <c r="C74" s="69">
        <v>41943</v>
      </c>
      <c r="D74" s="60">
        <v>41942.813587962963</v>
      </c>
      <c r="E74" s="10" t="s">
        <v>1520</v>
      </c>
      <c r="F74" s="11">
        <v>4</v>
      </c>
      <c r="G74" s="10" t="s">
        <v>13</v>
      </c>
      <c r="H74" s="11">
        <v>11</v>
      </c>
      <c r="I74" s="10" t="s">
        <v>14</v>
      </c>
      <c r="J74" s="29" t="s">
        <v>1526</v>
      </c>
      <c r="K74" s="10" t="s">
        <v>16</v>
      </c>
      <c r="L74" s="11" t="s">
        <v>1521</v>
      </c>
      <c r="M74" s="10">
        <v>11773533</v>
      </c>
      <c r="N74" s="11">
        <v>425966038</v>
      </c>
      <c r="O74" s="11" t="s">
        <v>18</v>
      </c>
      <c r="P74" s="19"/>
      <c r="Q74" s="41"/>
      <c r="R74" s="41"/>
    </row>
    <row r="75" spans="1:18" ht="12" customHeight="1" x14ac:dyDescent="0.25">
      <c r="A75" s="11" t="s">
        <v>1786</v>
      </c>
      <c r="B75" s="68">
        <v>41946</v>
      </c>
      <c r="C75" s="69">
        <v>41947</v>
      </c>
      <c r="D75" s="60">
        <v>41946.393657407411</v>
      </c>
      <c r="E75" s="10" t="s">
        <v>1527</v>
      </c>
      <c r="F75" s="11">
        <v>4</v>
      </c>
      <c r="G75" s="10" t="s">
        <v>13</v>
      </c>
      <c r="H75" s="11">
        <v>5</v>
      </c>
      <c r="I75" s="10" t="s">
        <v>14</v>
      </c>
      <c r="J75" s="29" t="s">
        <v>1531</v>
      </c>
      <c r="K75" s="10" t="s">
        <v>16</v>
      </c>
      <c r="L75" s="11" t="s">
        <v>1528</v>
      </c>
      <c r="M75" s="10">
        <v>11878139</v>
      </c>
      <c r="N75" s="11">
        <v>430928389</v>
      </c>
      <c r="O75" s="38" t="s">
        <v>1083</v>
      </c>
      <c r="P75" s="38" t="s">
        <v>1083</v>
      </c>
      <c r="Q75" s="41" t="s">
        <v>1085</v>
      </c>
      <c r="R75" s="41"/>
    </row>
    <row r="76" spans="1:18" ht="12" customHeight="1" x14ac:dyDescent="0.25">
      <c r="A76" s="11" t="s">
        <v>1786</v>
      </c>
      <c r="B76" s="68">
        <v>41946</v>
      </c>
      <c r="C76" s="69">
        <v>41947</v>
      </c>
      <c r="D76" s="60">
        <v>41946.685312499998</v>
      </c>
      <c r="E76" s="10" t="s">
        <v>1529</v>
      </c>
      <c r="F76" s="11">
        <v>6</v>
      </c>
      <c r="G76" s="10" t="s">
        <v>13</v>
      </c>
      <c r="H76" s="11">
        <v>10</v>
      </c>
      <c r="I76" s="10" t="s">
        <v>14</v>
      </c>
      <c r="J76" s="29" t="s">
        <v>1532</v>
      </c>
      <c r="K76" s="10" t="s">
        <v>16</v>
      </c>
      <c r="L76" s="11" t="s">
        <v>1530</v>
      </c>
      <c r="M76" s="10">
        <v>11911294</v>
      </c>
      <c r="N76" s="11">
        <v>431680035</v>
      </c>
      <c r="O76" s="11" t="s">
        <v>18</v>
      </c>
      <c r="P76" s="19"/>
      <c r="Q76" s="41"/>
      <c r="R76" s="41"/>
    </row>
    <row r="77" spans="1:18" ht="12" customHeight="1" x14ac:dyDescent="0.25">
      <c r="A77" s="11" t="s">
        <v>1786</v>
      </c>
      <c r="B77" s="68">
        <v>41950</v>
      </c>
      <c r="C77" s="69">
        <v>41951</v>
      </c>
      <c r="D77" s="60">
        <v>41950.38621527778</v>
      </c>
      <c r="E77" s="10" t="s">
        <v>1533</v>
      </c>
      <c r="F77" s="11">
        <v>60</v>
      </c>
      <c r="G77" s="10" t="s">
        <v>13</v>
      </c>
      <c r="H77" s="11">
        <v>1</v>
      </c>
      <c r="I77" s="10" t="s">
        <v>14</v>
      </c>
      <c r="J77" s="29" t="s">
        <v>1535</v>
      </c>
      <c r="K77" s="10" t="s">
        <v>16</v>
      </c>
      <c r="L77" s="11" t="s">
        <v>1534</v>
      </c>
      <c r="M77" s="10">
        <v>12085132</v>
      </c>
      <c r="N77" s="11">
        <v>441231613</v>
      </c>
      <c r="O77" s="59" t="s">
        <v>316</v>
      </c>
      <c r="P77" s="19"/>
      <c r="Q77" s="41"/>
      <c r="R77" s="41"/>
    </row>
    <row r="78" spans="1:18" ht="12" customHeight="1" x14ac:dyDescent="0.25">
      <c r="A78" s="11" t="s">
        <v>1786</v>
      </c>
      <c r="B78" s="68">
        <v>41954</v>
      </c>
      <c r="C78" s="69">
        <v>41955</v>
      </c>
      <c r="D78" s="60">
        <v>41954.633715277778</v>
      </c>
      <c r="E78" s="10" t="s">
        <v>1536</v>
      </c>
      <c r="F78" s="11">
        <v>130</v>
      </c>
      <c r="G78" s="10" t="s">
        <v>13</v>
      </c>
      <c r="H78" s="11">
        <v>10</v>
      </c>
      <c r="I78" s="10" t="s">
        <v>14</v>
      </c>
      <c r="J78" s="29" t="s">
        <v>1538</v>
      </c>
      <c r="K78" s="10" t="s">
        <v>16</v>
      </c>
      <c r="L78" s="11" t="s">
        <v>1537</v>
      </c>
      <c r="M78" s="10">
        <v>12280469</v>
      </c>
      <c r="N78" s="11">
        <v>448667330</v>
      </c>
      <c r="O78" s="89" t="s">
        <v>1083</v>
      </c>
      <c r="P78" s="19"/>
      <c r="Q78" s="41"/>
      <c r="R78" s="41"/>
    </row>
    <row r="79" spans="1:18" ht="12" customHeight="1" x14ac:dyDescent="0.25">
      <c r="A79" s="11" t="s">
        <v>1786</v>
      </c>
      <c r="B79" s="68">
        <v>41963</v>
      </c>
      <c r="C79" s="69">
        <v>41964</v>
      </c>
      <c r="D79" s="60">
        <v>41963.481157407405</v>
      </c>
      <c r="E79" s="10" t="s">
        <v>1539</v>
      </c>
      <c r="F79" s="11">
        <v>65</v>
      </c>
      <c r="G79" s="10" t="s">
        <v>13</v>
      </c>
      <c r="H79" s="11">
        <v>2</v>
      </c>
      <c r="I79" s="10" t="s">
        <v>14</v>
      </c>
      <c r="J79" s="29" t="s">
        <v>1543</v>
      </c>
      <c r="K79" s="10" t="s">
        <v>16</v>
      </c>
      <c r="L79" s="11" t="s">
        <v>1540</v>
      </c>
      <c r="M79" s="10">
        <v>12788191</v>
      </c>
      <c r="N79" s="11">
        <v>467138232</v>
      </c>
      <c r="O79" s="10" t="s">
        <v>804</v>
      </c>
      <c r="P79" s="19"/>
      <c r="Q79" s="41"/>
      <c r="R79" s="41"/>
    </row>
    <row r="80" spans="1:18" ht="12" customHeight="1" x14ac:dyDescent="0.25">
      <c r="A80" s="11" t="s">
        <v>1786</v>
      </c>
      <c r="B80" s="95">
        <v>41963</v>
      </c>
      <c r="C80" s="86">
        <v>41964</v>
      </c>
      <c r="D80" s="60">
        <v>41963.716909722221</v>
      </c>
      <c r="E80" s="10" t="s">
        <v>1541</v>
      </c>
      <c r="F80" s="11">
        <v>5</v>
      </c>
      <c r="G80" s="10" t="s">
        <v>13</v>
      </c>
      <c r="H80" s="11">
        <v>5</v>
      </c>
      <c r="I80" s="10" t="s">
        <v>14</v>
      </c>
      <c r="J80" s="29" t="s">
        <v>1544</v>
      </c>
      <c r="K80" s="10" t="s">
        <v>16</v>
      </c>
      <c r="L80" s="11" t="s">
        <v>1542</v>
      </c>
      <c r="M80" s="10">
        <v>12806776</v>
      </c>
      <c r="N80" s="11">
        <v>467939538</v>
      </c>
      <c r="O80" s="10" t="s">
        <v>804</v>
      </c>
      <c r="P80" s="19"/>
      <c r="Q80" s="41"/>
      <c r="R80" s="41" t="s">
        <v>1570</v>
      </c>
    </row>
    <row r="81" spans="1:18" ht="12" customHeight="1" x14ac:dyDescent="0.25">
      <c r="A81" s="11" t="s">
        <v>1786</v>
      </c>
      <c r="B81" s="95">
        <v>41965</v>
      </c>
      <c r="C81" s="86">
        <v>41966</v>
      </c>
      <c r="D81" s="60">
        <v>41965.474699074075</v>
      </c>
      <c r="E81" s="10" t="s">
        <v>1545</v>
      </c>
      <c r="F81" s="11">
        <v>161</v>
      </c>
      <c r="G81" s="10" t="s">
        <v>13</v>
      </c>
      <c r="H81" s="11">
        <v>4</v>
      </c>
      <c r="I81" s="10" t="s">
        <v>14</v>
      </c>
      <c r="J81" s="29" t="s">
        <v>1547</v>
      </c>
      <c r="K81" s="10" t="s">
        <v>16</v>
      </c>
      <c r="L81" s="11" t="s">
        <v>1546</v>
      </c>
      <c r="M81" s="10">
        <v>12875065</v>
      </c>
      <c r="N81" s="11">
        <v>471214449</v>
      </c>
      <c r="O81" s="10" t="s">
        <v>804</v>
      </c>
      <c r="P81" s="19"/>
      <c r="Q81" s="41"/>
      <c r="R81" s="41"/>
    </row>
    <row r="82" spans="1:18" ht="12" customHeight="1" x14ac:dyDescent="0.25">
      <c r="A82" s="11" t="s">
        <v>1786</v>
      </c>
      <c r="B82" s="68">
        <v>41985</v>
      </c>
      <c r="C82" s="69">
        <v>41986</v>
      </c>
      <c r="D82" s="60">
        <v>41985.182939814818</v>
      </c>
      <c r="E82" s="10" t="s">
        <v>1548</v>
      </c>
      <c r="F82" s="11">
        <v>7</v>
      </c>
      <c r="G82" s="10" t="s">
        <v>13</v>
      </c>
      <c r="H82" s="11">
        <v>4</v>
      </c>
      <c r="I82" s="10" t="s">
        <v>14</v>
      </c>
      <c r="J82" s="29" t="s">
        <v>1552</v>
      </c>
      <c r="K82" s="10" t="s">
        <v>16</v>
      </c>
      <c r="L82" s="11" t="s">
        <v>1549</v>
      </c>
      <c r="M82" s="10">
        <v>13795441</v>
      </c>
      <c r="N82" s="11">
        <v>505665834</v>
      </c>
      <c r="O82" s="10" t="s">
        <v>804</v>
      </c>
      <c r="P82" s="19"/>
      <c r="Q82" s="41" t="s">
        <v>557</v>
      </c>
      <c r="R82" s="41"/>
    </row>
    <row r="83" spans="1:18" ht="12" customHeight="1" x14ac:dyDescent="0.25">
      <c r="A83" s="11" t="s">
        <v>1786</v>
      </c>
      <c r="B83" s="68">
        <v>41985</v>
      </c>
      <c r="C83" s="69">
        <v>41986</v>
      </c>
      <c r="D83" s="60">
        <v>41985.515104166669</v>
      </c>
      <c r="E83" s="10" t="s">
        <v>1550</v>
      </c>
      <c r="F83" s="11">
        <v>256</v>
      </c>
      <c r="G83" s="10" t="s">
        <v>13</v>
      </c>
      <c r="H83" s="11">
        <v>0</v>
      </c>
      <c r="I83" s="10" t="s">
        <v>24</v>
      </c>
      <c r="J83" s="29" t="s">
        <v>1553</v>
      </c>
      <c r="K83" s="10" t="s">
        <v>16</v>
      </c>
      <c r="L83" s="11" t="s">
        <v>1551</v>
      </c>
      <c r="M83" s="10">
        <v>13808101</v>
      </c>
      <c r="N83" s="11">
        <v>506072644</v>
      </c>
      <c r="O83" s="4" t="s">
        <v>231</v>
      </c>
      <c r="P83" s="13"/>
      <c r="Q83" s="41"/>
      <c r="R83" s="41"/>
    </row>
    <row r="84" spans="1:18" ht="12" customHeight="1" x14ac:dyDescent="0.25">
      <c r="A84" s="11" t="s">
        <v>1786</v>
      </c>
      <c r="B84" s="68">
        <v>41998</v>
      </c>
      <c r="C84" s="69">
        <v>41999</v>
      </c>
      <c r="D84" s="60">
        <v>41998.498344907406</v>
      </c>
      <c r="E84" s="10" t="s">
        <v>1714</v>
      </c>
      <c r="F84" s="11">
        <v>18</v>
      </c>
      <c r="G84" s="10" t="s">
        <v>13</v>
      </c>
      <c r="H84" s="11">
        <v>4</v>
      </c>
      <c r="I84" s="10" t="s">
        <v>14</v>
      </c>
      <c r="J84" s="29" t="s">
        <v>1716</v>
      </c>
      <c r="K84" s="10" t="s">
        <v>16</v>
      </c>
      <c r="L84" s="11" t="s">
        <v>1715</v>
      </c>
      <c r="M84" s="10">
        <v>14180279</v>
      </c>
      <c r="N84" s="11">
        <v>519283682</v>
      </c>
      <c r="O84" s="10" t="s">
        <v>804</v>
      </c>
      <c r="P84" s="19"/>
      <c r="Q84" s="41"/>
      <c r="R84" s="41" t="s">
        <v>1570</v>
      </c>
    </row>
    <row r="85" spans="1:18" ht="12" customHeight="1" x14ac:dyDescent="0.25">
      <c r="A85" s="11" t="s">
        <v>1786</v>
      </c>
      <c r="B85" s="68">
        <v>42003</v>
      </c>
      <c r="C85" s="69">
        <v>42004</v>
      </c>
      <c r="D85" s="60">
        <v>42003.72761574074</v>
      </c>
      <c r="E85" s="10" t="s">
        <v>1717</v>
      </c>
      <c r="F85" s="11">
        <v>5</v>
      </c>
      <c r="G85" s="10" t="s">
        <v>13</v>
      </c>
      <c r="H85" s="11">
        <v>5</v>
      </c>
      <c r="I85" s="10" t="s">
        <v>14</v>
      </c>
      <c r="J85" s="29" t="s">
        <v>1718</v>
      </c>
      <c r="K85" s="10" t="s">
        <v>16</v>
      </c>
      <c r="L85" s="11" t="s">
        <v>1715</v>
      </c>
      <c r="M85" s="10">
        <v>14227045</v>
      </c>
      <c r="N85" s="11">
        <v>521307319</v>
      </c>
      <c r="O85" s="70" t="s">
        <v>311</v>
      </c>
      <c r="P85" s="18"/>
      <c r="Q85" s="41"/>
      <c r="R85" s="41"/>
    </row>
    <row r="86" spans="1:18" ht="12" customHeight="1" x14ac:dyDescent="0.25">
      <c r="A86" s="11" t="s">
        <v>1786</v>
      </c>
      <c r="B86" s="68">
        <v>42015</v>
      </c>
      <c r="C86" s="69">
        <v>42016</v>
      </c>
      <c r="D86" s="60">
        <v>42015.812847222223</v>
      </c>
      <c r="E86" s="10" t="s">
        <v>1719</v>
      </c>
      <c r="F86" s="11">
        <v>10</v>
      </c>
      <c r="G86" s="10" t="s">
        <v>13</v>
      </c>
      <c r="H86" s="11">
        <v>-1</v>
      </c>
      <c r="I86" s="10" t="s">
        <v>58</v>
      </c>
      <c r="J86" s="29" t="s">
        <v>1721</v>
      </c>
      <c r="K86" s="10" t="s">
        <v>16</v>
      </c>
      <c r="L86" s="11" t="s">
        <v>1720</v>
      </c>
      <c r="M86" s="10">
        <v>14529922</v>
      </c>
      <c r="N86" s="11">
        <v>531640601</v>
      </c>
      <c r="O86" s="10" t="s">
        <v>18</v>
      </c>
      <c r="P86" s="19"/>
      <c r="Q86" s="41"/>
      <c r="R86" s="41"/>
    </row>
    <row r="87" spans="1:18" ht="12" customHeight="1" x14ac:dyDescent="0.25">
      <c r="A87" s="11" t="s">
        <v>1786</v>
      </c>
      <c r="B87" s="68">
        <v>42018</v>
      </c>
      <c r="C87" s="69">
        <v>42019</v>
      </c>
      <c r="D87" s="60">
        <v>42018.226215277777</v>
      </c>
      <c r="E87" s="10" t="s">
        <v>1722</v>
      </c>
      <c r="F87" s="11">
        <v>15</v>
      </c>
      <c r="G87" s="10" t="s">
        <v>13</v>
      </c>
      <c r="H87" s="11">
        <v>0</v>
      </c>
      <c r="I87" s="10" t="s">
        <v>24</v>
      </c>
      <c r="J87" s="29" t="s">
        <v>1725</v>
      </c>
      <c r="K87" s="10" t="s">
        <v>16</v>
      </c>
      <c r="L87" s="11" t="s">
        <v>1088</v>
      </c>
      <c r="M87" s="10">
        <v>14612596</v>
      </c>
      <c r="N87" s="11">
        <v>535076491</v>
      </c>
      <c r="O87" s="10" t="s">
        <v>316</v>
      </c>
      <c r="P87" s="19"/>
      <c r="Q87" s="41"/>
      <c r="R87" s="41"/>
    </row>
    <row r="88" spans="1:18" ht="12" customHeight="1" x14ac:dyDescent="0.25">
      <c r="A88" s="11" t="s">
        <v>1786</v>
      </c>
      <c r="B88" s="68">
        <v>42018</v>
      </c>
      <c r="C88" s="69">
        <v>42019</v>
      </c>
      <c r="D88" s="60">
        <v>42018.592847222222</v>
      </c>
      <c r="E88" s="10" t="s">
        <v>1723</v>
      </c>
      <c r="F88" s="11">
        <v>5</v>
      </c>
      <c r="G88" s="10" t="s">
        <v>13</v>
      </c>
      <c r="H88" s="11">
        <v>0</v>
      </c>
      <c r="I88" s="10" t="s">
        <v>24</v>
      </c>
      <c r="J88" s="29" t="s">
        <v>1726</v>
      </c>
      <c r="K88" s="10" t="s">
        <v>16</v>
      </c>
      <c r="L88" s="11" t="s">
        <v>1724</v>
      </c>
      <c r="M88" s="10">
        <v>14670179</v>
      </c>
      <c r="N88" s="11">
        <v>535571268</v>
      </c>
      <c r="O88" s="10" t="s">
        <v>804</v>
      </c>
      <c r="P88" s="19"/>
      <c r="Q88" s="41"/>
      <c r="R88" s="41"/>
    </row>
    <row r="89" spans="1:18" ht="12" customHeight="1" x14ac:dyDescent="0.25">
      <c r="A89" s="11" t="s">
        <v>1786</v>
      </c>
      <c r="B89" s="68">
        <v>42041</v>
      </c>
      <c r="C89" s="69">
        <v>42042</v>
      </c>
      <c r="D89" s="60">
        <v>42041.548703703702</v>
      </c>
      <c r="E89" s="10" t="s">
        <v>1727</v>
      </c>
      <c r="F89" s="11">
        <v>22</v>
      </c>
      <c r="G89" s="10" t="s">
        <v>13</v>
      </c>
      <c r="H89" s="11">
        <v>3</v>
      </c>
      <c r="I89" s="10" t="s">
        <v>14</v>
      </c>
      <c r="J89" s="29" t="s">
        <v>1729</v>
      </c>
      <c r="K89" s="10" t="s">
        <v>16</v>
      </c>
      <c r="L89" s="11" t="s">
        <v>1728</v>
      </c>
      <c r="M89" s="10">
        <v>15546779</v>
      </c>
      <c r="N89" s="11">
        <v>566770441</v>
      </c>
      <c r="O89" s="10" t="s">
        <v>804</v>
      </c>
      <c r="P89" s="19"/>
      <c r="Q89" s="41"/>
      <c r="R89" s="41"/>
    </row>
    <row r="90" spans="1:18" ht="12" customHeight="1" x14ac:dyDescent="0.25">
      <c r="A90" s="11" t="s">
        <v>1786</v>
      </c>
      <c r="B90" s="68">
        <v>42043</v>
      </c>
      <c r="C90" s="69">
        <v>42044</v>
      </c>
      <c r="D90" s="60">
        <v>42043.151041666664</v>
      </c>
      <c r="E90" s="10" t="s">
        <v>1730</v>
      </c>
      <c r="F90" s="11">
        <v>8</v>
      </c>
      <c r="G90" s="10" t="s">
        <v>13</v>
      </c>
      <c r="H90" s="11">
        <v>0</v>
      </c>
      <c r="I90" s="10" t="s">
        <v>24</v>
      </c>
      <c r="J90" s="29" t="s">
        <v>1732</v>
      </c>
      <c r="K90" s="10" t="s">
        <v>16</v>
      </c>
      <c r="L90" s="11" t="s">
        <v>1731</v>
      </c>
      <c r="M90" s="10">
        <v>15593321</v>
      </c>
      <c r="N90" s="11">
        <v>568471218</v>
      </c>
      <c r="O90" s="10" t="s">
        <v>316</v>
      </c>
      <c r="P90" s="19"/>
      <c r="Q90" s="41"/>
      <c r="R90" s="41"/>
    </row>
    <row r="91" spans="1:18" ht="12" customHeight="1" x14ac:dyDescent="0.25">
      <c r="A91" s="11" t="s">
        <v>1786</v>
      </c>
      <c r="B91" s="68">
        <v>42045</v>
      </c>
      <c r="C91" s="69">
        <v>42046</v>
      </c>
      <c r="D91" s="60">
        <v>42045.779351851852</v>
      </c>
      <c r="E91" s="10" t="s">
        <v>1735</v>
      </c>
      <c r="F91" s="11">
        <v>73</v>
      </c>
      <c r="G91" s="10" t="s">
        <v>13</v>
      </c>
      <c r="H91" s="11">
        <v>1</v>
      </c>
      <c r="I91" s="10" t="s">
        <v>14</v>
      </c>
      <c r="J91" s="29" t="s">
        <v>1737</v>
      </c>
      <c r="K91" s="10" t="s">
        <v>16</v>
      </c>
      <c r="L91" s="11" t="s">
        <v>1736</v>
      </c>
      <c r="M91" s="10">
        <v>15638647</v>
      </c>
      <c r="N91" s="11">
        <v>572246717</v>
      </c>
      <c r="O91" s="10" t="s">
        <v>316</v>
      </c>
      <c r="P91" s="19"/>
      <c r="Q91" s="41"/>
      <c r="R91" s="41"/>
    </row>
    <row r="92" spans="1:18" ht="12" customHeight="1" x14ac:dyDescent="0.25">
      <c r="A92" s="11" t="s">
        <v>1786</v>
      </c>
      <c r="B92" s="68">
        <v>42049</v>
      </c>
      <c r="C92" s="69">
        <v>42050</v>
      </c>
      <c r="D92" s="60">
        <v>42049.416979166665</v>
      </c>
      <c r="E92" s="10" t="s">
        <v>1738</v>
      </c>
      <c r="F92" s="11">
        <v>4</v>
      </c>
      <c r="G92" s="10" t="s">
        <v>13</v>
      </c>
      <c r="H92" s="11">
        <v>12</v>
      </c>
      <c r="I92" s="10" t="s">
        <v>14</v>
      </c>
      <c r="J92" s="29" t="s">
        <v>1740</v>
      </c>
      <c r="K92" s="10" t="s">
        <v>16</v>
      </c>
      <c r="L92" s="11" t="s">
        <v>1739</v>
      </c>
      <c r="M92" s="10">
        <v>15862346</v>
      </c>
      <c r="N92" s="11">
        <v>578319848</v>
      </c>
      <c r="O92" s="70" t="s">
        <v>311</v>
      </c>
      <c r="P92" s="18"/>
      <c r="Q92" s="41"/>
      <c r="R92" s="41"/>
    </row>
    <row r="93" spans="1:18" ht="12" customHeight="1" x14ac:dyDescent="0.25">
      <c r="A93" s="11" t="s">
        <v>1786</v>
      </c>
      <c r="B93" s="68">
        <v>42050</v>
      </c>
      <c r="C93" s="69">
        <v>42051</v>
      </c>
      <c r="D93" s="60">
        <v>42050.60434027778</v>
      </c>
      <c r="E93" s="10" t="s">
        <v>1741</v>
      </c>
      <c r="F93" s="11">
        <v>14</v>
      </c>
      <c r="G93" s="10" t="s">
        <v>13</v>
      </c>
      <c r="H93" s="11">
        <v>-1</v>
      </c>
      <c r="I93" s="10" t="s">
        <v>58</v>
      </c>
      <c r="J93" s="29" t="s">
        <v>1743</v>
      </c>
      <c r="K93" s="10" t="s">
        <v>16</v>
      </c>
      <c r="L93" s="11" t="s">
        <v>1742</v>
      </c>
      <c r="M93" s="10">
        <v>15890606</v>
      </c>
      <c r="N93" s="11">
        <v>579255226</v>
      </c>
      <c r="O93" s="10" t="s">
        <v>804</v>
      </c>
      <c r="P93" s="19"/>
      <c r="Q93" s="41" t="s">
        <v>1085</v>
      </c>
      <c r="R93" s="41"/>
    </row>
    <row r="94" spans="1:18" ht="12" customHeight="1" x14ac:dyDescent="0.25">
      <c r="A94" s="11" t="s">
        <v>1786</v>
      </c>
      <c r="B94" s="68">
        <v>42052</v>
      </c>
      <c r="C94" s="69">
        <v>42053</v>
      </c>
      <c r="D94" s="60">
        <v>42052.490439814814</v>
      </c>
      <c r="E94" s="10" t="s">
        <v>1744</v>
      </c>
      <c r="F94" s="11">
        <v>3</v>
      </c>
      <c r="G94" s="10" t="s">
        <v>13</v>
      </c>
      <c r="H94" s="11">
        <v>3</v>
      </c>
      <c r="I94" s="10" t="s">
        <v>14</v>
      </c>
      <c r="J94" s="29" t="s">
        <v>1748</v>
      </c>
      <c r="K94" s="10" t="s">
        <v>16</v>
      </c>
      <c r="L94" s="11" t="s">
        <v>1745</v>
      </c>
      <c r="M94" s="10">
        <v>15931557</v>
      </c>
      <c r="N94" s="11">
        <v>581401032</v>
      </c>
      <c r="O94" s="70" t="s">
        <v>311</v>
      </c>
      <c r="P94" s="18"/>
      <c r="Q94" s="41"/>
      <c r="R94" s="41"/>
    </row>
    <row r="95" spans="1:18" ht="12" customHeight="1" x14ac:dyDescent="0.25">
      <c r="A95" s="11" t="s">
        <v>1786</v>
      </c>
      <c r="B95" s="68">
        <v>42052</v>
      </c>
      <c r="C95" s="69">
        <v>42053</v>
      </c>
      <c r="D95" s="60">
        <v>42052.779791666668</v>
      </c>
      <c r="E95" s="10" t="s">
        <v>1746</v>
      </c>
      <c r="F95" s="11">
        <v>74</v>
      </c>
      <c r="G95" s="10" t="s">
        <v>13</v>
      </c>
      <c r="H95" s="11">
        <v>10</v>
      </c>
      <c r="I95" s="10" t="s">
        <v>14</v>
      </c>
      <c r="J95" s="29" t="s">
        <v>1749</v>
      </c>
      <c r="K95" s="10" t="s">
        <v>16</v>
      </c>
      <c r="L95" s="11" t="s">
        <v>1747</v>
      </c>
      <c r="M95" s="10">
        <v>15965805</v>
      </c>
      <c r="N95" s="11">
        <v>581994483</v>
      </c>
      <c r="O95" s="10" t="s">
        <v>804</v>
      </c>
      <c r="P95" s="19"/>
      <c r="Q95" s="41"/>
      <c r="R95" s="41"/>
    </row>
    <row r="96" spans="1:18" ht="12" customHeight="1" x14ac:dyDescent="0.25">
      <c r="A96" s="11" t="s">
        <v>1786</v>
      </c>
      <c r="B96" s="68">
        <v>42060</v>
      </c>
      <c r="C96" s="69">
        <v>42061</v>
      </c>
      <c r="D96" s="60">
        <v>42060.784641203703</v>
      </c>
      <c r="E96" s="10" t="s">
        <v>1750</v>
      </c>
      <c r="F96" s="11">
        <v>14</v>
      </c>
      <c r="G96" s="10" t="s">
        <v>13</v>
      </c>
      <c r="H96" s="11">
        <v>2</v>
      </c>
      <c r="I96" s="10" t="s">
        <v>14</v>
      </c>
      <c r="J96" s="29" t="s">
        <v>1751</v>
      </c>
      <c r="K96" s="10" t="s">
        <v>16</v>
      </c>
      <c r="L96" s="11" t="s">
        <v>1690</v>
      </c>
      <c r="M96" s="10">
        <v>16243305</v>
      </c>
      <c r="N96" s="11">
        <v>594002392</v>
      </c>
      <c r="O96" s="82" t="s">
        <v>804</v>
      </c>
      <c r="P96" s="77"/>
      <c r="Q96" s="11" t="s">
        <v>647</v>
      </c>
      <c r="R96" s="41" t="s">
        <v>1570</v>
      </c>
    </row>
    <row r="97" spans="1:18" ht="12" customHeight="1" x14ac:dyDescent="0.25">
      <c r="A97" s="11" t="s">
        <v>1786</v>
      </c>
      <c r="B97" s="68">
        <v>42067</v>
      </c>
      <c r="C97" s="69">
        <v>42068</v>
      </c>
      <c r="D97" s="60">
        <v>42067.048090277778</v>
      </c>
      <c r="E97" s="10" t="s">
        <v>1752</v>
      </c>
      <c r="F97" s="11">
        <v>22</v>
      </c>
      <c r="G97" s="10" t="s">
        <v>13</v>
      </c>
      <c r="H97" s="11">
        <v>1</v>
      </c>
      <c r="I97" s="10" t="s">
        <v>14</v>
      </c>
      <c r="J97" s="29" t="s">
        <v>1754</v>
      </c>
      <c r="K97" s="10" t="s">
        <v>16</v>
      </c>
      <c r="L97" s="11" t="s">
        <v>1753</v>
      </c>
      <c r="M97" s="10">
        <v>16523967</v>
      </c>
      <c r="N97" s="11">
        <v>603347981</v>
      </c>
      <c r="O97" s="10" t="s">
        <v>316</v>
      </c>
      <c r="P97" s="19"/>
      <c r="Q97" s="41"/>
      <c r="R97" s="41"/>
    </row>
    <row r="98" spans="1:18" ht="12" customHeight="1" x14ac:dyDescent="0.25">
      <c r="A98" s="11" t="s">
        <v>1786</v>
      </c>
      <c r="B98" s="68">
        <v>42073</v>
      </c>
      <c r="C98" s="69">
        <v>42074</v>
      </c>
      <c r="D98" s="60">
        <v>42073.594710648147</v>
      </c>
      <c r="E98" s="10" t="s">
        <v>1755</v>
      </c>
      <c r="F98" s="11">
        <v>11</v>
      </c>
      <c r="G98" s="10" t="s">
        <v>13</v>
      </c>
      <c r="H98" s="11">
        <v>1</v>
      </c>
      <c r="I98" s="10" t="s">
        <v>14</v>
      </c>
      <c r="J98" s="29" t="s">
        <v>1757</v>
      </c>
      <c r="K98" s="10" t="s">
        <v>16</v>
      </c>
      <c r="L98" s="11" t="s">
        <v>1756</v>
      </c>
      <c r="M98" s="10">
        <v>16805194</v>
      </c>
      <c r="N98" s="11">
        <v>612677986</v>
      </c>
      <c r="O98" s="10" t="s">
        <v>316</v>
      </c>
      <c r="P98" s="19"/>
      <c r="Q98" s="41"/>
      <c r="R98" s="41"/>
    </row>
    <row r="99" spans="1:18" ht="12" customHeight="1" x14ac:dyDescent="0.25">
      <c r="A99" s="11" t="s">
        <v>1786</v>
      </c>
      <c r="B99" s="68">
        <v>42074</v>
      </c>
      <c r="C99" s="69">
        <v>42075</v>
      </c>
      <c r="D99" s="60">
        <v>42074.789988425924</v>
      </c>
      <c r="E99" s="10" t="s">
        <v>1758</v>
      </c>
      <c r="F99" s="11">
        <v>27</v>
      </c>
      <c r="G99" s="10" t="s">
        <v>13</v>
      </c>
      <c r="H99" s="11">
        <v>5</v>
      </c>
      <c r="I99" s="10" t="s">
        <v>14</v>
      </c>
      <c r="J99" s="29" t="s">
        <v>1760</v>
      </c>
      <c r="K99" s="10" t="s">
        <v>16</v>
      </c>
      <c r="L99" s="11" t="s">
        <v>1759</v>
      </c>
      <c r="M99" s="10">
        <v>16873666</v>
      </c>
      <c r="N99" s="11">
        <v>615188258</v>
      </c>
      <c r="O99" s="70" t="s">
        <v>311</v>
      </c>
      <c r="P99" s="18"/>
      <c r="Q99" s="41" t="s">
        <v>291</v>
      </c>
      <c r="R99" s="41"/>
    </row>
    <row r="100" spans="1:18" ht="12" customHeight="1" x14ac:dyDescent="0.25">
      <c r="A100" s="11" t="s">
        <v>1786</v>
      </c>
      <c r="B100" s="68">
        <v>42095</v>
      </c>
      <c r="C100" s="69">
        <v>42096</v>
      </c>
      <c r="D100" s="60">
        <v>42095.451307870368</v>
      </c>
      <c r="E100" s="10" t="s">
        <v>1761</v>
      </c>
      <c r="F100" s="11">
        <v>2</v>
      </c>
      <c r="G100" s="10" t="s">
        <v>13</v>
      </c>
      <c r="H100" s="11">
        <v>7</v>
      </c>
      <c r="I100" s="10" t="s">
        <v>14</v>
      </c>
      <c r="J100" s="29" t="s">
        <v>1763</v>
      </c>
      <c r="K100" s="10" t="s">
        <v>16</v>
      </c>
      <c r="L100" s="11" t="s">
        <v>1762</v>
      </c>
      <c r="M100" s="10">
        <v>17672770</v>
      </c>
      <c r="N100" s="11">
        <v>644699939</v>
      </c>
      <c r="O100" s="38" t="s">
        <v>1083</v>
      </c>
      <c r="P100" s="19" t="s">
        <v>1083</v>
      </c>
      <c r="Q100" s="45" t="s">
        <v>552</v>
      </c>
      <c r="R100" s="41"/>
    </row>
    <row r="101" spans="1:18" ht="12" customHeight="1" x14ac:dyDescent="0.25">
      <c r="A101" s="11" t="s">
        <v>1786</v>
      </c>
      <c r="B101" s="68">
        <v>42116</v>
      </c>
      <c r="C101" s="69">
        <v>42117</v>
      </c>
      <c r="D101" s="60">
        <v>42116.816342592596</v>
      </c>
      <c r="E101" s="10" t="s">
        <v>1764</v>
      </c>
      <c r="F101" s="11">
        <v>2</v>
      </c>
      <c r="G101" s="10" t="s">
        <v>13</v>
      </c>
      <c r="H101" s="11">
        <v>0</v>
      </c>
      <c r="I101" s="10" t="s">
        <v>24</v>
      </c>
      <c r="J101" s="29" t="s">
        <v>1766</v>
      </c>
      <c r="K101" s="10" t="s">
        <v>16</v>
      </c>
      <c r="L101" s="11" t="s">
        <v>1765</v>
      </c>
      <c r="M101" s="10">
        <v>18400174</v>
      </c>
      <c r="N101" s="11">
        <v>674241422</v>
      </c>
      <c r="O101" s="11" t="s">
        <v>316</v>
      </c>
      <c r="P101" s="45"/>
      <c r="Q101" s="41"/>
      <c r="R101" s="41"/>
    </row>
    <row r="102" spans="1:18" ht="12" customHeight="1" x14ac:dyDescent="0.25">
      <c r="A102" s="11" t="s">
        <v>1786</v>
      </c>
      <c r="B102" s="68">
        <v>42148</v>
      </c>
      <c r="C102" s="69">
        <v>42149</v>
      </c>
      <c r="D102" s="60">
        <v>42148.741435185184</v>
      </c>
      <c r="E102" s="10" t="s">
        <v>1767</v>
      </c>
      <c r="F102" s="11">
        <v>12</v>
      </c>
      <c r="G102" s="10" t="s">
        <v>13</v>
      </c>
      <c r="H102" s="11">
        <v>1</v>
      </c>
      <c r="I102" s="10" t="s">
        <v>14</v>
      </c>
      <c r="J102" s="29" t="s">
        <v>1769</v>
      </c>
      <c r="K102" s="10" t="s">
        <v>16</v>
      </c>
      <c r="L102" s="11" t="s">
        <v>1768</v>
      </c>
      <c r="M102" s="10">
        <v>19540627</v>
      </c>
      <c r="N102" s="11">
        <v>714980017</v>
      </c>
      <c r="O102" s="38" t="s">
        <v>517</v>
      </c>
      <c r="P102" s="98" t="s">
        <v>1083</v>
      </c>
      <c r="Q102" s="99" t="s">
        <v>356</v>
      </c>
      <c r="R102" s="41"/>
    </row>
    <row r="103" spans="1:18" ht="12" customHeight="1" x14ac:dyDescent="0.25">
      <c r="A103" s="11" t="s">
        <v>1786</v>
      </c>
      <c r="B103" s="68">
        <v>42150</v>
      </c>
      <c r="C103" s="69">
        <v>42151</v>
      </c>
      <c r="D103" s="60">
        <v>42150.289409722223</v>
      </c>
      <c r="E103" s="10" t="s">
        <v>1770</v>
      </c>
      <c r="F103" s="11">
        <v>96</v>
      </c>
      <c r="G103" s="10" t="s">
        <v>13</v>
      </c>
      <c r="H103" s="11">
        <v>4</v>
      </c>
      <c r="I103" s="10" t="s">
        <v>14</v>
      </c>
      <c r="J103" s="29" t="s">
        <v>1772</v>
      </c>
      <c r="K103" s="10" t="s">
        <v>16</v>
      </c>
      <c r="L103" s="11" t="s">
        <v>1771</v>
      </c>
      <c r="M103" s="10">
        <v>19597622</v>
      </c>
      <c r="N103" s="11">
        <v>716570497</v>
      </c>
      <c r="O103" s="38" t="s">
        <v>517</v>
      </c>
      <c r="P103" s="47" t="s">
        <v>1083</v>
      </c>
      <c r="Q103" s="41" t="s">
        <v>357</v>
      </c>
      <c r="R103" s="41"/>
    </row>
    <row r="104" spans="1:18" ht="12" customHeight="1" x14ac:dyDescent="0.25">
      <c r="A104" s="11" t="s">
        <v>1786</v>
      </c>
      <c r="B104" s="68">
        <v>42162</v>
      </c>
      <c r="C104" s="69">
        <v>42163</v>
      </c>
      <c r="D104" s="60">
        <v>42162.105856481481</v>
      </c>
      <c r="E104" s="10" t="s">
        <v>1773</v>
      </c>
      <c r="F104" s="11">
        <v>13</v>
      </c>
      <c r="G104" s="10" t="s">
        <v>13</v>
      </c>
      <c r="H104" s="11">
        <v>10</v>
      </c>
      <c r="I104" s="10" t="s">
        <v>14</v>
      </c>
      <c r="J104" s="29" t="s">
        <v>1774</v>
      </c>
      <c r="K104" s="10" t="s">
        <v>16</v>
      </c>
      <c r="L104" s="11" t="s">
        <v>367</v>
      </c>
      <c r="M104" s="10">
        <v>19962934</v>
      </c>
      <c r="N104" s="11">
        <v>729278932</v>
      </c>
      <c r="O104" s="10" t="s">
        <v>18</v>
      </c>
      <c r="P104" s="19"/>
      <c r="Q104" s="41"/>
      <c r="R104" s="41"/>
    </row>
    <row r="105" spans="1:18" ht="12" customHeight="1" x14ac:dyDescent="0.25">
      <c r="A105" s="11" t="s">
        <v>1786</v>
      </c>
      <c r="B105" s="68">
        <v>42167</v>
      </c>
      <c r="C105" s="69">
        <v>42168</v>
      </c>
      <c r="D105" s="60">
        <v>42167.609525462962</v>
      </c>
      <c r="E105" s="10" t="s">
        <v>1775</v>
      </c>
      <c r="F105" s="11">
        <v>3</v>
      </c>
      <c r="G105" s="10" t="s">
        <v>13</v>
      </c>
      <c r="H105" s="11">
        <v>5</v>
      </c>
      <c r="I105" s="10" t="s">
        <v>14</v>
      </c>
      <c r="J105" s="29" t="s">
        <v>1776</v>
      </c>
      <c r="K105" s="10" t="s">
        <v>16</v>
      </c>
      <c r="L105" s="11" t="s">
        <v>1264</v>
      </c>
      <c r="M105" s="10">
        <v>20121630</v>
      </c>
      <c r="N105" s="11">
        <v>734348477</v>
      </c>
      <c r="O105" s="10" t="s">
        <v>18</v>
      </c>
      <c r="P105" s="19"/>
      <c r="Q105" s="41"/>
      <c r="R105" s="41"/>
    </row>
    <row r="106" spans="1:18" ht="12" customHeight="1" x14ac:dyDescent="0.25">
      <c r="A106" s="11" t="s">
        <v>1786</v>
      </c>
      <c r="B106" s="68">
        <v>42183</v>
      </c>
      <c r="C106" s="69">
        <v>42184</v>
      </c>
      <c r="D106" s="60">
        <v>42183.694826388892</v>
      </c>
      <c r="E106" s="10" t="s">
        <v>1777</v>
      </c>
      <c r="F106" s="11">
        <v>13</v>
      </c>
      <c r="G106" s="10" t="s">
        <v>13</v>
      </c>
      <c r="H106" s="11">
        <v>2</v>
      </c>
      <c r="I106" s="10" t="s">
        <v>14</v>
      </c>
      <c r="J106" s="29" t="s">
        <v>1779</v>
      </c>
      <c r="K106" s="10" t="s">
        <v>16</v>
      </c>
      <c r="L106" s="11" t="s">
        <v>1778</v>
      </c>
      <c r="M106" s="10">
        <v>20449431</v>
      </c>
      <c r="N106" s="11">
        <v>745346113</v>
      </c>
      <c r="O106" s="10" t="s">
        <v>804</v>
      </c>
      <c r="P106" s="19"/>
      <c r="Q106" s="41"/>
      <c r="R106" s="41"/>
    </row>
    <row r="107" spans="1:18" ht="12" customHeight="1" x14ac:dyDescent="0.25">
      <c r="A107" s="11" t="s">
        <v>1786</v>
      </c>
      <c r="B107" s="68">
        <v>42189</v>
      </c>
      <c r="C107" s="69">
        <v>42190</v>
      </c>
      <c r="D107" s="60">
        <v>42189.561655092592</v>
      </c>
      <c r="E107" s="10" t="s">
        <v>1780</v>
      </c>
      <c r="F107" s="11">
        <v>9</v>
      </c>
      <c r="G107" s="10" t="s">
        <v>13</v>
      </c>
      <c r="H107" s="11">
        <v>10</v>
      </c>
      <c r="I107" s="10" t="s">
        <v>14</v>
      </c>
      <c r="J107" s="29" t="s">
        <v>1782</v>
      </c>
      <c r="K107" s="10" t="s">
        <v>16</v>
      </c>
      <c r="L107" s="11" t="s">
        <v>1781</v>
      </c>
      <c r="M107" s="10">
        <v>20548769</v>
      </c>
      <c r="N107" s="11">
        <v>748873279</v>
      </c>
      <c r="O107" s="38" t="s">
        <v>1083</v>
      </c>
      <c r="P107" s="93" t="s">
        <v>1083</v>
      </c>
      <c r="Q107" s="99" t="s">
        <v>552</v>
      </c>
      <c r="R107" s="41"/>
    </row>
    <row r="108" spans="1:18" ht="12" customHeight="1" x14ac:dyDescent="0.25">
      <c r="A108" s="11" t="s">
        <v>1786</v>
      </c>
      <c r="B108" s="68">
        <v>42198</v>
      </c>
      <c r="C108" s="69">
        <v>42199</v>
      </c>
      <c r="D108" s="60">
        <v>42198.290300925924</v>
      </c>
      <c r="E108" s="10" t="s">
        <v>1783</v>
      </c>
      <c r="F108" s="11">
        <v>31</v>
      </c>
      <c r="G108" s="10" t="s">
        <v>13</v>
      </c>
      <c r="H108" s="11">
        <v>15</v>
      </c>
      <c r="I108" s="10" t="s">
        <v>14</v>
      </c>
      <c r="J108" s="29" t="s">
        <v>1785</v>
      </c>
      <c r="K108" s="10" t="s">
        <v>16</v>
      </c>
      <c r="L108" s="11" t="s">
        <v>1784</v>
      </c>
      <c r="M108" s="10">
        <v>20690484</v>
      </c>
      <c r="N108" s="11">
        <v>753148934</v>
      </c>
      <c r="O108" s="10" t="s">
        <v>18</v>
      </c>
      <c r="P108" s="38"/>
      <c r="Q108" s="41"/>
      <c r="R108" s="41"/>
    </row>
    <row r="109" spans="1:18" x14ac:dyDescent="0.25">
      <c r="A109" s="10"/>
      <c r="B109" s="10"/>
      <c r="C109" s="10"/>
      <c r="D109" s="10"/>
      <c r="E109" s="10"/>
      <c r="F109" s="10"/>
      <c r="G109" s="10"/>
      <c r="H109" s="10"/>
      <c r="I109" s="10"/>
      <c r="J109" s="10"/>
      <c r="K109" s="10"/>
      <c r="L109" s="10"/>
      <c r="M109" s="10"/>
      <c r="N109" s="10"/>
      <c r="O109" s="10"/>
      <c r="P109" s="10"/>
      <c r="Q109" s="10"/>
      <c r="R109" s="10"/>
    </row>
    <row r="110" spans="1:18" x14ac:dyDescent="0.25">
      <c r="A110" s="10"/>
      <c r="B110" s="10"/>
      <c r="C110" s="10"/>
      <c r="D110" s="10"/>
      <c r="E110" s="10"/>
      <c r="F110" s="10"/>
      <c r="G110" s="10"/>
      <c r="H110" s="10"/>
      <c r="I110" s="10"/>
      <c r="J110" s="10"/>
      <c r="K110" s="10"/>
      <c r="L110" s="10"/>
      <c r="M110" s="10"/>
      <c r="N110" s="10"/>
      <c r="O110" s="10"/>
      <c r="P110" s="10"/>
      <c r="Q110" s="10"/>
      <c r="R110" s="10"/>
    </row>
    <row r="111" spans="1:18" x14ac:dyDescent="0.25">
      <c r="A111" s="10"/>
      <c r="B111" s="10"/>
      <c r="C111" s="10"/>
      <c r="D111" s="10"/>
      <c r="E111" s="10"/>
      <c r="F111" s="10"/>
      <c r="G111" s="10"/>
      <c r="H111" s="10"/>
      <c r="I111" s="10"/>
      <c r="J111" s="10"/>
      <c r="K111" s="10"/>
      <c r="L111" s="10"/>
      <c r="M111" s="10"/>
      <c r="N111" s="10"/>
      <c r="O111" s="10"/>
      <c r="P111" s="10"/>
      <c r="Q111" s="10"/>
      <c r="R111" s="10"/>
    </row>
    <row r="112" spans="1:18" x14ac:dyDescent="0.25">
      <c r="A112" s="10"/>
    </row>
    <row r="113" spans="1:1" x14ac:dyDescent="0.25">
      <c r="A113" s="10"/>
    </row>
    <row r="114" spans="1:1" x14ac:dyDescent="0.25">
      <c r="A114" s="10"/>
    </row>
    <row r="115" spans="1:1" x14ac:dyDescent="0.25">
      <c r="A115" s="10"/>
    </row>
    <row r="116" spans="1:1" x14ac:dyDescent="0.25">
      <c r="A116" s="10"/>
    </row>
    <row r="117" spans="1:1" x14ac:dyDescent="0.25">
      <c r="A117" s="10"/>
    </row>
    <row r="118" spans="1:1" x14ac:dyDescent="0.25">
      <c r="A118" s="10"/>
    </row>
    <row r="119" spans="1:1" x14ac:dyDescent="0.25">
      <c r="A119" s="10"/>
    </row>
    <row r="120" spans="1:1" x14ac:dyDescent="0.25">
      <c r="A120" s="10"/>
    </row>
    <row r="121" spans="1:1" x14ac:dyDescent="0.25">
      <c r="A121" s="10"/>
    </row>
    <row r="122" spans="1:1" x14ac:dyDescent="0.25">
      <c r="A122" s="10"/>
    </row>
    <row r="123" spans="1:1" x14ac:dyDescent="0.25">
      <c r="A123" s="10"/>
    </row>
    <row r="124" spans="1:1" x14ac:dyDescent="0.25">
      <c r="A124" s="10"/>
    </row>
    <row r="125" spans="1:1" x14ac:dyDescent="0.25">
      <c r="A125" s="10"/>
    </row>
    <row r="126" spans="1:1" x14ac:dyDescent="0.25">
      <c r="A126" s="10"/>
    </row>
    <row r="127" spans="1:1" x14ac:dyDescent="0.25">
      <c r="A127" s="10"/>
    </row>
    <row r="128" spans="1:1" x14ac:dyDescent="0.25">
      <c r="A128" s="10"/>
    </row>
    <row r="129" spans="1:1" x14ac:dyDescent="0.25">
      <c r="A129" s="10"/>
    </row>
    <row r="130" spans="1:1" x14ac:dyDescent="0.25">
      <c r="A130" s="10"/>
    </row>
    <row r="131" spans="1:1" x14ac:dyDescent="0.25">
      <c r="A131" s="10"/>
    </row>
    <row r="132" spans="1:1" x14ac:dyDescent="0.25">
      <c r="A132" s="10"/>
    </row>
    <row r="133" spans="1:1" x14ac:dyDescent="0.25">
      <c r="A133" s="10"/>
    </row>
    <row r="134" spans="1:1" x14ac:dyDescent="0.25">
      <c r="A134" s="10"/>
    </row>
    <row r="135" spans="1:1" x14ac:dyDescent="0.25">
      <c r="A135" s="10"/>
    </row>
    <row r="136" spans="1:1" x14ac:dyDescent="0.25">
      <c r="A136" s="10"/>
    </row>
    <row r="137" spans="1:1" x14ac:dyDescent="0.25">
      <c r="A137" s="10"/>
    </row>
    <row r="138" spans="1:1" x14ac:dyDescent="0.25">
      <c r="A138" s="10"/>
    </row>
    <row r="139" spans="1:1" x14ac:dyDescent="0.25">
      <c r="A139" s="10"/>
    </row>
    <row r="140" spans="1:1" x14ac:dyDescent="0.25">
      <c r="A140" s="10"/>
    </row>
    <row r="141" spans="1:1" x14ac:dyDescent="0.25">
      <c r="A141" s="10"/>
    </row>
    <row r="142" spans="1:1" x14ac:dyDescent="0.25">
      <c r="A142" s="10"/>
    </row>
    <row r="143" spans="1:1" x14ac:dyDescent="0.25">
      <c r="A143" s="10"/>
    </row>
    <row r="144" spans="1:1" x14ac:dyDescent="0.25">
      <c r="A144" s="10"/>
    </row>
    <row r="145" spans="1:1" x14ac:dyDescent="0.25">
      <c r="A145" s="10"/>
    </row>
    <row r="146" spans="1:1" x14ac:dyDescent="0.25">
      <c r="A146" s="10"/>
    </row>
    <row r="147" spans="1:1" x14ac:dyDescent="0.25">
      <c r="A147" s="10"/>
    </row>
    <row r="148" spans="1:1" x14ac:dyDescent="0.25">
      <c r="A148" s="10"/>
    </row>
    <row r="149" spans="1:1" x14ac:dyDescent="0.25">
      <c r="A149" s="10"/>
    </row>
    <row r="150" spans="1:1" x14ac:dyDescent="0.25">
      <c r="A150" s="10"/>
    </row>
    <row r="151" spans="1:1" x14ac:dyDescent="0.25">
      <c r="A151" s="10"/>
    </row>
    <row r="152" spans="1:1" x14ac:dyDescent="0.25">
      <c r="A152" s="10"/>
    </row>
    <row r="153" spans="1:1" x14ac:dyDescent="0.25">
      <c r="A153" s="10"/>
    </row>
    <row r="154" spans="1:1" x14ac:dyDescent="0.25">
      <c r="A154" s="10"/>
    </row>
    <row r="155" spans="1:1" x14ac:dyDescent="0.25">
      <c r="A155" s="10"/>
    </row>
    <row r="156" spans="1:1" x14ac:dyDescent="0.25">
      <c r="A156" s="10"/>
    </row>
    <row r="157" spans="1:1" x14ac:dyDescent="0.25">
      <c r="A157" s="10"/>
    </row>
    <row r="158" spans="1:1" x14ac:dyDescent="0.25">
      <c r="A158" s="10"/>
    </row>
    <row r="159" spans="1:1" x14ac:dyDescent="0.25">
      <c r="A159" s="10"/>
    </row>
    <row r="160" spans="1:1" x14ac:dyDescent="0.25">
      <c r="A160" s="10"/>
    </row>
    <row r="161" spans="1:1" x14ac:dyDescent="0.25">
      <c r="A161" s="10"/>
    </row>
    <row r="162" spans="1:1" x14ac:dyDescent="0.25">
      <c r="A162" s="10"/>
    </row>
    <row r="163" spans="1:1" x14ac:dyDescent="0.25">
      <c r="A163" s="10"/>
    </row>
    <row r="164" spans="1:1" x14ac:dyDescent="0.25">
      <c r="A164" s="10"/>
    </row>
    <row r="165" spans="1:1" x14ac:dyDescent="0.25">
      <c r="A165" s="10"/>
    </row>
    <row r="166" spans="1:1" x14ac:dyDescent="0.25">
      <c r="A166" s="10"/>
    </row>
    <row r="167" spans="1:1" x14ac:dyDescent="0.25">
      <c r="A167" s="10"/>
    </row>
    <row r="168" spans="1:1" x14ac:dyDescent="0.25">
      <c r="A168" s="10"/>
    </row>
    <row r="169" spans="1:1" x14ac:dyDescent="0.25">
      <c r="A169" s="10"/>
    </row>
    <row r="170" spans="1:1" x14ac:dyDescent="0.25">
      <c r="A170" s="10"/>
    </row>
    <row r="171" spans="1:1" x14ac:dyDescent="0.25">
      <c r="A171" s="10"/>
    </row>
    <row r="172" spans="1:1" x14ac:dyDescent="0.25">
      <c r="A172" s="10"/>
    </row>
    <row r="173" spans="1:1" x14ac:dyDescent="0.25">
      <c r="A173" s="10"/>
    </row>
    <row r="174" spans="1:1" x14ac:dyDescent="0.25">
      <c r="A174" s="10"/>
    </row>
    <row r="175" spans="1:1" x14ac:dyDescent="0.25">
      <c r="A175" s="10"/>
    </row>
    <row r="176" spans="1:1" x14ac:dyDescent="0.25">
      <c r="A176" s="10"/>
    </row>
    <row r="177" spans="1:1" x14ac:dyDescent="0.25">
      <c r="A177" s="10"/>
    </row>
    <row r="178" spans="1:1" x14ac:dyDescent="0.25">
      <c r="A178" s="10"/>
    </row>
    <row r="179" spans="1:1" x14ac:dyDescent="0.25">
      <c r="A179" s="10"/>
    </row>
    <row r="180" spans="1:1" x14ac:dyDescent="0.25">
      <c r="A180" s="10"/>
    </row>
    <row r="181" spans="1:1" x14ac:dyDescent="0.25">
      <c r="A181" s="10"/>
    </row>
    <row r="182" spans="1:1" x14ac:dyDescent="0.25">
      <c r="A182" s="10"/>
    </row>
    <row r="183" spans="1:1" x14ac:dyDescent="0.25">
      <c r="A183" s="10"/>
    </row>
    <row r="184" spans="1:1" x14ac:dyDescent="0.25">
      <c r="A184" s="10"/>
    </row>
    <row r="185" spans="1:1" x14ac:dyDescent="0.25">
      <c r="A185" s="10"/>
    </row>
    <row r="186" spans="1:1" x14ac:dyDescent="0.25">
      <c r="A186" s="10"/>
    </row>
    <row r="187" spans="1:1" x14ac:dyDescent="0.25">
      <c r="A187" s="10"/>
    </row>
    <row r="188" spans="1:1" x14ac:dyDescent="0.25">
      <c r="A188" s="10"/>
    </row>
    <row r="189" spans="1:1" x14ac:dyDescent="0.25">
      <c r="A189" s="10"/>
    </row>
    <row r="190" spans="1:1" x14ac:dyDescent="0.25">
      <c r="A190" s="10"/>
    </row>
    <row r="191" spans="1:1" x14ac:dyDescent="0.25">
      <c r="A191" s="10"/>
    </row>
    <row r="192" spans="1:1" x14ac:dyDescent="0.25">
      <c r="A192" s="10"/>
    </row>
    <row r="193" spans="1:1" x14ac:dyDescent="0.25">
      <c r="A193" s="10"/>
    </row>
    <row r="194" spans="1:1" x14ac:dyDescent="0.25">
      <c r="A194" s="10"/>
    </row>
    <row r="195" spans="1:1" x14ac:dyDescent="0.25">
      <c r="A195" s="10"/>
    </row>
    <row r="196" spans="1:1" x14ac:dyDescent="0.25">
      <c r="A196" s="10"/>
    </row>
    <row r="197" spans="1:1" x14ac:dyDescent="0.25">
      <c r="A197" s="10"/>
    </row>
    <row r="198" spans="1:1" x14ac:dyDescent="0.25">
      <c r="A198" s="10"/>
    </row>
    <row r="199" spans="1:1" x14ac:dyDescent="0.25">
      <c r="A199" s="10"/>
    </row>
    <row r="200" spans="1:1" x14ac:dyDescent="0.25">
      <c r="A200" s="10"/>
    </row>
    <row r="201" spans="1:1" x14ac:dyDescent="0.25">
      <c r="A201" s="10"/>
    </row>
    <row r="202" spans="1:1" x14ac:dyDescent="0.25">
      <c r="A202" s="10"/>
    </row>
    <row r="203" spans="1:1" x14ac:dyDescent="0.25">
      <c r="A203" s="10"/>
    </row>
    <row r="204" spans="1:1" x14ac:dyDescent="0.25">
      <c r="A204" s="10"/>
    </row>
    <row r="205" spans="1:1" x14ac:dyDescent="0.25">
      <c r="A205" s="10"/>
    </row>
    <row r="206" spans="1:1" x14ac:dyDescent="0.25">
      <c r="A206" s="10"/>
    </row>
    <row r="207" spans="1:1" x14ac:dyDescent="0.25">
      <c r="A207" s="10"/>
    </row>
    <row r="208" spans="1:1" x14ac:dyDescent="0.25">
      <c r="A208" s="10"/>
    </row>
    <row r="209" spans="1:1" x14ac:dyDescent="0.25">
      <c r="A209" s="10"/>
    </row>
    <row r="210" spans="1:1" x14ac:dyDescent="0.25">
      <c r="A210" s="10"/>
    </row>
    <row r="211" spans="1:1" x14ac:dyDescent="0.25">
      <c r="A211" s="10"/>
    </row>
    <row r="212" spans="1:1" x14ac:dyDescent="0.25">
      <c r="A212" s="10"/>
    </row>
    <row r="213" spans="1:1" x14ac:dyDescent="0.25">
      <c r="A213" s="10"/>
    </row>
    <row r="214" spans="1:1" x14ac:dyDescent="0.25">
      <c r="A214" s="10"/>
    </row>
    <row r="215" spans="1:1" x14ac:dyDescent="0.25">
      <c r="A215" s="10"/>
    </row>
    <row r="216" spans="1:1" x14ac:dyDescent="0.25">
      <c r="A216" s="10"/>
    </row>
    <row r="217" spans="1:1" x14ac:dyDescent="0.25">
      <c r="A217" s="10"/>
    </row>
    <row r="218" spans="1:1" x14ac:dyDescent="0.25">
      <c r="A218" s="10"/>
    </row>
    <row r="219" spans="1:1" x14ac:dyDescent="0.25">
      <c r="A219" s="10"/>
    </row>
    <row r="220" spans="1:1" x14ac:dyDescent="0.25">
      <c r="A220" s="10"/>
    </row>
    <row r="221" spans="1:1" x14ac:dyDescent="0.25">
      <c r="A221" s="10"/>
    </row>
    <row r="222" spans="1:1" x14ac:dyDescent="0.25">
      <c r="A222" s="10"/>
    </row>
    <row r="223" spans="1:1" x14ac:dyDescent="0.25">
      <c r="A223" s="10"/>
    </row>
    <row r="224" spans="1:1" x14ac:dyDescent="0.25">
      <c r="A224" s="10"/>
    </row>
    <row r="225" spans="1:1" x14ac:dyDescent="0.25">
      <c r="A225" s="10"/>
    </row>
    <row r="226" spans="1:1" x14ac:dyDescent="0.25">
      <c r="A226" s="10"/>
    </row>
    <row r="227" spans="1:1" x14ac:dyDescent="0.25">
      <c r="A227" s="10"/>
    </row>
    <row r="228" spans="1:1" x14ac:dyDescent="0.25">
      <c r="A228" s="10"/>
    </row>
    <row r="229" spans="1:1" x14ac:dyDescent="0.25">
      <c r="A229" s="10"/>
    </row>
    <row r="230" spans="1:1" x14ac:dyDescent="0.25">
      <c r="A230" s="10"/>
    </row>
    <row r="231" spans="1:1" x14ac:dyDescent="0.25">
      <c r="A231" s="10"/>
    </row>
    <row r="232" spans="1:1" x14ac:dyDescent="0.25">
      <c r="A232" s="10"/>
    </row>
    <row r="233" spans="1:1" x14ac:dyDescent="0.25">
      <c r="A233" s="10"/>
    </row>
    <row r="234" spans="1:1" x14ac:dyDescent="0.25">
      <c r="A234" s="10"/>
    </row>
    <row r="235" spans="1:1" x14ac:dyDescent="0.25">
      <c r="A235" s="10"/>
    </row>
    <row r="236" spans="1:1" x14ac:dyDescent="0.25">
      <c r="A236" s="10"/>
    </row>
    <row r="237" spans="1:1" x14ac:dyDescent="0.25">
      <c r="A237" s="10"/>
    </row>
    <row r="238" spans="1:1" x14ac:dyDescent="0.25">
      <c r="A238" s="10"/>
    </row>
    <row r="239" spans="1:1" x14ac:dyDescent="0.25">
      <c r="A239" s="10"/>
    </row>
    <row r="240" spans="1:1" x14ac:dyDescent="0.25">
      <c r="A240" s="10"/>
    </row>
    <row r="241" spans="1:1" x14ac:dyDescent="0.25">
      <c r="A241" s="10"/>
    </row>
    <row r="242" spans="1:1" x14ac:dyDescent="0.25">
      <c r="A242" s="10"/>
    </row>
    <row r="243" spans="1:1" x14ac:dyDescent="0.25">
      <c r="A243" s="10"/>
    </row>
    <row r="244" spans="1:1" x14ac:dyDescent="0.25">
      <c r="A244" s="10"/>
    </row>
    <row r="245" spans="1:1" x14ac:dyDescent="0.25">
      <c r="A245" s="10"/>
    </row>
    <row r="246" spans="1:1" x14ac:dyDescent="0.25">
      <c r="A246" s="10"/>
    </row>
    <row r="247" spans="1:1" x14ac:dyDescent="0.25">
      <c r="A247" s="10"/>
    </row>
    <row r="248" spans="1:1" x14ac:dyDescent="0.25">
      <c r="A248" s="10"/>
    </row>
    <row r="249" spans="1:1" x14ac:dyDescent="0.25">
      <c r="A249" s="10"/>
    </row>
    <row r="250" spans="1:1" x14ac:dyDescent="0.25">
      <c r="A250" s="10"/>
    </row>
    <row r="251" spans="1:1" x14ac:dyDescent="0.25">
      <c r="A251" s="10"/>
    </row>
    <row r="252" spans="1:1" x14ac:dyDescent="0.25">
      <c r="A252" s="10"/>
    </row>
    <row r="253" spans="1:1" x14ac:dyDescent="0.25">
      <c r="A253" s="10"/>
    </row>
    <row r="254" spans="1:1" x14ac:dyDescent="0.25">
      <c r="A254" s="10"/>
    </row>
    <row r="255" spans="1:1" x14ac:dyDescent="0.25">
      <c r="A255" s="10"/>
    </row>
    <row r="256" spans="1:1" x14ac:dyDescent="0.25">
      <c r="A256" s="10"/>
    </row>
    <row r="257" spans="1:1" x14ac:dyDescent="0.25">
      <c r="A257" s="10"/>
    </row>
    <row r="258" spans="1:1" x14ac:dyDescent="0.25">
      <c r="A258" s="10"/>
    </row>
    <row r="259" spans="1:1" x14ac:dyDescent="0.25">
      <c r="A259" s="10"/>
    </row>
    <row r="260" spans="1:1" x14ac:dyDescent="0.25">
      <c r="A260" s="10"/>
    </row>
    <row r="261" spans="1:1" x14ac:dyDescent="0.25">
      <c r="A261" s="10"/>
    </row>
    <row r="262" spans="1:1" x14ac:dyDescent="0.25">
      <c r="A262" s="10"/>
    </row>
    <row r="263" spans="1:1" x14ac:dyDescent="0.25">
      <c r="A263" s="10"/>
    </row>
    <row r="264" spans="1:1" x14ac:dyDescent="0.25">
      <c r="A264" s="10"/>
    </row>
    <row r="265" spans="1:1" x14ac:dyDescent="0.25">
      <c r="A265" s="10"/>
    </row>
    <row r="266" spans="1:1" x14ac:dyDescent="0.25">
      <c r="A266" s="10"/>
    </row>
    <row r="267" spans="1:1" x14ac:dyDescent="0.25">
      <c r="A267" s="10"/>
    </row>
    <row r="268" spans="1:1" x14ac:dyDescent="0.25">
      <c r="A268" s="10"/>
    </row>
    <row r="269" spans="1:1" x14ac:dyDescent="0.25">
      <c r="A269" s="10"/>
    </row>
    <row r="270" spans="1:1" x14ac:dyDescent="0.25">
      <c r="A270" s="10"/>
    </row>
    <row r="271" spans="1:1" x14ac:dyDescent="0.25">
      <c r="A271" s="10"/>
    </row>
    <row r="272" spans="1:1" x14ac:dyDescent="0.25">
      <c r="A272" s="10"/>
    </row>
    <row r="273" spans="1:1" x14ac:dyDescent="0.25">
      <c r="A273" s="10"/>
    </row>
    <row r="274" spans="1:1" x14ac:dyDescent="0.25">
      <c r="A274" s="10"/>
    </row>
    <row r="275" spans="1:1" x14ac:dyDescent="0.25">
      <c r="A275" s="10"/>
    </row>
    <row r="276" spans="1:1" x14ac:dyDescent="0.25">
      <c r="A276" s="10"/>
    </row>
    <row r="277" spans="1:1" x14ac:dyDescent="0.25">
      <c r="A277" s="10"/>
    </row>
    <row r="278" spans="1:1" x14ac:dyDescent="0.25">
      <c r="A278" s="10"/>
    </row>
    <row r="279" spans="1:1" x14ac:dyDescent="0.25">
      <c r="A279" s="10"/>
    </row>
    <row r="280" spans="1:1" x14ac:dyDescent="0.25">
      <c r="A280" s="10"/>
    </row>
    <row r="281" spans="1:1" x14ac:dyDescent="0.25">
      <c r="A281" s="10"/>
    </row>
    <row r="282" spans="1:1" x14ac:dyDescent="0.25">
      <c r="A282" s="10"/>
    </row>
    <row r="283" spans="1:1" x14ac:dyDescent="0.25">
      <c r="A283" s="10"/>
    </row>
    <row r="284" spans="1:1" x14ac:dyDescent="0.25">
      <c r="A284" s="10"/>
    </row>
    <row r="285" spans="1:1" x14ac:dyDescent="0.25">
      <c r="A285" s="10"/>
    </row>
    <row r="286" spans="1:1" x14ac:dyDescent="0.25">
      <c r="A286" s="10"/>
    </row>
    <row r="287" spans="1:1" x14ac:dyDescent="0.25">
      <c r="A287" s="10"/>
    </row>
    <row r="288" spans="1:1" x14ac:dyDescent="0.25">
      <c r="A288" s="10"/>
    </row>
    <row r="289" spans="1:1" x14ac:dyDescent="0.25">
      <c r="A289" s="10"/>
    </row>
    <row r="290" spans="1:1" x14ac:dyDescent="0.25">
      <c r="A290" s="10"/>
    </row>
    <row r="291" spans="1:1" x14ac:dyDescent="0.25">
      <c r="A291" s="10"/>
    </row>
    <row r="292" spans="1:1" x14ac:dyDescent="0.25">
      <c r="A292" s="10"/>
    </row>
    <row r="293" spans="1:1" x14ac:dyDescent="0.25">
      <c r="A293" s="10"/>
    </row>
    <row r="294" spans="1:1" x14ac:dyDescent="0.25">
      <c r="A294" s="10"/>
    </row>
    <row r="295" spans="1:1" x14ac:dyDescent="0.25">
      <c r="A295" s="10"/>
    </row>
    <row r="296" spans="1:1" x14ac:dyDescent="0.25">
      <c r="A296" s="10"/>
    </row>
    <row r="297" spans="1:1" x14ac:dyDescent="0.25">
      <c r="A297" s="10"/>
    </row>
    <row r="298" spans="1:1" x14ac:dyDescent="0.25">
      <c r="A298" s="10"/>
    </row>
    <row r="299" spans="1:1" x14ac:dyDescent="0.25">
      <c r="A299" s="10"/>
    </row>
    <row r="300" spans="1:1" x14ac:dyDescent="0.25">
      <c r="A300" s="10"/>
    </row>
    <row r="301" spans="1:1" x14ac:dyDescent="0.25">
      <c r="A301" s="10"/>
    </row>
    <row r="302" spans="1:1" x14ac:dyDescent="0.25">
      <c r="A302" s="10"/>
    </row>
    <row r="303" spans="1:1" x14ac:dyDescent="0.25">
      <c r="A303" s="10"/>
    </row>
    <row r="304" spans="1:1" x14ac:dyDescent="0.25">
      <c r="A304"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zoomScale="80" zoomScaleNormal="80" workbookViewId="0"/>
  </sheetViews>
  <sheetFormatPr defaultRowHeight="12" x14ac:dyDescent="0.25"/>
  <cols>
    <col min="1" max="1" width="6.5703125" style="1" bestFit="1" customWidth="1"/>
    <col min="2" max="4" width="22" style="1" bestFit="1" customWidth="1"/>
    <col min="5" max="5" width="41" style="1" bestFit="1" customWidth="1"/>
    <col min="6" max="6" width="9.85546875" style="1" bestFit="1" customWidth="1"/>
    <col min="7" max="7" width="45.5703125" style="1" bestFit="1" customWidth="1"/>
    <col min="8" max="8" width="20" style="1" bestFit="1" customWidth="1"/>
    <col min="9" max="9" width="37.7109375" style="1" bestFit="1" customWidth="1"/>
    <col min="10" max="10" width="21.5703125" style="1" customWidth="1"/>
    <col min="11" max="11" width="22" style="1" bestFit="1" customWidth="1"/>
    <col min="12" max="12" width="22.85546875" style="1" customWidth="1"/>
    <col min="13" max="13" width="17.5703125" style="1" bestFit="1" customWidth="1"/>
    <col min="14" max="14" width="12.85546875" style="1" bestFit="1" customWidth="1"/>
    <col min="15" max="15" width="39.85546875" style="1" bestFit="1" customWidth="1"/>
    <col min="16" max="16" width="68.85546875" style="1" bestFit="1" customWidth="1"/>
    <col min="17" max="18" width="34.28515625" style="1" bestFit="1" customWidth="1"/>
    <col min="19" max="16384" width="9.140625" style="1"/>
  </cols>
  <sheetData>
    <row r="1" spans="1:18" ht="9.75" customHeight="1" x14ac:dyDescent="0.25"/>
    <row r="2" spans="1:18" ht="12.75" x14ac:dyDescent="0.25">
      <c r="A2" s="124" t="s">
        <v>1734</v>
      </c>
      <c r="B2" s="54" t="s">
        <v>1328</v>
      </c>
      <c r="C2" s="54" t="s">
        <v>1329</v>
      </c>
      <c r="D2" s="54" t="s">
        <v>0</v>
      </c>
      <c r="E2" s="54" t="s">
        <v>1</v>
      </c>
      <c r="F2" s="54" t="s">
        <v>252</v>
      </c>
      <c r="G2" s="54" t="s">
        <v>2</v>
      </c>
      <c r="H2" s="54" t="s">
        <v>3</v>
      </c>
      <c r="I2" s="55" t="s">
        <v>4</v>
      </c>
      <c r="J2" s="55" t="s">
        <v>5</v>
      </c>
      <c r="K2" s="55" t="s">
        <v>6</v>
      </c>
      <c r="L2" s="54" t="s">
        <v>7</v>
      </c>
      <c r="M2" s="54" t="s">
        <v>8</v>
      </c>
      <c r="N2" s="56" t="s">
        <v>9</v>
      </c>
      <c r="O2" s="56" t="s">
        <v>10</v>
      </c>
      <c r="P2" s="55" t="s">
        <v>1940</v>
      </c>
      <c r="Q2" s="54" t="s">
        <v>578</v>
      </c>
      <c r="R2" s="56" t="s">
        <v>1787</v>
      </c>
    </row>
    <row r="3" spans="1:18" ht="12" customHeight="1" x14ac:dyDescent="0.25">
      <c r="A3" s="11" t="s">
        <v>2015</v>
      </c>
      <c r="B3" s="60">
        <v>41426</v>
      </c>
      <c r="C3" s="60">
        <v>41456</v>
      </c>
      <c r="D3" s="60">
        <v>41439.91028935185</v>
      </c>
      <c r="E3" s="11" t="s">
        <v>1788</v>
      </c>
      <c r="F3" s="11">
        <v>333</v>
      </c>
      <c r="G3" s="11" t="s">
        <v>13</v>
      </c>
      <c r="H3" s="11">
        <v>2</v>
      </c>
      <c r="I3" s="64" t="s">
        <v>14</v>
      </c>
      <c r="J3" s="125" t="s">
        <v>1793</v>
      </c>
      <c r="K3" s="64" t="s">
        <v>16</v>
      </c>
      <c r="L3" s="11" t="s">
        <v>1789</v>
      </c>
      <c r="M3" s="11">
        <v>9765</v>
      </c>
      <c r="N3" s="41">
        <v>155404</v>
      </c>
      <c r="O3" s="47" t="s">
        <v>1083</v>
      </c>
      <c r="P3" s="64"/>
      <c r="Q3" s="11"/>
      <c r="R3" s="41"/>
    </row>
    <row r="4" spans="1:18" ht="12" customHeight="1" x14ac:dyDescent="0.25">
      <c r="A4" s="11" t="s">
        <v>2015</v>
      </c>
      <c r="B4" s="60">
        <v>41426</v>
      </c>
      <c r="C4" s="60">
        <v>41456</v>
      </c>
      <c r="D4" s="60">
        <v>41441.834872685184</v>
      </c>
      <c r="E4" s="11" t="s">
        <v>508</v>
      </c>
      <c r="F4" s="11">
        <v>24</v>
      </c>
      <c r="G4" s="11" t="s">
        <v>13</v>
      </c>
      <c r="H4" s="11">
        <v>2</v>
      </c>
      <c r="I4" s="64" t="s">
        <v>14</v>
      </c>
      <c r="J4" s="125" t="s">
        <v>1794</v>
      </c>
      <c r="K4" s="64" t="s">
        <v>16</v>
      </c>
      <c r="L4" s="11" t="s">
        <v>1790</v>
      </c>
      <c r="M4" s="11">
        <v>12625</v>
      </c>
      <c r="N4" s="41">
        <v>255568</v>
      </c>
      <c r="O4" s="65" t="s">
        <v>517</v>
      </c>
      <c r="P4" s="129" t="s">
        <v>1821</v>
      </c>
      <c r="Q4" s="11" t="s">
        <v>554</v>
      </c>
      <c r="R4" s="41"/>
    </row>
    <row r="5" spans="1:18" ht="12" customHeight="1" x14ac:dyDescent="0.25">
      <c r="A5" s="11" t="s">
        <v>2015</v>
      </c>
      <c r="B5" s="60">
        <v>41426</v>
      </c>
      <c r="C5" s="60">
        <v>41456</v>
      </c>
      <c r="D5" s="60">
        <v>41451.59648148148</v>
      </c>
      <c r="E5" s="11" t="s">
        <v>1791</v>
      </c>
      <c r="F5" s="11">
        <v>14</v>
      </c>
      <c r="G5" s="11" t="s">
        <v>13</v>
      </c>
      <c r="H5" s="11">
        <v>2</v>
      </c>
      <c r="I5" s="64" t="s">
        <v>14</v>
      </c>
      <c r="J5" s="125" t="s">
        <v>1795</v>
      </c>
      <c r="K5" s="64" t="s">
        <v>16</v>
      </c>
      <c r="L5" s="11" t="s">
        <v>1792</v>
      </c>
      <c r="M5" s="11">
        <v>50339</v>
      </c>
      <c r="N5" s="41">
        <v>1029206</v>
      </c>
      <c r="O5" s="41" t="s">
        <v>18</v>
      </c>
      <c r="P5" s="64"/>
      <c r="Q5" s="11" t="s">
        <v>555</v>
      </c>
      <c r="R5" s="41"/>
    </row>
    <row r="6" spans="1:18" ht="12" customHeight="1" x14ac:dyDescent="0.25">
      <c r="A6" s="11" t="s">
        <v>2015</v>
      </c>
      <c r="B6" s="60">
        <v>41456</v>
      </c>
      <c r="C6" s="60">
        <v>41487</v>
      </c>
      <c r="D6" s="60">
        <v>41473.608506944445</v>
      </c>
      <c r="E6" s="11" t="s">
        <v>1796</v>
      </c>
      <c r="F6" s="11">
        <v>4</v>
      </c>
      <c r="G6" s="11" t="s">
        <v>13</v>
      </c>
      <c r="H6" s="11">
        <v>1</v>
      </c>
      <c r="I6" s="64" t="s">
        <v>14</v>
      </c>
      <c r="J6" s="125" t="s">
        <v>1801</v>
      </c>
      <c r="K6" s="64" t="s">
        <v>16</v>
      </c>
      <c r="L6" s="11" t="s">
        <v>425</v>
      </c>
      <c r="M6" s="11">
        <v>151940</v>
      </c>
      <c r="N6" s="41">
        <v>3375725</v>
      </c>
      <c r="O6" s="41" t="s">
        <v>804</v>
      </c>
      <c r="P6" s="64"/>
      <c r="Q6" s="11" t="s">
        <v>1971</v>
      </c>
      <c r="R6" s="41" t="s">
        <v>1570</v>
      </c>
    </row>
    <row r="7" spans="1:18" ht="12" customHeight="1" x14ac:dyDescent="0.25">
      <c r="A7" s="11" t="s">
        <v>2015</v>
      </c>
      <c r="B7" s="60">
        <v>41456</v>
      </c>
      <c r="C7" s="60">
        <v>41487</v>
      </c>
      <c r="D7" s="60">
        <v>41478.795266203706</v>
      </c>
      <c r="E7" s="11" t="s">
        <v>1797</v>
      </c>
      <c r="F7" s="11">
        <v>63</v>
      </c>
      <c r="G7" s="11" t="s">
        <v>13</v>
      </c>
      <c r="H7" s="11">
        <v>4</v>
      </c>
      <c r="I7" s="64" t="s">
        <v>14</v>
      </c>
      <c r="J7" s="125" t="s">
        <v>1802</v>
      </c>
      <c r="K7" s="64" t="s">
        <v>16</v>
      </c>
      <c r="L7" s="11" t="s">
        <v>1798</v>
      </c>
      <c r="M7" s="11">
        <v>172784</v>
      </c>
      <c r="N7" s="41">
        <v>3908621</v>
      </c>
      <c r="O7" s="46" t="s">
        <v>517</v>
      </c>
      <c r="P7" s="109"/>
      <c r="Q7" s="11"/>
      <c r="R7" s="41"/>
    </row>
    <row r="8" spans="1:18" ht="12" customHeight="1" x14ac:dyDescent="0.25">
      <c r="A8" s="11" t="s">
        <v>2015</v>
      </c>
      <c r="B8" s="60">
        <v>41456</v>
      </c>
      <c r="C8" s="60">
        <v>41487</v>
      </c>
      <c r="D8" s="60">
        <v>41480.315405092595</v>
      </c>
      <c r="E8" s="11" t="s">
        <v>1799</v>
      </c>
      <c r="F8" s="11">
        <v>115</v>
      </c>
      <c r="G8" s="11" t="s">
        <v>13</v>
      </c>
      <c r="H8" s="11">
        <v>0</v>
      </c>
      <c r="I8" s="64" t="s">
        <v>24</v>
      </c>
      <c r="J8" s="125" t="s">
        <v>1803</v>
      </c>
      <c r="K8" s="64" t="s">
        <v>16</v>
      </c>
      <c r="L8" s="11" t="s">
        <v>1800</v>
      </c>
      <c r="M8" s="11">
        <v>183533</v>
      </c>
      <c r="N8" s="41">
        <v>4122343</v>
      </c>
      <c r="O8" s="41" t="s">
        <v>316</v>
      </c>
      <c r="P8" s="64"/>
      <c r="Q8" s="11"/>
      <c r="R8" s="41"/>
    </row>
    <row r="9" spans="1:18" ht="12" customHeight="1" x14ac:dyDescent="0.25">
      <c r="A9" s="11" t="s">
        <v>2015</v>
      </c>
      <c r="B9" s="60">
        <v>41537</v>
      </c>
      <c r="C9" s="60">
        <v>41540</v>
      </c>
      <c r="D9" s="60">
        <v>41539.944293981483</v>
      </c>
      <c r="E9" s="11" t="s">
        <v>1804</v>
      </c>
      <c r="F9" s="11">
        <v>36</v>
      </c>
      <c r="G9" s="11" t="s">
        <v>13</v>
      </c>
      <c r="H9" s="11">
        <v>46750</v>
      </c>
      <c r="I9" s="64" t="s">
        <v>14</v>
      </c>
      <c r="J9" s="125" t="s">
        <v>1805</v>
      </c>
      <c r="K9" s="64" t="s">
        <v>16</v>
      </c>
      <c r="L9" s="11" t="s">
        <v>1564</v>
      </c>
      <c r="M9" s="11">
        <v>833388</v>
      </c>
      <c r="N9" s="41">
        <v>20631329</v>
      </c>
      <c r="O9" s="126" t="s">
        <v>1566</v>
      </c>
      <c r="P9" s="64"/>
      <c r="Q9" s="11"/>
      <c r="R9" s="41"/>
    </row>
    <row r="10" spans="1:18" ht="12" customHeight="1" x14ac:dyDescent="0.25">
      <c r="A10" s="11" t="s">
        <v>2015</v>
      </c>
      <c r="B10" s="60">
        <v>41557</v>
      </c>
      <c r="C10" s="60">
        <v>41559</v>
      </c>
      <c r="D10" s="60">
        <v>41557.393622685187</v>
      </c>
      <c r="E10" s="11" t="s">
        <v>1806</v>
      </c>
      <c r="F10" s="11">
        <v>255</v>
      </c>
      <c r="G10" s="11" t="s">
        <v>13</v>
      </c>
      <c r="H10" s="11">
        <v>10</v>
      </c>
      <c r="I10" s="64" t="s">
        <v>14</v>
      </c>
      <c r="J10" s="125" t="s">
        <v>1808</v>
      </c>
      <c r="K10" s="64" t="s">
        <v>16</v>
      </c>
      <c r="L10" s="11" t="s">
        <v>1807</v>
      </c>
      <c r="M10" s="11">
        <v>1341339</v>
      </c>
      <c r="N10" s="41">
        <v>40444088</v>
      </c>
      <c r="O10" s="41" t="s">
        <v>311</v>
      </c>
      <c r="P10" s="64"/>
      <c r="Q10" s="11"/>
      <c r="R10" s="41"/>
    </row>
    <row r="11" spans="1:18" ht="12" customHeight="1" x14ac:dyDescent="0.25">
      <c r="A11" s="11" t="s">
        <v>2015</v>
      </c>
      <c r="B11" s="60">
        <v>41562</v>
      </c>
      <c r="C11" s="60">
        <v>41563</v>
      </c>
      <c r="D11" s="60">
        <v>41562.161412037036</v>
      </c>
      <c r="E11" s="11" t="s">
        <v>1809</v>
      </c>
      <c r="F11" s="11">
        <v>104</v>
      </c>
      <c r="G11" s="11" t="s">
        <v>13</v>
      </c>
      <c r="H11" s="11">
        <v>51</v>
      </c>
      <c r="I11" s="64" t="s">
        <v>14</v>
      </c>
      <c r="J11" s="125" t="s">
        <v>1811</v>
      </c>
      <c r="K11" s="64" t="s">
        <v>16</v>
      </c>
      <c r="L11" s="11" t="s">
        <v>1810</v>
      </c>
      <c r="M11" s="11">
        <v>1410464</v>
      </c>
      <c r="N11" s="41">
        <v>45463875</v>
      </c>
      <c r="O11" s="41" t="s">
        <v>311</v>
      </c>
      <c r="P11" s="64"/>
      <c r="Q11" s="11" t="s">
        <v>475</v>
      </c>
      <c r="R11" s="41"/>
    </row>
    <row r="12" spans="1:18" ht="12" customHeight="1" x14ac:dyDescent="0.25">
      <c r="A12" s="11" t="s">
        <v>2015</v>
      </c>
      <c r="B12" s="60">
        <v>41570</v>
      </c>
      <c r="C12" s="60">
        <v>41571</v>
      </c>
      <c r="D12" s="60">
        <v>41570.776550925926</v>
      </c>
      <c r="E12" s="11" t="s">
        <v>1812</v>
      </c>
      <c r="F12" s="11">
        <v>46</v>
      </c>
      <c r="G12" s="11" t="s">
        <v>13</v>
      </c>
      <c r="H12" s="11">
        <v>10</v>
      </c>
      <c r="I12" s="64" t="s">
        <v>14</v>
      </c>
      <c r="J12" s="125" t="s">
        <v>1814</v>
      </c>
      <c r="K12" s="64" t="s">
        <v>16</v>
      </c>
      <c r="L12" s="11" t="s">
        <v>1813</v>
      </c>
      <c r="M12" s="11">
        <v>1657107</v>
      </c>
      <c r="N12" s="41">
        <v>57301522</v>
      </c>
      <c r="O12" s="41" t="s">
        <v>311</v>
      </c>
      <c r="P12" s="64"/>
      <c r="Q12" s="11"/>
      <c r="R12" s="41"/>
    </row>
    <row r="13" spans="1:18" ht="12" customHeight="1" x14ac:dyDescent="0.25">
      <c r="A13" s="11" t="s">
        <v>2015</v>
      </c>
      <c r="B13" s="60">
        <v>41575</v>
      </c>
      <c r="C13" s="60">
        <v>41576</v>
      </c>
      <c r="D13" s="60">
        <v>41575.408726851849</v>
      </c>
      <c r="E13" s="11" t="s">
        <v>1815</v>
      </c>
      <c r="F13" s="11">
        <v>42</v>
      </c>
      <c r="G13" s="11" t="s">
        <v>13</v>
      </c>
      <c r="H13" s="11">
        <v>0</v>
      </c>
      <c r="I13" s="64" t="s">
        <v>24</v>
      </c>
      <c r="J13" s="125" t="s">
        <v>1817</v>
      </c>
      <c r="K13" s="64" t="s">
        <v>16</v>
      </c>
      <c r="L13" s="11" t="s">
        <v>1816</v>
      </c>
      <c r="M13" s="11">
        <v>1865511</v>
      </c>
      <c r="N13" s="41">
        <v>62186616</v>
      </c>
      <c r="O13" s="41" t="s">
        <v>316</v>
      </c>
      <c r="P13" s="64"/>
      <c r="Q13" s="11"/>
      <c r="R13" s="41"/>
    </row>
    <row r="14" spans="1:18" ht="12" customHeight="1" x14ac:dyDescent="0.25">
      <c r="A14" s="11" t="s">
        <v>2015</v>
      </c>
      <c r="B14" s="60">
        <v>41578</v>
      </c>
      <c r="C14" s="60">
        <v>41579</v>
      </c>
      <c r="D14" s="60">
        <v>41578.250300925924</v>
      </c>
      <c r="E14" s="11" t="s">
        <v>1818</v>
      </c>
      <c r="F14" s="11">
        <v>45</v>
      </c>
      <c r="G14" s="11" t="s">
        <v>13</v>
      </c>
      <c r="H14" s="11">
        <v>4</v>
      </c>
      <c r="I14" s="64" t="s">
        <v>14</v>
      </c>
      <c r="J14" s="125" t="s">
        <v>1820</v>
      </c>
      <c r="K14" s="64" t="s">
        <v>16</v>
      </c>
      <c r="L14" s="11" t="s">
        <v>1819</v>
      </c>
      <c r="M14" s="11">
        <v>1945025</v>
      </c>
      <c r="N14" s="41">
        <v>66607952</v>
      </c>
      <c r="O14" s="46" t="s">
        <v>517</v>
      </c>
      <c r="P14" s="109"/>
      <c r="Q14" s="11"/>
      <c r="R14" s="41"/>
    </row>
    <row r="15" spans="1:18" ht="12" customHeight="1" x14ac:dyDescent="0.25">
      <c r="A15" s="11" t="s">
        <v>2015</v>
      </c>
      <c r="B15" s="60">
        <v>41612</v>
      </c>
      <c r="C15" s="60">
        <v>41614</v>
      </c>
      <c r="D15" s="60">
        <v>41612.673263888886</v>
      </c>
      <c r="E15" s="11" t="s">
        <v>1822</v>
      </c>
      <c r="F15" s="11">
        <v>56</v>
      </c>
      <c r="G15" s="11" t="s">
        <v>13</v>
      </c>
      <c r="H15" s="11">
        <v>4</v>
      </c>
      <c r="I15" s="64" t="s">
        <v>14</v>
      </c>
      <c r="J15" s="125" t="s">
        <v>1824</v>
      </c>
      <c r="K15" s="64" t="s">
        <v>16</v>
      </c>
      <c r="L15" s="11" t="s">
        <v>1823</v>
      </c>
      <c r="M15" s="11">
        <v>3093459</v>
      </c>
      <c r="N15" s="41">
        <v>108679928</v>
      </c>
      <c r="O15" s="41" t="s">
        <v>804</v>
      </c>
      <c r="P15" s="64"/>
      <c r="Q15" s="11"/>
      <c r="R15" s="41" t="s">
        <v>1570</v>
      </c>
    </row>
    <row r="16" spans="1:18" ht="12" customHeight="1" x14ac:dyDescent="0.25">
      <c r="A16" s="11" t="s">
        <v>2015</v>
      </c>
      <c r="B16" s="60">
        <v>41624</v>
      </c>
      <c r="C16" s="60">
        <v>41626</v>
      </c>
      <c r="D16" s="60">
        <v>41625.768831018519</v>
      </c>
      <c r="E16" s="11" t="s">
        <v>1825</v>
      </c>
      <c r="F16" s="11">
        <v>29</v>
      </c>
      <c r="G16" s="11" t="s">
        <v>13</v>
      </c>
      <c r="H16" s="11">
        <v>2</v>
      </c>
      <c r="I16" s="64" t="s">
        <v>14</v>
      </c>
      <c r="J16" s="125" t="s">
        <v>1827</v>
      </c>
      <c r="K16" s="64" t="s">
        <v>16</v>
      </c>
      <c r="L16" s="11" t="s">
        <v>1826</v>
      </c>
      <c r="M16" s="11">
        <v>3534162</v>
      </c>
      <c r="N16" s="41">
        <v>124086233</v>
      </c>
      <c r="O16" s="41" t="s">
        <v>311</v>
      </c>
      <c r="P16" s="64"/>
      <c r="Q16" s="11"/>
      <c r="R16" s="41"/>
    </row>
    <row r="17" spans="1:18" ht="12" customHeight="1" x14ac:dyDescent="0.25">
      <c r="A17" s="11" t="s">
        <v>2015</v>
      </c>
      <c r="B17" s="60">
        <v>41626</v>
      </c>
      <c r="C17" s="60">
        <v>41628</v>
      </c>
      <c r="D17" s="60">
        <v>41627.709861111114</v>
      </c>
      <c r="E17" s="11" t="s">
        <v>1828</v>
      </c>
      <c r="F17" s="11">
        <v>52</v>
      </c>
      <c r="G17" s="11" t="s">
        <v>13</v>
      </c>
      <c r="H17" s="11">
        <v>50</v>
      </c>
      <c r="I17" s="64" t="s">
        <v>14</v>
      </c>
      <c r="J17" s="125" t="s">
        <v>1832</v>
      </c>
      <c r="K17" s="64" t="s">
        <v>16</v>
      </c>
      <c r="L17" s="11" t="s">
        <v>1829</v>
      </c>
      <c r="M17" s="11">
        <v>3589913</v>
      </c>
      <c r="N17" s="41">
        <v>125994829</v>
      </c>
      <c r="O17" s="41" t="s">
        <v>18</v>
      </c>
      <c r="P17" s="64"/>
      <c r="Q17" s="11" t="s">
        <v>554</v>
      </c>
      <c r="R17" s="41"/>
    </row>
    <row r="18" spans="1:18" ht="12" customHeight="1" x14ac:dyDescent="0.25">
      <c r="A18" s="11" t="s">
        <v>2015</v>
      </c>
      <c r="B18" s="60">
        <v>41630</v>
      </c>
      <c r="C18" s="60">
        <v>41632</v>
      </c>
      <c r="D18" s="60">
        <v>41630.653344907405</v>
      </c>
      <c r="E18" s="11" t="s">
        <v>1830</v>
      </c>
      <c r="F18" s="11">
        <v>12</v>
      </c>
      <c r="G18" s="11" t="s">
        <v>13</v>
      </c>
      <c r="H18" s="11">
        <v>0</v>
      </c>
      <c r="I18" s="64" t="s">
        <v>24</v>
      </c>
      <c r="J18" s="125" t="s">
        <v>1833</v>
      </c>
      <c r="K18" s="64" t="s">
        <v>16</v>
      </c>
      <c r="L18" s="11" t="s">
        <v>1831</v>
      </c>
      <c r="M18" s="11">
        <v>3634436</v>
      </c>
      <c r="N18" s="41">
        <v>127409726</v>
      </c>
      <c r="O18" s="41" t="s">
        <v>316</v>
      </c>
      <c r="P18" s="64"/>
      <c r="Q18" s="11"/>
      <c r="R18" s="41"/>
    </row>
    <row r="19" spans="1:18" ht="12" customHeight="1" x14ac:dyDescent="0.25">
      <c r="A19" s="11" t="s">
        <v>2015</v>
      </c>
      <c r="B19" s="11" t="s">
        <v>1834</v>
      </c>
      <c r="C19" s="11" t="s">
        <v>1835</v>
      </c>
      <c r="D19" s="11" t="s">
        <v>1836</v>
      </c>
      <c r="E19" s="11" t="s">
        <v>1837</v>
      </c>
      <c r="F19" s="11" t="s">
        <v>1054</v>
      </c>
      <c r="G19" s="11" t="s">
        <v>13</v>
      </c>
      <c r="H19" s="11" t="s">
        <v>568</v>
      </c>
      <c r="I19" s="64" t="s">
        <v>14</v>
      </c>
      <c r="J19" s="125" t="s">
        <v>1841</v>
      </c>
      <c r="K19" s="64" t="s">
        <v>16</v>
      </c>
      <c r="L19" s="11" t="s">
        <v>1838</v>
      </c>
      <c r="M19" s="11" t="s">
        <v>1839</v>
      </c>
      <c r="N19" s="41" t="s">
        <v>1840</v>
      </c>
      <c r="O19" s="41" t="s">
        <v>311</v>
      </c>
      <c r="P19" s="64"/>
      <c r="Q19" s="11" t="s">
        <v>554</v>
      </c>
      <c r="R19" s="41"/>
    </row>
    <row r="20" spans="1:18" ht="12" customHeight="1" x14ac:dyDescent="0.25">
      <c r="A20" s="11" t="s">
        <v>2015</v>
      </c>
      <c r="B20" s="60">
        <v>41664</v>
      </c>
      <c r="C20" s="60">
        <v>41666</v>
      </c>
      <c r="D20" s="60">
        <v>41664.297766203701</v>
      </c>
      <c r="E20" s="11" t="s">
        <v>1842</v>
      </c>
      <c r="F20" s="11">
        <v>33</v>
      </c>
      <c r="G20" s="11" t="s">
        <v>13</v>
      </c>
      <c r="H20" s="11">
        <v>0</v>
      </c>
      <c r="I20" s="64" t="s">
        <v>24</v>
      </c>
      <c r="J20" s="125" t="s">
        <v>1844</v>
      </c>
      <c r="K20" s="64" t="s">
        <v>16</v>
      </c>
      <c r="L20" s="11" t="s">
        <v>1843</v>
      </c>
      <c r="M20" s="11">
        <v>4310645</v>
      </c>
      <c r="N20" s="41">
        <v>148730065</v>
      </c>
      <c r="O20" s="41" t="s">
        <v>316</v>
      </c>
      <c r="P20" s="64"/>
      <c r="Q20" s="11"/>
      <c r="R20" s="41"/>
    </row>
    <row r="21" spans="1:18" ht="12" customHeight="1" x14ac:dyDescent="0.25">
      <c r="A21" s="11" t="s">
        <v>2015</v>
      </c>
      <c r="B21" s="60">
        <v>41668</v>
      </c>
      <c r="C21" s="60">
        <v>41670</v>
      </c>
      <c r="D21" s="60">
        <v>41668.600844907407</v>
      </c>
      <c r="E21" s="11" t="s">
        <v>1845</v>
      </c>
      <c r="F21" s="11">
        <v>37</v>
      </c>
      <c r="G21" s="11" t="s">
        <v>13</v>
      </c>
      <c r="H21" s="11">
        <v>0</v>
      </c>
      <c r="I21" s="64" t="s">
        <v>24</v>
      </c>
      <c r="J21" s="125" t="s">
        <v>1849</v>
      </c>
      <c r="K21" s="64" t="s">
        <v>16</v>
      </c>
      <c r="L21" s="11" t="s">
        <v>1846</v>
      </c>
      <c r="M21" s="11">
        <v>4358726</v>
      </c>
      <c r="N21" s="41">
        <v>152245117</v>
      </c>
      <c r="O21" s="47" t="s">
        <v>1083</v>
      </c>
      <c r="P21" s="64"/>
      <c r="Q21" s="11"/>
      <c r="R21" s="41"/>
    </row>
    <row r="22" spans="1:18" ht="12" customHeight="1" x14ac:dyDescent="0.25">
      <c r="A22" s="11" t="s">
        <v>2015</v>
      </c>
      <c r="B22" s="60">
        <v>41668</v>
      </c>
      <c r="C22" s="60">
        <v>41670</v>
      </c>
      <c r="D22" s="60">
        <v>41668.655046296299</v>
      </c>
      <c r="E22" s="11" t="s">
        <v>1847</v>
      </c>
      <c r="F22" s="11">
        <v>24</v>
      </c>
      <c r="G22" s="11" t="s">
        <v>13</v>
      </c>
      <c r="H22" s="11">
        <v>3</v>
      </c>
      <c r="I22" s="64" t="s">
        <v>14</v>
      </c>
      <c r="J22" s="125" t="s">
        <v>1850</v>
      </c>
      <c r="K22" s="64" t="s">
        <v>16</v>
      </c>
      <c r="L22" s="11" t="s">
        <v>1848</v>
      </c>
      <c r="M22" s="11">
        <v>4421096</v>
      </c>
      <c r="N22" s="41">
        <v>152345433</v>
      </c>
      <c r="O22" s="41" t="s">
        <v>804</v>
      </c>
      <c r="P22" s="64"/>
      <c r="Q22" s="11" t="s">
        <v>1085</v>
      </c>
      <c r="R22" s="41" t="s">
        <v>1570</v>
      </c>
    </row>
    <row r="23" spans="1:18" ht="12" customHeight="1" x14ac:dyDescent="0.25">
      <c r="A23" s="11" t="s">
        <v>2015</v>
      </c>
      <c r="B23" s="60">
        <v>41676</v>
      </c>
      <c r="C23" s="60">
        <v>41678</v>
      </c>
      <c r="D23" s="60">
        <v>41677.551261574074</v>
      </c>
      <c r="E23" s="11" t="s">
        <v>1390</v>
      </c>
      <c r="F23" s="11">
        <v>83</v>
      </c>
      <c r="G23" s="11" t="s">
        <v>13</v>
      </c>
      <c r="H23" s="11">
        <v>10</v>
      </c>
      <c r="I23" s="64" t="s">
        <v>14</v>
      </c>
      <c r="J23" s="125" t="s">
        <v>1851</v>
      </c>
      <c r="K23" s="64" t="s">
        <v>16</v>
      </c>
      <c r="L23" s="11" t="s">
        <v>1391</v>
      </c>
      <c r="M23" s="11">
        <v>4617972</v>
      </c>
      <c r="N23" s="41">
        <v>161479326</v>
      </c>
      <c r="O23" s="47" t="s">
        <v>1083</v>
      </c>
      <c r="P23" s="64"/>
      <c r="Q23" s="11" t="s">
        <v>1287</v>
      </c>
      <c r="R23" s="41"/>
    </row>
    <row r="24" spans="1:18" ht="12" customHeight="1" x14ac:dyDescent="0.25">
      <c r="A24" s="11" t="s">
        <v>2015</v>
      </c>
      <c r="B24" s="60">
        <v>41688</v>
      </c>
      <c r="C24" s="60">
        <v>41690</v>
      </c>
      <c r="D24" s="60">
        <v>41689.512673611112</v>
      </c>
      <c r="E24" s="11" t="s">
        <v>1852</v>
      </c>
      <c r="F24" s="11">
        <v>3</v>
      </c>
      <c r="G24" s="11" t="s">
        <v>13</v>
      </c>
      <c r="H24" s="11">
        <v>6</v>
      </c>
      <c r="I24" s="64" t="s">
        <v>14</v>
      </c>
      <c r="J24" s="125" t="s">
        <v>1854</v>
      </c>
      <c r="K24" s="64" t="s">
        <v>16</v>
      </c>
      <c r="L24" s="11" t="s">
        <v>1853</v>
      </c>
      <c r="M24" s="11">
        <v>5019380</v>
      </c>
      <c r="N24" s="41">
        <v>173641431</v>
      </c>
      <c r="O24" s="41" t="s">
        <v>311</v>
      </c>
      <c r="P24" s="64"/>
      <c r="Q24" s="11" t="s">
        <v>554</v>
      </c>
      <c r="R24" s="41"/>
    </row>
    <row r="25" spans="1:18" ht="12" customHeight="1" x14ac:dyDescent="0.25">
      <c r="A25" s="11" t="s">
        <v>2015</v>
      </c>
      <c r="B25" s="60">
        <v>41692</v>
      </c>
      <c r="C25" s="60">
        <v>41694</v>
      </c>
      <c r="D25" s="60">
        <v>41693.71601851852</v>
      </c>
      <c r="E25" s="11" t="s">
        <v>1855</v>
      </c>
      <c r="F25" s="11">
        <v>20</v>
      </c>
      <c r="G25" s="11" t="s">
        <v>13</v>
      </c>
      <c r="H25" s="11">
        <v>10</v>
      </c>
      <c r="I25" s="64" t="s">
        <v>14</v>
      </c>
      <c r="J25" s="125" t="s">
        <v>1857</v>
      </c>
      <c r="K25" s="64" t="s">
        <v>16</v>
      </c>
      <c r="L25" s="11" t="s">
        <v>1856</v>
      </c>
      <c r="M25" s="11">
        <v>5135840</v>
      </c>
      <c r="N25" s="41">
        <v>177821791</v>
      </c>
      <c r="O25" s="41" t="s">
        <v>311</v>
      </c>
      <c r="P25" s="64"/>
      <c r="Q25" s="11"/>
      <c r="R25" s="41"/>
    </row>
    <row r="26" spans="1:18" ht="12" customHeight="1" x14ac:dyDescent="0.25">
      <c r="A26" s="11" t="s">
        <v>2015</v>
      </c>
      <c r="B26" s="60">
        <v>41694</v>
      </c>
      <c r="C26" s="60">
        <v>41696</v>
      </c>
      <c r="D26" s="60">
        <v>41694.569930555554</v>
      </c>
      <c r="E26" s="11" t="s">
        <v>1858</v>
      </c>
      <c r="F26" s="11">
        <v>27</v>
      </c>
      <c r="G26" s="11" t="s">
        <v>13</v>
      </c>
      <c r="H26" s="11">
        <v>5</v>
      </c>
      <c r="I26" s="64" t="s">
        <v>14</v>
      </c>
      <c r="J26" s="125" t="s">
        <v>1860</v>
      </c>
      <c r="K26" s="64" t="s">
        <v>16</v>
      </c>
      <c r="L26" s="11" t="s">
        <v>1859</v>
      </c>
      <c r="M26" s="11">
        <v>5159929</v>
      </c>
      <c r="N26" s="41">
        <v>178696922</v>
      </c>
      <c r="O26" s="41" t="s">
        <v>18</v>
      </c>
      <c r="P26" s="64"/>
      <c r="Q26" s="11" t="s">
        <v>557</v>
      </c>
      <c r="R26" s="41"/>
    </row>
    <row r="27" spans="1:18" ht="12" customHeight="1" x14ac:dyDescent="0.25">
      <c r="A27" s="11" t="s">
        <v>2015</v>
      </c>
      <c r="B27" s="60">
        <v>41696</v>
      </c>
      <c r="C27" s="60">
        <v>41698</v>
      </c>
      <c r="D27" s="60">
        <v>41697.621030092596</v>
      </c>
      <c r="E27" s="11" t="s">
        <v>1861</v>
      </c>
      <c r="F27" s="11">
        <v>13</v>
      </c>
      <c r="G27" s="11" t="s">
        <v>13</v>
      </c>
      <c r="H27" s="11">
        <v>12</v>
      </c>
      <c r="I27" s="64" t="s">
        <v>14</v>
      </c>
      <c r="J27" s="125" t="s">
        <v>1863</v>
      </c>
      <c r="K27" s="64" t="s">
        <v>16</v>
      </c>
      <c r="L27" s="11" t="s">
        <v>1862</v>
      </c>
      <c r="M27" s="11">
        <v>5282828</v>
      </c>
      <c r="N27" s="41">
        <v>183050347</v>
      </c>
      <c r="O27" s="41" t="s">
        <v>18</v>
      </c>
      <c r="P27" s="64"/>
      <c r="Q27" s="11"/>
      <c r="R27" s="41"/>
    </row>
    <row r="28" spans="1:18" ht="12" customHeight="1" x14ac:dyDescent="0.25">
      <c r="A28" s="11" t="s">
        <v>2015</v>
      </c>
      <c r="B28" s="60">
        <v>41706</v>
      </c>
      <c r="C28" s="60">
        <v>41708</v>
      </c>
      <c r="D28" s="60">
        <v>41706.585034722222</v>
      </c>
      <c r="E28" s="11" t="s">
        <v>1864</v>
      </c>
      <c r="F28" s="11">
        <v>7</v>
      </c>
      <c r="G28" s="11" t="s">
        <v>13</v>
      </c>
      <c r="H28" s="11">
        <v>0</v>
      </c>
      <c r="I28" s="64" t="s">
        <v>24</v>
      </c>
      <c r="J28" s="125" t="s">
        <v>1866</v>
      </c>
      <c r="K28" s="64" t="s">
        <v>16</v>
      </c>
      <c r="L28" s="11" t="s">
        <v>1865</v>
      </c>
      <c r="M28" s="11">
        <v>5554827</v>
      </c>
      <c r="N28" s="41">
        <v>193195289</v>
      </c>
      <c r="O28" s="41" t="s">
        <v>316</v>
      </c>
      <c r="P28" s="64"/>
      <c r="Q28" s="11"/>
      <c r="R28" s="41"/>
    </row>
    <row r="29" spans="1:18" ht="12" customHeight="1" x14ac:dyDescent="0.25">
      <c r="A29" s="11" t="s">
        <v>2015</v>
      </c>
      <c r="B29" s="60">
        <v>41718</v>
      </c>
      <c r="C29" s="60">
        <v>41720</v>
      </c>
      <c r="D29" s="60">
        <v>41718.606944444444</v>
      </c>
      <c r="E29" s="11" t="s">
        <v>1867</v>
      </c>
      <c r="F29" s="11">
        <v>36</v>
      </c>
      <c r="G29" s="11" t="s">
        <v>13</v>
      </c>
      <c r="H29" s="11">
        <v>5</v>
      </c>
      <c r="I29" s="64" t="s">
        <v>14</v>
      </c>
      <c r="J29" s="125" t="s">
        <v>1869</v>
      </c>
      <c r="K29" s="64" t="s">
        <v>16</v>
      </c>
      <c r="L29" s="11" t="s">
        <v>1868</v>
      </c>
      <c r="M29" s="11">
        <v>5877346</v>
      </c>
      <c r="N29" s="41">
        <v>207641987</v>
      </c>
      <c r="O29" s="41" t="s">
        <v>804</v>
      </c>
      <c r="P29" s="64"/>
      <c r="Q29" s="11"/>
      <c r="R29" s="41"/>
    </row>
    <row r="30" spans="1:18" ht="12" customHeight="1" x14ac:dyDescent="0.25">
      <c r="A30" s="11" t="s">
        <v>2015</v>
      </c>
      <c r="B30" s="60">
        <v>41726</v>
      </c>
      <c r="C30" s="60">
        <v>41728</v>
      </c>
      <c r="D30" s="60">
        <v>41726.806712962964</v>
      </c>
      <c r="E30" s="11" t="s">
        <v>1870</v>
      </c>
      <c r="F30" s="11">
        <v>72</v>
      </c>
      <c r="G30" s="11" t="s">
        <v>13</v>
      </c>
      <c r="H30" s="11">
        <v>10</v>
      </c>
      <c r="I30" s="64" t="s">
        <v>14</v>
      </c>
      <c r="J30" s="125" t="s">
        <v>1872</v>
      </c>
      <c r="K30" s="64" t="s">
        <v>16</v>
      </c>
      <c r="L30" s="11" t="s">
        <v>1871</v>
      </c>
      <c r="M30" s="11">
        <v>6129098</v>
      </c>
      <c r="N30" s="41">
        <v>217637127</v>
      </c>
      <c r="O30" s="41" t="s">
        <v>311</v>
      </c>
      <c r="P30" s="64"/>
      <c r="Q30" s="11" t="s">
        <v>552</v>
      </c>
      <c r="R30" s="41"/>
    </row>
    <row r="31" spans="1:18" ht="12" customHeight="1" x14ac:dyDescent="0.25">
      <c r="A31" s="11" t="s">
        <v>2015</v>
      </c>
      <c r="B31" s="60">
        <v>41744</v>
      </c>
      <c r="C31" s="60">
        <v>41746</v>
      </c>
      <c r="D31" s="60">
        <v>41745.529050925928</v>
      </c>
      <c r="E31" s="11" t="s">
        <v>1873</v>
      </c>
      <c r="F31" s="11">
        <v>2</v>
      </c>
      <c r="G31" s="11" t="s">
        <v>13</v>
      </c>
      <c r="H31" s="11">
        <v>14</v>
      </c>
      <c r="I31" s="64" t="s">
        <v>14</v>
      </c>
      <c r="J31" s="125" t="s">
        <v>1875</v>
      </c>
      <c r="K31" s="64" t="s">
        <v>16</v>
      </c>
      <c r="L31" s="11" t="s">
        <v>1874</v>
      </c>
      <c r="M31" s="11">
        <v>6761494</v>
      </c>
      <c r="N31" s="41">
        <v>238715647</v>
      </c>
      <c r="O31" s="47" t="s">
        <v>1083</v>
      </c>
      <c r="P31" s="64"/>
      <c r="Q31" s="11"/>
      <c r="R31" s="41"/>
    </row>
    <row r="32" spans="1:18" ht="12" customHeight="1" x14ac:dyDescent="0.25">
      <c r="A32" s="11" t="s">
        <v>2015</v>
      </c>
      <c r="B32" s="60">
        <v>41752</v>
      </c>
      <c r="C32" s="60">
        <v>41754</v>
      </c>
      <c r="D32" s="60">
        <v>41752.902673611112</v>
      </c>
      <c r="E32" s="11" t="s">
        <v>1876</v>
      </c>
      <c r="F32" s="11">
        <v>63</v>
      </c>
      <c r="G32" s="11" t="s">
        <v>13</v>
      </c>
      <c r="H32" s="11">
        <v>-1</v>
      </c>
      <c r="I32" s="64" t="s">
        <v>58</v>
      </c>
      <c r="J32" s="125" t="s">
        <v>1877</v>
      </c>
      <c r="K32" s="64" t="s">
        <v>16</v>
      </c>
      <c r="L32" s="11" t="s">
        <v>1672</v>
      </c>
      <c r="M32" s="11">
        <v>6933064</v>
      </c>
      <c r="N32" s="41">
        <v>245350656</v>
      </c>
      <c r="O32" s="41" t="s">
        <v>804</v>
      </c>
      <c r="P32" s="64"/>
      <c r="Q32" s="11"/>
      <c r="R32" s="84" t="s">
        <v>1677</v>
      </c>
    </row>
    <row r="33" spans="1:18" ht="12" customHeight="1" x14ac:dyDescent="0.25">
      <c r="A33" s="11" t="s">
        <v>2015</v>
      </c>
      <c r="B33" s="60">
        <v>41760</v>
      </c>
      <c r="C33" s="60">
        <v>41762</v>
      </c>
      <c r="D33" s="60">
        <v>41760.576504629629</v>
      </c>
      <c r="E33" s="11" t="s">
        <v>1878</v>
      </c>
      <c r="F33" s="11">
        <v>8</v>
      </c>
      <c r="G33" s="11" t="s">
        <v>13</v>
      </c>
      <c r="H33" s="11">
        <v>20</v>
      </c>
      <c r="I33" s="64" t="s">
        <v>14</v>
      </c>
      <c r="J33" s="125" t="s">
        <v>1880</v>
      </c>
      <c r="K33" s="64" t="s">
        <v>16</v>
      </c>
      <c r="L33" s="11" t="s">
        <v>1879</v>
      </c>
      <c r="M33" s="11">
        <v>7138357</v>
      </c>
      <c r="N33" s="41">
        <v>253010826</v>
      </c>
      <c r="O33" s="51" t="s">
        <v>283</v>
      </c>
      <c r="P33" s="64"/>
      <c r="Q33" s="11" t="s">
        <v>554</v>
      </c>
      <c r="R33" s="41"/>
    </row>
    <row r="34" spans="1:18" ht="12" customHeight="1" x14ac:dyDescent="0.25">
      <c r="A34" s="11" t="s">
        <v>2015</v>
      </c>
      <c r="B34" s="60">
        <v>41780</v>
      </c>
      <c r="C34" s="60">
        <v>41782</v>
      </c>
      <c r="D34" s="60">
        <v>41780.243981481479</v>
      </c>
      <c r="E34" s="11" t="s">
        <v>1881</v>
      </c>
      <c r="F34" s="11">
        <v>17</v>
      </c>
      <c r="G34" s="11" t="s">
        <v>13</v>
      </c>
      <c r="H34" s="11">
        <v>1</v>
      </c>
      <c r="I34" s="64" t="s">
        <v>14</v>
      </c>
      <c r="J34" s="125" t="s">
        <v>1883</v>
      </c>
      <c r="K34" s="64" t="s">
        <v>16</v>
      </c>
      <c r="L34" s="11" t="s">
        <v>1882</v>
      </c>
      <c r="M34" s="11">
        <v>7669657</v>
      </c>
      <c r="N34" s="41">
        <v>270849455</v>
      </c>
      <c r="O34" s="51" t="s">
        <v>231</v>
      </c>
      <c r="P34" s="64"/>
      <c r="Q34" s="11"/>
      <c r="R34" s="41"/>
    </row>
    <row r="35" spans="1:18" ht="12" customHeight="1" x14ac:dyDescent="0.25">
      <c r="A35" s="11" t="s">
        <v>2015</v>
      </c>
      <c r="B35" s="60">
        <v>41784</v>
      </c>
      <c r="C35" s="60">
        <v>41786</v>
      </c>
      <c r="D35" s="60">
        <v>41784.922291666669</v>
      </c>
      <c r="E35" s="11" t="s">
        <v>1884</v>
      </c>
      <c r="F35" s="11">
        <v>155</v>
      </c>
      <c r="G35" s="11" t="s">
        <v>13</v>
      </c>
      <c r="H35" s="11">
        <v>-1</v>
      </c>
      <c r="I35" s="64" t="s">
        <v>58</v>
      </c>
      <c r="J35" s="125" t="s">
        <v>1886</v>
      </c>
      <c r="K35" s="64" t="s">
        <v>16</v>
      </c>
      <c r="L35" s="11" t="s">
        <v>1885</v>
      </c>
      <c r="M35" s="11">
        <v>7755755</v>
      </c>
      <c r="N35" s="41">
        <v>274576280</v>
      </c>
      <c r="O35" s="41" t="s">
        <v>311</v>
      </c>
      <c r="P35" s="64"/>
      <c r="Q35" s="44" t="s">
        <v>356</v>
      </c>
      <c r="R35" s="41"/>
    </row>
    <row r="36" spans="1:18" ht="12" customHeight="1" x14ac:dyDescent="0.25">
      <c r="A36" s="11" t="s">
        <v>2015</v>
      </c>
      <c r="B36" s="60">
        <v>41822</v>
      </c>
      <c r="C36" s="60">
        <v>41825</v>
      </c>
      <c r="D36" s="60">
        <v>41822.082708333335</v>
      </c>
      <c r="E36" s="11" t="s">
        <v>1887</v>
      </c>
      <c r="F36" s="11">
        <v>165</v>
      </c>
      <c r="G36" s="11" t="s">
        <v>13</v>
      </c>
      <c r="H36" s="11">
        <v>0</v>
      </c>
      <c r="I36" s="64" t="s">
        <v>24</v>
      </c>
      <c r="J36" s="125" t="s">
        <v>1889</v>
      </c>
      <c r="K36" s="64" t="s">
        <v>16</v>
      </c>
      <c r="L36" s="11" t="s">
        <v>1888</v>
      </c>
      <c r="M36" s="11">
        <v>8482372</v>
      </c>
      <c r="N36" s="41">
        <v>296768265</v>
      </c>
      <c r="O36" s="51" t="s">
        <v>231</v>
      </c>
      <c r="P36" s="114" t="s">
        <v>1083</v>
      </c>
      <c r="Q36" s="11" t="s">
        <v>1050</v>
      </c>
      <c r="R36" s="41"/>
    </row>
    <row r="37" spans="1:18" ht="12" customHeight="1" x14ac:dyDescent="0.25">
      <c r="A37" s="11" t="s">
        <v>2015</v>
      </c>
      <c r="B37" s="60">
        <v>41849</v>
      </c>
      <c r="C37" s="60">
        <v>41852</v>
      </c>
      <c r="D37" s="60">
        <v>41849.814768518518</v>
      </c>
      <c r="E37" s="11" t="s">
        <v>1890</v>
      </c>
      <c r="F37" s="11">
        <v>20</v>
      </c>
      <c r="G37" s="11" t="s">
        <v>13</v>
      </c>
      <c r="H37" s="11">
        <v>9</v>
      </c>
      <c r="I37" s="64" t="s">
        <v>14</v>
      </c>
      <c r="J37" s="125" t="s">
        <v>1892</v>
      </c>
      <c r="K37" s="64" t="s">
        <v>16</v>
      </c>
      <c r="L37" s="11" t="s">
        <v>1891</v>
      </c>
      <c r="M37" s="11">
        <v>8831025</v>
      </c>
      <c r="N37" s="41">
        <v>307949723</v>
      </c>
      <c r="O37" s="41" t="s">
        <v>311</v>
      </c>
      <c r="P37" s="64"/>
      <c r="Q37" s="11" t="s">
        <v>1085</v>
      </c>
      <c r="R37" s="41"/>
    </row>
    <row r="38" spans="1:18" ht="12" customHeight="1" x14ac:dyDescent="0.25">
      <c r="A38" s="11" t="s">
        <v>2015</v>
      </c>
      <c r="B38" s="60">
        <v>41856</v>
      </c>
      <c r="C38" s="60">
        <v>41861</v>
      </c>
      <c r="D38" s="60">
        <v>41858.78633101852</v>
      </c>
      <c r="E38" s="11" t="s">
        <v>1895</v>
      </c>
      <c r="F38" s="11">
        <v>69</v>
      </c>
      <c r="G38" s="11" t="s">
        <v>13</v>
      </c>
      <c r="H38" s="11">
        <v>4</v>
      </c>
      <c r="I38" s="64" t="s">
        <v>14</v>
      </c>
      <c r="J38" s="125" t="s">
        <v>1897</v>
      </c>
      <c r="K38" s="64" t="s">
        <v>16</v>
      </c>
      <c r="L38" s="11" t="s">
        <v>1896</v>
      </c>
      <c r="M38" s="11">
        <v>8943497</v>
      </c>
      <c r="N38" s="41">
        <v>311506481</v>
      </c>
      <c r="O38" s="41" t="s">
        <v>18</v>
      </c>
      <c r="P38" s="64"/>
      <c r="Q38" s="11"/>
      <c r="R38" s="41"/>
    </row>
    <row r="39" spans="1:18" ht="12" customHeight="1" x14ac:dyDescent="0.25">
      <c r="A39" s="11" t="s">
        <v>2015</v>
      </c>
      <c r="B39" s="60">
        <v>41861</v>
      </c>
      <c r="C39" s="60">
        <v>41866</v>
      </c>
      <c r="D39" s="60">
        <v>41864.370428240742</v>
      </c>
      <c r="E39" s="11" t="s">
        <v>1898</v>
      </c>
      <c r="F39" s="11">
        <v>5</v>
      </c>
      <c r="G39" s="11" t="s">
        <v>13</v>
      </c>
      <c r="H39" s="11">
        <v>0</v>
      </c>
      <c r="I39" s="64" t="s">
        <v>24</v>
      </c>
      <c r="J39" s="125" t="s">
        <v>1902</v>
      </c>
      <c r="K39" s="64" t="s">
        <v>16</v>
      </c>
      <c r="L39" s="11" t="s">
        <v>1899</v>
      </c>
      <c r="M39" s="11">
        <v>9015274</v>
      </c>
      <c r="N39" s="41">
        <v>313737399</v>
      </c>
      <c r="O39" s="41" t="s">
        <v>316</v>
      </c>
      <c r="P39" s="64"/>
      <c r="Q39" s="11"/>
      <c r="R39" s="41"/>
    </row>
    <row r="40" spans="1:18" ht="12" customHeight="1" x14ac:dyDescent="0.25">
      <c r="A40" s="11" t="s">
        <v>2015</v>
      </c>
      <c r="B40" s="60">
        <v>41861</v>
      </c>
      <c r="C40" s="60">
        <v>41866</v>
      </c>
      <c r="D40" s="60">
        <v>41865.573541666665</v>
      </c>
      <c r="E40" s="11" t="s">
        <v>1900</v>
      </c>
      <c r="F40" s="11">
        <v>34</v>
      </c>
      <c r="G40" s="11" t="s">
        <v>13</v>
      </c>
      <c r="H40" s="11">
        <v>10</v>
      </c>
      <c r="I40" s="64" t="s">
        <v>14</v>
      </c>
      <c r="J40" s="125" t="s">
        <v>1903</v>
      </c>
      <c r="K40" s="64" t="s">
        <v>16</v>
      </c>
      <c r="L40" s="11" t="s">
        <v>1901</v>
      </c>
      <c r="M40" s="11">
        <v>9033525</v>
      </c>
      <c r="N40" s="41">
        <v>314328688</v>
      </c>
      <c r="O40" s="127" t="s">
        <v>1083</v>
      </c>
      <c r="P40" s="64"/>
      <c r="Q40" s="39" t="s">
        <v>356</v>
      </c>
      <c r="R40" s="41"/>
    </row>
    <row r="41" spans="1:18" ht="12" customHeight="1" x14ac:dyDescent="0.25">
      <c r="A41" s="11" t="s">
        <v>2015</v>
      </c>
      <c r="B41" s="60">
        <v>41879</v>
      </c>
      <c r="C41" s="60">
        <v>41881</v>
      </c>
      <c r="D41" s="60">
        <v>41879.137673611112</v>
      </c>
      <c r="E41" s="11" t="s">
        <v>1904</v>
      </c>
      <c r="F41" s="11">
        <v>12</v>
      </c>
      <c r="G41" s="11" t="s">
        <v>13</v>
      </c>
      <c r="H41" s="11">
        <v>3</v>
      </c>
      <c r="I41" s="64" t="s">
        <v>14</v>
      </c>
      <c r="J41" s="125" t="s">
        <v>1906</v>
      </c>
      <c r="K41" s="64" t="s">
        <v>16</v>
      </c>
      <c r="L41" s="11" t="s">
        <v>1905</v>
      </c>
      <c r="M41" s="11">
        <v>9286753</v>
      </c>
      <c r="N41" s="41">
        <v>322700495</v>
      </c>
      <c r="O41" s="46" t="s">
        <v>517</v>
      </c>
      <c r="P41" s="64"/>
      <c r="Q41" s="11"/>
      <c r="R41" s="41"/>
    </row>
    <row r="42" spans="1:18" ht="12" customHeight="1" x14ac:dyDescent="0.25">
      <c r="A42" s="11" t="s">
        <v>2015</v>
      </c>
      <c r="B42" s="60">
        <v>41887</v>
      </c>
      <c r="C42" s="60">
        <v>41889</v>
      </c>
      <c r="D42" s="60">
        <v>41887.80195601852</v>
      </c>
      <c r="E42" s="11" t="s">
        <v>1907</v>
      </c>
      <c r="F42" s="11">
        <v>62</v>
      </c>
      <c r="G42" s="11" t="s">
        <v>13</v>
      </c>
      <c r="H42" s="11">
        <v>0</v>
      </c>
      <c r="I42" s="64" t="s">
        <v>24</v>
      </c>
      <c r="J42" s="125" t="s">
        <v>1909</v>
      </c>
      <c r="K42" s="64" t="s">
        <v>16</v>
      </c>
      <c r="L42" s="11" t="s">
        <v>1908</v>
      </c>
      <c r="M42" s="11">
        <v>9523193</v>
      </c>
      <c r="N42" s="41">
        <v>331291033</v>
      </c>
      <c r="O42" s="45" t="s">
        <v>316</v>
      </c>
      <c r="P42" s="64"/>
      <c r="Q42" s="11"/>
      <c r="R42" s="41"/>
    </row>
    <row r="43" spans="1:18" ht="12" customHeight="1" x14ac:dyDescent="0.25">
      <c r="A43" s="11" t="s">
        <v>2015</v>
      </c>
      <c r="B43" s="60">
        <v>41920</v>
      </c>
      <c r="C43" s="60">
        <v>41921</v>
      </c>
      <c r="D43" s="60">
        <v>41920.903634259259</v>
      </c>
      <c r="E43" s="11" t="s">
        <v>1910</v>
      </c>
      <c r="F43" s="11">
        <v>50</v>
      </c>
      <c r="G43" s="11" t="s">
        <v>13</v>
      </c>
      <c r="H43" s="11">
        <v>9</v>
      </c>
      <c r="I43" s="64" t="s">
        <v>14</v>
      </c>
      <c r="J43" s="125" t="s">
        <v>1912</v>
      </c>
      <c r="K43" s="64" t="s">
        <v>16</v>
      </c>
      <c r="L43" s="11" t="s">
        <v>1911</v>
      </c>
      <c r="M43" s="11">
        <v>10775316</v>
      </c>
      <c r="N43" s="41">
        <v>383770191</v>
      </c>
      <c r="O43" s="45" t="s">
        <v>18</v>
      </c>
      <c r="P43" s="64"/>
      <c r="Q43" s="11"/>
      <c r="R43" s="41"/>
    </row>
    <row r="44" spans="1:18" ht="12" customHeight="1" x14ac:dyDescent="0.25">
      <c r="A44" s="11" t="s">
        <v>2015</v>
      </c>
      <c r="B44" s="60">
        <v>41926</v>
      </c>
      <c r="C44" s="60">
        <v>41927</v>
      </c>
      <c r="D44" s="60">
        <v>41926.125231481485</v>
      </c>
      <c r="E44" s="11" t="s">
        <v>1913</v>
      </c>
      <c r="F44" s="11">
        <v>66</v>
      </c>
      <c r="G44" s="11" t="s">
        <v>13</v>
      </c>
      <c r="H44" s="11">
        <v>4</v>
      </c>
      <c r="I44" s="64" t="s">
        <v>14</v>
      </c>
      <c r="J44" s="125" t="s">
        <v>1915</v>
      </c>
      <c r="K44" s="64" t="s">
        <v>16</v>
      </c>
      <c r="L44" s="11" t="s">
        <v>1914</v>
      </c>
      <c r="M44" s="11">
        <v>10901292</v>
      </c>
      <c r="N44" s="41">
        <v>392305971</v>
      </c>
      <c r="O44" s="43" t="s">
        <v>803</v>
      </c>
      <c r="P44" s="64"/>
      <c r="Q44" s="11"/>
      <c r="R44" s="41"/>
    </row>
    <row r="45" spans="1:18" ht="12" customHeight="1" x14ac:dyDescent="0.25">
      <c r="A45" s="11" t="s">
        <v>2015</v>
      </c>
      <c r="B45" s="60">
        <v>41931</v>
      </c>
      <c r="C45" s="60">
        <v>41932</v>
      </c>
      <c r="D45" s="60">
        <v>41931.878969907404</v>
      </c>
      <c r="E45" s="11" t="s">
        <v>1916</v>
      </c>
      <c r="F45" s="11">
        <v>51</v>
      </c>
      <c r="G45" s="11" t="s">
        <v>13</v>
      </c>
      <c r="H45" s="11">
        <v>3</v>
      </c>
      <c r="I45" s="64" t="s">
        <v>14</v>
      </c>
      <c r="J45" s="125" t="s">
        <v>1918</v>
      </c>
      <c r="K45" s="64" t="s">
        <v>16</v>
      </c>
      <c r="L45" s="11" t="s">
        <v>1917</v>
      </c>
      <c r="M45" s="11">
        <v>11153963</v>
      </c>
      <c r="N45" s="41">
        <v>402809604</v>
      </c>
      <c r="O45" s="41" t="s">
        <v>804</v>
      </c>
      <c r="P45" s="64"/>
      <c r="Q45" s="11" t="s">
        <v>557</v>
      </c>
      <c r="R45" s="41"/>
    </row>
    <row r="46" spans="1:18" ht="12" customHeight="1" x14ac:dyDescent="0.25">
      <c r="A46" s="11" t="s">
        <v>2015</v>
      </c>
      <c r="B46" s="60">
        <v>41942</v>
      </c>
      <c r="C46" s="60">
        <v>41943</v>
      </c>
      <c r="D46" s="60">
        <v>41942.85596064815</v>
      </c>
      <c r="E46" s="11" t="s">
        <v>1919</v>
      </c>
      <c r="F46" s="11">
        <v>67</v>
      </c>
      <c r="G46" s="11" t="s">
        <v>13</v>
      </c>
      <c r="H46" s="11">
        <v>4</v>
      </c>
      <c r="I46" s="64" t="s">
        <v>14</v>
      </c>
      <c r="J46" s="125" t="s">
        <v>1921</v>
      </c>
      <c r="K46" s="64" t="s">
        <v>16</v>
      </c>
      <c r="L46" s="11" t="s">
        <v>1920</v>
      </c>
      <c r="M46" s="11">
        <v>11777328</v>
      </c>
      <c r="N46" s="41">
        <v>426083050</v>
      </c>
      <c r="O46" s="41" t="s">
        <v>311</v>
      </c>
      <c r="P46" s="64"/>
      <c r="Q46" s="11"/>
      <c r="R46" s="41"/>
    </row>
    <row r="47" spans="1:18" ht="12" customHeight="1" x14ac:dyDescent="0.25">
      <c r="A47" s="11" t="s">
        <v>2015</v>
      </c>
      <c r="B47" s="60">
        <v>41947</v>
      </c>
      <c r="C47" s="60">
        <v>41948</v>
      </c>
      <c r="D47" s="60">
        <v>41947.0624537037</v>
      </c>
      <c r="E47" s="11" t="s">
        <v>1922</v>
      </c>
      <c r="F47" s="11">
        <v>8</v>
      </c>
      <c r="G47" s="11" t="s">
        <v>13</v>
      </c>
      <c r="H47" s="11">
        <v>-1</v>
      </c>
      <c r="I47" s="64" t="s">
        <v>58</v>
      </c>
      <c r="J47" s="125" t="s">
        <v>1924</v>
      </c>
      <c r="K47" s="64" t="s">
        <v>16</v>
      </c>
      <c r="L47" s="11" t="s">
        <v>1923</v>
      </c>
      <c r="M47" s="11">
        <v>11877560</v>
      </c>
      <c r="N47" s="41">
        <v>432871543</v>
      </c>
      <c r="O47" s="41" t="s">
        <v>804</v>
      </c>
      <c r="P47" s="64"/>
      <c r="Q47" s="11"/>
      <c r="R47" s="41" t="s">
        <v>1570</v>
      </c>
    </row>
    <row r="48" spans="1:18" ht="12" customHeight="1" x14ac:dyDescent="0.25">
      <c r="A48" s="11" t="s">
        <v>2015</v>
      </c>
      <c r="B48" s="60">
        <v>41954</v>
      </c>
      <c r="C48" s="60">
        <v>41955</v>
      </c>
      <c r="D48" s="60">
        <v>41954.794120370374</v>
      </c>
      <c r="E48" s="11" t="s">
        <v>1925</v>
      </c>
      <c r="F48" s="11">
        <v>58</v>
      </c>
      <c r="G48" s="11" t="s">
        <v>13</v>
      </c>
      <c r="H48" s="11">
        <v>5</v>
      </c>
      <c r="I48" s="64" t="s">
        <v>14</v>
      </c>
      <c r="J48" s="125" t="s">
        <v>1927</v>
      </c>
      <c r="K48" s="64" t="s">
        <v>16</v>
      </c>
      <c r="L48" s="11" t="s">
        <v>1926</v>
      </c>
      <c r="M48" s="11">
        <v>12337722</v>
      </c>
      <c r="N48" s="41">
        <v>449201847</v>
      </c>
      <c r="O48" s="47" t="s">
        <v>1083</v>
      </c>
      <c r="P48" s="114" t="s">
        <v>1083</v>
      </c>
      <c r="Q48" s="11" t="s">
        <v>557</v>
      </c>
      <c r="R48" s="41"/>
    </row>
    <row r="49" spans="1:18" ht="12" customHeight="1" x14ac:dyDescent="0.25">
      <c r="A49" s="11" t="s">
        <v>2015</v>
      </c>
      <c r="B49" s="60">
        <v>41956</v>
      </c>
      <c r="C49" s="60">
        <v>41957</v>
      </c>
      <c r="D49" s="60">
        <v>41956.304988425924</v>
      </c>
      <c r="E49" s="11" t="s">
        <v>1928</v>
      </c>
      <c r="F49" s="11">
        <v>5</v>
      </c>
      <c r="G49" s="11" t="s">
        <v>13</v>
      </c>
      <c r="H49" s="11">
        <v>4</v>
      </c>
      <c r="I49" s="64" t="s">
        <v>14</v>
      </c>
      <c r="J49" s="125" t="s">
        <v>1930</v>
      </c>
      <c r="K49" s="64" t="s">
        <v>16</v>
      </c>
      <c r="L49" s="11" t="s">
        <v>1929</v>
      </c>
      <c r="M49" s="11">
        <v>12423127</v>
      </c>
      <c r="N49" s="41">
        <v>452629924</v>
      </c>
      <c r="O49" s="47" t="s">
        <v>1083</v>
      </c>
      <c r="P49" s="64"/>
      <c r="Q49" s="11"/>
      <c r="R49" s="41"/>
    </row>
    <row r="50" spans="1:18" ht="12" customHeight="1" x14ac:dyDescent="0.25">
      <c r="A50" s="11" t="s">
        <v>2015</v>
      </c>
      <c r="B50" s="60">
        <v>41958</v>
      </c>
      <c r="C50" s="60">
        <v>41959</v>
      </c>
      <c r="D50" s="60">
        <v>41958.098599537036</v>
      </c>
      <c r="E50" s="11" t="s">
        <v>1931</v>
      </c>
      <c r="F50" s="11">
        <v>32</v>
      </c>
      <c r="G50" s="11" t="s">
        <v>13</v>
      </c>
      <c r="H50" s="11">
        <v>10</v>
      </c>
      <c r="I50" s="64" t="s">
        <v>14</v>
      </c>
      <c r="J50" s="125" t="s">
        <v>1933</v>
      </c>
      <c r="K50" s="64" t="s">
        <v>16</v>
      </c>
      <c r="L50" s="11" t="s">
        <v>1932</v>
      </c>
      <c r="M50" s="11">
        <v>12522395</v>
      </c>
      <c r="N50" s="41">
        <v>456733494</v>
      </c>
      <c r="O50" s="41" t="s">
        <v>311</v>
      </c>
      <c r="P50" s="64"/>
      <c r="Q50" s="11" t="s">
        <v>1893</v>
      </c>
      <c r="R50" s="41"/>
    </row>
    <row r="51" spans="1:18" ht="12" customHeight="1" x14ac:dyDescent="0.25">
      <c r="A51" s="11" t="s">
        <v>2015</v>
      </c>
      <c r="B51" s="60">
        <v>41976</v>
      </c>
      <c r="C51" s="60">
        <v>41977</v>
      </c>
      <c r="D51" s="60">
        <v>41976.639236111114</v>
      </c>
      <c r="E51" s="11" t="s">
        <v>1934</v>
      </c>
      <c r="F51" s="11">
        <v>27</v>
      </c>
      <c r="G51" s="11" t="s">
        <v>13</v>
      </c>
      <c r="H51" s="11">
        <v>4</v>
      </c>
      <c r="I51" s="64" t="s">
        <v>14</v>
      </c>
      <c r="J51" s="125" t="s">
        <v>1936</v>
      </c>
      <c r="K51" s="64" t="s">
        <v>16</v>
      </c>
      <c r="L51" s="11" t="s">
        <v>1935</v>
      </c>
      <c r="M51" s="11">
        <v>13241791</v>
      </c>
      <c r="N51" s="41">
        <v>489552124</v>
      </c>
      <c r="O51" s="128" t="s">
        <v>804</v>
      </c>
      <c r="P51" s="64"/>
      <c r="Q51" s="11" t="s">
        <v>1979</v>
      </c>
      <c r="R51" s="41" t="s">
        <v>1570</v>
      </c>
    </row>
    <row r="52" spans="1:18" ht="12" customHeight="1" x14ac:dyDescent="0.25">
      <c r="A52" s="11" t="s">
        <v>2015</v>
      </c>
      <c r="B52" s="60">
        <v>42008</v>
      </c>
      <c r="C52" s="60">
        <v>42009</v>
      </c>
      <c r="D52" s="60">
        <v>42008.962731481479</v>
      </c>
      <c r="E52" s="11" t="s">
        <v>1937</v>
      </c>
      <c r="F52" s="11">
        <v>6</v>
      </c>
      <c r="G52" s="11" t="s">
        <v>13</v>
      </c>
      <c r="H52" s="11">
        <v>5</v>
      </c>
      <c r="I52" s="64" t="s">
        <v>14</v>
      </c>
      <c r="J52" s="125" t="s">
        <v>1939</v>
      </c>
      <c r="K52" s="64" t="s">
        <v>16</v>
      </c>
      <c r="L52" s="11" t="s">
        <v>1938</v>
      </c>
      <c r="M52" s="11">
        <v>14315949</v>
      </c>
      <c r="N52" s="41">
        <v>523684697</v>
      </c>
      <c r="O52" s="41" t="s">
        <v>311</v>
      </c>
      <c r="P52" s="64"/>
      <c r="Q52" s="11"/>
      <c r="R52" s="41"/>
    </row>
    <row r="53" spans="1:18" ht="12" customHeight="1" x14ac:dyDescent="0.25">
      <c r="A53" s="11" t="s">
        <v>2015</v>
      </c>
      <c r="B53" s="60">
        <v>42019</v>
      </c>
      <c r="C53" s="60">
        <v>42020</v>
      </c>
      <c r="D53" s="60">
        <v>42019.058576388888</v>
      </c>
      <c r="E53" s="11" t="s">
        <v>1941</v>
      </c>
      <c r="F53" s="11">
        <v>24</v>
      </c>
      <c r="G53" s="11" t="s">
        <v>13</v>
      </c>
      <c r="H53" s="11">
        <v>-2</v>
      </c>
      <c r="I53" s="64" t="s">
        <v>58</v>
      </c>
      <c r="J53" s="125" t="s">
        <v>1943</v>
      </c>
      <c r="K53" s="64" t="s">
        <v>16</v>
      </c>
      <c r="L53" s="11" t="s">
        <v>1942</v>
      </c>
      <c r="M53" s="11">
        <v>14651772</v>
      </c>
      <c r="N53" s="41">
        <v>536601974</v>
      </c>
      <c r="O53" s="41" t="s">
        <v>804</v>
      </c>
      <c r="P53" s="64"/>
      <c r="Q53" s="11"/>
      <c r="R53" s="41"/>
    </row>
    <row r="54" spans="1:18" ht="12" customHeight="1" x14ac:dyDescent="0.25">
      <c r="A54" s="11" t="s">
        <v>2015</v>
      </c>
      <c r="B54" s="60">
        <v>42033</v>
      </c>
      <c r="C54" s="60">
        <v>42035</v>
      </c>
      <c r="D54" s="60">
        <v>42034.205300925925</v>
      </c>
      <c r="E54" s="11" t="s">
        <v>1944</v>
      </c>
      <c r="F54" s="11">
        <v>30</v>
      </c>
      <c r="G54" s="11" t="s">
        <v>13</v>
      </c>
      <c r="H54" s="11">
        <v>3</v>
      </c>
      <c r="I54" s="64" t="s">
        <v>14</v>
      </c>
      <c r="J54" s="125" t="s">
        <v>1946</v>
      </c>
      <c r="K54" s="64" t="s">
        <v>16</v>
      </c>
      <c r="L54" s="11" t="s">
        <v>1945</v>
      </c>
      <c r="M54" s="11">
        <v>15264988</v>
      </c>
      <c r="N54" s="41">
        <v>556616147</v>
      </c>
      <c r="O54" s="41" t="s">
        <v>311</v>
      </c>
      <c r="P54" s="64"/>
      <c r="Q54" s="11" t="s">
        <v>552</v>
      </c>
      <c r="R54" s="41"/>
    </row>
    <row r="55" spans="1:18" ht="12" customHeight="1" x14ac:dyDescent="0.25">
      <c r="A55" s="11" t="s">
        <v>2015</v>
      </c>
      <c r="B55" s="60">
        <v>42036</v>
      </c>
      <c r="C55" s="60">
        <v>42037</v>
      </c>
      <c r="D55" s="60">
        <v>42036.867939814816</v>
      </c>
      <c r="E55" s="11" t="s">
        <v>1947</v>
      </c>
      <c r="F55" s="11">
        <v>49</v>
      </c>
      <c r="G55" s="11" t="s">
        <v>13</v>
      </c>
      <c r="H55" s="11">
        <v>4</v>
      </c>
      <c r="I55" s="64" t="s">
        <v>14</v>
      </c>
      <c r="J55" s="125" t="s">
        <v>1949</v>
      </c>
      <c r="K55" s="64" t="s">
        <v>16</v>
      </c>
      <c r="L55" s="11" t="s">
        <v>1948</v>
      </c>
      <c r="M55" s="11">
        <v>15318550</v>
      </c>
      <c r="N55" s="41">
        <v>559238138</v>
      </c>
      <c r="O55" s="41" t="s">
        <v>804</v>
      </c>
      <c r="P55" s="64"/>
      <c r="Q55" s="11"/>
      <c r="R55" s="41"/>
    </row>
    <row r="56" spans="1:18" ht="12" customHeight="1" x14ac:dyDescent="0.25">
      <c r="A56" s="11" t="s">
        <v>2015</v>
      </c>
      <c r="B56" s="60">
        <v>42052</v>
      </c>
      <c r="C56" s="60">
        <v>42054</v>
      </c>
      <c r="D56" s="60">
        <v>42053.898981481485</v>
      </c>
      <c r="E56" s="11" t="s">
        <v>1950</v>
      </c>
      <c r="F56" s="11">
        <v>68</v>
      </c>
      <c r="G56" s="11" t="s">
        <v>13</v>
      </c>
      <c r="H56" s="11">
        <v>2</v>
      </c>
      <c r="I56" s="64" t="s">
        <v>14</v>
      </c>
      <c r="J56" s="125" t="s">
        <v>1951</v>
      </c>
      <c r="K56" s="64" t="s">
        <v>16</v>
      </c>
      <c r="L56" s="11" t="s">
        <v>1709</v>
      </c>
      <c r="M56" s="11">
        <v>15932378</v>
      </c>
      <c r="N56" s="41">
        <v>584003400</v>
      </c>
      <c r="O56" s="128" t="s">
        <v>804</v>
      </c>
      <c r="P56" s="64"/>
      <c r="Q56" s="11" t="s">
        <v>557</v>
      </c>
      <c r="R56" s="41" t="s">
        <v>1570</v>
      </c>
    </row>
    <row r="57" spans="1:18" ht="12" customHeight="1" x14ac:dyDescent="0.25">
      <c r="A57" s="11" t="s">
        <v>2015</v>
      </c>
      <c r="B57" s="60">
        <v>42060</v>
      </c>
      <c r="C57" s="60">
        <v>42062</v>
      </c>
      <c r="D57" s="60">
        <v>42061.745937500003</v>
      </c>
      <c r="E57" s="11" t="s">
        <v>1952</v>
      </c>
      <c r="F57" s="11">
        <v>5</v>
      </c>
      <c r="G57" s="11" t="s">
        <v>13</v>
      </c>
      <c r="H57" s="11">
        <v>3</v>
      </c>
      <c r="I57" s="64" t="s">
        <v>14</v>
      </c>
      <c r="J57" s="125" t="s">
        <v>1954</v>
      </c>
      <c r="K57" s="64" t="s">
        <v>16</v>
      </c>
      <c r="L57" s="11" t="s">
        <v>1953</v>
      </c>
      <c r="M57" s="11">
        <v>16340831</v>
      </c>
      <c r="N57" s="41">
        <v>595786910</v>
      </c>
      <c r="O57" s="47" t="s">
        <v>1083</v>
      </c>
      <c r="P57" s="114" t="s">
        <v>1083</v>
      </c>
      <c r="Q57" s="39" t="s">
        <v>557</v>
      </c>
      <c r="R57" s="41"/>
    </row>
    <row r="58" spans="1:18" ht="12" customHeight="1" x14ac:dyDescent="0.25">
      <c r="A58" s="11" t="s">
        <v>2015</v>
      </c>
      <c r="B58" s="60">
        <v>42062</v>
      </c>
      <c r="C58" s="60">
        <v>42064</v>
      </c>
      <c r="D58" s="60">
        <v>42063.975023148145</v>
      </c>
      <c r="E58" s="11" t="s">
        <v>1955</v>
      </c>
      <c r="F58" s="11">
        <v>18</v>
      </c>
      <c r="G58" s="11" t="s">
        <v>13</v>
      </c>
      <c r="H58" s="11">
        <v>34</v>
      </c>
      <c r="I58" s="64" t="s">
        <v>14</v>
      </c>
      <c r="J58" s="125" t="s">
        <v>1957</v>
      </c>
      <c r="K58" s="64" t="s">
        <v>16</v>
      </c>
      <c r="L58" s="11" t="s">
        <v>1956</v>
      </c>
      <c r="M58" s="11">
        <v>16420887</v>
      </c>
      <c r="N58" s="41">
        <v>598760871</v>
      </c>
      <c r="O58" s="41" t="s">
        <v>311</v>
      </c>
      <c r="P58" s="64"/>
      <c r="Q58" s="11" t="s">
        <v>475</v>
      </c>
      <c r="R58" s="41"/>
    </row>
    <row r="59" spans="1:18" ht="12" customHeight="1" x14ac:dyDescent="0.25">
      <c r="A59" s="11" t="s">
        <v>2015</v>
      </c>
      <c r="B59" s="60">
        <v>42066</v>
      </c>
      <c r="C59" s="60">
        <v>42068</v>
      </c>
      <c r="D59" s="60">
        <v>42066.493483796294</v>
      </c>
      <c r="E59" s="11" t="s">
        <v>1958</v>
      </c>
      <c r="F59" s="11">
        <v>38</v>
      </c>
      <c r="G59" s="11" t="s">
        <v>13</v>
      </c>
      <c r="H59" s="11">
        <v>5</v>
      </c>
      <c r="I59" s="64" t="s">
        <v>14</v>
      </c>
      <c r="J59" s="125" t="s">
        <v>1965</v>
      </c>
      <c r="K59" s="64" t="s">
        <v>16</v>
      </c>
      <c r="L59" s="11" t="s">
        <v>1959</v>
      </c>
      <c r="M59" s="11">
        <v>16435894</v>
      </c>
      <c r="N59" s="41">
        <v>602080623</v>
      </c>
      <c r="O59" s="46" t="s">
        <v>517</v>
      </c>
      <c r="P59" s="114" t="s">
        <v>1083</v>
      </c>
      <c r="Q59" s="39" t="s">
        <v>356</v>
      </c>
      <c r="R59" s="41"/>
    </row>
    <row r="60" spans="1:18" ht="12" customHeight="1" x14ac:dyDescent="0.25">
      <c r="A60" s="11" t="s">
        <v>2015</v>
      </c>
      <c r="B60" s="60">
        <v>42066</v>
      </c>
      <c r="C60" s="60">
        <v>42068</v>
      </c>
      <c r="D60" s="60">
        <v>42066.803935185184</v>
      </c>
      <c r="E60" s="11" t="s">
        <v>1960</v>
      </c>
      <c r="F60" s="11">
        <v>19</v>
      </c>
      <c r="G60" s="11" t="s">
        <v>13</v>
      </c>
      <c r="H60" s="11">
        <v>5</v>
      </c>
      <c r="I60" s="64" t="s">
        <v>14</v>
      </c>
      <c r="J60" s="125" t="s">
        <v>1964</v>
      </c>
      <c r="K60" s="64" t="s">
        <v>16</v>
      </c>
      <c r="L60" s="11" t="s">
        <v>1961</v>
      </c>
      <c r="M60" s="11">
        <v>16489333</v>
      </c>
      <c r="N60" s="41">
        <v>602882339</v>
      </c>
      <c r="O60" s="51" t="s">
        <v>283</v>
      </c>
      <c r="P60" s="64"/>
      <c r="Q60" s="11" t="s">
        <v>357</v>
      </c>
      <c r="R60" s="41"/>
    </row>
    <row r="61" spans="1:18" ht="12" customHeight="1" x14ac:dyDescent="0.25">
      <c r="A61" s="11" t="s">
        <v>2015</v>
      </c>
      <c r="B61" s="60">
        <v>42074</v>
      </c>
      <c r="C61" s="60">
        <v>42076</v>
      </c>
      <c r="D61" s="60">
        <v>42075.576828703706</v>
      </c>
      <c r="E61" s="11" t="s">
        <v>1962</v>
      </c>
      <c r="F61" s="11">
        <v>2</v>
      </c>
      <c r="G61" s="11" t="s">
        <v>13</v>
      </c>
      <c r="H61" s="11">
        <v>3</v>
      </c>
      <c r="I61" s="64" t="s">
        <v>14</v>
      </c>
      <c r="J61" s="125" t="s">
        <v>1966</v>
      </c>
      <c r="K61" s="64" t="s">
        <v>16</v>
      </c>
      <c r="L61" s="11" t="s">
        <v>1963</v>
      </c>
      <c r="M61" s="11">
        <v>16804996</v>
      </c>
      <c r="N61" s="41">
        <v>616400017</v>
      </c>
      <c r="O61" s="128" t="s">
        <v>804</v>
      </c>
      <c r="P61" s="64"/>
      <c r="Q61" s="11" t="s">
        <v>1979</v>
      </c>
      <c r="R61" s="41" t="s">
        <v>1570</v>
      </c>
    </row>
    <row r="62" spans="1:18" ht="12" customHeight="1" x14ac:dyDescent="0.25">
      <c r="A62" s="11" t="s">
        <v>2015</v>
      </c>
      <c r="B62" s="60">
        <v>42078</v>
      </c>
      <c r="C62" s="60">
        <v>42080</v>
      </c>
      <c r="D62" s="60">
        <v>42078.734583333331</v>
      </c>
      <c r="E62" s="11" t="s">
        <v>1967</v>
      </c>
      <c r="F62" s="11">
        <v>8</v>
      </c>
      <c r="G62" s="11" t="s">
        <v>13</v>
      </c>
      <c r="H62" s="11">
        <v>5</v>
      </c>
      <c r="I62" s="64" t="s">
        <v>14</v>
      </c>
      <c r="J62" s="125" t="s">
        <v>1968</v>
      </c>
      <c r="K62" s="64" t="s">
        <v>16</v>
      </c>
      <c r="L62" s="29" t="s">
        <v>1970</v>
      </c>
      <c r="M62" s="11">
        <v>16999127</v>
      </c>
      <c r="N62" s="41">
        <v>620115898</v>
      </c>
      <c r="O62" s="41" t="s">
        <v>804</v>
      </c>
      <c r="P62" s="114" t="s">
        <v>1974</v>
      </c>
      <c r="Q62" s="11" t="s">
        <v>1969</v>
      </c>
      <c r="R62" s="41" t="s">
        <v>1570</v>
      </c>
    </row>
    <row r="63" spans="1:18" ht="12" customHeight="1" x14ac:dyDescent="0.25">
      <c r="A63" s="11" t="s">
        <v>2015</v>
      </c>
      <c r="B63" s="60">
        <v>42080</v>
      </c>
      <c r="C63" s="60">
        <v>42081</v>
      </c>
      <c r="D63" s="60">
        <v>42080.335810185185</v>
      </c>
      <c r="E63" s="11" t="s">
        <v>1980</v>
      </c>
      <c r="F63" s="11">
        <v>81</v>
      </c>
      <c r="G63" s="11" t="s">
        <v>13</v>
      </c>
      <c r="H63" s="11">
        <v>6</v>
      </c>
      <c r="I63" s="64" t="s">
        <v>14</v>
      </c>
      <c r="J63" s="125" t="s">
        <v>1982</v>
      </c>
      <c r="K63" s="64" t="s">
        <v>16</v>
      </c>
      <c r="L63" s="11" t="s">
        <v>1981</v>
      </c>
      <c r="M63" s="11">
        <v>17075138</v>
      </c>
      <c r="N63" s="41">
        <v>622599189</v>
      </c>
      <c r="O63" s="46" t="s">
        <v>517</v>
      </c>
      <c r="P63" s="64"/>
      <c r="Q63" s="11"/>
      <c r="R63" s="41"/>
    </row>
    <row r="64" spans="1:18" ht="12" customHeight="1" x14ac:dyDescent="0.25">
      <c r="A64" s="11" t="s">
        <v>2015</v>
      </c>
      <c r="B64" s="60">
        <v>42083</v>
      </c>
      <c r="C64" s="60">
        <v>42084</v>
      </c>
      <c r="D64" s="60">
        <v>42083.021180555559</v>
      </c>
      <c r="E64" s="11" t="s">
        <v>1983</v>
      </c>
      <c r="F64" s="11">
        <v>118</v>
      </c>
      <c r="G64" s="11" t="s">
        <v>13</v>
      </c>
      <c r="H64" s="11">
        <v>10</v>
      </c>
      <c r="I64" s="64" t="s">
        <v>14</v>
      </c>
      <c r="J64" s="125" t="s">
        <v>1985</v>
      </c>
      <c r="K64" s="64" t="s">
        <v>16</v>
      </c>
      <c r="L64" s="11" t="s">
        <v>1984</v>
      </c>
      <c r="M64" s="11">
        <v>17169193</v>
      </c>
      <c r="N64" s="41">
        <v>627955449</v>
      </c>
      <c r="O64" s="41" t="s">
        <v>311</v>
      </c>
      <c r="P64" s="114" t="s">
        <v>1083</v>
      </c>
      <c r="Q64" s="11" t="s">
        <v>1986</v>
      </c>
      <c r="R64" s="41"/>
    </row>
    <row r="65" spans="1:18" ht="12" customHeight="1" x14ac:dyDescent="0.25">
      <c r="A65" s="11" t="s">
        <v>2015</v>
      </c>
      <c r="B65" s="60">
        <v>42100</v>
      </c>
      <c r="C65" s="60">
        <v>42101</v>
      </c>
      <c r="D65" s="60">
        <v>42100.740844907406</v>
      </c>
      <c r="E65" s="11" t="s">
        <v>1987</v>
      </c>
      <c r="F65" s="11">
        <v>48</v>
      </c>
      <c r="G65" s="11" t="s">
        <v>13</v>
      </c>
      <c r="H65" s="11">
        <v>3</v>
      </c>
      <c r="I65" s="64" t="s">
        <v>14</v>
      </c>
      <c r="J65" s="125" t="s">
        <v>1989</v>
      </c>
      <c r="K65" s="64" t="s">
        <v>16</v>
      </c>
      <c r="L65" s="11" t="s">
        <v>1988</v>
      </c>
      <c r="M65" s="11">
        <v>17818806</v>
      </c>
      <c r="N65" s="41">
        <v>650293400</v>
      </c>
      <c r="O65" s="41" t="s">
        <v>804</v>
      </c>
      <c r="P65" s="64"/>
      <c r="Q65" s="11"/>
      <c r="R65" s="41"/>
    </row>
    <row r="66" spans="1:18" ht="12" customHeight="1" x14ac:dyDescent="0.25">
      <c r="A66" s="11" t="s">
        <v>2015</v>
      </c>
      <c r="B66" s="60">
        <v>42103</v>
      </c>
      <c r="C66" s="60">
        <v>42104</v>
      </c>
      <c r="D66" s="60">
        <v>42103.700057870374</v>
      </c>
      <c r="E66" s="11" t="s">
        <v>1990</v>
      </c>
      <c r="F66" s="11">
        <v>3</v>
      </c>
      <c r="G66" s="11" t="s">
        <v>13</v>
      </c>
      <c r="H66" s="11">
        <v>21</v>
      </c>
      <c r="I66" s="64" t="s">
        <v>14</v>
      </c>
      <c r="J66" s="125" t="s">
        <v>1992</v>
      </c>
      <c r="K66" s="64" t="s">
        <v>16</v>
      </c>
      <c r="L66" s="11" t="s">
        <v>1991</v>
      </c>
      <c r="M66" s="11">
        <v>17861358</v>
      </c>
      <c r="N66" s="41">
        <v>654813706</v>
      </c>
      <c r="O66" s="41" t="s">
        <v>311</v>
      </c>
      <c r="P66" s="64"/>
      <c r="Q66" s="11"/>
      <c r="R66" s="41"/>
    </row>
    <row r="67" spans="1:18" ht="12" customHeight="1" x14ac:dyDescent="0.25">
      <c r="A67" s="11" t="s">
        <v>2015</v>
      </c>
      <c r="B67" s="60">
        <v>42104</v>
      </c>
      <c r="C67" s="60">
        <v>42105</v>
      </c>
      <c r="D67" s="60">
        <v>42104.825069444443</v>
      </c>
      <c r="E67" s="11" t="s">
        <v>1993</v>
      </c>
      <c r="F67" s="11">
        <v>3</v>
      </c>
      <c r="G67" s="11" t="s">
        <v>13</v>
      </c>
      <c r="H67" s="11">
        <v>53</v>
      </c>
      <c r="I67" s="64" t="s">
        <v>14</v>
      </c>
      <c r="J67" s="125" t="s">
        <v>1995</v>
      </c>
      <c r="K67" s="64" t="s">
        <v>16</v>
      </c>
      <c r="L67" s="11" t="s">
        <v>1994</v>
      </c>
      <c r="M67" s="11">
        <v>17907165</v>
      </c>
      <c r="N67" s="41">
        <v>656595063</v>
      </c>
      <c r="O67" s="47" t="s">
        <v>1083</v>
      </c>
      <c r="P67" s="114" t="s">
        <v>1083</v>
      </c>
      <c r="Q67" s="11" t="s">
        <v>1996</v>
      </c>
      <c r="R67" s="41"/>
    </row>
    <row r="68" spans="1:18" ht="12" customHeight="1" x14ac:dyDescent="0.25">
      <c r="A68" s="11" t="s">
        <v>2015</v>
      </c>
      <c r="B68" s="60">
        <v>42116</v>
      </c>
      <c r="C68" s="60">
        <v>42117</v>
      </c>
      <c r="D68" s="60">
        <v>42116.987291666665</v>
      </c>
      <c r="E68" s="11" t="s">
        <v>1997</v>
      </c>
      <c r="F68" s="11">
        <v>6</v>
      </c>
      <c r="G68" s="11" t="s">
        <v>13</v>
      </c>
      <c r="H68" s="11">
        <v>4</v>
      </c>
      <c r="I68" s="64" t="s">
        <v>14</v>
      </c>
      <c r="J68" s="125" t="s">
        <v>1999</v>
      </c>
      <c r="K68" s="64" t="s">
        <v>16</v>
      </c>
      <c r="L68" s="11" t="s">
        <v>1998</v>
      </c>
      <c r="M68" s="11">
        <v>18352368</v>
      </c>
      <c r="N68" s="41">
        <v>674541242</v>
      </c>
      <c r="O68" s="41" t="s">
        <v>311</v>
      </c>
      <c r="P68" s="64"/>
      <c r="Q68" s="11" t="s">
        <v>554</v>
      </c>
      <c r="R68" s="41"/>
    </row>
    <row r="69" spans="1:18" ht="12" customHeight="1" x14ac:dyDescent="0.25">
      <c r="A69" s="11" t="s">
        <v>2015</v>
      </c>
      <c r="B69" s="60">
        <v>42151</v>
      </c>
      <c r="C69" s="60">
        <v>42152</v>
      </c>
      <c r="D69" s="60">
        <v>42151.633969907409</v>
      </c>
      <c r="E69" s="11" t="s">
        <v>2000</v>
      </c>
      <c r="F69" s="11">
        <v>34</v>
      </c>
      <c r="G69" s="11" t="s">
        <v>13</v>
      </c>
      <c r="H69" s="11">
        <v>4</v>
      </c>
      <c r="I69" s="64" t="s">
        <v>14</v>
      </c>
      <c r="J69" s="125" t="s">
        <v>2002</v>
      </c>
      <c r="K69" s="64" t="s">
        <v>16</v>
      </c>
      <c r="L69" s="11" t="s">
        <v>2001</v>
      </c>
      <c r="M69" s="11">
        <v>19658335</v>
      </c>
      <c r="N69" s="41">
        <v>718588865</v>
      </c>
      <c r="O69" s="41" t="s">
        <v>311</v>
      </c>
      <c r="P69" s="64"/>
      <c r="Q69" s="11"/>
      <c r="R69" s="41"/>
    </row>
    <row r="70" spans="1:18" ht="12" customHeight="1" x14ac:dyDescent="0.25">
      <c r="A70" s="11" t="s">
        <v>2015</v>
      </c>
      <c r="B70" s="60">
        <v>42154</v>
      </c>
      <c r="C70" s="60">
        <v>42155</v>
      </c>
      <c r="D70" s="60">
        <v>42154.817002314812</v>
      </c>
      <c r="E70" s="11" t="s">
        <v>2003</v>
      </c>
      <c r="F70" s="11">
        <v>3</v>
      </c>
      <c r="G70" s="11" t="s">
        <v>13</v>
      </c>
      <c r="H70" s="11">
        <v>3</v>
      </c>
      <c r="I70" s="64" t="s">
        <v>14</v>
      </c>
      <c r="J70" s="125" t="s">
        <v>2005</v>
      </c>
      <c r="K70" s="64" t="s">
        <v>16</v>
      </c>
      <c r="L70" s="11" t="s">
        <v>2004</v>
      </c>
      <c r="M70" s="11">
        <v>19713324</v>
      </c>
      <c r="N70" s="41">
        <v>722394985</v>
      </c>
      <c r="O70" s="41" t="s">
        <v>804</v>
      </c>
      <c r="P70" s="64"/>
      <c r="Q70" s="11"/>
      <c r="R70" s="41"/>
    </row>
    <row r="71" spans="1:18" ht="12" customHeight="1" x14ac:dyDescent="0.25">
      <c r="A71" s="11" t="s">
        <v>2015</v>
      </c>
      <c r="B71" s="60">
        <v>42164</v>
      </c>
      <c r="C71" s="60">
        <v>42166</v>
      </c>
      <c r="D71" s="60">
        <v>42165.145011574074</v>
      </c>
      <c r="E71" s="11" t="s">
        <v>2006</v>
      </c>
      <c r="F71" s="11">
        <v>5</v>
      </c>
      <c r="G71" s="11" t="s">
        <v>13</v>
      </c>
      <c r="H71" s="11">
        <v>2</v>
      </c>
      <c r="I71" s="64" t="s">
        <v>14</v>
      </c>
      <c r="J71" s="125" t="s">
        <v>2008</v>
      </c>
      <c r="K71" s="64" t="s">
        <v>16</v>
      </c>
      <c r="L71" s="11" t="s">
        <v>2007</v>
      </c>
      <c r="M71" s="11">
        <v>20053925</v>
      </c>
      <c r="N71" s="41">
        <v>732139571</v>
      </c>
      <c r="O71" s="41" t="s">
        <v>804</v>
      </c>
      <c r="P71" s="64"/>
      <c r="Q71" s="11" t="s">
        <v>554</v>
      </c>
      <c r="R71" s="41" t="s">
        <v>1570</v>
      </c>
    </row>
    <row r="72" spans="1:18" ht="12" customHeight="1" x14ac:dyDescent="0.25">
      <c r="A72" s="11" t="s">
        <v>2015</v>
      </c>
      <c r="B72" s="60">
        <v>42187</v>
      </c>
      <c r="C72" s="60">
        <v>42189</v>
      </c>
      <c r="D72" s="60">
        <v>42187.170277777775</v>
      </c>
      <c r="E72" s="11" t="s">
        <v>2009</v>
      </c>
      <c r="F72" s="11">
        <v>8</v>
      </c>
      <c r="G72" s="11" t="s">
        <v>13</v>
      </c>
      <c r="H72" s="11">
        <v>-1</v>
      </c>
      <c r="I72" s="64" t="s">
        <v>58</v>
      </c>
      <c r="J72" s="125" t="s">
        <v>2011</v>
      </c>
      <c r="K72" s="64" t="s">
        <v>16</v>
      </c>
      <c r="L72" s="11" t="s">
        <v>2010</v>
      </c>
      <c r="M72" s="11">
        <v>20519852</v>
      </c>
      <c r="N72" s="41">
        <v>747673098</v>
      </c>
      <c r="O72" s="41" t="s">
        <v>804</v>
      </c>
      <c r="P72" s="64"/>
      <c r="Q72" s="11"/>
      <c r="R72" s="41"/>
    </row>
    <row r="73" spans="1:18" ht="12" customHeight="1" x14ac:dyDescent="0.25">
      <c r="A73" s="11" t="s">
        <v>2015</v>
      </c>
      <c r="B73" s="60">
        <v>42203</v>
      </c>
      <c r="C73" s="60">
        <v>42205</v>
      </c>
      <c r="D73" s="60">
        <v>42203.730127314811</v>
      </c>
      <c r="E73" s="11" t="s">
        <v>2012</v>
      </c>
      <c r="F73" s="11">
        <v>232</v>
      </c>
      <c r="G73" s="11" t="s">
        <v>13</v>
      </c>
      <c r="H73" s="11">
        <v>0</v>
      </c>
      <c r="I73" s="64" t="s">
        <v>24</v>
      </c>
      <c r="J73" s="125" t="s">
        <v>2014</v>
      </c>
      <c r="K73" s="64" t="s">
        <v>16</v>
      </c>
      <c r="L73" s="11" t="s">
        <v>2013</v>
      </c>
      <c r="M73" s="11">
        <v>20772152</v>
      </c>
      <c r="N73" s="41">
        <v>756060902</v>
      </c>
      <c r="O73" s="146" t="s">
        <v>517</v>
      </c>
      <c r="P73" s="64"/>
      <c r="Q73" s="11"/>
      <c r="R73" s="41"/>
    </row>
    <row r="74" spans="1:18" x14ac:dyDescent="0.25">
      <c r="A74" s="10"/>
      <c r="B74" s="10"/>
      <c r="C74" s="10"/>
      <c r="D74" s="10"/>
      <c r="E74" s="10"/>
      <c r="F74" s="10"/>
      <c r="G74" s="10"/>
      <c r="H74" s="10"/>
      <c r="I74" s="10"/>
      <c r="J74" s="10"/>
      <c r="K74" s="10"/>
      <c r="L74" s="10"/>
      <c r="M74" s="10"/>
      <c r="N74" s="10"/>
      <c r="O74" s="10"/>
      <c r="P74" s="10"/>
      <c r="Q74" s="10"/>
      <c r="R74" s="10"/>
    </row>
    <row r="75" spans="1:18" x14ac:dyDescent="0.25">
      <c r="A75" s="10"/>
      <c r="B75" s="10"/>
      <c r="C75" s="10"/>
      <c r="D75" s="10"/>
      <c r="E75" s="10"/>
      <c r="F75" s="10"/>
      <c r="G75" s="10"/>
      <c r="H75" s="10"/>
      <c r="I75" s="10"/>
      <c r="J75" s="10"/>
      <c r="K75" s="10"/>
      <c r="L75" s="10"/>
      <c r="M75" s="10"/>
      <c r="N75" s="10"/>
      <c r="O75" s="10"/>
      <c r="P75" s="10"/>
      <c r="Q75" s="10"/>
      <c r="R75" s="10"/>
    </row>
    <row r="76" spans="1:18" x14ac:dyDescent="0.25">
      <c r="A76" s="10"/>
      <c r="B76" s="10"/>
      <c r="C76" s="10"/>
      <c r="D76" s="10"/>
      <c r="E76" s="10"/>
      <c r="F76" s="10"/>
      <c r="G76" s="10"/>
      <c r="H76" s="10"/>
      <c r="I76" s="10"/>
      <c r="J76" s="10"/>
      <c r="K76" s="10"/>
      <c r="L76" s="10"/>
      <c r="M76" s="10"/>
      <c r="N76" s="10"/>
      <c r="O76" s="10"/>
      <c r="P76" s="10"/>
      <c r="Q76" s="10"/>
      <c r="R76" s="10"/>
    </row>
    <row r="77" spans="1:18" x14ac:dyDescent="0.25">
      <c r="A77" s="10"/>
      <c r="B77" s="10"/>
      <c r="C77" s="10"/>
      <c r="D77" s="10"/>
      <c r="E77" s="10"/>
      <c r="F77" s="10"/>
      <c r="G77" s="10"/>
      <c r="H77" s="10"/>
      <c r="I77" s="10"/>
      <c r="J77" s="10"/>
      <c r="K77" s="10"/>
      <c r="L77" s="10"/>
      <c r="M77" s="10"/>
      <c r="N77" s="10"/>
      <c r="O77" s="10"/>
      <c r="P77" s="10"/>
      <c r="Q77" s="10"/>
      <c r="R77" s="10"/>
    </row>
    <row r="78" spans="1:18" x14ac:dyDescent="0.25">
      <c r="A78" s="10"/>
      <c r="B78" s="10"/>
      <c r="C78" s="10"/>
      <c r="D78" s="10"/>
      <c r="E78" s="10"/>
      <c r="F78" s="10"/>
      <c r="G78" s="10"/>
      <c r="H78" s="10"/>
      <c r="I78" s="10"/>
      <c r="J78" s="10"/>
      <c r="K78" s="10"/>
      <c r="L78" s="10"/>
      <c r="M78" s="10"/>
      <c r="N78" s="10"/>
      <c r="O78" s="10"/>
      <c r="P78" s="10"/>
      <c r="Q78" s="10"/>
      <c r="R78" s="10"/>
    </row>
    <row r="79" spans="1:18" x14ac:dyDescent="0.25">
      <c r="A79" s="10"/>
      <c r="B79" s="10"/>
      <c r="C79" s="10"/>
      <c r="D79" s="10"/>
      <c r="E79" s="10"/>
      <c r="F79" s="10"/>
      <c r="G79" s="10"/>
      <c r="H79" s="10"/>
      <c r="I79" s="10"/>
      <c r="J79" s="10"/>
      <c r="K79" s="10"/>
      <c r="L79" s="10"/>
      <c r="M79" s="10"/>
      <c r="N79" s="10"/>
      <c r="O79" s="10"/>
      <c r="P79" s="10"/>
      <c r="Q79" s="10"/>
      <c r="R79" s="10"/>
    </row>
    <row r="80" spans="1:18" x14ac:dyDescent="0.25">
      <c r="A80" s="10"/>
      <c r="B80" s="10"/>
      <c r="C80" s="10"/>
      <c r="D80" s="10"/>
      <c r="E80" s="10"/>
      <c r="F80" s="10"/>
      <c r="G80" s="10"/>
      <c r="H80" s="10"/>
      <c r="I80" s="10"/>
      <c r="J80" s="10"/>
      <c r="K80" s="10"/>
      <c r="L80" s="10"/>
      <c r="M80" s="10"/>
      <c r="N80" s="10"/>
      <c r="O80" s="10"/>
      <c r="P80" s="10"/>
      <c r="Q80" s="10"/>
      <c r="R80" s="10"/>
    </row>
  </sheetData>
  <pageMargins left="0.7" right="0.7" top="0.75" bottom="0.75" header="0.3" footer="0.3"/>
  <pageSetup paperSize="9" orientation="portrait" r:id="rId1"/>
  <ignoredErrors>
    <ignoredError sqref="F19 H19 M19 N1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zoomScale="80" zoomScaleNormal="80" workbookViewId="0"/>
  </sheetViews>
  <sheetFormatPr defaultRowHeight="12" x14ac:dyDescent="0.25"/>
  <cols>
    <col min="1" max="1" width="9.140625" style="1"/>
    <col min="2" max="4" width="22" style="1" bestFit="1" customWidth="1"/>
    <col min="5" max="5" width="41" style="1" bestFit="1" customWidth="1"/>
    <col min="6" max="6" width="9.85546875" style="1" bestFit="1" customWidth="1"/>
    <col min="7" max="7" width="45.5703125" style="1" bestFit="1" customWidth="1"/>
    <col min="8" max="8" width="19.85546875" style="1" bestFit="1" customWidth="1"/>
    <col min="9" max="9" width="37.7109375" style="1" bestFit="1" customWidth="1"/>
    <col min="10" max="10" width="28.5703125" style="1" customWidth="1"/>
    <col min="11" max="11" width="22" style="1" bestFit="1" customWidth="1"/>
    <col min="12" max="12" width="43.140625" style="1" bestFit="1" customWidth="1"/>
    <col min="13" max="13" width="17.42578125" style="1" customWidth="1"/>
    <col min="14" max="14" width="10.85546875" style="1" bestFit="1" customWidth="1"/>
    <col min="15" max="15" width="39.85546875" style="1" bestFit="1" customWidth="1"/>
    <col min="16" max="16" width="57.7109375" style="1" bestFit="1" customWidth="1"/>
    <col min="17" max="18" width="34.28515625" style="1" bestFit="1" customWidth="1"/>
    <col min="19" max="16384" width="9.140625" style="1"/>
  </cols>
  <sheetData>
    <row r="1" spans="1:18" ht="9.75" customHeight="1" x14ac:dyDescent="0.25"/>
    <row r="2" spans="1:18" ht="12.75" x14ac:dyDescent="0.25">
      <c r="A2" s="124" t="s">
        <v>1734</v>
      </c>
      <c r="B2" s="55" t="s">
        <v>1328</v>
      </c>
      <c r="C2" s="55" t="s">
        <v>1329</v>
      </c>
      <c r="D2" s="55" t="s">
        <v>0</v>
      </c>
      <c r="E2" s="54" t="s">
        <v>1</v>
      </c>
      <c r="F2" s="54" t="s">
        <v>252</v>
      </c>
      <c r="G2" s="56" t="s">
        <v>2</v>
      </c>
      <c r="H2" s="56" t="s">
        <v>3</v>
      </c>
      <c r="I2" s="54" t="s">
        <v>4</v>
      </c>
      <c r="J2" s="55" t="s">
        <v>5</v>
      </c>
      <c r="K2" s="55" t="s">
        <v>6</v>
      </c>
      <c r="L2" s="54" t="s">
        <v>7</v>
      </c>
      <c r="M2" s="56" t="s">
        <v>8</v>
      </c>
      <c r="N2" s="56" t="s">
        <v>9</v>
      </c>
      <c r="O2" s="96" t="s">
        <v>10</v>
      </c>
      <c r="P2" s="54" t="s">
        <v>1940</v>
      </c>
      <c r="Q2" s="54" t="s">
        <v>578</v>
      </c>
      <c r="R2" s="56" t="s">
        <v>1787</v>
      </c>
    </row>
    <row r="3" spans="1:18" ht="12" customHeight="1" x14ac:dyDescent="0.25">
      <c r="A3" s="26" t="s">
        <v>2147</v>
      </c>
      <c r="B3" s="69">
        <v>41456</v>
      </c>
      <c r="C3" s="69">
        <v>41470</v>
      </c>
      <c r="D3" s="69">
        <v>41468.726620370369</v>
      </c>
      <c r="E3" s="11" t="s">
        <v>2016</v>
      </c>
      <c r="F3" s="11">
        <v>80</v>
      </c>
      <c r="G3" s="41" t="s">
        <v>13</v>
      </c>
      <c r="H3" s="41">
        <v>11</v>
      </c>
      <c r="I3" s="11" t="s">
        <v>14</v>
      </c>
      <c r="J3" s="125" t="s">
        <v>2018</v>
      </c>
      <c r="K3" s="64" t="s">
        <v>16</v>
      </c>
      <c r="L3" s="11" t="s">
        <v>2017</v>
      </c>
      <c r="M3" s="41">
        <v>129410</v>
      </c>
      <c r="N3" s="41">
        <v>2833009</v>
      </c>
      <c r="O3" s="130" t="s">
        <v>311</v>
      </c>
      <c r="P3" s="26"/>
      <c r="Q3" s="11"/>
      <c r="R3" s="26"/>
    </row>
    <row r="4" spans="1:18" ht="12" customHeight="1" x14ac:dyDescent="0.25">
      <c r="A4" s="11" t="s">
        <v>2147</v>
      </c>
      <c r="B4" s="69">
        <v>41501</v>
      </c>
      <c r="C4" s="69">
        <v>41511</v>
      </c>
      <c r="D4" s="69">
        <v>41504.732465277775</v>
      </c>
      <c r="E4" s="11" t="s">
        <v>2019</v>
      </c>
      <c r="F4" s="11">
        <v>11</v>
      </c>
      <c r="G4" s="41" t="s">
        <v>13</v>
      </c>
      <c r="H4" s="41">
        <v>0</v>
      </c>
      <c r="I4" s="11" t="s">
        <v>24</v>
      </c>
      <c r="J4" s="125" t="s">
        <v>2023</v>
      </c>
      <c r="K4" s="64" t="s">
        <v>16</v>
      </c>
      <c r="L4" s="11" t="s">
        <v>2020</v>
      </c>
      <c r="M4" s="41">
        <v>320738</v>
      </c>
      <c r="N4" s="41">
        <v>7570279</v>
      </c>
      <c r="O4" s="64" t="s">
        <v>316</v>
      </c>
      <c r="P4" s="11"/>
      <c r="Q4" s="11"/>
      <c r="R4" s="11"/>
    </row>
    <row r="5" spans="1:18" ht="12" customHeight="1" x14ac:dyDescent="0.25">
      <c r="A5" s="11" t="s">
        <v>2147</v>
      </c>
      <c r="B5" s="69">
        <v>41501</v>
      </c>
      <c r="C5" s="69">
        <v>41511</v>
      </c>
      <c r="D5" s="69">
        <v>41505.394849537035</v>
      </c>
      <c r="E5" s="11" t="s">
        <v>2021</v>
      </c>
      <c r="F5" s="11">
        <v>3</v>
      </c>
      <c r="G5" s="41" t="s">
        <v>13</v>
      </c>
      <c r="H5" s="41">
        <v>2</v>
      </c>
      <c r="I5" s="11" t="s">
        <v>14</v>
      </c>
      <c r="J5" s="125" t="s">
        <v>2024</v>
      </c>
      <c r="K5" s="64" t="s">
        <v>16</v>
      </c>
      <c r="L5" s="11" t="s">
        <v>2022</v>
      </c>
      <c r="M5" s="41">
        <v>324967</v>
      </c>
      <c r="N5" s="41">
        <v>7671628</v>
      </c>
      <c r="O5" s="64" t="s">
        <v>311</v>
      </c>
      <c r="P5" s="11"/>
      <c r="Q5" s="11" t="s">
        <v>553</v>
      </c>
      <c r="R5" s="11"/>
    </row>
    <row r="6" spans="1:18" ht="12" customHeight="1" x14ac:dyDescent="0.25">
      <c r="A6" s="11" t="s">
        <v>2147</v>
      </c>
      <c r="B6" s="69">
        <v>41518</v>
      </c>
      <c r="C6" s="69">
        <v>41522</v>
      </c>
      <c r="D6" s="69">
        <v>41520.148819444446</v>
      </c>
      <c r="E6" s="11" t="s">
        <v>2025</v>
      </c>
      <c r="F6" s="11">
        <v>5</v>
      </c>
      <c r="G6" s="41" t="s">
        <v>13</v>
      </c>
      <c r="H6" s="41">
        <v>5</v>
      </c>
      <c r="I6" s="11" t="s">
        <v>14</v>
      </c>
      <c r="J6" s="125" t="s">
        <v>2027</v>
      </c>
      <c r="K6" s="64" t="s">
        <v>16</v>
      </c>
      <c r="L6" s="11" t="s">
        <v>2026</v>
      </c>
      <c r="M6" s="41">
        <v>480350</v>
      </c>
      <c r="N6" s="41">
        <v>11488439</v>
      </c>
      <c r="O6" s="131" t="s">
        <v>1083</v>
      </c>
      <c r="P6" s="12" t="s">
        <v>1083</v>
      </c>
      <c r="Q6" s="11" t="s">
        <v>552</v>
      </c>
      <c r="R6" s="11"/>
    </row>
    <row r="7" spans="1:18" ht="12" customHeight="1" x14ac:dyDescent="0.25">
      <c r="A7" s="11" t="s">
        <v>2147</v>
      </c>
      <c r="B7" s="69">
        <v>41544</v>
      </c>
      <c r="C7" s="69">
        <v>41546</v>
      </c>
      <c r="D7" s="69">
        <v>41544.313055555554</v>
      </c>
      <c r="E7" s="11" t="s">
        <v>2028</v>
      </c>
      <c r="F7" s="11">
        <v>95</v>
      </c>
      <c r="G7" s="41" t="s">
        <v>13</v>
      </c>
      <c r="H7" s="41">
        <v>9</v>
      </c>
      <c r="I7" s="11" t="s">
        <v>14</v>
      </c>
      <c r="J7" s="125" t="s">
        <v>2030</v>
      </c>
      <c r="K7" s="64" t="s">
        <v>16</v>
      </c>
      <c r="L7" s="11" t="s">
        <v>2029</v>
      </c>
      <c r="M7" s="41">
        <v>959714</v>
      </c>
      <c r="N7" s="41">
        <v>25857469</v>
      </c>
      <c r="O7" s="64" t="s">
        <v>804</v>
      </c>
      <c r="P7" s="11"/>
      <c r="Q7" s="11"/>
      <c r="R7" s="11" t="s">
        <v>2031</v>
      </c>
    </row>
    <row r="8" spans="1:18" ht="12" customHeight="1" x14ac:dyDescent="0.25">
      <c r="A8" s="11" t="s">
        <v>2147</v>
      </c>
      <c r="B8" s="69">
        <v>41564</v>
      </c>
      <c r="C8" s="69">
        <v>41566</v>
      </c>
      <c r="D8" s="69">
        <v>41564.052222222221</v>
      </c>
      <c r="E8" s="11" t="s">
        <v>2032</v>
      </c>
      <c r="F8" s="11">
        <v>123</v>
      </c>
      <c r="G8" s="41" t="s">
        <v>13</v>
      </c>
      <c r="H8" s="41">
        <v>1001</v>
      </c>
      <c r="I8" s="11" t="s">
        <v>14</v>
      </c>
      <c r="J8" s="125" t="s">
        <v>2037</v>
      </c>
      <c r="K8" s="64" t="s">
        <v>16</v>
      </c>
      <c r="L8" s="11" t="s">
        <v>2033</v>
      </c>
      <c r="M8" s="41">
        <v>1499993</v>
      </c>
      <c r="N8" s="41">
        <v>48356065</v>
      </c>
      <c r="O8" s="64" t="s">
        <v>311</v>
      </c>
      <c r="P8" s="11"/>
      <c r="Q8" s="11" t="s">
        <v>553</v>
      </c>
      <c r="R8" s="11"/>
    </row>
    <row r="9" spans="1:18" ht="12" customHeight="1" x14ac:dyDescent="0.25">
      <c r="A9" s="11" t="s">
        <v>2147</v>
      </c>
      <c r="B9" s="69">
        <v>41600</v>
      </c>
      <c r="C9" s="69">
        <v>41602</v>
      </c>
      <c r="D9" s="69">
        <v>41601.893842592595</v>
      </c>
      <c r="E9" s="11" t="s">
        <v>2034</v>
      </c>
      <c r="F9" s="11">
        <v>120</v>
      </c>
      <c r="G9" s="41" t="s">
        <v>13</v>
      </c>
      <c r="H9" s="41">
        <v>4</v>
      </c>
      <c r="I9" s="11" t="s">
        <v>14</v>
      </c>
      <c r="J9" s="125" t="s">
        <v>2036</v>
      </c>
      <c r="K9" s="64" t="s">
        <v>16</v>
      </c>
      <c r="L9" s="11" t="s">
        <v>2035</v>
      </c>
      <c r="M9" s="41">
        <v>2666274</v>
      </c>
      <c r="N9" s="41">
        <v>96778042</v>
      </c>
      <c r="O9" s="64" t="s">
        <v>804</v>
      </c>
      <c r="P9" s="11"/>
      <c r="Q9" s="11"/>
      <c r="R9" s="11"/>
    </row>
    <row r="10" spans="1:18" ht="12" customHeight="1" x14ac:dyDescent="0.25">
      <c r="A10" s="11" t="s">
        <v>2147</v>
      </c>
      <c r="B10" s="69">
        <v>41602</v>
      </c>
      <c r="C10" s="69">
        <v>41604</v>
      </c>
      <c r="D10" s="69">
        <v>41603.65625</v>
      </c>
      <c r="E10" s="11" t="s">
        <v>2038</v>
      </c>
      <c r="F10" s="11">
        <v>26</v>
      </c>
      <c r="G10" s="41" t="s">
        <v>13</v>
      </c>
      <c r="H10" s="41">
        <v>0</v>
      </c>
      <c r="I10" s="11" t="s">
        <v>24</v>
      </c>
      <c r="J10" s="125" t="s">
        <v>2040</v>
      </c>
      <c r="K10" s="64" t="s">
        <v>16</v>
      </c>
      <c r="L10" s="11" t="s">
        <v>2039</v>
      </c>
      <c r="M10" s="41">
        <v>2798444</v>
      </c>
      <c r="N10" s="41">
        <v>98374140</v>
      </c>
      <c r="O10" s="64" t="s">
        <v>316</v>
      </c>
      <c r="P10" s="11"/>
      <c r="Q10" s="11"/>
      <c r="R10" s="11"/>
    </row>
    <row r="11" spans="1:18" ht="12" customHeight="1" x14ac:dyDescent="0.25">
      <c r="A11" s="11" t="s">
        <v>2147</v>
      </c>
      <c r="B11" s="69">
        <v>41632</v>
      </c>
      <c r="C11" s="69">
        <v>41634</v>
      </c>
      <c r="D11" s="69">
        <v>41632.199247685188</v>
      </c>
      <c r="E11" s="11" t="s">
        <v>2041</v>
      </c>
      <c r="F11" s="11">
        <v>8</v>
      </c>
      <c r="G11" s="41" t="s">
        <v>13</v>
      </c>
      <c r="H11" s="41">
        <v>0</v>
      </c>
      <c r="I11" s="11" t="s">
        <v>24</v>
      </c>
      <c r="J11" s="125" t="s">
        <v>2043</v>
      </c>
      <c r="K11" s="64" t="s">
        <v>16</v>
      </c>
      <c r="L11" s="11" t="s">
        <v>2042</v>
      </c>
      <c r="M11" s="41">
        <v>3624352</v>
      </c>
      <c r="N11" s="41">
        <v>127981173</v>
      </c>
      <c r="O11" s="64" t="s">
        <v>316</v>
      </c>
      <c r="P11" s="11"/>
      <c r="Q11" s="11"/>
      <c r="R11" s="11"/>
    </row>
    <row r="12" spans="1:18" ht="12" customHeight="1" x14ac:dyDescent="0.25">
      <c r="A12" s="11" t="s">
        <v>2147</v>
      </c>
      <c r="B12" s="69">
        <v>41650</v>
      </c>
      <c r="C12" s="69">
        <v>41652</v>
      </c>
      <c r="D12" s="69">
        <v>41650.417858796296</v>
      </c>
      <c r="E12" s="11" t="s">
        <v>2044</v>
      </c>
      <c r="F12" s="11">
        <v>11</v>
      </c>
      <c r="G12" s="41" t="s">
        <v>13</v>
      </c>
      <c r="H12" s="41">
        <v>3</v>
      </c>
      <c r="I12" s="11" t="s">
        <v>14</v>
      </c>
      <c r="J12" s="125" t="s">
        <v>2046</v>
      </c>
      <c r="K12" s="64" t="s">
        <v>16</v>
      </c>
      <c r="L12" s="11" t="s">
        <v>2045</v>
      </c>
      <c r="M12" s="41">
        <v>3939022</v>
      </c>
      <c r="N12" s="41">
        <v>136500998</v>
      </c>
      <c r="O12" s="64" t="s">
        <v>311</v>
      </c>
      <c r="P12" s="11"/>
      <c r="Q12" s="11" t="s">
        <v>357</v>
      </c>
      <c r="R12" s="11"/>
    </row>
    <row r="13" spans="1:18" ht="12" customHeight="1" x14ac:dyDescent="0.25">
      <c r="A13" s="11" t="s">
        <v>2147</v>
      </c>
      <c r="B13" s="69">
        <v>41658</v>
      </c>
      <c r="C13" s="69">
        <v>41660</v>
      </c>
      <c r="D13" s="69">
        <v>41659.882152777776</v>
      </c>
      <c r="E13" s="11" t="s">
        <v>2047</v>
      </c>
      <c r="F13" s="11">
        <v>294</v>
      </c>
      <c r="G13" s="41" t="s">
        <v>13</v>
      </c>
      <c r="H13" s="41">
        <v>5</v>
      </c>
      <c r="I13" s="11" t="s">
        <v>14</v>
      </c>
      <c r="J13" s="125" t="s">
        <v>2049</v>
      </c>
      <c r="K13" s="64" t="s">
        <v>16</v>
      </c>
      <c r="L13" s="11" t="s">
        <v>2048</v>
      </c>
      <c r="M13" s="41">
        <v>4170235</v>
      </c>
      <c r="N13" s="41">
        <v>144558292</v>
      </c>
      <c r="O13" s="64" t="s">
        <v>18</v>
      </c>
      <c r="P13" s="11"/>
      <c r="Q13" s="11"/>
      <c r="R13" s="11"/>
    </row>
    <row r="14" spans="1:18" ht="12" customHeight="1" x14ac:dyDescent="0.25">
      <c r="A14" s="11" t="s">
        <v>2147</v>
      </c>
      <c r="B14" s="69">
        <v>41662</v>
      </c>
      <c r="C14" s="69">
        <v>41664</v>
      </c>
      <c r="D14" s="69">
        <v>41662.305763888886</v>
      </c>
      <c r="E14" s="11" t="s">
        <v>2050</v>
      </c>
      <c r="F14" s="11">
        <v>228</v>
      </c>
      <c r="G14" s="41" t="s">
        <v>13</v>
      </c>
      <c r="H14" s="41">
        <v>0</v>
      </c>
      <c r="I14" s="11" t="s">
        <v>24</v>
      </c>
      <c r="J14" s="125" t="s">
        <v>2052</v>
      </c>
      <c r="K14" s="64" t="s">
        <v>16</v>
      </c>
      <c r="L14" s="11" t="s">
        <v>2051</v>
      </c>
      <c r="M14" s="41">
        <v>4179356</v>
      </c>
      <c r="N14" s="41">
        <v>146885888</v>
      </c>
      <c r="O14" s="64" t="s">
        <v>316</v>
      </c>
      <c r="P14" s="11"/>
      <c r="Q14" s="11"/>
      <c r="R14" s="11"/>
    </row>
    <row r="15" spans="1:18" ht="12" customHeight="1" x14ac:dyDescent="0.25">
      <c r="A15" s="11" t="s">
        <v>2147</v>
      </c>
      <c r="B15" s="69">
        <v>41670</v>
      </c>
      <c r="C15" s="69">
        <v>41672</v>
      </c>
      <c r="D15" s="69">
        <v>41671.894259259258</v>
      </c>
      <c r="E15" s="11" t="s">
        <v>2053</v>
      </c>
      <c r="F15" s="11">
        <v>65</v>
      </c>
      <c r="G15" s="41" t="s">
        <v>13</v>
      </c>
      <c r="H15" s="41">
        <v>3</v>
      </c>
      <c r="I15" s="11" t="s">
        <v>14</v>
      </c>
      <c r="J15" s="125" t="s">
        <v>2055</v>
      </c>
      <c r="K15" s="64" t="s">
        <v>16</v>
      </c>
      <c r="L15" s="11" t="s">
        <v>2054</v>
      </c>
      <c r="M15" s="41">
        <v>4512407</v>
      </c>
      <c r="N15" s="41">
        <v>155552731</v>
      </c>
      <c r="O15" s="64" t="s">
        <v>311</v>
      </c>
      <c r="P15" s="11"/>
      <c r="Q15" s="11"/>
      <c r="R15" s="11"/>
    </row>
    <row r="16" spans="1:18" ht="12" customHeight="1" x14ac:dyDescent="0.25">
      <c r="A16" s="11" t="s">
        <v>2147</v>
      </c>
      <c r="B16" s="69">
        <v>41672</v>
      </c>
      <c r="C16" s="69">
        <v>41674</v>
      </c>
      <c r="D16" s="69">
        <v>41672.332488425927</v>
      </c>
      <c r="E16" s="11" t="s">
        <v>2056</v>
      </c>
      <c r="F16" s="11">
        <v>10</v>
      </c>
      <c r="G16" s="41" t="s">
        <v>13</v>
      </c>
      <c r="H16" s="41">
        <v>4</v>
      </c>
      <c r="I16" s="11" t="s">
        <v>14</v>
      </c>
      <c r="J16" s="125" t="s">
        <v>2058</v>
      </c>
      <c r="K16" s="64" t="s">
        <v>16</v>
      </c>
      <c r="L16" s="11" t="s">
        <v>2057</v>
      </c>
      <c r="M16" s="41">
        <v>4517224</v>
      </c>
      <c r="N16" s="41">
        <v>155775616</v>
      </c>
      <c r="O16" s="64" t="s">
        <v>311</v>
      </c>
      <c r="P16" s="11"/>
      <c r="Q16" s="11"/>
      <c r="R16" s="11"/>
    </row>
    <row r="17" spans="1:18" ht="12" customHeight="1" x14ac:dyDescent="0.25">
      <c r="A17" s="11" t="s">
        <v>2147</v>
      </c>
      <c r="B17" s="69">
        <v>41678</v>
      </c>
      <c r="C17" s="69">
        <v>41680</v>
      </c>
      <c r="D17" s="69">
        <v>41678.852407407408</v>
      </c>
      <c r="E17" s="11" t="s">
        <v>1390</v>
      </c>
      <c r="F17" s="11">
        <v>83</v>
      </c>
      <c r="G17" s="41" t="s">
        <v>13</v>
      </c>
      <c r="H17" s="41">
        <v>10</v>
      </c>
      <c r="I17" s="11" t="s">
        <v>14</v>
      </c>
      <c r="J17" s="125" t="s">
        <v>2059</v>
      </c>
      <c r="K17" s="64" t="s">
        <v>16</v>
      </c>
      <c r="L17" s="11" t="s">
        <v>1391</v>
      </c>
      <c r="M17" s="41">
        <v>4705038</v>
      </c>
      <c r="N17" s="41">
        <v>162620039</v>
      </c>
      <c r="O17" s="131" t="s">
        <v>1083</v>
      </c>
      <c r="P17" s="12" t="s">
        <v>1083</v>
      </c>
      <c r="Q17" s="11" t="s">
        <v>2060</v>
      </c>
      <c r="R17" s="11"/>
    </row>
    <row r="18" spans="1:18" ht="12" customHeight="1" x14ac:dyDescent="0.25">
      <c r="A18" s="11" t="s">
        <v>2147</v>
      </c>
      <c r="B18" s="69">
        <v>41684</v>
      </c>
      <c r="C18" s="69">
        <v>41686</v>
      </c>
      <c r="D18" s="69">
        <v>41685.918680555558</v>
      </c>
      <c r="E18" s="11" t="s">
        <v>2061</v>
      </c>
      <c r="F18" s="11">
        <v>569</v>
      </c>
      <c r="G18" s="41" t="s">
        <v>13</v>
      </c>
      <c r="H18" s="41">
        <v>1</v>
      </c>
      <c r="I18" s="11" t="s">
        <v>14</v>
      </c>
      <c r="J18" s="125" t="s">
        <v>2063</v>
      </c>
      <c r="K18" s="64" t="s">
        <v>16</v>
      </c>
      <c r="L18" s="11" t="s">
        <v>2062</v>
      </c>
      <c r="M18" s="41">
        <v>4907038</v>
      </c>
      <c r="N18" s="41">
        <v>169993831</v>
      </c>
      <c r="O18" s="64" t="s">
        <v>316</v>
      </c>
      <c r="P18" s="11"/>
      <c r="Q18" s="11"/>
      <c r="R18" s="11"/>
    </row>
    <row r="19" spans="1:18" ht="12" customHeight="1" x14ac:dyDescent="0.25">
      <c r="A19" s="11" t="s">
        <v>2147</v>
      </c>
      <c r="B19" s="69">
        <v>41700</v>
      </c>
      <c r="C19" s="69">
        <v>41702</v>
      </c>
      <c r="D19" s="69">
        <v>41701.967881944445</v>
      </c>
      <c r="E19" s="11" t="s">
        <v>2064</v>
      </c>
      <c r="F19" s="11">
        <v>10</v>
      </c>
      <c r="G19" s="41" t="s">
        <v>13</v>
      </c>
      <c r="H19" s="41">
        <v>1</v>
      </c>
      <c r="I19" s="11" t="s">
        <v>14</v>
      </c>
      <c r="J19" s="125" t="s">
        <v>2066</v>
      </c>
      <c r="K19" s="64" t="s">
        <v>16</v>
      </c>
      <c r="L19" s="11" t="s">
        <v>2065</v>
      </c>
      <c r="M19" s="41">
        <v>5334575</v>
      </c>
      <c r="N19" s="41">
        <v>187546145</v>
      </c>
      <c r="O19" s="109" t="s">
        <v>517</v>
      </c>
      <c r="P19" s="11"/>
      <c r="Q19" s="11"/>
      <c r="R19" s="11"/>
    </row>
    <row r="20" spans="1:18" ht="12" customHeight="1" x14ac:dyDescent="0.25">
      <c r="A20" s="11" t="s">
        <v>2147</v>
      </c>
      <c r="B20" s="69">
        <v>41704</v>
      </c>
      <c r="C20" s="69">
        <v>41706</v>
      </c>
      <c r="D20" s="69">
        <v>41704.700243055559</v>
      </c>
      <c r="E20" s="11" t="s">
        <v>2067</v>
      </c>
      <c r="F20" s="11">
        <v>10</v>
      </c>
      <c r="G20" s="41" t="s">
        <v>13</v>
      </c>
      <c r="H20" s="41">
        <v>8</v>
      </c>
      <c r="I20" s="11" t="s">
        <v>14</v>
      </c>
      <c r="J20" s="125" t="s">
        <v>2069</v>
      </c>
      <c r="K20" s="64" t="s">
        <v>16</v>
      </c>
      <c r="L20" s="11" t="s">
        <v>2068</v>
      </c>
      <c r="M20" s="41">
        <v>5498019</v>
      </c>
      <c r="N20" s="41">
        <v>191046027</v>
      </c>
      <c r="O20" s="64" t="s">
        <v>311</v>
      </c>
      <c r="P20" s="11"/>
      <c r="Q20" s="11" t="s">
        <v>555</v>
      </c>
      <c r="R20" s="11"/>
    </row>
    <row r="21" spans="1:18" ht="12" customHeight="1" x14ac:dyDescent="0.25">
      <c r="A21" s="11" t="s">
        <v>2147</v>
      </c>
      <c r="B21" s="69">
        <v>41716</v>
      </c>
      <c r="C21" s="69">
        <v>41718</v>
      </c>
      <c r="D21" s="69">
        <v>41717.403634259259</v>
      </c>
      <c r="E21" s="11" t="s">
        <v>2070</v>
      </c>
      <c r="F21" s="11">
        <v>80</v>
      </c>
      <c r="G21" s="41" t="s">
        <v>13</v>
      </c>
      <c r="H21" s="41">
        <v>1</v>
      </c>
      <c r="I21" s="11" t="s">
        <v>14</v>
      </c>
      <c r="J21" s="125" t="s">
        <v>2072</v>
      </c>
      <c r="K21" s="64" t="s">
        <v>16</v>
      </c>
      <c r="L21" s="11" t="s">
        <v>2071</v>
      </c>
      <c r="M21" s="41">
        <v>5898496</v>
      </c>
      <c r="N21" s="41">
        <v>205884157</v>
      </c>
      <c r="O21" s="64" t="s">
        <v>311</v>
      </c>
      <c r="P21" s="11"/>
      <c r="Q21" s="11" t="s">
        <v>557</v>
      </c>
      <c r="R21" s="11"/>
    </row>
    <row r="22" spans="1:18" ht="12" customHeight="1" x14ac:dyDescent="0.25">
      <c r="A22" s="11" t="s">
        <v>2147</v>
      </c>
      <c r="B22" s="69">
        <v>41732</v>
      </c>
      <c r="C22" s="69">
        <v>41734</v>
      </c>
      <c r="D22" s="69">
        <v>41732.628229166665</v>
      </c>
      <c r="E22" s="11" t="s">
        <v>2073</v>
      </c>
      <c r="F22" s="11">
        <v>311</v>
      </c>
      <c r="G22" s="41" t="s">
        <v>13</v>
      </c>
      <c r="H22" s="41">
        <v>20</v>
      </c>
      <c r="I22" s="11" t="s">
        <v>14</v>
      </c>
      <c r="J22" s="125" t="s">
        <v>2075</v>
      </c>
      <c r="K22" s="64" t="s">
        <v>16</v>
      </c>
      <c r="L22" s="11" t="s">
        <v>2074</v>
      </c>
      <c r="M22" s="41">
        <v>6383500</v>
      </c>
      <c r="N22" s="41">
        <v>224207065</v>
      </c>
      <c r="O22" s="64" t="s">
        <v>18</v>
      </c>
      <c r="P22" s="11"/>
      <c r="Q22" s="11"/>
      <c r="R22" s="11"/>
    </row>
    <row r="23" spans="1:18" ht="12" customHeight="1" x14ac:dyDescent="0.25">
      <c r="A23" s="11" t="s">
        <v>2147</v>
      </c>
      <c r="B23" s="69">
        <v>41742</v>
      </c>
      <c r="C23" s="69">
        <v>41744</v>
      </c>
      <c r="D23" s="69">
        <v>41742.649131944447</v>
      </c>
      <c r="E23" s="11" t="s">
        <v>2076</v>
      </c>
      <c r="F23" s="11">
        <v>12</v>
      </c>
      <c r="G23" s="41" t="s">
        <v>13</v>
      </c>
      <c r="H23" s="41">
        <v>0</v>
      </c>
      <c r="I23" s="11" t="s">
        <v>24</v>
      </c>
      <c r="J23" s="125" t="s">
        <v>2078</v>
      </c>
      <c r="K23" s="64" t="s">
        <v>16</v>
      </c>
      <c r="L23" s="11" t="s">
        <v>2077</v>
      </c>
      <c r="M23" s="41">
        <v>6608602</v>
      </c>
      <c r="N23" s="41">
        <v>235433023</v>
      </c>
      <c r="O23" s="64" t="s">
        <v>316</v>
      </c>
      <c r="P23" s="11"/>
      <c r="Q23" s="11" t="s">
        <v>557</v>
      </c>
      <c r="R23" s="11"/>
    </row>
    <row r="24" spans="1:18" ht="12" customHeight="1" x14ac:dyDescent="0.25">
      <c r="A24" s="11" t="s">
        <v>2147</v>
      </c>
      <c r="B24" s="69">
        <v>41750</v>
      </c>
      <c r="C24" s="69">
        <v>41752</v>
      </c>
      <c r="D24" s="69">
        <v>41750.138194444444</v>
      </c>
      <c r="E24" s="11" t="s">
        <v>2079</v>
      </c>
      <c r="F24" s="11">
        <v>21</v>
      </c>
      <c r="G24" s="41" t="s">
        <v>13</v>
      </c>
      <c r="H24" s="41">
        <v>4</v>
      </c>
      <c r="I24" s="11" t="s">
        <v>14</v>
      </c>
      <c r="J24" s="125" t="s">
        <v>2081</v>
      </c>
      <c r="K24" s="64" t="s">
        <v>16</v>
      </c>
      <c r="L24" s="11" t="s">
        <v>2080</v>
      </c>
      <c r="M24" s="41">
        <v>6851567</v>
      </c>
      <c r="N24" s="41">
        <v>242339379</v>
      </c>
      <c r="O24" s="109" t="s">
        <v>517</v>
      </c>
      <c r="P24" s="11"/>
      <c r="Q24" s="11"/>
      <c r="R24" s="11"/>
    </row>
    <row r="25" spans="1:18" ht="12" customHeight="1" x14ac:dyDescent="0.25">
      <c r="A25" s="11" t="s">
        <v>2147</v>
      </c>
      <c r="B25" s="69">
        <v>41752</v>
      </c>
      <c r="C25" s="69">
        <v>41754</v>
      </c>
      <c r="D25" s="69">
        <v>41753.369884259257</v>
      </c>
      <c r="E25" s="11" t="s">
        <v>2082</v>
      </c>
      <c r="F25" s="11">
        <v>11</v>
      </c>
      <c r="G25" s="41" t="s">
        <v>13</v>
      </c>
      <c r="H25" s="41">
        <v>0</v>
      </c>
      <c r="I25" s="11" t="s">
        <v>24</v>
      </c>
      <c r="J25" s="125" t="s">
        <v>2084</v>
      </c>
      <c r="K25" s="64" t="s">
        <v>16</v>
      </c>
      <c r="L25" s="11" t="s">
        <v>2083</v>
      </c>
      <c r="M25" s="41">
        <v>6853906</v>
      </c>
      <c r="N25" s="41">
        <v>245794784</v>
      </c>
      <c r="O25" s="109" t="s">
        <v>517</v>
      </c>
      <c r="P25" s="11"/>
      <c r="Q25" s="11"/>
      <c r="R25" s="11"/>
    </row>
    <row r="26" spans="1:18" ht="12" customHeight="1" x14ac:dyDescent="0.25">
      <c r="A26" s="11" t="s">
        <v>2147</v>
      </c>
      <c r="B26" s="69">
        <v>41760</v>
      </c>
      <c r="C26" s="69">
        <v>41762</v>
      </c>
      <c r="D26" s="69">
        <v>41761.145231481481</v>
      </c>
      <c r="E26" s="11" t="s">
        <v>2085</v>
      </c>
      <c r="F26" s="11">
        <v>41</v>
      </c>
      <c r="G26" s="41" t="s">
        <v>13</v>
      </c>
      <c r="H26" s="41">
        <v>10</v>
      </c>
      <c r="I26" s="11" t="s">
        <v>14</v>
      </c>
      <c r="J26" s="125" t="s">
        <v>2087</v>
      </c>
      <c r="K26" s="64" t="s">
        <v>16</v>
      </c>
      <c r="L26" s="11" t="s">
        <v>2086</v>
      </c>
      <c r="M26" s="41">
        <v>7156477</v>
      </c>
      <c r="N26" s="41">
        <v>253674334</v>
      </c>
      <c r="O26" s="64" t="s">
        <v>18</v>
      </c>
      <c r="P26" s="11"/>
      <c r="Q26" s="11"/>
      <c r="R26" s="11"/>
    </row>
    <row r="27" spans="1:18" ht="12" customHeight="1" x14ac:dyDescent="0.25">
      <c r="A27" s="11" t="s">
        <v>2147</v>
      </c>
      <c r="B27" s="69">
        <v>41784</v>
      </c>
      <c r="C27" s="69">
        <v>41786</v>
      </c>
      <c r="D27" s="69">
        <v>41785.724722222221</v>
      </c>
      <c r="E27" s="11" t="s">
        <v>1451</v>
      </c>
      <c r="F27" s="11">
        <v>32</v>
      </c>
      <c r="G27" s="41" t="s">
        <v>13</v>
      </c>
      <c r="H27" s="41">
        <v>4</v>
      </c>
      <c r="I27" s="11" t="s">
        <v>14</v>
      </c>
      <c r="J27" s="125" t="s">
        <v>2089</v>
      </c>
      <c r="K27" s="64" t="s">
        <v>16</v>
      </c>
      <c r="L27" s="11" t="s">
        <v>2088</v>
      </c>
      <c r="M27" s="41">
        <v>7804723</v>
      </c>
      <c r="N27" s="41">
        <v>275211868</v>
      </c>
      <c r="O27" s="64" t="s">
        <v>311</v>
      </c>
      <c r="P27" s="11"/>
      <c r="Q27" s="11" t="s">
        <v>1986</v>
      </c>
      <c r="R27" s="11"/>
    </row>
    <row r="28" spans="1:18" ht="12" customHeight="1" x14ac:dyDescent="0.25">
      <c r="A28" s="11" t="s">
        <v>2147</v>
      </c>
      <c r="B28" s="69">
        <v>41786</v>
      </c>
      <c r="C28" s="69">
        <v>41788</v>
      </c>
      <c r="D28" s="69">
        <v>41787.91070601852</v>
      </c>
      <c r="E28" s="11" t="s">
        <v>2090</v>
      </c>
      <c r="F28" s="11">
        <v>45</v>
      </c>
      <c r="G28" s="41" t="s">
        <v>13</v>
      </c>
      <c r="H28" s="41">
        <v>6</v>
      </c>
      <c r="I28" s="11" t="s">
        <v>14</v>
      </c>
      <c r="J28" s="125" t="s">
        <v>2092</v>
      </c>
      <c r="K28" s="64" t="s">
        <v>16</v>
      </c>
      <c r="L28" s="11" t="s">
        <v>2091</v>
      </c>
      <c r="M28" s="41">
        <v>7862909</v>
      </c>
      <c r="N28" s="41">
        <v>277258878</v>
      </c>
      <c r="O28" s="131" t="s">
        <v>1083</v>
      </c>
      <c r="P28" s="133" t="s">
        <v>1083</v>
      </c>
      <c r="Q28" s="39" t="s">
        <v>552</v>
      </c>
      <c r="R28" s="11"/>
    </row>
    <row r="29" spans="1:18" ht="12" customHeight="1" x14ac:dyDescent="0.25">
      <c r="A29" s="11" t="s">
        <v>2147</v>
      </c>
      <c r="B29" s="69">
        <v>41796</v>
      </c>
      <c r="C29" s="69">
        <v>41798</v>
      </c>
      <c r="D29" s="69">
        <v>41796.615972222222</v>
      </c>
      <c r="E29" s="11" t="s">
        <v>2093</v>
      </c>
      <c r="F29" s="11">
        <v>30</v>
      </c>
      <c r="G29" s="41" t="s">
        <v>13</v>
      </c>
      <c r="H29" s="41">
        <v>10</v>
      </c>
      <c r="I29" s="11" t="s">
        <v>14</v>
      </c>
      <c r="J29" s="125" t="s">
        <v>2095</v>
      </c>
      <c r="K29" s="64" t="s">
        <v>16</v>
      </c>
      <c r="L29" s="11" t="s">
        <v>2094</v>
      </c>
      <c r="M29" s="41">
        <v>8070744</v>
      </c>
      <c r="N29" s="41">
        <v>283768770</v>
      </c>
      <c r="O29" s="131" t="s">
        <v>1083</v>
      </c>
      <c r="P29" s="133" t="s">
        <v>1083</v>
      </c>
      <c r="Q29" s="39" t="s">
        <v>552</v>
      </c>
      <c r="R29" s="11"/>
    </row>
    <row r="30" spans="1:18" ht="12" customHeight="1" x14ac:dyDescent="0.25">
      <c r="A30" s="11" t="s">
        <v>2147</v>
      </c>
      <c r="B30" s="69">
        <v>41816</v>
      </c>
      <c r="C30" s="69">
        <v>41818</v>
      </c>
      <c r="D30" s="69">
        <v>41816.203101851854</v>
      </c>
      <c r="E30" s="11" t="s">
        <v>2096</v>
      </c>
      <c r="F30" s="11">
        <v>48</v>
      </c>
      <c r="G30" s="41" t="s">
        <v>13</v>
      </c>
      <c r="H30" s="41">
        <v>0</v>
      </c>
      <c r="I30" s="11" t="s">
        <v>24</v>
      </c>
      <c r="J30" s="125" t="s">
        <v>2098</v>
      </c>
      <c r="K30" s="64" t="s">
        <v>16</v>
      </c>
      <c r="L30" s="11" t="s">
        <v>2097</v>
      </c>
      <c r="M30" s="41">
        <v>8404651</v>
      </c>
      <c r="N30" s="41">
        <v>294289541</v>
      </c>
      <c r="O30" s="64" t="s">
        <v>316</v>
      </c>
      <c r="P30" s="11"/>
      <c r="Q30" s="11"/>
      <c r="R30" s="11"/>
    </row>
    <row r="31" spans="1:18" ht="12" customHeight="1" x14ac:dyDescent="0.25">
      <c r="A31" s="11" t="s">
        <v>2147</v>
      </c>
      <c r="B31" s="69">
        <v>41830</v>
      </c>
      <c r="C31" s="69">
        <v>41832</v>
      </c>
      <c r="D31" s="69">
        <v>41830.446053240739</v>
      </c>
      <c r="E31" s="11" t="s">
        <v>2099</v>
      </c>
      <c r="F31" s="11">
        <v>11</v>
      </c>
      <c r="G31" s="41" t="s">
        <v>13</v>
      </c>
      <c r="H31" s="41">
        <v>7</v>
      </c>
      <c r="I31" s="11" t="s">
        <v>14</v>
      </c>
      <c r="J31" s="125" t="s">
        <v>2101</v>
      </c>
      <c r="K31" s="64" t="s">
        <v>16</v>
      </c>
      <c r="L31" s="11" t="s">
        <v>2100</v>
      </c>
      <c r="M31" s="41">
        <v>8591759</v>
      </c>
      <c r="N31" s="41">
        <v>300332601</v>
      </c>
      <c r="O31" s="64" t="s">
        <v>311</v>
      </c>
      <c r="P31" s="11"/>
      <c r="Q31" s="11"/>
      <c r="R31" s="11"/>
    </row>
    <row r="32" spans="1:18" ht="12" customHeight="1" x14ac:dyDescent="0.25">
      <c r="A32" s="11" t="s">
        <v>2147</v>
      </c>
      <c r="B32" s="69">
        <v>41842</v>
      </c>
      <c r="C32" s="69">
        <v>41844</v>
      </c>
      <c r="D32" s="69">
        <v>41842.857858796298</v>
      </c>
      <c r="E32" s="11" t="s">
        <v>2102</v>
      </c>
      <c r="F32" s="11">
        <v>11</v>
      </c>
      <c r="G32" s="41" t="s">
        <v>13</v>
      </c>
      <c r="H32" s="41">
        <v>0</v>
      </c>
      <c r="I32" s="11" t="s">
        <v>24</v>
      </c>
      <c r="J32" s="125" t="s">
        <v>2104</v>
      </c>
      <c r="K32" s="64" t="s">
        <v>16</v>
      </c>
      <c r="L32" s="11" t="s">
        <v>2103</v>
      </c>
      <c r="M32" s="41">
        <v>8744136</v>
      </c>
      <c r="N32" s="41">
        <v>305231347</v>
      </c>
      <c r="O32" s="64" t="s">
        <v>316</v>
      </c>
      <c r="P32" s="11"/>
      <c r="Q32" s="11"/>
      <c r="R32" s="11"/>
    </row>
    <row r="33" spans="1:18" ht="12" customHeight="1" x14ac:dyDescent="0.25">
      <c r="A33" s="11" t="s">
        <v>2147</v>
      </c>
      <c r="B33" s="69">
        <v>41880</v>
      </c>
      <c r="C33" s="69">
        <v>41882</v>
      </c>
      <c r="D33" s="69">
        <v>41880.680405092593</v>
      </c>
      <c r="E33" s="11" t="s">
        <v>2105</v>
      </c>
      <c r="F33" s="11">
        <v>50</v>
      </c>
      <c r="G33" s="41" t="s">
        <v>13</v>
      </c>
      <c r="H33" s="41">
        <v>1</v>
      </c>
      <c r="I33" s="11" t="s">
        <v>14</v>
      </c>
      <c r="J33" s="125" t="s">
        <v>2107</v>
      </c>
      <c r="K33" s="64" t="s">
        <v>16</v>
      </c>
      <c r="L33" s="11" t="s">
        <v>2106</v>
      </c>
      <c r="M33" s="41">
        <v>9329543</v>
      </c>
      <c r="N33" s="41">
        <v>324248565</v>
      </c>
      <c r="O33" s="64" t="s">
        <v>311</v>
      </c>
      <c r="P33" s="11"/>
      <c r="Q33" s="11"/>
      <c r="R33" s="11"/>
    </row>
    <row r="34" spans="1:18" ht="12" customHeight="1" x14ac:dyDescent="0.25">
      <c r="A34" s="11" t="s">
        <v>2147</v>
      </c>
      <c r="B34" s="69">
        <v>41888</v>
      </c>
      <c r="C34" s="69">
        <v>41890</v>
      </c>
      <c r="D34" s="69">
        <v>41889.852395833332</v>
      </c>
      <c r="E34" s="11" t="s">
        <v>2108</v>
      </c>
      <c r="F34" s="11">
        <v>50</v>
      </c>
      <c r="G34" s="41" t="s">
        <v>13</v>
      </c>
      <c r="H34" s="41">
        <v>7</v>
      </c>
      <c r="I34" s="11" t="s">
        <v>14</v>
      </c>
      <c r="J34" s="125" t="s">
        <v>2110</v>
      </c>
      <c r="K34" s="64" t="s">
        <v>16</v>
      </c>
      <c r="L34" s="11" t="s">
        <v>2109</v>
      </c>
      <c r="M34" s="41">
        <v>9553185</v>
      </c>
      <c r="N34" s="41">
        <v>332470546</v>
      </c>
      <c r="O34" s="64" t="s">
        <v>804</v>
      </c>
      <c r="P34" s="11"/>
      <c r="Q34" s="11"/>
      <c r="R34" s="11" t="s">
        <v>2031</v>
      </c>
    </row>
    <row r="35" spans="1:18" ht="12" customHeight="1" x14ac:dyDescent="0.25">
      <c r="A35" s="11" t="s">
        <v>2147</v>
      </c>
      <c r="B35" s="69">
        <v>41893</v>
      </c>
      <c r="C35" s="69">
        <v>41894</v>
      </c>
      <c r="D35" s="69">
        <v>41893.838599537034</v>
      </c>
      <c r="E35" s="11" t="s">
        <v>2111</v>
      </c>
      <c r="F35" s="11">
        <v>28</v>
      </c>
      <c r="G35" s="41" t="s">
        <v>13</v>
      </c>
      <c r="H35" s="41">
        <v>11</v>
      </c>
      <c r="I35" s="11" t="s">
        <v>14</v>
      </c>
      <c r="J35" s="125" t="s">
        <v>2113</v>
      </c>
      <c r="K35" s="64" t="s">
        <v>16</v>
      </c>
      <c r="L35" s="11" t="s">
        <v>2112</v>
      </c>
      <c r="M35" s="41">
        <v>9713893</v>
      </c>
      <c r="N35" s="41">
        <v>338987036</v>
      </c>
      <c r="O35" s="132" t="s">
        <v>1083</v>
      </c>
      <c r="P35" s="133" t="s">
        <v>1083</v>
      </c>
      <c r="Q35" s="39" t="s">
        <v>356</v>
      </c>
      <c r="R35" s="11"/>
    </row>
    <row r="36" spans="1:18" ht="12" customHeight="1" x14ac:dyDescent="0.25">
      <c r="A36" s="11" t="s">
        <v>2147</v>
      </c>
      <c r="B36" s="69">
        <v>41942</v>
      </c>
      <c r="C36" s="69">
        <v>41943</v>
      </c>
      <c r="D36" s="69">
        <v>41942.545312499999</v>
      </c>
      <c r="E36" s="11" t="s">
        <v>2114</v>
      </c>
      <c r="F36" s="11">
        <v>9</v>
      </c>
      <c r="G36" s="41" t="s">
        <v>13</v>
      </c>
      <c r="H36" s="41">
        <v>26</v>
      </c>
      <c r="I36" s="11" t="s">
        <v>14</v>
      </c>
      <c r="J36" s="125" t="s">
        <v>2116</v>
      </c>
      <c r="K36" s="64" t="s">
        <v>16</v>
      </c>
      <c r="L36" s="11" t="s">
        <v>2115</v>
      </c>
      <c r="M36" s="41">
        <v>11690827</v>
      </c>
      <c r="N36" s="41">
        <v>424895412</v>
      </c>
      <c r="O36" s="64" t="s">
        <v>311</v>
      </c>
      <c r="P36" s="11"/>
      <c r="Q36" s="11" t="s">
        <v>552</v>
      </c>
      <c r="R36" s="11"/>
    </row>
    <row r="37" spans="1:18" ht="12" customHeight="1" x14ac:dyDescent="0.25">
      <c r="A37" s="11" t="s">
        <v>2147</v>
      </c>
      <c r="B37" s="69">
        <v>41948</v>
      </c>
      <c r="C37" s="69">
        <v>41949</v>
      </c>
      <c r="D37" s="69">
        <v>41948.354502314818</v>
      </c>
      <c r="E37" s="11" t="s">
        <v>2117</v>
      </c>
      <c r="F37" s="11">
        <v>23</v>
      </c>
      <c r="G37" s="41" t="s">
        <v>13</v>
      </c>
      <c r="H37" s="41">
        <v>6</v>
      </c>
      <c r="I37" s="11" t="s">
        <v>14</v>
      </c>
      <c r="J37" s="125" t="s">
        <v>2119</v>
      </c>
      <c r="K37" s="64" t="s">
        <v>16</v>
      </c>
      <c r="L37" s="11" t="s">
        <v>2118</v>
      </c>
      <c r="M37" s="41">
        <v>11882161</v>
      </c>
      <c r="N37" s="41">
        <v>436066880</v>
      </c>
      <c r="O37" s="109" t="s">
        <v>517</v>
      </c>
      <c r="P37" s="11"/>
      <c r="Q37" s="11"/>
      <c r="R37" s="11"/>
    </row>
    <row r="38" spans="1:18" ht="12" customHeight="1" x14ac:dyDescent="0.25">
      <c r="A38" s="11" t="s">
        <v>2147</v>
      </c>
      <c r="B38" s="69">
        <v>41967</v>
      </c>
      <c r="C38" s="69">
        <v>41968</v>
      </c>
      <c r="D38" s="69">
        <v>41967.240740740737</v>
      </c>
      <c r="E38" s="11" t="s">
        <v>2120</v>
      </c>
      <c r="F38" s="11">
        <v>6</v>
      </c>
      <c r="G38" s="41" t="s">
        <v>13</v>
      </c>
      <c r="H38" s="41">
        <v>10</v>
      </c>
      <c r="I38" s="11" t="s">
        <v>14</v>
      </c>
      <c r="J38" s="125" t="s">
        <v>2122</v>
      </c>
      <c r="K38" s="64" t="s">
        <v>16</v>
      </c>
      <c r="L38" s="11" t="s">
        <v>2121</v>
      </c>
      <c r="M38" s="41">
        <v>12932826</v>
      </c>
      <c r="N38" s="41">
        <v>473220567</v>
      </c>
      <c r="O38" s="131" t="s">
        <v>1083</v>
      </c>
      <c r="P38" s="11"/>
      <c r="Q38" s="11"/>
      <c r="R38" s="11"/>
    </row>
    <row r="39" spans="1:18" ht="12" customHeight="1" x14ac:dyDescent="0.25">
      <c r="A39" s="11" t="s">
        <v>2147</v>
      </c>
      <c r="B39" s="69">
        <v>41971</v>
      </c>
      <c r="C39" s="69">
        <v>41972</v>
      </c>
      <c r="D39" s="69">
        <v>41971.720995370371</v>
      </c>
      <c r="E39" s="11" t="s">
        <v>2123</v>
      </c>
      <c r="F39" s="11">
        <v>12</v>
      </c>
      <c r="G39" s="41" t="s">
        <v>13</v>
      </c>
      <c r="H39" s="41">
        <v>10</v>
      </c>
      <c r="I39" s="11" t="s">
        <v>14</v>
      </c>
      <c r="J39" s="125" t="s">
        <v>2125</v>
      </c>
      <c r="K39" s="64" t="s">
        <v>16</v>
      </c>
      <c r="L39" s="11" t="s">
        <v>2124</v>
      </c>
      <c r="M39" s="41">
        <v>13147511</v>
      </c>
      <c r="N39" s="41">
        <v>481130117</v>
      </c>
      <c r="O39" s="64" t="s">
        <v>18</v>
      </c>
      <c r="P39" s="11"/>
      <c r="Q39" s="11"/>
      <c r="R39" s="11"/>
    </row>
    <row r="40" spans="1:18" ht="12" customHeight="1" x14ac:dyDescent="0.25">
      <c r="A40" s="11" t="s">
        <v>2147</v>
      </c>
      <c r="B40" s="69">
        <v>42023</v>
      </c>
      <c r="C40" s="69">
        <v>42024</v>
      </c>
      <c r="D40" s="69">
        <v>42023.52584490741</v>
      </c>
      <c r="E40" s="11" t="s">
        <v>2126</v>
      </c>
      <c r="F40" s="11">
        <v>41</v>
      </c>
      <c r="G40" s="41" t="s">
        <v>13</v>
      </c>
      <c r="H40" s="41">
        <v>6</v>
      </c>
      <c r="I40" s="11" t="s">
        <v>14</v>
      </c>
      <c r="J40" s="125" t="s">
        <v>2128</v>
      </c>
      <c r="K40" s="64" t="s">
        <v>16</v>
      </c>
      <c r="L40" s="11" t="s">
        <v>2127</v>
      </c>
      <c r="M40" s="41">
        <v>14763194</v>
      </c>
      <c r="N40" s="41">
        <v>541493344</v>
      </c>
      <c r="O40" s="131" t="s">
        <v>1083</v>
      </c>
      <c r="P40" s="133" t="s">
        <v>1083</v>
      </c>
      <c r="Q40" s="39" t="s">
        <v>475</v>
      </c>
      <c r="R40" s="11"/>
    </row>
    <row r="41" spans="1:18" ht="12" customHeight="1" x14ac:dyDescent="0.25">
      <c r="A41" s="11" t="s">
        <v>2147</v>
      </c>
      <c r="B41" s="69">
        <v>42041</v>
      </c>
      <c r="C41" s="69">
        <v>42043</v>
      </c>
      <c r="D41" s="69">
        <v>42041.876458333332</v>
      </c>
      <c r="E41" s="11" t="s">
        <v>2129</v>
      </c>
      <c r="F41" s="11">
        <v>80</v>
      </c>
      <c r="G41" s="41" t="s">
        <v>13</v>
      </c>
      <c r="H41" s="41">
        <v>5</v>
      </c>
      <c r="I41" s="11" t="s">
        <v>14</v>
      </c>
      <c r="J41" s="125" t="s">
        <v>2131</v>
      </c>
      <c r="K41" s="64" t="s">
        <v>16</v>
      </c>
      <c r="L41" s="11" t="s">
        <v>2130</v>
      </c>
      <c r="M41" s="41">
        <v>15525426</v>
      </c>
      <c r="N41" s="41">
        <v>567614237</v>
      </c>
      <c r="O41" s="64" t="s">
        <v>311</v>
      </c>
      <c r="P41" s="11"/>
      <c r="Q41" s="11"/>
      <c r="R41" s="11"/>
    </row>
    <row r="42" spans="1:18" ht="12" customHeight="1" x14ac:dyDescent="0.25">
      <c r="A42" s="11" t="s">
        <v>2147</v>
      </c>
      <c r="B42" s="69">
        <v>42052</v>
      </c>
      <c r="C42" s="69">
        <v>42053</v>
      </c>
      <c r="D42" s="69">
        <v>42052.799293981479</v>
      </c>
      <c r="E42" s="11" t="s">
        <v>2132</v>
      </c>
      <c r="F42" s="11">
        <v>57</v>
      </c>
      <c r="G42" s="41" t="s">
        <v>13</v>
      </c>
      <c r="H42" s="41">
        <v>2</v>
      </c>
      <c r="I42" s="11" t="s">
        <v>14</v>
      </c>
      <c r="J42" s="125" t="s">
        <v>2134</v>
      </c>
      <c r="K42" s="64" t="s">
        <v>16</v>
      </c>
      <c r="L42" s="11" t="s">
        <v>2133</v>
      </c>
      <c r="M42" s="41">
        <v>15953688</v>
      </c>
      <c r="N42" s="41">
        <v>582044334</v>
      </c>
      <c r="O42" s="64" t="s">
        <v>311</v>
      </c>
      <c r="P42" s="44" t="s">
        <v>1821</v>
      </c>
      <c r="Q42" s="11" t="s">
        <v>553</v>
      </c>
      <c r="R42" s="11"/>
    </row>
    <row r="43" spans="1:18" ht="12" customHeight="1" x14ac:dyDescent="0.25">
      <c r="A43" s="11" t="s">
        <v>2147</v>
      </c>
      <c r="B43" s="69">
        <v>42092</v>
      </c>
      <c r="C43" s="69">
        <v>42093</v>
      </c>
      <c r="D43" s="69">
        <v>42092.228981481479</v>
      </c>
      <c r="E43" s="11" t="s">
        <v>2135</v>
      </c>
      <c r="F43" s="11">
        <v>77</v>
      </c>
      <c r="G43" s="41" t="s">
        <v>13</v>
      </c>
      <c r="H43" s="41">
        <v>1</v>
      </c>
      <c r="I43" s="11" t="s">
        <v>14</v>
      </c>
      <c r="J43" s="125" t="s">
        <v>2137</v>
      </c>
      <c r="K43" s="64" t="s">
        <v>16</v>
      </c>
      <c r="L43" s="11" t="s">
        <v>2136</v>
      </c>
      <c r="M43" s="41">
        <v>17561489</v>
      </c>
      <c r="N43" s="41">
        <v>640367871</v>
      </c>
      <c r="O43" s="64" t="s">
        <v>804</v>
      </c>
      <c r="P43" s="12" t="s">
        <v>1083</v>
      </c>
      <c r="Q43" s="11" t="s">
        <v>557</v>
      </c>
      <c r="R43" s="11"/>
    </row>
    <row r="44" spans="1:18" ht="12" customHeight="1" x14ac:dyDescent="0.25">
      <c r="A44" s="11" t="s">
        <v>2147</v>
      </c>
      <c r="B44" s="69">
        <v>42139</v>
      </c>
      <c r="C44" s="69">
        <v>42140</v>
      </c>
      <c r="D44" s="69">
        <v>42139.715416666666</v>
      </c>
      <c r="E44" s="11" t="s">
        <v>2138</v>
      </c>
      <c r="F44" s="11">
        <v>3</v>
      </c>
      <c r="G44" s="41" t="s">
        <v>13</v>
      </c>
      <c r="H44" s="41">
        <v>5</v>
      </c>
      <c r="I44" s="11" t="s">
        <v>14</v>
      </c>
      <c r="J44" s="125" t="s">
        <v>2140</v>
      </c>
      <c r="K44" s="64" t="s">
        <v>16</v>
      </c>
      <c r="L44" s="11" t="s">
        <v>2139</v>
      </c>
      <c r="M44" s="41">
        <v>19152522</v>
      </c>
      <c r="N44" s="41">
        <v>704670450</v>
      </c>
      <c r="O44" s="64" t="s">
        <v>804</v>
      </c>
      <c r="P44" s="44" t="s">
        <v>1821</v>
      </c>
      <c r="Q44" s="11" t="s">
        <v>1971</v>
      </c>
      <c r="R44" s="11"/>
    </row>
    <row r="45" spans="1:18" ht="12" customHeight="1" x14ac:dyDescent="0.25">
      <c r="A45" s="11" t="s">
        <v>2147</v>
      </c>
      <c r="B45" s="69">
        <v>42175</v>
      </c>
      <c r="C45" s="69">
        <v>42177</v>
      </c>
      <c r="D45" s="69">
        <v>42176.318969907406</v>
      </c>
      <c r="E45" s="11" t="s">
        <v>2141</v>
      </c>
      <c r="F45" s="11">
        <v>10</v>
      </c>
      <c r="G45" s="41" t="s">
        <v>13</v>
      </c>
      <c r="H45" s="41">
        <v>0</v>
      </c>
      <c r="I45" s="11" t="s">
        <v>24</v>
      </c>
      <c r="J45" s="125" t="s">
        <v>2143</v>
      </c>
      <c r="K45" s="64" t="s">
        <v>16</v>
      </c>
      <c r="L45" s="11" t="s">
        <v>2142</v>
      </c>
      <c r="M45" s="41">
        <v>20314764</v>
      </c>
      <c r="N45" s="41">
        <v>740604789</v>
      </c>
      <c r="O45" s="64" t="s">
        <v>311</v>
      </c>
      <c r="P45" s="11"/>
      <c r="Q45" s="11" t="s">
        <v>555</v>
      </c>
      <c r="R45" s="11"/>
    </row>
    <row r="46" spans="1:18" ht="12.75" customHeight="1" x14ac:dyDescent="0.25">
      <c r="A46" s="11" t="s">
        <v>2147</v>
      </c>
      <c r="B46" s="69">
        <v>42195</v>
      </c>
      <c r="C46" s="69">
        <v>42199</v>
      </c>
      <c r="D46" s="69">
        <v>42196.865532407406</v>
      </c>
      <c r="E46" s="11" t="s">
        <v>2144</v>
      </c>
      <c r="F46" s="11">
        <v>57</v>
      </c>
      <c r="G46" s="41" t="s">
        <v>13</v>
      </c>
      <c r="H46" s="41">
        <v>16</v>
      </c>
      <c r="I46" s="11" t="s">
        <v>14</v>
      </c>
      <c r="J46" s="125" t="s">
        <v>2146</v>
      </c>
      <c r="K46" s="64" t="s">
        <v>16</v>
      </c>
      <c r="L46" s="11" t="s">
        <v>2145</v>
      </c>
      <c r="M46" s="41">
        <v>20668459</v>
      </c>
      <c r="N46" s="41">
        <v>752623258</v>
      </c>
      <c r="O46" s="64" t="s">
        <v>311</v>
      </c>
      <c r="P46" s="11"/>
      <c r="Q46" s="11" t="s">
        <v>552</v>
      </c>
      <c r="R46" s="11"/>
    </row>
    <row r="47" spans="1:18" ht="12.75" customHeight="1" x14ac:dyDescent="0.25">
      <c r="A47" s="10"/>
      <c r="B47" s="10"/>
      <c r="C47" s="10"/>
      <c r="D47" s="10"/>
      <c r="E47" s="10"/>
      <c r="F47" s="10"/>
      <c r="G47" s="10"/>
      <c r="H47" s="10"/>
      <c r="I47" s="10"/>
      <c r="J47" s="10"/>
      <c r="K47" s="10"/>
      <c r="L47" s="10"/>
      <c r="M47" s="10"/>
      <c r="N47" s="10"/>
      <c r="O47" s="10"/>
      <c r="P47" s="10"/>
      <c r="Q47" s="10"/>
      <c r="R47" s="10"/>
    </row>
    <row r="48" spans="1:18" x14ac:dyDescent="0.25">
      <c r="A48" s="10"/>
      <c r="B48" s="10"/>
      <c r="C48" s="10"/>
      <c r="D48" s="10"/>
      <c r="E48" s="10"/>
      <c r="F48" s="10"/>
      <c r="G48" s="10"/>
      <c r="H48" s="10"/>
      <c r="I48" s="10"/>
      <c r="J48" s="10"/>
      <c r="K48" s="10"/>
      <c r="L48" s="10"/>
      <c r="M48" s="10"/>
      <c r="N48" s="10"/>
      <c r="O48" s="10"/>
      <c r="P48" s="10"/>
      <c r="Q48" s="10"/>
      <c r="R48" s="10"/>
    </row>
    <row r="49" spans="1:18" x14ac:dyDescent="0.25">
      <c r="A49" s="10"/>
      <c r="B49" s="10"/>
      <c r="C49" s="10"/>
      <c r="D49" s="10"/>
      <c r="E49" s="10"/>
      <c r="F49" s="10"/>
      <c r="G49" s="10"/>
      <c r="H49" s="10"/>
      <c r="I49" s="10"/>
      <c r="J49" s="10"/>
      <c r="K49" s="10"/>
      <c r="L49" s="10"/>
      <c r="M49" s="10"/>
      <c r="N49" s="10"/>
      <c r="O49" s="10"/>
      <c r="P49" s="10"/>
      <c r="Q49" s="10"/>
      <c r="R49"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zoomScale="80" zoomScaleNormal="80" workbookViewId="0"/>
  </sheetViews>
  <sheetFormatPr defaultRowHeight="12" x14ac:dyDescent="0.25"/>
  <cols>
    <col min="1" max="1" width="6.5703125" style="1" bestFit="1" customWidth="1"/>
    <col min="2" max="4" width="22" style="1" bestFit="1" customWidth="1"/>
    <col min="5" max="5" width="41" style="1" customWidth="1"/>
    <col min="6" max="6" width="9.85546875" style="1" bestFit="1" customWidth="1"/>
    <col min="7" max="7" width="45.5703125" style="1" bestFit="1" customWidth="1"/>
    <col min="8" max="8" width="19.85546875" style="1" bestFit="1" customWidth="1"/>
    <col min="9" max="9" width="37.7109375" style="1" bestFit="1" customWidth="1"/>
    <col min="10" max="10" width="17.85546875" style="1" bestFit="1" customWidth="1"/>
    <col min="11" max="11" width="22" style="1" bestFit="1" customWidth="1"/>
    <col min="12" max="12" width="37.7109375" style="1" bestFit="1" customWidth="1"/>
    <col min="13" max="13" width="17.42578125" style="1" bestFit="1" customWidth="1"/>
    <col min="14" max="14" width="10.85546875" style="1" bestFit="1" customWidth="1"/>
    <col min="15" max="15" width="39.85546875" style="1" bestFit="1" customWidth="1"/>
    <col min="16" max="16" width="68.85546875" style="1" customWidth="1"/>
    <col min="17" max="18" width="34.28515625" style="1" bestFit="1" customWidth="1"/>
    <col min="19" max="16384" width="9.140625" style="1"/>
  </cols>
  <sheetData>
    <row r="1" spans="1:18" ht="9.75" customHeight="1" x14ac:dyDescent="0.25">
      <c r="B1" s="83"/>
      <c r="C1" s="83"/>
    </row>
    <row r="2" spans="1:18" ht="12.75" customHeight="1" x14ac:dyDescent="0.25">
      <c r="A2" s="124" t="s">
        <v>1734</v>
      </c>
      <c r="B2" s="55" t="s">
        <v>1328</v>
      </c>
      <c r="C2" s="55" t="s">
        <v>1329</v>
      </c>
      <c r="D2" s="55" t="s">
        <v>0</v>
      </c>
      <c r="E2" s="54" t="s">
        <v>1</v>
      </c>
      <c r="F2" s="88" t="s">
        <v>252</v>
      </c>
      <c r="G2" s="54" t="s">
        <v>2</v>
      </c>
      <c r="H2" s="56" t="s">
        <v>3</v>
      </c>
      <c r="I2" s="56" t="s">
        <v>4</v>
      </c>
      <c r="J2" s="54" t="s">
        <v>5</v>
      </c>
      <c r="K2" s="88" t="s">
        <v>6</v>
      </c>
      <c r="L2" s="55" t="s">
        <v>7</v>
      </c>
      <c r="M2" s="54" t="s">
        <v>8</v>
      </c>
      <c r="N2" s="56" t="s">
        <v>9</v>
      </c>
      <c r="O2" s="134" t="s">
        <v>10</v>
      </c>
      <c r="P2" s="55" t="s">
        <v>1940</v>
      </c>
      <c r="Q2" s="54" t="s">
        <v>578</v>
      </c>
      <c r="R2" s="56" t="s">
        <v>1787</v>
      </c>
    </row>
    <row r="3" spans="1:18" ht="12" customHeight="1" x14ac:dyDescent="0.25">
      <c r="A3" s="11" t="s">
        <v>2354</v>
      </c>
      <c r="B3" s="69">
        <v>41456</v>
      </c>
      <c r="C3" s="69">
        <v>41470</v>
      </c>
      <c r="D3" s="69">
        <v>41460.229409722226</v>
      </c>
      <c r="E3" s="11" t="s">
        <v>2148</v>
      </c>
      <c r="F3" s="10">
        <v>82</v>
      </c>
      <c r="G3" s="11" t="s">
        <v>13</v>
      </c>
      <c r="H3" s="41">
        <v>-1</v>
      </c>
      <c r="I3" s="41" t="s">
        <v>58</v>
      </c>
      <c r="J3" s="29" t="s">
        <v>2150</v>
      </c>
      <c r="K3" s="10" t="s">
        <v>16</v>
      </c>
      <c r="L3" s="64" t="s">
        <v>2149</v>
      </c>
      <c r="M3" s="11">
        <v>86426</v>
      </c>
      <c r="N3" s="41">
        <v>1906452</v>
      </c>
      <c r="O3" s="135" t="s">
        <v>311</v>
      </c>
      <c r="P3" s="64"/>
      <c r="Q3" s="11" t="s">
        <v>553</v>
      </c>
      <c r="R3" s="41"/>
    </row>
    <row r="4" spans="1:18" ht="12" customHeight="1" x14ac:dyDescent="0.25">
      <c r="A4" s="11" t="s">
        <v>2354</v>
      </c>
      <c r="B4" s="69">
        <v>41470</v>
      </c>
      <c r="C4" s="69">
        <v>41486</v>
      </c>
      <c r="D4" s="69">
        <v>41473.582094907404</v>
      </c>
      <c r="E4" s="11" t="s">
        <v>2151</v>
      </c>
      <c r="F4" s="10">
        <v>22</v>
      </c>
      <c r="G4" s="11" t="s">
        <v>13</v>
      </c>
      <c r="H4" s="41">
        <v>0</v>
      </c>
      <c r="I4" s="41" t="s">
        <v>24</v>
      </c>
      <c r="J4" s="29" t="s">
        <v>2153</v>
      </c>
      <c r="K4" s="10" t="s">
        <v>16</v>
      </c>
      <c r="L4" s="64" t="s">
        <v>2152</v>
      </c>
      <c r="M4" s="11">
        <v>151763</v>
      </c>
      <c r="N4" s="41">
        <v>3370702</v>
      </c>
      <c r="O4" s="41" t="s">
        <v>316</v>
      </c>
      <c r="P4" s="64"/>
      <c r="Q4" s="11"/>
      <c r="R4" s="41"/>
    </row>
    <row r="5" spans="1:18" ht="12" customHeight="1" x14ac:dyDescent="0.25">
      <c r="A5" s="11" t="s">
        <v>2354</v>
      </c>
      <c r="B5" s="69">
        <v>41580</v>
      </c>
      <c r="C5" s="69">
        <v>41582</v>
      </c>
      <c r="D5" s="69">
        <v>41580.157164351855</v>
      </c>
      <c r="E5" s="11" t="s">
        <v>1818</v>
      </c>
      <c r="F5" s="10">
        <v>45</v>
      </c>
      <c r="G5" s="11" t="s">
        <v>13</v>
      </c>
      <c r="H5" s="41">
        <v>14</v>
      </c>
      <c r="I5" s="41" t="s">
        <v>14</v>
      </c>
      <c r="J5" s="29" t="s">
        <v>2155</v>
      </c>
      <c r="K5" s="10" t="s">
        <v>16</v>
      </c>
      <c r="L5" s="64" t="s">
        <v>2154</v>
      </c>
      <c r="M5" s="11">
        <v>2006712</v>
      </c>
      <c r="N5" s="41">
        <v>68835733</v>
      </c>
      <c r="O5" s="65" t="s">
        <v>517</v>
      </c>
      <c r="P5" s="64" t="s">
        <v>1083</v>
      </c>
      <c r="Q5" s="11" t="s">
        <v>553</v>
      </c>
      <c r="R5" s="41"/>
    </row>
    <row r="6" spans="1:18" ht="12" customHeight="1" x14ac:dyDescent="0.25">
      <c r="A6" s="11" t="s">
        <v>2354</v>
      </c>
      <c r="B6" s="69">
        <v>41598</v>
      </c>
      <c r="C6" s="69">
        <v>41600</v>
      </c>
      <c r="D6" s="69">
        <v>41598.703657407408</v>
      </c>
      <c r="E6" s="11" t="s">
        <v>2156</v>
      </c>
      <c r="F6" s="10">
        <v>18</v>
      </c>
      <c r="G6" s="11" t="s">
        <v>13</v>
      </c>
      <c r="H6" s="41">
        <v>2</v>
      </c>
      <c r="I6" s="41" t="s">
        <v>14</v>
      </c>
      <c r="J6" s="29" t="s">
        <v>2160</v>
      </c>
      <c r="K6" s="10" t="s">
        <v>16</v>
      </c>
      <c r="L6" s="64" t="s">
        <v>2157</v>
      </c>
      <c r="M6" s="11">
        <v>2647516</v>
      </c>
      <c r="N6" s="41">
        <v>92721118</v>
      </c>
      <c r="O6" s="41" t="s">
        <v>18</v>
      </c>
      <c r="P6" s="64" t="s">
        <v>1083</v>
      </c>
      <c r="Q6" s="11" t="s">
        <v>2161</v>
      </c>
      <c r="R6" s="41"/>
    </row>
    <row r="7" spans="1:18" ht="12" customHeight="1" x14ac:dyDescent="0.25">
      <c r="A7" s="11" t="s">
        <v>2354</v>
      </c>
      <c r="B7" s="69">
        <v>41598</v>
      </c>
      <c r="C7" s="69">
        <v>41600</v>
      </c>
      <c r="D7" s="69">
        <v>41598.725590277776</v>
      </c>
      <c r="E7" s="11" t="s">
        <v>2158</v>
      </c>
      <c r="F7" s="10">
        <v>40</v>
      </c>
      <c r="G7" s="11" t="s">
        <v>13</v>
      </c>
      <c r="H7" s="41">
        <v>3</v>
      </c>
      <c r="I7" s="41" t="s">
        <v>14</v>
      </c>
      <c r="J7" s="29" t="s">
        <v>2162</v>
      </c>
      <c r="K7" s="10" t="s">
        <v>16</v>
      </c>
      <c r="L7" s="64" t="s">
        <v>2159</v>
      </c>
      <c r="M7" s="11">
        <v>2649454</v>
      </c>
      <c r="N7" s="41">
        <v>92779341</v>
      </c>
      <c r="O7" s="41" t="s">
        <v>804</v>
      </c>
      <c r="P7" s="64"/>
      <c r="Q7" s="11"/>
      <c r="R7" s="41"/>
    </row>
    <row r="8" spans="1:18" ht="12" customHeight="1" x14ac:dyDescent="0.25">
      <c r="A8" s="11" t="s">
        <v>2354</v>
      </c>
      <c r="B8" s="69">
        <v>41604</v>
      </c>
      <c r="C8" s="69">
        <v>41606</v>
      </c>
      <c r="D8" s="69">
        <v>41604.59988425926</v>
      </c>
      <c r="E8" s="11" t="s">
        <v>2163</v>
      </c>
      <c r="F8" s="10">
        <v>13</v>
      </c>
      <c r="G8" s="11" t="s">
        <v>13</v>
      </c>
      <c r="H8" s="41">
        <v>3</v>
      </c>
      <c r="I8" s="41" t="s">
        <v>14</v>
      </c>
      <c r="J8" s="29" t="s">
        <v>2165</v>
      </c>
      <c r="K8" s="10" t="s">
        <v>16</v>
      </c>
      <c r="L8" s="64" t="s">
        <v>2164</v>
      </c>
      <c r="M8" s="11">
        <v>2834181</v>
      </c>
      <c r="N8" s="41">
        <v>99638727</v>
      </c>
      <c r="O8" s="41" t="s">
        <v>1083</v>
      </c>
      <c r="P8" s="64" t="s">
        <v>1974</v>
      </c>
      <c r="Q8" s="11" t="s">
        <v>2166</v>
      </c>
      <c r="R8" s="41"/>
    </row>
    <row r="9" spans="1:18" ht="12" customHeight="1" x14ac:dyDescent="0.25">
      <c r="A9" s="11" t="s">
        <v>2354</v>
      </c>
      <c r="B9" s="69">
        <v>41610</v>
      </c>
      <c r="C9" s="69">
        <v>41612</v>
      </c>
      <c r="D9" s="69">
        <v>41611.093506944446</v>
      </c>
      <c r="E9" s="11" t="s">
        <v>2167</v>
      </c>
      <c r="F9" s="10">
        <v>14</v>
      </c>
      <c r="G9" s="11" t="s">
        <v>13</v>
      </c>
      <c r="H9" s="41">
        <v>3</v>
      </c>
      <c r="I9" s="41" t="s">
        <v>14</v>
      </c>
      <c r="J9" s="29" t="s">
        <v>2169</v>
      </c>
      <c r="K9" s="10" t="s">
        <v>16</v>
      </c>
      <c r="L9" s="64" t="s">
        <v>2168</v>
      </c>
      <c r="M9" s="11">
        <v>3028462</v>
      </c>
      <c r="N9" s="41">
        <v>106447585</v>
      </c>
      <c r="O9" s="41" t="s">
        <v>804</v>
      </c>
      <c r="P9" s="64"/>
      <c r="Q9" s="11"/>
      <c r="R9" s="41" t="s">
        <v>2170</v>
      </c>
    </row>
    <row r="10" spans="1:18" ht="12" customHeight="1" x14ac:dyDescent="0.25">
      <c r="A10" s="11" t="s">
        <v>2354</v>
      </c>
      <c r="B10" s="69">
        <v>41626</v>
      </c>
      <c r="C10" s="69">
        <v>41628</v>
      </c>
      <c r="D10" s="69">
        <v>41627.047465277778</v>
      </c>
      <c r="E10" s="11" t="s">
        <v>2171</v>
      </c>
      <c r="F10" s="10">
        <v>23</v>
      </c>
      <c r="G10" s="11" t="s">
        <v>13</v>
      </c>
      <c r="H10" s="41">
        <v>52</v>
      </c>
      <c r="I10" s="41" t="s">
        <v>14</v>
      </c>
      <c r="J10" s="29" t="s">
        <v>2172</v>
      </c>
      <c r="K10" s="10" t="s">
        <v>16</v>
      </c>
      <c r="L10" s="64" t="s">
        <v>409</v>
      </c>
      <c r="M10" s="11">
        <v>3572696</v>
      </c>
      <c r="N10" s="41">
        <v>125449099</v>
      </c>
      <c r="O10" s="65" t="s">
        <v>517</v>
      </c>
      <c r="P10" s="64"/>
      <c r="Q10" s="11"/>
      <c r="R10" s="41"/>
    </row>
    <row r="11" spans="1:18" ht="12" customHeight="1" x14ac:dyDescent="0.25">
      <c r="A11" s="11" t="s">
        <v>2354</v>
      </c>
      <c r="B11" s="69">
        <v>41636</v>
      </c>
      <c r="C11" s="69">
        <v>41638</v>
      </c>
      <c r="D11" s="69">
        <v>41637.576238425929</v>
      </c>
      <c r="E11" s="11" t="s">
        <v>2173</v>
      </c>
      <c r="F11" s="10">
        <v>14</v>
      </c>
      <c r="G11" s="11" t="s">
        <v>13</v>
      </c>
      <c r="H11" s="41">
        <v>5</v>
      </c>
      <c r="I11" s="41" t="s">
        <v>14</v>
      </c>
      <c r="J11" s="29" t="s">
        <v>2175</v>
      </c>
      <c r="K11" s="10" t="s">
        <v>16</v>
      </c>
      <c r="L11" s="64" t="s">
        <v>2174</v>
      </c>
      <c r="M11" s="11">
        <v>3705142</v>
      </c>
      <c r="N11" s="41">
        <v>129609848</v>
      </c>
      <c r="O11" s="41" t="s">
        <v>1083</v>
      </c>
      <c r="P11" s="64" t="s">
        <v>1083</v>
      </c>
      <c r="Q11" s="11" t="s">
        <v>557</v>
      </c>
      <c r="R11" s="41"/>
    </row>
    <row r="12" spans="1:18" ht="12" customHeight="1" x14ac:dyDescent="0.25">
      <c r="A12" s="11" t="s">
        <v>2354</v>
      </c>
      <c r="B12" s="69">
        <v>41652</v>
      </c>
      <c r="C12" s="69">
        <v>41654</v>
      </c>
      <c r="D12" s="69">
        <v>41652.734409722223</v>
      </c>
      <c r="E12" s="11" t="s">
        <v>2176</v>
      </c>
      <c r="F12" s="10">
        <v>9</v>
      </c>
      <c r="G12" s="11" t="s">
        <v>13</v>
      </c>
      <c r="H12" s="41">
        <v>25</v>
      </c>
      <c r="I12" s="41" t="s">
        <v>14</v>
      </c>
      <c r="J12" s="29" t="s">
        <v>2178</v>
      </c>
      <c r="K12" s="10" t="s">
        <v>16</v>
      </c>
      <c r="L12" s="64" t="s">
        <v>2177</v>
      </c>
      <c r="M12" s="11">
        <v>3995399</v>
      </c>
      <c r="N12" s="41">
        <v>138243729</v>
      </c>
      <c r="O12" s="41" t="s">
        <v>804</v>
      </c>
      <c r="P12" s="64"/>
      <c r="Q12" s="11"/>
      <c r="R12" s="41"/>
    </row>
    <row r="13" spans="1:18" ht="12" customHeight="1" x14ac:dyDescent="0.25">
      <c r="A13" s="11" t="s">
        <v>2354</v>
      </c>
      <c r="B13" s="69">
        <v>41662</v>
      </c>
      <c r="C13" s="69">
        <v>41664</v>
      </c>
      <c r="D13" s="69">
        <v>41662.523645833331</v>
      </c>
      <c r="E13" s="11" t="s">
        <v>2179</v>
      </c>
      <c r="F13" s="10">
        <v>43</v>
      </c>
      <c r="G13" s="11" t="s">
        <v>13</v>
      </c>
      <c r="H13" s="41">
        <v>0</v>
      </c>
      <c r="I13" s="41" t="s">
        <v>24</v>
      </c>
      <c r="J13" s="29" t="s">
        <v>2183</v>
      </c>
      <c r="K13" s="10" t="s">
        <v>16</v>
      </c>
      <c r="L13" s="64" t="s">
        <v>2180</v>
      </c>
      <c r="M13" s="11">
        <v>4264403</v>
      </c>
      <c r="N13" s="41">
        <v>147037362</v>
      </c>
      <c r="O13" s="41" t="s">
        <v>316</v>
      </c>
      <c r="P13" s="64"/>
      <c r="Q13" s="11"/>
      <c r="R13" s="41"/>
    </row>
    <row r="14" spans="1:18" ht="12" customHeight="1" x14ac:dyDescent="0.25">
      <c r="A14" s="11" t="s">
        <v>2354</v>
      </c>
      <c r="B14" s="69">
        <v>41651</v>
      </c>
      <c r="C14" s="69">
        <v>41664</v>
      </c>
      <c r="D14" s="69">
        <v>41663.247766203705</v>
      </c>
      <c r="E14" s="11" t="s">
        <v>2181</v>
      </c>
      <c r="F14" s="10">
        <v>6</v>
      </c>
      <c r="G14" s="11" t="s">
        <v>13</v>
      </c>
      <c r="H14" s="41">
        <v>4</v>
      </c>
      <c r="I14" s="41" t="s">
        <v>14</v>
      </c>
      <c r="J14" s="29" t="s">
        <v>2184</v>
      </c>
      <c r="K14" s="10" t="s">
        <v>16</v>
      </c>
      <c r="L14" s="64" t="s">
        <v>2182</v>
      </c>
      <c r="M14" s="11">
        <v>4184746</v>
      </c>
      <c r="N14" s="41">
        <v>147907944</v>
      </c>
      <c r="O14" s="41" t="s">
        <v>804</v>
      </c>
      <c r="P14" s="64" t="s">
        <v>1083</v>
      </c>
      <c r="Q14" s="11" t="s">
        <v>1971</v>
      </c>
      <c r="R14" s="41" t="s">
        <v>2170</v>
      </c>
    </row>
    <row r="15" spans="1:18" ht="12" customHeight="1" x14ac:dyDescent="0.25">
      <c r="A15" s="11" t="s">
        <v>2354</v>
      </c>
      <c r="B15" s="69">
        <v>41688</v>
      </c>
      <c r="C15" s="69">
        <v>41690</v>
      </c>
      <c r="D15" s="69">
        <v>41689.706886574073</v>
      </c>
      <c r="E15" s="11" t="s">
        <v>2185</v>
      </c>
      <c r="F15" s="10">
        <v>25</v>
      </c>
      <c r="G15" s="11" t="s">
        <v>13</v>
      </c>
      <c r="H15" s="41">
        <v>2</v>
      </c>
      <c r="I15" s="41" t="s">
        <v>14</v>
      </c>
      <c r="J15" s="29" t="s">
        <v>2187</v>
      </c>
      <c r="K15" s="10" t="s">
        <v>16</v>
      </c>
      <c r="L15" s="64" t="s">
        <v>2186</v>
      </c>
      <c r="M15" s="11">
        <v>5032761</v>
      </c>
      <c r="N15" s="41">
        <v>174003897</v>
      </c>
      <c r="O15" s="41" t="s">
        <v>804</v>
      </c>
      <c r="P15" s="64"/>
      <c r="Q15" s="11"/>
      <c r="R15" s="41" t="s">
        <v>2170</v>
      </c>
    </row>
    <row r="16" spans="1:18" ht="12" customHeight="1" x14ac:dyDescent="0.25">
      <c r="A16" s="11" t="s">
        <v>2354</v>
      </c>
      <c r="B16" s="69">
        <v>41710</v>
      </c>
      <c r="C16" s="69">
        <v>41712</v>
      </c>
      <c r="D16" s="69">
        <v>41710.473078703704</v>
      </c>
      <c r="E16" s="11" t="s">
        <v>2188</v>
      </c>
      <c r="F16" s="10">
        <v>16</v>
      </c>
      <c r="G16" s="11" t="s">
        <v>13</v>
      </c>
      <c r="H16" s="41">
        <v>0</v>
      </c>
      <c r="I16" s="41" t="s">
        <v>24</v>
      </c>
      <c r="J16" s="29" t="s">
        <v>2190</v>
      </c>
      <c r="K16" s="10" t="s">
        <v>16</v>
      </c>
      <c r="L16" s="64" t="s">
        <v>2189</v>
      </c>
      <c r="M16" s="11">
        <v>5673494</v>
      </c>
      <c r="N16" s="41">
        <v>197551830</v>
      </c>
      <c r="O16" s="41" t="s">
        <v>316</v>
      </c>
      <c r="P16" s="64"/>
      <c r="Q16" s="11"/>
      <c r="R16" s="41"/>
    </row>
    <row r="17" spans="1:18" ht="12" customHeight="1" x14ac:dyDescent="0.25">
      <c r="A17" s="11" t="s">
        <v>2354</v>
      </c>
      <c r="B17" s="69">
        <v>41716</v>
      </c>
      <c r="C17" s="69">
        <v>41718</v>
      </c>
      <c r="D17" s="69">
        <v>41717.679664351854</v>
      </c>
      <c r="E17" s="11" t="s">
        <v>2191</v>
      </c>
      <c r="F17" s="10">
        <v>14</v>
      </c>
      <c r="G17" s="11" t="s">
        <v>13</v>
      </c>
      <c r="H17" s="41">
        <v>0</v>
      </c>
      <c r="I17" s="41" t="s">
        <v>24</v>
      </c>
      <c r="J17" s="29" t="s">
        <v>2193</v>
      </c>
      <c r="K17" s="10" t="s">
        <v>16</v>
      </c>
      <c r="L17" s="64" t="s">
        <v>2192</v>
      </c>
      <c r="M17" s="11">
        <v>5910839</v>
      </c>
      <c r="N17" s="41">
        <v>206364539</v>
      </c>
      <c r="O17" s="41" t="s">
        <v>311</v>
      </c>
      <c r="P17" s="129" t="s">
        <v>1821</v>
      </c>
      <c r="Q17" s="11" t="s">
        <v>1050</v>
      </c>
      <c r="R17" s="41"/>
    </row>
    <row r="18" spans="1:18" ht="12" customHeight="1" x14ac:dyDescent="0.25">
      <c r="A18" s="11" t="s">
        <v>2354</v>
      </c>
      <c r="B18" s="69">
        <v>41718</v>
      </c>
      <c r="C18" s="69">
        <v>41720</v>
      </c>
      <c r="D18" s="69">
        <v>41718.362766203703</v>
      </c>
      <c r="E18" s="11" t="s">
        <v>2070</v>
      </c>
      <c r="F18" s="10">
        <v>80</v>
      </c>
      <c r="G18" s="11" t="s">
        <v>13</v>
      </c>
      <c r="H18" s="41">
        <v>5</v>
      </c>
      <c r="I18" s="41" t="s">
        <v>14</v>
      </c>
      <c r="J18" s="29" t="s">
        <v>2195</v>
      </c>
      <c r="K18" s="10" t="s">
        <v>16</v>
      </c>
      <c r="L18" s="64" t="s">
        <v>2194</v>
      </c>
      <c r="M18" s="11">
        <v>5866735</v>
      </c>
      <c r="N18" s="41">
        <v>207302103</v>
      </c>
      <c r="O18" s="41" t="s">
        <v>311</v>
      </c>
      <c r="P18" s="64"/>
      <c r="Q18" s="11"/>
      <c r="R18" s="41"/>
    </row>
    <row r="19" spans="1:18" ht="12" customHeight="1" x14ac:dyDescent="0.25">
      <c r="A19" s="11" t="s">
        <v>2354</v>
      </c>
      <c r="B19" s="69">
        <v>41724</v>
      </c>
      <c r="C19" s="69">
        <v>41726</v>
      </c>
      <c r="D19" s="69">
        <v>41724.028541666667</v>
      </c>
      <c r="E19" s="11" t="s">
        <v>2196</v>
      </c>
      <c r="F19" s="10">
        <v>64</v>
      </c>
      <c r="G19" s="11" t="s">
        <v>13</v>
      </c>
      <c r="H19" s="41">
        <v>5</v>
      </c>
      <c r="I19" s="41" t="s">
        <v>14</v>
      </c>
      <c r="J19" s="29" t="s">
        <v>2198</v>
      </c>
      <c r="K19" s="10" t="s">
        <v>16</v>
      </c>
      <c r="L19" s="64" t="s">
        <v>2197</v>
      </c>
      <c r="M19" s="11">
        <v>6109677</v>
      </c>
      <c r="N19" s="41">
        <v>213696185</v>
      </c>
      <c r="O19" s="41" t="s">
        <v>311</v>
      </c>
      <c r="P19" s="64"/>
      <c r="Q19" s="11" t="s">
        <v>1893</v>
      </c>
      <c r="R19" s="41"/>
    </row>
    <row r="20" spans="1:18" ht="12" customHeight="1" x14ac:dyDescent="0.25">
      <c r="A20" s="11" t="s">
        <v>2354</v>
      </c>
      <c r="B20" s="69">
        <v>41731</v>
      </c>
      <c r="C20" s="69">
        <v>41733</v>
      </c>
      <c r="D20" s="69">
        <v>41732.181909722225</v>
      </c>
      <c r="E20" s="11" t="s">
        <v>2199</v>
      </c>
      <c r="F20" s="10">
        <v>13</v>
      </c>
      <c r="G20" s="11" t="s">
        <v>13</v>
      </c>
      <c r="H20" s="41">
        <v>0</v>
      </c>
      <c r="I20" s="41" t="s">
        <v>24</v>
      </c>
      <c r="J20" s="29" t="s">
        <v>2201</v>
      </c>
      <c r="K20" s="10" t="s">
        <v>16</v>
      </c>
      <c r="L20" s="64" t="s">
        <v>2200</v>
      </c>
      <c r="M20" s="11">
        <v>6366861</v>
      </c>
      <c r="N20" s="41">
        <v>223632617</v>
      </c>
      <c r="O20" s="41" t="s">
        <v>311</v>
      </c>
      <c r="P20" s="64"/>
      <c r="Q20" s="11" t="s">
        <v>553</v>
      </c>
      <c r="R20" s="41"/>
    </row>
    <row r="21" spans="1:18" ht="12" customHeight="1" x14ac:dyDescent="0.25">
      <c r="A21" s="11" t="s">
        <v>2354</v>
      </c>
      <c r="B21" s="69">
        <v>41735</v>
      </c>
      <c r="C21" s="69">
        <v>41737</v>
      </c>
      <c r="D21" s="69">
        <v>41735.520196759258</v>
      </c>
      <c r="E21" s="11" t="s">
        <v>2202</v>
      </c>
      <c r="F21" s="10">
        <v>11</v>
      </c>
      <c r="G21" s="11" t="s">
        <v>13</v>
      </c>
      <c r="H21" s="41">
        <v>2</v>
      </c>
      <c r="I21" s="41" t="s">
        <v>14</v>
      </c>
      <c r="J21" s="29" t="s">
        <v>2203</v>
      </c>
      <c r="K21" s="10" t="s">
        <v>16</v>
      </c>
      <c r="L21" s="64" t="s">
        <v>116</v>
      </c>
      <c r="M21" s="11">
        <v>6335137</v>
      </c>
      <c r="N21" s="41">
        <v>227076620</v>
      </c>
      <c r="O21" s="65" t="s">
        <v>517</v>
      </c>
      <c r="P21" s="64"/>
      <c r="Q21" s="11"/>
      <c r="R21" s="41"/>
    </row>
    <row r="22" spans="1:18" ht="12" customHeight="1" x14ac:dyDescent="0.25">
      <c r="A22" s="11" t="s">
        <v>2354</v>
      </c>
      <c r="B22" s="69">
        <v>41751</v>
      </c>
      <c r="C22" s="69">
        <v>41753</v>
      </c>
      <c r="D22" s="69">
        <v>41751.598333333335</v>
      </c>
      <c r="E22" s="11" t="s">
        <v>1432</v>
      </c>
      <c r="F22" s="10">
        <v>10</v>
      </c>
      <c r="G22" s="11" t="s">
        <v>13</v>
      </c>
      <c r="H22" s="41">
        <v>-1</v>
      </c>
      <c r="I22" s="41" t="s">
        <v>58</v>
      </c>
      <c r="J22" s="29" t="s">
        <v>2204</v>
      </c>
      <c r="K22" s="10" t="s">
        <v>16</v>
      </c>
      <c r="L22" s="64" t="s">
        <v>1433</v>
      </c>
      <c r="M22" s="11">
        <v>6810462</v>
      </c>
      <c r="N22" s="41">
        <v>243755845</v>
      </c>
      <c r="O22" s="41" t="s">
        <v>804</v>
      </c>
      <c r="P22" s="64" t="s">
        <v>1083</v>
      </c>
      <c r="Q22" s="11" t="s">
        <v>553</v>
      </c>
      <c r="R22" s="41"/>
    </row>
    <row r="23" spans="1:18" ht="12" customHeight="1" x14ac:dyDescent="0.25">
      <c r="A23" s="11" t="s">
        <v>2354</v>
      </c>
      <c r="B23" s="69">
        <v>41797</v>
      </c>
      <c r="C23" s="69">
        <v>41799</v>
      </c>
      <c r="D23" s="69">
        <v>41797.541527777779</v>
      </c>
      <c r="E23" s="11" t="s">
        <v>2093</v>
      </c>
      <c r="F23" s="10">
        <v>30</v>
      </c>
      <c r="G23" s="11" t="s">
        <v>13</v>
      </c>
      <c r="H23" s="41">
        <v>9</v>
      </c>
      <c r="I23" s="41" t="s">
        <v>14</v>
      </c>
      <c r="J23" s="29" t="s">
        <v>2206</v>
      </c>
      <c r="K23" s="10" t="s">
        <v>16</v>
      </c>
      <c r="L23" s="64" t="s">
        <v>2205</v>
      </c>
      <c r="M23" s="11">
        <v>8070744</v>
      </c>
      <c r="N23" s="41">
        <v>284263438</v>
      </c>
      <c r="O23" s="41" t="s">
        <v>311</v>
      </c>
      <c r="P23" s="64" t="s">
        <v>1083</v>
      </c>
      <c r="Q23" s="11" t="s">
        <v>552</v>
      </c>
      <c r="R23" s="41"/>
    </row>
    <row r="24" spans="1:18" ht="12" customHeight="1" x14ac:dyDescent="0.25">
      <c r="A24" s="11" t="s">
        <v>2354</v>
      </c>
      <c r="B24" s="69">
        <v>41809</v>
      </c>
      <c r="C24" s="69">
        <v>41811</v>
      </c>
      <c r="D24" s="69">
        <v>41810.569953703707</v>
      </c>
      <c r="E24" s="11" t="s">
        <v>2207</v>
      </c>
      <c r="F24" s="10">
        <v>11</v>
      </c>
      <c r="G24" s="11" t="s">
        <v>13</v>
      </c>
      <c r="H24" s="41">
        <v>0</v>
      </c>
      <c r="I24" s="41" t="s">
        <v>24</v>
      </c>
      <c r="J24" s="29" t="s">
        <v>2209</v>
      </c>
      <c r="K24" s="10" t="s">
        <v>16</v>
      </c>
      <c r="L24" s="64" t="s">
        <v>2208</v>
      </c>
      <c r="M24" s="11">
        <v>8315664</v>
      </c>
      <c r="N24" s="41">
        <v>291589064</v>
      </c>
      <c r="O24" s="41" t="s">
        <v>316</v>
      </c>
      <c r="P24" s="64"/>
      <c r="Q24" s="11"/>
      <c r="R24" s="41"/>
    </row>
    <row r="25" spans="1:18" ht="12" customHeight="1" x14ac:dyDescent="0.25">
      <c r="A25" s="11" t="s">
        <v>2354</v>
      </c>
      <c r="B25" s="69">
        <v>41839</v>
      </c>
      <c r="C25" s="69">
        <v>41841</v>
      </c>
      <c r="D25" s="69">
        <v>41839.452523148146</v>
      </c>
      <c r="E25" s="11" t="s">
        <v>2210</v>
      </c>
      <c r="F25" s="10">
        <v>56</v>
      </c>
      <c r="G25" s="11" t="s">
        <v>13</v>
      </c>
      <c r="H25" s="41">
        <v>123</v>
      </c>
      <c r="I25" s="41" t="s">
        <v>14</v>
      </c>
      <c r="J25" s="29" t="s">
        <v>2212</v>
      </c>
      <c r="K25" s="10" t="s">
        <v>16</v>
      </c>
      <c r="L25" s="64" t="s">
        <v>2211</v>
      </c>
      <c r="M25" s="11">
        <v>8704402</v>
      </c>
      <c r="N25" s="41">
        <v>304001202</v>
      </c>
      <c r="O25" s="41" t="s">
        <v>311</v>
      </c>
      <c r="P25" s="129" t="s">
        <v>1821</v>
      </c>
      <c r="Q25" s="11" t="s">
        <v>553</v>
      </c>
      <c r="R25" s="41"/>
    </row>
    <row r="26" spans="1:18" ht="12" customHeight="1" x14ac:dyDescent="0.25">
      <c r="A26" s="11" t="s">
        <v>2354</v>
      </c>
      <c r="B26" s="69">
        <v>41845</v>
      </c>
      <c r="C26" s="69">
        <v>41847</v>
      </c>
      <c r="D26" s="69">
        <v>41845.599166666667</v>
      </c>
      <c r="E26" s="11" t="s">
        <v>2213</v>
      </c>
      <c r="F26" s="10">
        <v>12</v>
      </c>
      <c r="G26" s="11" t="s">
        <v>13</v>
      </c>
      <c r="H26" s="41">
        <v>6</v>
      </c>
      <c r="I26" s="41" t="s">
        <v>14</v>
      </c>
      <c r="J26" s="29" t="s">
        <v>2215</v>
      </c>
      <c r="K26" s="10" t="s">
        <v>16</v>
      </c>
      <c r="L26" s="64" t="s">
        <v>2214</v>
      </c>
      <c r="M26" s="11">
        <v>8782710</v>
      </c>
      <c r="N26" s="41">
        <v>306419735</v>
      </c>
      <c r="O26" s="41" t="s">
        <v>311</v>
      </c>
      <c r="P26" s="64"/>
      <c r="Q26" s="11" t="s">
        <v>552</v>
      </c>
      <c r="R26" s="41"/>
    </row>
    <row r="27" spans="1:18" ht="12" customHeight="1" x14ac:dyDescent="0.25">
      <c r="A27" s="11" t="s">
        <v>2354</v>
      </c>
      <c r="B27" s="69">
        <v>41873</v>
      </c>
      <c r="C27" s="69">
        <v>41875</v>
      </c>
      <c r="D27" s="69">
        <v>41874.671527777777</v>
      </c>
      <c r="E27" s="11" t="s">
        <v>2216</v>
      </c>
      <c r="F27" s="10">
        <v>12</v>
      </c>
      <c r="G27" s="11" t="s">
        <v>13</v>
      </c>
      <c r="H27" s="41">
        <v>12</v>
      </c>
      <c r="I27" s="41" t="s">
        <v>14</v>
      </c>
      <c r="J27" s="29" t="s">
        <v>2218</v>
      </c>
      <c r="K27" s="10" t="s">
        <v>16</v>
      </c>
      <c r="L27" s="64" t="s">
        <v>2217</v>
      </c>
      <c r="M27" s="11">
        <v>9188744</v>
      </c>
      <c r="N27" s="41">
        <v>319318495</v>
      </c>
      <c r="O27" s="41" t="s">
        <v>311</v>
      </c>
      <c r="P27" s="64"/>
      <c r="Q27" s="11"/>
      <c r="R27" s="41"/>
    </row>
    <row r="28" spans="1:18" ht="12" customHeight="1" x14ac:dyDescent="0.25">
      <c r="A28" s="11" t="s">
        <v>2354</v>
      </c>
      <c r="B28" s="69">
        <v>41883</v>
      </c>
      <c r="C28" s="69">
        <v>41885</v>
      </c>
      <c r="D28" s="69">
        <v>41884.028553240743</v>
      </c>
      <c r="E28" s="11" t="s">
        <v>2219</v>
      </c>
      <c r="F28" s="10">
        <v>196</v>
      </c>
      <c r="G28" s="11" t="s">
        <v>13</v>
      </c>
      <c r="H28" s="41">
        <v>0</v>
      </c>
      <c r="I28" s="41" t="s">
        <v>24</v>
      </c>
      <c r="J28" s="29" t="s">
        <v>2221</v>
      </c>
      <c r="K28" s="10" t="s">
        <v>16</v>
      </c>
      <c r="L28" s="64" t="s">
        <v>2220</v>
      </c>
      <c r="M28" s="11">
        <v>9385038</v>
      </c>
      <c r="N28" s="41">
        <v>326214025</v>
      </c>
      <c r="O28" s="41" t="s">
        <v>316</v>
      </c>
      <c r="P28" s="64"/>
      <c r="Q28" s="11"/>
      <c r="R28" s="41"/>
    </row>
    <row r="29" spans="1:18" ht="12" customHeight="1" x14ac:dyDescent="0.25">
      <c r="A29" s="11" t="s">
        <v>2354</v>
      </c>
      <c r="B29" s="69">
        <v>41946</v>
      </c>
      <c r="C29" s="69">
        <v>41947</v>
      </c>
      <c r="D29" s="69">
        <v>41946.358969907407</v>
      </c>
      <c r="E29" s="11" t="s">
        <v>2222</v>
      </c>
      <c r="F29" s="10">
        <v>42</v>
      </c>
      <c r="G29" s="11" t="s">
        <v>13</v>
      </c>
      <c r="H29" s="41">
        <v>-1</v>
      </c>
      <c r="I29" s="41" t="s">
        <v>58</v>
      </c>
      <c r="J29" s="29" t="s">
        <v>2224</v>
      </c>
      <c r="K29" s="10" t="s">
        <v>16</v>
      </c>
      <c r="L29" s="64" t="s">
        <v>2223</v>
      </c>
      <c r="M29" s="11">
        <v>11889773</v>
      </c>
      <c r="N29" s="41">
        <v>430870480</v>
      </c>
      <c r="O29" s="41" t="s">
        <v>311</v>
      </c>
      <c r="P29" s="64"/>
      <c r="Q29" s="11" t="s">
        <v>553</v>
      </c>
      <c r="R29" s="41"/>
    </row>
    <row r="30" spans="1:18" ht="12" customHeight="1" x14ac:dyDescent="0.25">
      <c r="A30" s="11" t="s">
        <v>2354</v>
      </c>
      <c r="B30" s="69">
        <v>41977</v>
      </c>
      <c r="C30" s="69">
        <v>41978</v>
      </c>
      <c r="D30" s="69">
        <v>41977.804826388892</v>
      </c>
      <c r="E30" s="11" t="s">
        <v>2225</v>
      </c>
      <c r="F30" s="10">
        <v>182</v>
      </c>
      <c r="G30" s="11" t="s">
        <v>13</v>
      </c>
      <c r="H30" s="41">
        <v>500000</v>
      </c>
      <c r="I30" s="41" t="s">
        <v>14</v>
      </c>
      <c r="J30" s="29" t="s">
        <v>2226</v>
      </c>
      <c r="K30" s="10" t="s">
        <v>16</v>
      </c>
      <c r="L30" s="64" t="s">
        <v>64</v>
      </c>
      <c r="M30" s="11">
        <v>13323425</v>
      </c>
      <c r="N30" s="41">
        <v>492542725</v>
      </c>
      <c r="O30" s="41" t="s">
        <v>18</v>
      </c>
      <c r="P30" s="64"/>
      <c r="Q30" s="11" t="s">
        <v>2227</v>
      </c>
      <c r="R30" s="41"/>
    </row>
    <row r="31" spans="1:18" ht="12" customHeight="1" x14ac:dyDescent="0.25">
      <c r="A31" s="11" t="s">
        <v>2354</v>
      </c>
      <c r="B31" s="69">
        <v>42017</v>
      </c>
      <c r="C31" s="69">
        <v>42019</v>
      </c>
      <c r="D31" s="69">
        <v>42018.10465277778</v>
      </c>
      <c r="E31" s="11" t="s">
        <v>2228</v>
      </c>
      <c r="F31" s="10">
        <v>16</v>
      </c>
      <c r="G31" s="11" t="s">
        <v>13</v>
      </c>
      <c r="H31" s="41">
        <v>0</v>
      </c>
      <c r="I31" s="41" t="s">
        <v>24</v>
      </c>
      <c r="J31" s="29" t="s">
        <v>2230</v>
      </c>
      <c r="K31" s="10" t="s">
        <v>16</v>
      </c>
      <c r="L31" s="64" t="s">
        <v>2229</v>
      </c>
      <c r="M31" s="11">
        <v>14654425</v>
      </c>
      <c r="N31" s="41">
        <v>534978366</v>
      </c>
      <c r="O31" s="41" t="s">
        <v>316</v>
      </c>
      <c r="P31" s="64"/>
      <c r="Q31" s="11"/>
      <c r="R31" s="41"/>
    </row>
    <row r="32" spans="1:18" ht="12" customHeight="1" x14ac:dyDescent="0.25">
      <c r="A32" s="11" t="s">
        <v>2354</v>
      </c>
      <c r="B32" s="69">
        <v>42042</v>
      </c>
      <c r="C32" s="69">
        <v>42044</v>
      </c>
      <c r="D32" s="69">
        <v>42042.259594907409</v>
      </c>
      <c r="E32" s="11" t="s">
        <v>2231</v>
      </c>
      <c r="F32" s="10">
        <v>4</v>
      </c>
      <c r="G32" s="11" t="s">
        <v>13</v>
      </c>
      <c r="H32" s="41">
        <v>1</v>
      </c>
      <c r="I32" s="41" t="s">
        <v>14</v>
      </c>
      <c r="J32" s="29" t="s">
        <v>2233</v>
      </c>
      <c r="K32" s="10" t="s">
        <v>16</v>
      </c>
      <c r="L32" s="64" t="s">
        <v>2232</v>
      </c>
      <c r="M32" s="11">
        <v>15575860</v>
      </c>
      <c r="N32" s="41">
        <v>567905589</v>
      </c>
      <c r="O32" s="41" t="s">
        <v>311</v>
      </c>
      <c r="P32" s="64"/>
      <c r="Q32" s="11"/>
      <c r="R32" s="41"/>
    </row>
    <row r="33" spans="1:18" ht="12" customHeight="1" x14ac:dyDescent="0.25">
      <c r="A33" s="11" t="s">
        <v>2354</v>
      </c>
      <c r="B33" s="69">
        <v>42048</v>
      </c>
      <c r="C33" s="69">
        <v>42050</v>
      </c>
      <c r="D33" s="69">
        <v>42049.661053240743</v>
      </c>
      <c r="E33" s="11" t="s">
        <v>2234</v>
      </c>
      <c r="F33" s="10">
        <v>33</v>
      </c>
      <c r="G33" s="11" t="s">
        <v>13</v>
      </c>
      <c r="H33" s="41">
        <v>3</v>
      </c>
      <c r="I33" s="41" t="s">
        <v>14</v>
      </c>
      <c r="J33" s="29" t="s">
        <v>2236</v>
      </c>
      <c r="K33" s="10" t="s">
        <v>16</v>
      </c>
      <c r="L33" s="64" t="s">
        <v>2235</v>
      </c>
      <c r="M33" s="11">
        <v>15869422</v>
      </c>
      <c r="N33" s="41">
        <v>578514310</v>
      </c>
      <c r="O33" s="41" t="s">
        <v>804</v>
      </c>
      <c r="P33" s="64"/>
      <c r="Q33" s="11" t="s">
        <v>1085</v>
      </c>
      <c r="R33" s="41" t="s">
        <v>2170</v>
      </c>
    </row>
    <row r="34" spans="1:18" ht="12" customHeight="1" x14ac:dyDescent="0.25">
      <c r="A34" s="11" t="s">
        <v>2354</v>
      </c>
      <c r="B34" s="69">
        <v>42064</v>
      </c>
      <c r="C34" s="69">
        <v>42066</v>
      </c>
      <c r="D34" s="69">
        <v>42065.085844907408</v>
      </c>
      <c r="E34" s="11" t="s">
        <v>2237</v>
      </c>
      <c r="F34" s="10">
        <v>49</v>
      </c>
      <c r="G34" s="11" t="s">
        <v>13</v>
      </c>
      <c r="H34" s="41">
        <v>0</v>
      </c>
      <c r="I34" s="41" t="s">
        <v>24</v>
      </c>
      <c r="J34" s="29" t="s">
        <v>2239</v>
      </c>
      <c r="K34" s="10" t="s">
        <v>16</v>
      </c>
      <c r="L34" s="64" t="s">
        <v>2238</v>
      </c>
      <c r="M34" s="11">
        <v>16429840</v>
      </c>
      <c r="N34" s="41">
        <v>599738623</v>
      </c>
      <c r="O34" s="41" t="s">
        <v>316</v>
      </c>
      <c r="P34" s="64"/>
      <c r="Q34" s="11"/>
      <c r="R34" s="41"/>
    </row>
    <row r="35" spans="1:18" ht="12" customHeight="1" x14ac:dyDescent="0.25">
      <c r="A35" s="11" t="s">
        <v>2354</v>
      </c>
      <c r="B35" s="69">
        <v>42087</v>
      </c>
      <c r="C35" s="69">
        <v>42088</v>
      </c>
      <c r="D35" s="69">
        <v>42087.788344907407</v>
      </c>
      <c r="E35" s="11" t="s">
        <v>2240</v>
      </c>
      <c r="F35" s="10">
        <v>22</v>
      </c>
      <c r="G35" s="11" t="s">
        <v>13</v>
      </c>
      <c r="H35" s="41">
        <v>15</v>
      </c>
      <c r="I35" s="41" t="s">
        <v>14</v>
      </c>
      <c r="J35" s="29" t="s">
        <v>2242</v>
      </c>
      <c r="K35" s="10" t="s">
        <v>16</v>
      </c>
      <c r="L35" s="64" t="s">
        <v>2241</v>
      </c>
      <c r="M35" s="11">
        <v>17397220</v>
      </c>
      <c r="N35" s="41">
        <v>634177633</v>
      </c>
      <c r="O35" s="41" t="s">
        <v>18</v>
      </c>
      <c r="P35" s="64"/>
      <c r="Q35" s="44" t="s">
        <v>475</v>
      </c>
      <c r="R35" s="41"/>
    </row>
    <row r="36" spans="1:18" ht="12" customHeight="1" x14ac:dyDescent="0.25">
      <c r="A36" s="11" t="s">
        <v>2354</v>
      </c>
      <c r="B36" s="69">
        <v>42171</v>
      </c>
      <c r="C36" s="69">
        <v>42172</v>
      </c>
      <c r="D36" s="69">
        <v>42171.51221064815</v>
      </c>
      <c r="E36" s="11" t="s">
        <v>2243</v>
      </c>
      <c r="F36" s="10">
        <v>49</v>
      </c>
      <c r="G36" s="11" t="s">
        <v>13</v>
      </c>
      <c r="H36" s="41">
        <v>9</v>
      </c>
      <c r="I36" s="41" t="s">
        <v>14</v>
      </c>
      <c r="J36" s="29" t="s">
        <v>2245</v>
      </c>
      <c r="K36" s="10" t="s">
        <v>16</v>
      </c>
      <c r="L36" s="64" t="s">
        <v>2244</v>
      </c>
      <c r="M36" s="11">
        <v>20207207</v>
      </c>
      <c r="N36" s="41">
        <v>737107400</v>
      </c>
      <c r="O36" s="41" t="s">
        <v>311</v>
      </c>
      <c r="P36" s="64"/>
      <c r="Q36" s="11"/>
      <c r="R36" s="41"/>
    </row>
    <row r="37" spans="1:18" ht="12" customHeight="1" x14ac:dyDescent="0.25">
      <c r="A37" s="11" t="s">
        <v>2354</v>
      </c>
      <c r="B37" s="69">
        <v>42213</v>
      </c>
      <c r="C37" s="69">
        <v>42214</v>
      </c>
      <c r="D37" s="69">
        <v>42213.573182870372</v>
      </c>
      <c r="E37" s="11" t="s">
        <v>2246</v>
      </c>
      <c r="F37" s="10">
        <v>35</v>
      </c>
      <c r="G37" s="11" t="s">
        <v>13</v>
      </c>
      <c r="H37" s="41">
        <v>5</v>
      </c>
      <c r="I37" s="41" t="s">
        <v>14</v>
      </c>
      <c r="J37" s="29" t="s">
        <v>2248</v>
      </c>
      <c r="K37" s="10" t="s">
        <v>16</v>
      </c>
      <c r="L37" s="64" t="s">
        <v>2247</v>
      </c>
      <c r="M37" s="11">
        <v>20900153</v>
      </c>
      <c r="N37" s="41">
        <v>760313031</v>
      </c>
      <c r="O37" s="41" t="s">
        <v>311</v>
      </c>
      <c r="P37" s="64"/>
      <c r="Q37" s="11" t="s">
        <v>1986</v>
      </c>
      <c r="R37" s="41"/>
    </row>
    <row r="38" spans="1:18" x14ac:dyDescent="0.25">
      <c r="A38" s="10"/>
      <c r="B38" s="10"/>
      <c r="C38" s="10"/>
      <c r="D38" s="10"/>
      <c r="E38" s="10"/>
      <c r="F38" s="10"/>
      <c r="G38" s="10"/>
      <c r="H38" s="10"/>
      <c r="I38" s="10"/>
      <c r="J38" s="10"/>
      <c r="K38" s="10"/>
      <c r="L38" s="10"/>
      <c r="M38" s="10"/>
      <c r="N38" s="10"/>
      <c r="O38" s="10"/>
      <c r="P38" s="10"/>
      <c r="Q38" s="10"/>
      <c r="R38" s="10"/>
    </row>
    <row r="39" spans="1:18" x14ac:dyDescent="0.25">
      <c r="A39" s="10"/>
      <c r="B39" s="10"/>
      <c r="C39" s="10"/>
      <c r="D39" s="10"/>
      <c r="E39" s="10"/>
      <c r="F39" s="10"/>
      <c r="G39" s="10"/>
      <c r="H39" s="10"/>
      <c r="I39" s="10"/>
      <c r="J39" s="10"/>
      <c r="K39" s="10"/>
      <c r="L39" s="10"/>
      <c r="M39" s="10"/>
      <c r="N39" s="10"/>
      <c r="O39" s="10"/>
      <c r="P39" s="10"/>
      <c r="Q39" s="10"/>
      <c r="R39" s="10"/>
    </row>
    <row r="40" spans="1:18" x14ac:dyDescent="0.25">
      <c r="A40" s="10"/>
      <c r="B40" s="10"/>
      <c r="C40" s="10"/>
      <c r="D40" s="10"/>
      <c r="E40" s="10"/>
      <c r="F40" s="10"/>
      <c r="G40" s="10"/>
      <c r="H40" s="10"/>
      <c r="I40" s="10"/>
      <c r="J40" s="10"/>
      <c r="K40" s="10"/>
      <c r="L40" s="10"/>
      <c r="M40" s="10"/>
      <c r="N40" s="10"/>
      <c r="O40" s="10"/>
      <c r="P40" s="10"/>
      <c r="Q40" s="10"/>
      <c r="R40" s="10"/>
    </row>
    <row r="41" spans="1:18" x14ac:dyDescent="0.25">
      <c r="A41" s="10"/>
      <c r="B41" s="10"/>
      <c r="C41" s="10"/>
      <c r="D41" s="10"/>
      <c r="E41" s="10"/>
      <c r="F41" s="10"/>
      <c r="G41" s="10"/>
      <c r="H41" s="10"/>
      <c r="I41" s="10"/>
      <c r="J41" s="10"/>
      <c r="K41" s="10"/>
      <c r="L41" s="10"/>
      <c r="M41" s="10"/>
      <c r="N41" s="10"/>
      <c r="O41" s="10"/>
      <c r="P41" s="10"/>
      <c r="Q41" s="10"/>
      <c r="R41" s="1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zoomScale="80" zoomScaleNormal="80" workbookViewId="0"/>
  </sheetViews>
  <sheetFormatPr defaultRowHeight="15" x14ac:dyDescent="0.25"/>
  <cols>
    <col min="1" max="1" width="6.5703125" bestFit="1" customWidth="1"/>
    <col min="2" max="4" width="22" bestFit="1" customWidth="1"/>
    <col min="5" max="5" width="41" customWidth="1"/>
    <col min="6" max="6" width="9.85546875" bestFit="1" customWidth="1"/>
    <col min="7" max="7" width="45.5703125" bestFit="1" customWidth="1"/>
    <col min="8" max="8" width="19.85546875" bestFit="1" customWidth="1"/>
    <col min="9" max="9" width="37.7109375" bestFit="1" customWidth="1"/>
    <col min="10" max="10" width="21.28515625" customWidth="1"/>
    <col min="11" max="11" width="22" bestFit="1" customWidth="1"/>
    <col min="12" max="12" width="44.28515625" bestFit="1" customWidth="1"/>
    <col min="13" max="13" width="17.42578125" bestFit="1" customWidth="1"/>
    <col min="14" max="14" width="10.85546875" bestFit="1" customWidth="1"/>
    <col min="15" max="15" width="39.85546875" bestFit="1" customWidth="1"/>
    <col min="16" max="16" width="57.7109375" bestFit="1" customWidth="1"/>
    <col min="17" max="18" width="34.28515625" bestFit="1" customWidth="1"/>
  </cols>
  <sheetData>
    <row r="1" spans="1:18" ht="10.5" customHeight="1" x14ac:dyDescent="0.25"/>
    <row r="2" spans="1:18" ht="12.75" customHeight="1" x14ac:dyDescent="0.25">
      <c r="A2" s="124" t="s">
        <v>1734</v>
      </c>
      <c r="B2" s="136" t="s">
        <v>1328</v>
      </c>
      <c r="C2" s="136" t="s">
        <v>1329</v>
      </c>
      <c r="D2" s="136" t="s">
        <v>0</v>
      </c>
      <c r="E2" s="54" t="s">
        <v>1</v>
      </c>
      <c r="F2" s="88" t="s">
        <v>252</v>
      </c>
      <c r="G2" s="54" t="s">
        <v>2</v>
      </c>
      <c r="H2" s="56" t="s">
        <v>3</v>
      </c>
      <c r="I2" s="56" t="s">
        <v>4</v>
      </c>
      <c r="J2" s="54" t="s">
        <v>5</v>
      </c>
      <c r="K2" s="88" t="s">
        <v>6</v>
      </c>
      <c r="L2" s="55" t="s">
        <v>7</v>
      </c>
      <c r="M2" s="54" t="s">
        <v>8</v>
      </c>
      <c r="N2" s="56" t="s">
        <v>9</v>
      </c>
      <c r="O2" s="54" t="s">
        <v>10</v>
      </c>
      <c r="P2" s="55" t="s">
        <v>1940</v>
      </c>
      <c r="Q2" s="54" t="s">
        <v>578</v>
      </c>
      <c r="R2" s="56" t="s">
        <v>1787</v>
      </c>
    </row>
    <row r="3" spans="1:18" s="1" customFormat="1" ht="12" customHeight="1" x14ac:dyDescent="0.25">
      <c r="A3" s="130" t="s">
        <v>2249</v>
      </c>
      <c r="B3" s="138">
        <v>41520</v>
      </c>
      <c r="C3" s="138">
        <v>41523</v>
      </c>
      <c r="D3" s="140">
        <v>41520.333182870374</v>
      </c>
      <c r="E3" s="135" t="s">
        <v>2250</v>
      </c>
      <c r="F3" s="139">
        <v>336</v>
      </c>
      <c r="G3" s="26" t="s">
        <v>13</v>
      </c>
      <c r="H3" s="135">
        <v>2</v>
      </c>
      <c r="I3" s="135" t="s">
        <v>14</v>
      </c>
      <c r="J3" s="141" t="s">
        <v>2252</v>
      </c>
      <c r="K3" s="130" t="s">
        <v>16</v>
      </c>
      <c r="L3" s="130" t="s">
        <v>2251</v>
      </c>
      <c r="M3" s="26">
        <v>496125</v>
      </c>
      <c r="N3" s="135">
        <v>11536245</v>
      </c>
      <c r="O3" s="135" t="s">
        <v>804</v>
      </c>
      <c r="P3" s="135"/>
      <c r="Q3" s="26"/>
      <c r="R3" s="135" t="s">
        <v>2170</v>
      </c>
    </row>
    <row r="4" spans="1:18" s="1" customFormat="1" ht="12" customHeight="1" x14ac:dyDescent="0.25">
      <c r="A4" s="64" t="s">
        <v>2249</v>
      </c>
      <c r="B4" s="69">
        <v>41537</v>
      </c>
      <c r="C4" s="69">
        <v>41539</v>
      </c>
      <c r="D4" s="60">
        <v>41538.936215277776</v>
      </c>
      <c r="E4" s="41" t="s">
        <v>2253</v>
      </c>
      <c r="F4" s="10">
        <v>45</v>
      </c>
      <c r="G4" s="11" t="s">
        <v>13</v>
      </c>
      <c r="H4" s="41">
        <v>-65</v>
      </c>
      <c r="I4" s="41" t="s">
        <v>58</v>
      </c>
      <c r="J4" s="125" t="s">
        <v>2258</v>
      </c>
      <c r="K4" s="64" t="s">
        <v>16</v>
      </c>
      <c r="L4" s="64" t="s">
        <v>2254</v>
      </c>
      <c r="M4" s="11">
        <v>818993</v>
      </c>
      <c r="N4" s="41">
        <v>20040395</v>
      </c>
      <c r="O4" s="41" t="s">
        <v>311</v>
      </c>
      <c r="P4" s="142" t="s">
        <v>1821</v>
      </c>
      <c r="Q4" s="11" t="s">
        <v>2255</v>
      </c>
      <c r="R4" s="41"/>
    </row>
    <row r="5" spans="1:18" s="1" customFormat="1" ht="12" customHeight="1" x14ac:dyDescent="0.25">
      <c r="A5" s="64" t="s">
        <v>2249</v>
      </c>
      <c r="B5" s="69">
        <v>41566</v>
      </c>
      <c r="C5" s="69">
        <v>41567</v>
      </c>
      <c r="D5" s="60">
        <v>41566.285358796296</v>
      </c>
      <c r="E5" s="41" t="s">
        <v>2256</v>
      </c>
      <c r="F5" s="10">
        <v>55</v>
      </c>
      <c r="G5" s="11" t="s">
        <v>13</v>
      </c>
      <c r="H5" s="41">
        <v>3</v>
      </c>
      <c r="I5" s="41" t="s">
        <v>14</v>
      </c>
      <c r="J5" s="125" t="s">
        <v>2259</v>
      </c>
      <c r="K5" s="64" t="s">
        <v>16</v>
      </c>
      <c r="L5" s="64" t="s">
        <v>2257</v>
      </c>
      <c r="M5" s="11">
        <v>1601347</v>
      </c>
      <c r="N5" s="41">
        <v>51302613</v>
      </c>
      <c r="O5" s="41" t="s">
        <v>804</v>
      </c>
      <c r="P5" s="41"/>
      <c r="Q5" s="11" t="s">
        <v>557</v>
      </c>
      <c r="R5" s="41" t="s">
        <v>2170</v>
      </c>
    </row>
    <row r="6" spans="1:18" s="1" customFormat="1" ht="12" customHeight="1" x14ac:dyDescent="0.25">
      <c r="A6" s="64" t="s">
        <v>2249</v>
      </c>
      <c r="B6" s="69">
        <v>41577</v>
      </c>
      <c r="C6" s="69">
        <v>41578</v>
      </c>
      <c r="D6" s="60">
        <v>41577.801874999997</v>
      </c>
      <c r="E6" s="41" t="s">
        <v>2260</v>
      </c>
      <c r="F6" s="10">
        <v>123</v>
      </c>
      <c r="G6" s="11" t="s">
        <v>13</v>
      </c>
      <c r="H6" s="41">
        <v>8</v>
      </c>
      <c r="I6" s="41" t="s">
        <v>14</v>
      </c>
      <c r="J6" s="125" t="s">
        <v>2262</v>
      </c>
      <c r="K6" s="64" t="s">
        <v>16</v>
      </c>
      <c r="L6" s="64" t="s">
        <v>2261</v>
      </c>
      <c r="M6" s="11">
        <v>1794839</v>
      </c>
      <c r="N6" s="41">
        <v>66020636</v>
      </c>
      <c r="O6" s="41" t="s">
        <v>517</v>
      </c>
      <c r="P6" s="41"/>
      <c r="Q6" s="11"/>
      <c r="R6" s="41"/>
    </row>
    <row r="7" spans="1:18" ht="12" customHeight="1" x14ac:dyDescent="0.25">
      <c r="A7" s="64" t="s">
        <v>2249</v>
      </c>
      <c r="B7" s="69">
        <v>41585</v>
      </c>
      <c r="C7" s="69">
        <v>41586</v>
      </c>
      <c r="D7" s="60">
        <v>41585.783460648148</v>
      </c>
      <c r="E7" s="41" t="s">
        <v>2263</v>
      </c>
      <c r="F7" s="10">
        <v>71</v>
      </c>
      <c r="G7" s="11" t="s">
        <v>13</v>
      </c>
      <c r="H7" s="41">
        <v>10</v>
      </c>
      <c r="I7" s="41" t="s">
        <v>14</v>
      </c>
      <c r="J7" s="125" t="s">
        <v>2265</v>
      </c>
      <c r="K7" s="64" t="s">
        <v>16</v>
      </c>
      <c r="L7" s="64" t="s">
        <v>2264</v>
      </c>
      <c r="M7" s="11">
        <v>2221233</v>
      </c>
      <c r="N7" s="41">
        <v>76229373</v>
      </c>
      <c r="O7" s="41" t="s">
        <v>18</v>
      </c>
      <c r="P7" s="41" t="s">
        <v>1083</v>
      </c>
      <c r="Q7" s="11" t="s">
        <v>1986</v>
      </c>
      <c r="R7" s="41"/>
    </row>
    <row r="8" spans="1:18" ht="12" customHeight="1" x14ac:dyDescent="0.25">
      <c r="A8" s="64" t="s">
        <v>2249</v>
      </c>
      <c r="B8" s="69">
        <v>41595</v>
      </c>
      <c r="C8" s="69">
        <v>41596</v>
      </c>
      <c r="D8" s="60">
        <v>41595.727280092593</v>
      </c>
      <c r="E8" s="41" t="s">
        <v>2266</v>
      </c>
      <c r="F8" s="10">
        <v>18</v>
      </c>
      <c r="G8" s="11" t="s">
        <v>13</v>
      </c>
      <c r="H8" s="41">
        <v>3</v>
      </c>
      <c r="I8" s="41" t="s">
        <v>14</v>
      </c>
      <c r="J8" s="125" t="s">
        <v>2268</v>
      </c>
      <c r="K8" s="64" t="s">
        <v>16</v>
      </c>
      <c r="L8" s="64" t="s">
        <v>25</v>
      </c>
      <c r="M8" s="11">
        <v>2524504</v>
      </c>
      <c r="N8" s="41">
        <v>88192597</v>
      </c>
      <c r="O8" s="41" t="s">
        <v>311</v>
      </c>
      <c r="P8" s="41"/>
      <c r="Q8" s="11" t="s">
        <v>2267</v>
      </c>
      <c r="R8" s="41"/>
    </row>
    <row r="9" spans="1:18" ht="12" customHeight="1" x14ac:dyDescent="0.25">
      <c r="A9" s="64" t="s">
        <v>2249</v>
      </c>
      <c r="B9" s="69">
        <v>41595</v>
      </c>
      <c r="C9" s="69">
        <v>41596</v>
      </c>
      <c r="D9" s="60">
        <v>41595.748796296299</v>
      </c>
      <c r="E9" s="41" t="s">
        <v>2266</v>
      </c>
      <c r="F9" s="10">
        <v>18</v>
      </c>
      <c r="G9" s="11" t="s">
        <v>13</v>
      </c>
      <c r="H9" s="41">
        <v>0</v>
      </c>
      <c r="I9" s="41" t="s">
        <v>24</v>
      </c>
      <c r="J9" s="125" t="s">
        <v>2269</v>
      </c>
      <c r="K9" s="64" t="s">
        <v>16</v>
      </c>
      <c r="L9" s="64" t="s">
        <v>25</v>
      </c>
      <c r="M9" s="11">
        <v>2524504</v>
      </c>
      <c r="N9" s="41">
        <v>88223650</v>
      </c>
      <c r="O9" s="41" t="s">
        <v>316</v>
      </c>
      <c r="P9" s="41"/>
      <c r="Q9" s="11" t="s">
        <v>2267</v>
      </c>
      <c r="R9" s="41"/>
    </row>
    <row r="10" spans="1:18" ht="12" customHeight="1" x14ac:dyDescent="0.25">
      <c r="A10" s="64" t="s">
        <v>2249</v>
      </c>
      <c r="B10" s="69">
        <v>41642</v>
      </c>
      <c r="C10" s="69">
        <v>41643</v>
      </c>
      <c r="D10" s="60">
        <v>41642.591261574074</v>
      </c>
      <c r="E10" s="41" t="s">
        <v>2270</v>
      </c>
      <c r="F10" s="10">
        <v>4</v>
      </c>
      <c r="G10" s="11" t="s">
        <v>13</v>
      </c>
      <c r="H10" s="41">
        <v>-1</v>
      </c>
      <c r="I10" s="41" t="s">
        <v>58</v>
      </c>
      <c r="J10" s="125" t="s">
        <v>2271</v>
      </c>
      <c r="K10" s="64" t="s">
        <v>16</v>
      </c>
      <c r="L10" s="64" t="s">
        <v>784</v>
      </c>
      <c r="M10" s="11">
        <v>3739348</v>
      </c>
      <c r="N10" s="41">
        <v>130510792</v>
      </c>
      <c r="O10" s="41" t="s">
        <v>311</v>
      </c>
      <c r="P10" s="41"/>
      <c r="Q10" s="11"/>
      <c r="R10" s="41"/>
    </row>
    <row r="11" spans="1:18" s="1" customFormat="1" ht="12" customHeight="1" x14ac:dyDescent="0.25">
      <c r="A11" s="64" t="s">
        <v>2249</v>
      </c>
      <c r="B11" s="69">
        <v>41666</v>
      </c>
      <c r="C11" s="69">
        <v>41667</v>
      </c>
      <c r="D11" s="60">
        <v>41666.042546296296</v>
      </c>
      <c r="E11" s="41" t="s">
        <v>2272</v>
      </c>
      <c r="F11" s="10">
        <v>114</v>
      </c>
      <c r="G11" s="11" t="s">
        <v>13</v>
      </c>
      <c r="H11" s="41">
        <v>0</v>
      </c>
      <c r="I11" s="41" t="s">
        <v>24</v>
      </c>
      <c r="J11" s="125" t="s">
        <v>2274</v>
      </c>
      <c r="K11" s="64" t="s">
        <v>16</v>
      </c>
      <c r="L11" s="64" t="s">
        <v>2273</v>
      </c>
      <c r="M11" s="11">
        <v>4342114</v>
      </c>
      <c r="N11" s="41">
        <v>149743607</v>
      </c>
      <c r="O11" s="41" t="s">
        <v>316</v>
      </c>
      <c r="P11" s="41"/>
      <c r="Q11" s="11"/>
      <c r="R11" s="41"/>
    </row>
    <row r="12" spans="1:18" ht="12" customHeight="1" x14ac:dyDescent="0.25">
      <c r="A12" s="64" t="s">
        <v>2249</v>
      </c>
      <c r="B12" s="69">
        <v>41681</v>
      </c>
      <c r="C12" s="69">
        <v>41682</v>
      </c>
      <c r="D12" s="60">
        <v>41681.595879629633</v>
      </c>
      <c r="E12" s="41" t="s">
        <v>2275</v>
      </c>
      <c r="F12" s="10">
        <v>43</v>
      </c>
      <c r="G12" s="11" t="s">
        <v>13</v>
      </c>
      <c r="H12" s="41">
        <v>0</v>
      </c>
      <c r="I12" s="41" t="s">
        <v>24</v>
      </c>
      <c r="J12" s="125" t="s">
        <v>2277</v>
      </c>
      <c r="K12" s="64" t="s">
        <v>16</v>
      </c>
      <c r="L12" s="64" t="s">
        <v>2276</v>
      </c>
      <c r="M12" s="11">
        <v>4743785</v>
      </c>
      <c r="N12" s="41">
        <v>165244576</v>
      </c>
      <c r="O12" s="41" t="s">
        <v>1083</v>
      </c>
      <c r="P12" s="99" t="s">
        <v>1083</v>
      </c>
      <c r="Q12" s="39" t="s">
        <v>357</v>
      </c>
      <c r="R12" s="41"/>
    </row>
    <row r="13" spans="1:18" s="1" customFormat="1" ht="12" customHeight="1" x14ac:dyDescent="0.25">
      <c r="A13" s="64" t="s">
        <v>2249</v>
      </c>
      <c r="B13" s="69">
        <v>41697</v>
      </c>
      <c r="C13" s="69">
        <v>41698</v>
      </c>
      <c r="D13" s="60">
        <v>41697.961643518516</v>
      </c>
      <c r="E13" s="41" t="s">
        <v>2278</v>
      </c>
      <c r="F13" s="10">
        <v>8</v>
      </c>
      <c r="G13" s="11" t="s">
        <v>13</v>
      </c>
      <c r="H13" s="41">
        <v>0</v>
      </c>
      <c r="I13" s="41" t="s">
        <v>24</v>
      </c>
      <c r="J13" s="125" t="s">
        <v>2280</v>
      </c>
      <c r="K13" s="64" t="s">
        <v>16</v>
      </c>
      <c r="L13" s="64" t="s">
        <v>2279</v>
      </c>
      <c r="M13" s="11">
        <v>5299672</v>
      </c>
      <c r="N13" s="41">
        <v>183732868</v>
      </c>
      <c r="O13" s="41" t="s">
        <v>316</v>
      </c>
      <c r="P13" s="41"/>
      <c r="Q13" s="11"/>
      <c r="R13" s="41"/>
    </row>
    <row r="14" spans="1:18" ht="12" customHeight="1" x14ac:dyDescent="0.25">
      <c r="A14" s="64" t="s">
        <v>2249</v>
      </c>
      <c r="B14" s="69">
        <v>41709</v>
      </c>
      <c r="C14" s="69">
        <v>41710</v>
      </c>
      <c r="D14" s="60">
        <v>41709.916365740741</v>
      </c>
      <c r="E14" s="41" t="s">
        <v>2281</v>
      </c>
      <c r="F14" s="10">
        <v>25</v>
      </c>
      <c r="G14" s="11" t="s">
        <v>13</v>
      </c>
      <c r="H14" s="41">
        <v>0</v>
      </c>
      <c r="I14" s="41" t="s">
        <v>24</v>
      </c>
      <c r="J14" s="125" t="s">
        <v>2283</v>
      </c>
      <c r="K14" s="64" t="s">
        <v>16</v>
      </c>
      <c r="L14" s="64" t="s">
        <v>2282</v>
      </c>
      <c r="M14" s="11">
        <v>5656989</v>
      </c>
      <c r="N14" s="41">
        <v>196893733</v>
      </c>
      <c r="O14" s="41" t="s">
        <v>316</v>
      </c>
      <c r="P14" s="41"/>
      <c r="Q14" s="11"/>
      <c r="R14" s="41"/>
    </row>
    <row r="15" spans="1:18" ht="12" customHeight="1" x14ac:dyDescent="0.25">
      <c r="A15" s="64" t="s">
        <v>2249</v>
      </c>
      <c r="B15" s="69">
        <v>41756</v>
      </c>
      <c r="C15" s="69">
        <v>41757</v>
      </c>
      <c r="D15" s="60">
        <v>41756.413587962961</v>
      </c>
      <c r="E15" s="41" t="s">
        <v>2284</v>
      </c>
      <c r="F15" s="10">
        <v>22</v>
      </c>
      <c r="G15" s="11" t="s">
        <v>13</v>
      </c>
      <c r="H15" s="41">
        <v>5</v>
      </c>
      <c r="I15" s="41" t="s">
        <v>14</v>
      </c>
      <c r="J15" s="125" t="s">
        <v>2286</v>
      </c>
      <c r="K15" s="64" t="s">
        <v>16</v>
      </c>
      <c r="L15" s="64" t="s">
        <v>2285</v>
      </c>
      <c r="M15" s="11">
        <v>6980020</v>
      </c>
      <c r="N15" s="41">
        <v>248538803</v>
      </c>
      <c r="O15" s="41" t="s">
        <v>311</v>
      </c>
      <c r="P15" s="41"/>
      <c r="Q15" s="44" t="s">
        <v>1893</v>
      </c>
      <c r="R15" s="41"/>
    </row>
    <row r="16" spans="1:18" s="1" customFormat="1" ht="12" customHeight="1" x14ac:dyDescent="0.25">
      <c r="A16" s="64" t="s">
        <v>2249</v>
      </c>
      <c r="B16" s="69">
        <v>41784</v>
      </c>
      <c r="C16" s="69">
        <v>41785</v>
      </c>
      <c r="D16" s="60">
        <v>41784.622395833336</v>
      </c>
      <c r="E16" s="41" t="s">
        <v>2287</v>
      </c>
      <c r="F16" s="10">
        <v>32</v>
      </c>
      <c r="G16" s="11" t="s">
        <v>13</v>
      </c>
      <c r="H16" s="41">
        <v>8</v>
      </c>
      <c r="I16" s="41" t="s">
        <v>14</v>
      </c>
      <c r="J16" s="125" t="s">
        <v>2289</v>
      </c>
      <c r="K16" s="64" t="s">
        <v>16</v>
      </c>
      <c r="L16" s="64" t="s">
        <v>2288</v>
      </c>
      <c r="M16" s="11">
        <v>7781019</v>
      </c>
      <c r="N16" s="41">
        <v>274362116</v>
      </c>
      <c r="O16" s="41" t="s">
        <v>311</v>
      </c>
      <c r="P16" s="41"/>
      <c r="Q16" s="39" t="s">
        <v>2290</v>
      </c>
      <c r="R16" s="41"/>
    </row>
    <row r="17" spans="1:18" s="1" customFormat="1" ht="12" customHeight="1" x14ac:dyDescent="0.25">
      <c r="A17" s="64" t="s">
        <v>2249</v>
      </c>
      <c r="B17" s="69">
        <v>41788</v>
      </c>
      <c r="C17" s="69">
        <v>41789</v>
      </c>
      <c r="D17" s="60">
        <v>41788.07230324074</v>
      </c>
      <c r="E17" s="41" t="s">
        <v>2291</v>
      </c>
      <c r="F17" s="10">
        <v>58</v>
      </c>
      <c r="G17" s="11" t="s">
        <v>13</v>
      </c>
      <c r="H17" s="41">
        <v>11</v>
      </c>
      <c r="I17" s="41" t="s">
        <v>14</v>
      </c>
      <c r="J17" s="125" t="s">
        <v>2293</v>
      </c>
      <c r="K17" s="64" t="s">
        <v>16</v>
      </c>
      <c r="L17" s="64" t="s">
        <v>2292</v>
      </c>
      <c r="M17" s="11">
        <v>7870412</v>
      </c>
      <c r="N17" s="41">
        <v>277380801</v>
      </c>
      <c r="O17" s="41" t="s">
        <v>311</v>
      </c>
      <c r="P17" s="41"/>
      <c r="Q17" s="11"/>
      <c r="R17" s="41"/>
    </row>
    <row r="18" spans="1:18" ht="12" customHeight="1" x14ac:dyDescent="0.25">
      <c r="A18" s="64" t="s">
        <v>2249</v>
      </c>
      <c r="B18" s="69">
        <v>41823</v>
      </c>
      <c r="C18" s="69">
        <v>41825</v>
      </c>
      <c r="D18" s="60">
        <v>41823.949363425927</v>
      </c>
      <c r="E18" s="41" t="s">
        <v>2294</v>
      </c>
      <c r="F18" s="10">
        <v>177</v>
      </c>
      <c r="G18" s="11" t="s">
        <v>13</v>
      </c>
      <c r="H18" s="41">
        <v>13</v>
      </c>
      <c r="I18" s="41" t="s">
        <v>14</v>
      </c>
      <c r="J18" s="125" t="s">
        <v>2296</v>
      </c>
      <c r="K18" s="64" t="s">
        <v>16</v>
      </c>
      <c r="L18" s="64" t="s">
        <v>2295</v>
      </c>
      <c r="M18" s="11">
        <v>8508727</v>
      </c>
      <c r="N18" s="41">
        <v>297654357</v>
      </c>
      <c r="O18" s="41" t="s">
        <v>311</v>
      </c>
      <c r="P18" s="41"/>
      <c r="Q18" s="11" t="s">
        <v>1085</v>
      </c>
      <c r="R18" s="41"/>
    </row>
    <row r="19" spans="1:18" s="1" customFormat="1" ht="12" customHeight="1" x14ac:dyDescent="0.25">
      <c r="A19" s="64" t="s">
        <v>2249</v>
      </c>
      <c r="B19" s="69">
        <v>41847</v>
      </c>
      <c r="C19" s="69">
        <v>41849</v>
      </c>
      <c r="D19" s="60">
        <v>41848.171203703707</v>
      </c>
      <c r="E19" s="41" t="s">
        <v>2297</v>
      </c>
      <c r="F19" s="10">
        <v>59</v>
      </c>
      <c r="G19" s="11" t="s">
        <v>13</v>
      </c>
      <c r="H19" s="41">
        <v>5</v>
      </c>
      <c r="I19" s="41" t="s">
        <v>14</v>
      </c>
      <c r="J19" s="125" t="s">
        <v>2299</v>
      </c>
      <c r="K19" s="64" t="s">
        <v>16</v>
      </c>
      <c r="L19" s="64" t="s">
        <v>2298</v>
      </c>
      <c r="M19" s="11">
        <v>8810372</v>
      </c>
      <c r="N19" s="41">
        <v>307365950</v>
      </c>
      <c r="O19" s="41" t="s">
        <v>18</v>
      </c>
      <c r="P19" s="41"/>
      <c r="Q19" s="11"/>
      <c r="R19" s="41"/>
    </row>
    <row r="20" spans="1:18" s="1" customFormat="1" ht="12" customHeight="1" x14ac:dyDescent="0.25">
      <c r="A20" s="64" t="s">
        <v>2249</v>
      </c>
      <c r="B20" s="69">
        <v>41863</v>
      </c>
      <c r="C20" s="69">
        <v>41865</v>
      </c>
      <c r="D20" s="60">
        <v>41863.368576388886</v>
      </c>
      <c r="E20" s="41" t="s">
        <v>2300</v>
      </c>
      <c r="F20" s="10">
        <v>14</v>
      </c>
      <c r="G20" s="11" t="s">
        <v>13</v>
      </c>
      <c r="H20" s="41">
        <v>0</v>
      </c>
      <c r="I20" s="41" t="s">
        <v>24</v>
      </c>
      <c r="J20" s="125" t="s">
        <v>2302</v>
      </c>
      <c r="K20" s="64" t="s">
        <v>16</v>
      </c>
      <c r="L20" s="64" t="s">
        <v>2301</v>
      </c>
      <c r="M20" s="11">
        <v>9000655</v>
      </c>
      <c r="N20" s="41">
        <v>313275037</v>
      </c>
      <c r="O20" s="41" t="s">
        <v>316</v>
      </c>
      <c r="P20" s="41"/>
      <c r="Q20" s="11"/>
      <c r="R20" s="41"/>
    </row>
    <row r="21" spans="1:18" ht="12" customHeight="1" x14ac:dyDescent="0.25">
      <c r="A21" s="64" t="s">
        <v>2249</v>
      </c>
      <c r="B21" s="69">
        <v>41873</v>
      </c>
      <c r="C21" s="69">
        <v>41875</v>
      </c>
      <c r="D21" s="60">
        <v>41874.770937499998</v>
      </c>
      <c r="E21" s="41" t="s">
        <v>2303</v>
      </c>
      <c r="F21" s="10">
        <v>180</v>
      </c>
      <c r="G21" s="11" t="s">
        <v>13</v>
      </c>
      <c r="H21" s="41">
        <v>1</v>
      </c>
      <c r="I21" s="41" t="s">
        <v>14</v>
      </c>
      <c r="J21" s="125" t="s">
        <v>2305</v>
      </c>
      <c r="K21" s="64" t="s">
        <v>16</v>
      </c>
      <c r="L21" s="64" t="s">
        <v>2304</v>
      </c>
      <c r="M21" s="11">
        <v>9190736</v>
      </c>
      <c r="N21" s="41">
        <v>319369636</v>
      </c>
      <c r="O21" s="41" t="s">
        <v>18</v>
      </c>
      <c r="P21" s="41"/>
      <c r="Q21" s="11"/>
      <c r="R21" s="41"/>
    </row>
    <row r="22" spans="1:18" s="1" customFormat="1" ht="12" customHeight="1" x14ac:dyDescent="0.25">
      <c r="A22" s="64" t="s">
        <v>2249</v>
      </c>
      <c r="B22" s="69">
        <v>41879</v>
      </c>
      <c r="C22" s="69">
        <v>41880</v>
      </c>
      <c r="D22" s="60">
        <v>41879.837546296294</v>
      </c>
      <c r="E22" s="41" t="s">
        <v>2306</v>
      </c>
      <c r="F22" s="10">
        <v>63</v>
      </c>
      <c r="G22" s="11" t="s">
        <v>13</v>
      </c>
      <c r="H22" s="41">
        <v>0</v>
      </c>
      <c r="I22" s="41" t="s">
        <v>24</v>
      </c>
      <c r="J22" s="125" t="s">
        <v>2308</v>
      </c>
      <c r="K22" s="64" t="s">
        <v>16</v>
      </c>
      <c r="L22" s="64" t="s">
        <v>2307</v>
      </c>
      <c r="M22" s="11">
        <v>9306743</v>
      </c>
      <c r="N22" s="41">
        <v>323503230</v>
      </c>
      <c r="O22" s="41" t="s">
        <v>804</v>
      </c>
      <c r="P22" s="41"/>
      <c r="Q22" s="11"/>
      <c r="R22" s="41"/>
    </row>
    <row r="23" spans="1:18" s="1" customFormat="1" ht="12" customHeight="1" x14ac:dyDescent="0.25">
      <c r="A23" s="64" t="s">
        <v>2249</v>
      </c>
      <c r="B23" s="69">
        <v>41897</v>
      </c>
      <c r="C23" s="69">
        <v>41898</v>
      </c>
      <c r="D23" s="60">
        <v>41897.693078703705</v>
      </c>
      <c r="E23" s="41" t="s">
        <v>2309</v>
      </c>
      <c r="F23" s="10">
        <v>305</v>
      </c>
      <c r="G23" s="11" t="s">
        <v>13</v>
      </c>
      <c r="H23" s="41">
        <v>-1</v>
      </c>
      <c r="I23" s="41" t="s">
        <v>58</v>
      </c>
      <c r="J23" s="125" t="s">
        <v>2311</v>
      </c>
      <c r="K23" s="64" t="s">
        <v>16</v>
      </c>
      <c r="L23" s="64" t="s">
        <v>2310</v>
      </c>
      <c r="M23" s="11">
        <v>9775974</v>
      </c>
      <c r="N23" s="41">
        <v>343154911</v>
      </c>
      <c r="O23" s="41" t="s">
        <v>311</v>
      </c>
      <c r="P23" s="41"/>
      <c r="Q23" s="11" t="s">
        <v>356</v>
      </c>
      <c r="R23" s="41"/>
    </row>
    <row r="24" spans="1:18" s="1" customFormat="1" ht="12" customHeight="1" x14ac:dyDescent="0.25">
      <c r="A24" s="64" t="s">
        <v>2249</v>
      </c>
      <c r="B24" s="69">
        <v>41903</v>
      </c>
      <c r="C24" s="69">
        <v>41904</v>
      </c>
      <c r="D24" s="60">
        <v>41903.837141203701</v>
      </c>
      <c r="E24" s="41" t="s">
        <v>2312</v>
      </c>
      <c r="F24" s="10">
        <v>42</v>
      </c>
      <c r="G24" s="11" t="s">
        <v>13</v>
      </c>
      <c r="H24" s="41">
        <v>5</v>
      </c>
      <c r="I24" s="41" t="s">
        <v>14</v>
      </c>
      <c r="J24" s="125" t="s">
        <v>2314</v>
      </c>
      <c r="K24" s="64" t="s">
        <v>16</v>
      </c>
      <c r="L24" s="64" t="s">
        <v>2313</v>
      </c>
      <c r="M24" s="11">
        <v>10041906</v>
      </c>
      <c r="N24" s="41">
        <v>352711099</v>
      </c>
      <c r="O24" s="41" t="s">
        <v>311</v>
      </c>
      <c r="P24" s="41"/>
      <c r="Q24" s="11" t="s">
        <v>356</v>
      </c>
      <c r="R24" s="41"/>
    </row>
    <row r="25" spans="1:18" s="1" customFormat="1" ht="12" customHeight="1" x14ac:dyDescent="0.25">
      <c r="A25" s="64" t="s">
        <v>2249</v>
      </c>
      <c r="B25" s="69">
        <v>41913</v>
      </c>
      <c r="C25" s="69">
        <v>41914</v>
      </c>
      <c r="D25" s="60">
        <v>41913.429606481484</v>
      </c>
      <c r="E25" s="41" t="s">
        <v>2315</v>
      </c>
      <c r="F25" s="10">
        <v>16</v>
      </c>
      <c r="G25" s="11" t="s">
        <v>13</v>
      </c>
      <c r="H25" s="41">
        <v>10</v>
      </c>
      <c r="I25" s="41" t="s">
        <v>14</v>
      </c>
      <c r="J25" s="125" t="s">
        <v>2317</v>
      </c>
      <c r="K25" s="64" t="s">
        <v>16</v>
      </c>
      <c r="L25" s="64" t="s">
        <v>2316</v>
      </c>
      <c r="M25" s="11">
        <v>10452119</v>
      </c>
      <c r="N25" s="41">
        <v>369528313</v>
      </c>
      <c r="O25" s="41" t="s">
        <v>804</v>
      </c>
      <c r="P25" s="41"/>
      <c r="Q25" s="11"/>
      <c r="R25" s="41"/>
    </row>
    <row r="26" spans="1:18" ht="12" customHeight="1" x14ac:dyDescent="0.25">
      <c r="A26" s="64" t="s">
        <v>2249</v>
      </c>
      <c r="B26" s="69">
        <v>41922</v>
      </c>
      <c r="C26" s="69">
        <v>41923</v>
      </c>
      <c r="D26" s="60">
        <v>41922.983842592592</v>
      </c>
      <c r="E26" s="41" t="s">
        <v>2318</v>
      </c>
      <c r="F26" s="10">
        <v>12</v>
      </c>
      <c r="G26" s="11" t="s">
        <v>13</v>
      </c>
      <c r="H26" s="41">
        <v>0</v>
      </c>
      <c r="I26" s="41" t="s">
        <v>24</v>
      </c>
      <c r="J26" s="125" t="s">
        <v>2320</v>
      </c>
      <c r="K26" s="64" t="s">
        <v>16</v>
      </c>
      <c r="L26" s="64" t="s">
        <v>2319</v>
      </c>
      <c r="M26" s="11">
        <v>10780083</v>
      </c>
      <c r="N26" s="41">
        <v>388098023</v>
      </c>
      <c r="O26" s="41" t="s">
        <v>517</v>
      </c>
      <c r="P26" s="41"/>
      <c r="Q26" s="11"/>
      <c r="R26" s="41"/>
    </row>
    <row r="27" spans="1:18" ht="12" customHeight="1" x14ac:dyDescent="0.25">
      <c r="A27" s="64" t="s">
        <v>2249</v>
      </c>
      <c r="B27" s="69">
        <v>41925</v>
      </c>
      <c r="C27" s="69">
        <v>41926</v>
      </c>
      <c r="D27" s="60">
        <v>41925.512569444443</v>
      </c>
      <c r="E27" s="41" t="s">
        <v>2321</v>
      </c>
      <c r="F27" s="10">
        <v>9</v>
      </c>
      <c r="G27" s="11" t="s">
        <v>13</v>
      </c>
      <c r="H27" s="41">
        <v>200</v>
      </c>
      <c r="I27" s="41" t="s">
        <v>14</v>
      </c>
      <c r="J27" s="125" t="s">
        <v>2323</v>
      </c>
      <c r="K27" s="64" t="s">
        <v>16</v>
      </c>
      <c r="L27" s="64" t="s">
        <v>2322</v>
      </c>
      <c r="M27" s="11">
        <v>10932768</v>
      </c>
      <c r="N27" s="41">
        <v>390767335</v>
      </c>
      <c r="O27" s="41" t="s">
        <v>1083</v>
      </c>
      <c r="P27" s="41" t="s">
        <v>1083</v>
      </c>
      <c r="Q27" s="11" t="s">
        <v>1986</v>
      </c>
      <c r="R27" s="41"/>
    </row>
    <row r="28" spans="1:18" ht="12" customHeight="1" x14ac:dyDescent="0.25">
      <c r="A28" s="64" t="s">
        <v>2249</v>
      </c>
      <c r="B28" s="69">
        <v>41943</v>
      </c>
      <c r="C28" s="69">
        <v>41944</v>
      </c>
      <c r="D28" s="60">
        <v>41943.000057870369</v>
      </c>
      <c r="E28" s="41" t="s">
        <v>2324</v>
      </c>
      <c r="F28" s="10">
        <v>12</v>
      </c>
      <c r="G28" s="11" t="s">
        <v>13</v>
      </c>
      <c r="H28" s="41">
        <v>9</v>
      </c>
      <c r="I28" s="41" t="s">
        <v>14</v>
      </c>
      <c r="J28" s="125" t="s">
        <v>2328</v>
      </c>
      <c r="K28" s="64" t="s">
        <v>16</v>
      </c>
      <c r="L28" s="64" t="s">
        <v>2325</v>
      </c>
      <c r="M28" s="11">
        <v>11783779</v>
      </c>
      <c r="N28" s="41">
        <v>426391186</v>
      </c>
      <c r="O28" s="41" t="s">
        <v>1083</v>
      </c>
      <c r="P28" s="41" t="s">
        <v>1083</v>
      </c>
      <c r="Q28" s="11" t="s">
        <v>552</v>
      </c>
      <c r="R28" s="41"/>
    </row>
    <row r="29" spans="1:18" ht="12" customHeight="1" x14ac:dyDescent="0.25">
      <c r="A29" s="64" t="s">
        <v>2249</v>
      </c>
      <c r="B29" s="69">
        <v>41943</v>
      </c>
      <c r="C29" s="69">
        <v>41944</v>
      </c>
      <c r="D29" s="60">
        <v>41943.383622685185</v>
      </c>
      <c r="E29" s="41" t="s">
        <v>2326</v>
      </c>
      <c r="F29" s="10">
        <v>136</v>
      </c>
      <c r="G29" s="11" t="s">
        <v>13</v>
      </c>
      <c r="H29" s="41">
        <v>3</v>
      </c>
      <c r="I29" s="41" t="s">
        <v>14</v>
      </c>
      <c r="J29" s="125" t="s">
        <v>2329</v>
      </c>
      <c r="K29" s="64" t="s">
        <v>16</v>
      </c>
      <c r="L29" s="64" t="s">
        <v>2327</v>
      </c>
      <c r="M29" s="11">
        <v>11787082</v>
      </c>
      <c r="N29" s="41">
        <v>426932360</v>
      </c>
      <c r="O29" s="41" t="s">
        <v>517</v>
      </c>
      <c r="P29" s="41"/>
      <c r="Q29" s="11"/>
      <c r="R29" s="41"/>
    </row>
    <row r="30" spans="1:18" ht="12" customHeight="1" x14ac:dyDescent="0.25">
      <c r="A30" s="64" t="s">
        <v>2249</v>
      </c>
      <c r="B30" s="69">
        <v>42008</v>
      </c>
      <c r="C30" s="69">
        <v>42010</v>
      </c>
      <c r="D30" s="60">
        <v>42008.9059837963</v>
      </c>
      <c r="E30" s="41" t="s">
        <v>2330</v>
      </c>
      <c r="F30" s="10">
        <v>60</v>
      </c>
      <c r="G30" s="11" t="s">
        <v>13</v>
      </c>
      <c r="H30" s="41">
        <v>4</v>
      </c>
      <c r="I30" s="41" t="s">
        <v>14</v>
      </c>
      <c r="J30" s="125" t="s">
        <v>2332</v>
      </c>
      <c r="K30" s="64" t="s">
        <v>16</v>
      </c>
      <c r="L30" s="64" t="s">
        <v>2331</v>
      </c>
      <c r="M30" s="11">
        <v>14312775</v>
      </c>
      <c r="N30" s="41">
        <v>523643294</v>
      </c>
      <c r="O30" s="41" t="s">
        <v>1083</v>
      </c>
      <c r="P30" s="41"/>
      <c r="Q30" s="11"/>
      <c r="R30" s="41"/>
    </row>
    <row r="31" spans="1:18" ht="12" customHeight="1" x14ac:dyDescent="0.25">
      <c r="A31" s="64" t="s">
        <v>2249</v>
      </c>
      <c r="B31" s="69">
        <v>42030</v>
      </c>
      <c r="C31" s="69">
        <v>42032</v>
      </c>
      <c r="D31" s="60">
        <v>42030.941863425927</v>
      </c>
      <c r="E31" s="41" t="s">
        <v>2333</v>
      </c>
      <c r="F31" s="10">
        <v>16</v>
      </c>
      <c r="G31" s="11" t="s">
        <v>13</v>
      </c>
      <c r="H31" s="41">
        <v>3</v>
      </c>
      <c r="I31" s="41" t="s">
        <v>14</v>
      </c>
      <c r="J31" s="125" t="s">
        <v>2335</v>
      </c>
      <c r="K31" s="64" t="s">
        <v>16</v>
      </c>
      <c r="L31" s="64" t="s">
        <v>2334</v>
      </c>
      <c r="M31" s="11">
        <v>15113696</v>
      </c>
      <c r="N31" s="41">
        <v>551269702</v>
      </c>
      <c r="O31" s="41" t="s">
        <v>804</v>
      </c>
      <c r="P31" s="41"/>
      <c r="Q31" s="11"/>
      <c r="R31" s="41"/>
    </row>
    <row r="32" spans="1:18" ht="12" customHeight="1" x14ac:dyDescent="0.25">
      <c r="A32" s="64" t="s">
        <v>2249</v>
      </c>
      <c r="B32" s="69">
        <v>42052</v>
      </c>
      <c r="C32" s="69">
        <v>42054</v>
      </c>
      <c r="D32" s="60">
        <v>42053.705706018518</v>
      </c>
      <c r="E32" s="41" t="s">
        <v>2336</v>
      </c>
      <c r="F32" s="10">
        <v>62</v>
      </c>
      <c r="G32" s="11" t="s">
        <v>13</v>
      </c>
      <c r="H32" s="41">
        <v>0</v>
      </c>
      <c r="I32" s="41" t="s">
        <v>24</v>
      </c>
      <c r="J32" s="125" t="s">
        <v>2338</v>
      </c>
      <c r="K32" s="64" t="s">
        <v>16</v>
      </c>
      <c r="L32" s="64" t="s">
        <v>2337</v>
      </c>
      <c r="M32" s="11">
        <v>15964156</v>
      </c>
      <c r="N32" s="41">
        <v>583465211</v>
      </c>
      <c r="O32" s="41" t="s">
        <v>316</v>
      </c>
      <c r="P32" s="41"/>
      <c r="Q32" s="11" t="s">
        <v>557</v>
      </c>
      <c r="R32" s="41"/>
    </row>
    <row r="33" spans="1:18" s="1" customFormat="1" ht="12" customHeight="1" x14ac:dyDescent="0.25">
      <c r="A33" s="64" t="s">
        <v>2249</v>
      </c>
      <c r="B33" s="69">
        <v>42064</v>
      </c>
      <c r="C33" s="69">
        <v>42066</v>
      </c>
      <c r="D33" s="60">
        <v>42065.061944444446</v>
      </c>
      <c r="E33" s="41" t="s">
        <v>2339</v>
      </c>
      <c r="F33" s="10">
        <v>9</v>
      </c>
      <c r="G33" s="11" t="s">
        <v>13</v>
      </c>
      <c r="H33" s="41">
        <v>3</v>
      </c>
      <c r="I33" s="41" t="s">
        <v>14</v>
      </c>
      <c r="J33" s="125" t="s">
        <v>2340</v>
      </c>
      <c r="K33" s="64" t="s">
        <v>16</v>
      </c>
      <c r="L33" s="64" t="s">
        <v>409</v>
      </c>
      <c r="M33" s="11">
        <v>16439363</v>
      </c>
      <c r="N33" s="41">
        <v>599704498</v>
      </c>
      <c r="O33" s="128" t="s">
        <v>804</v>
      </c>
      <c r="P33" s="41"/>
      <c r="Q33" s="11" t="s">
        <v>1971</v>
      </c>
      <c r="R33" s="41" t="s">
        <v>2170</v>
      </c>
    </row>
    <row r="34" spans="1:18" ht="12" customHeight="1" x14ac:dyDescent="0.25">
      <c r="A34" s="64" t="s">
        <v>2249</v>
      </c>
      <c r="B34" s="69">
        <v>42070</v>
      </c>
      <c r="C34" s="69">
        <v>42072</v>
      </c>
      <c r="D34" s="60">
        <v>42071.377395833333</v>
      </c>
      <c r="E34" s="137" t="s">
        <v>2341</v>
      </c>
      <c r="F34" s="10">
        <v>19</v>
      </c>
      <c r="G34" s="11" t="s">
        <v>13</v>
      </c>
      <c r="H34" s="41">
        <v>0</v>
      </c>
      <c r="I34" s="41" t="s">
        <v>24</v>
      </c>
      <c r="J34" s="125" t="s">
        <v>2342</v>
      </c>
      <c r="K34" s="64" t="s">
        <v>16</v>
      </c>
      <c r="L34" s="64" t="s">
        <v>419</v>
      </c>
      <c r="M34" s="11">
        <v>16666663</v>
      </c>
      <c r="N34" s="41">
        <v>609334800</v>
      </c>
      <c r="O34" s="41" t="s">
        <v>316</v>
      </c>
      <c r="P34" s="41"/>
      <c r="Q34" s="11" t="s">
        <v>291</v>
      </c>
      <c r="R34" s="41"/>
    </row>
    <row r="35" spans="1:18" ht="12" customHeight="1" x14ac:dyDescent="0.25">
      <c r="A35" s="64" t="s">
        <v>2249</v>
      </c>
      <c r="B35" s="69">
        <v>42106</v>
      </c>
      <c r="C35" s="69">
        <v>42108</v>
      </c>
      <c r="D35" s="60">
        <v>42106.638321759259</v>
      </c>
      <c r="E35" s="41" t="s">
        <v>2343</v>
      </c>
      <c r="F35" s="10">
        <v>9</v>
      </c>
      <c r="G35" s="11" t="s">
        <v>13</v>
      </c>
      <c r="H35" s="41">
        <v>3</v>
      </c>
      <c r="I35" s="41" t="s">
        <v>14</v>
      </c>
      <c r="J35" s="125" t="s">
        <v>2344</v>
      </c>
      <c r="K35" s="64" t="s">
        <v>16</v>
      </c>
      <c r="L35" s="64" t="s">
        <v>28</v>
      </c>
      <c r="M35" s="11">
        <v>18020014</v>
      </c>
      <c r="N35" s="41">
        <v>658047580</v>
      </c>
      <c r="O35" s="41" t="s">
        <v>804</v>
      </c>
      <c r="P35" s="41"/>
      <c r="Q35" s="11"/>
      <c r="R35" s="41"/>
    </row>
    <row r="36" spans="1:18" ht="12" customHeight="1" x14ac:dyDescent="0.25">
      <c r="A36" s="64" t="s">
        <v>2249</v>
      </c>
      <c r="B36" s="69">
        <v>42147</v>
      </c>
      <c r="C36" s="69">
        <v>42148</v>
      </c>
      <c r="D36" s="60">
        <v>42147.462685185186</v>
      </c>
      <c r="E36" s="41" t="s">
        <v>2345</v>
      </c>
      <c r="F36" s="10">
        <v>78</v>
      </c>
      <c r="G36" s="11" t="s">
        <v>13</v>
      </c>
      <c r="H36" s="41">
        <v>10</v>
      </c>
      <c r="I36" s="41" t="s">
        <v>14</v>
      </c>
      <c r="J36" s="125" t="s">
        <v>2347</v>
      </c>
      <c r="K36" s="64" t="s">
        <v>16</v>
      </c>
      <c r="L36" s="64" t="s">
        <v>2346</v>
      </c>
      <c r="M36" s="11">
        <v>19509419</v>
      </c>
      <c r="N36" s="41">
        <v>714054597</v>
      </c>
      <c r="O36" s="41" t="s">
        <v>517</v>
      </c>
      <c r="P36" s="41"/>
      <c r="Q36" s="11"/>
      <c r="R36" s="41"/>
    </row>
    <row r="37" spans="1:18" ht="12" customHeight="1" x14ac:dyDescent="0.25">
      <c r="A37" s="64" t="s">
        <v>2249</v>
      </c>
      <c r="B37" s="69">
        <v>42153</v>
      </c>
      <c r="C37" s="69">
        <v>42154</v>
      </c>
      <c r="D37" s="60">
        <v>42153.297430555554</v>
      </c>
      <c r="E37" s="41" t="s">
        <v>2348</v>
      </c>
      <c r="F37" s="10">
        <v>17</v>
      </c>
      <c r="G37" s="11" t="s">
        <v>13</v>
      </c>
      <c r="H37" s="41">
        <v>2</v>
      </c>
      <c r="I37" s="41" t="s">
        <v>14</v>
      </c>
      <c r="J37" s="125" t="s">
        <v>2350</v>
      </c>
      <c r="K37" s="64" t="s">
        <v>16</v>
      </c>
      <c r="L37" s="64" t="s">
        <v>2349</v>
      </c>
      <c r="M37" s="11">
        <v>19560181</v>
      </c>
      <c r="N37" s="41">
        <v>721004203</v>
      </c>
      <c r="O37" s="41" t="s">
        <v>517</v>
      </c>
      <c r="P37" s="41"/>
      <c r="Q37" s="11"/>
      <c r="R37" s="41"/>
    </row>
    <row r="38" spans="1:18" s="1" customFormat="1" ht="12" customHeight="1" x14ac:dyDescent="0.25">
      <c r="A38" s="64" t="s">
        <v>2249</v>
      </c>
      <c r="B38" s="69">
        <v>42205</v>
      </c>
      <c r="C38" s="69">
        <v>42206</v>
      </c>
      <c r="D38" s="60">
        <v>42205.940601851849</v>
      </c>
      <c r="E38" s="41" t="s">
        <v>2351</v>
      </c>
      <c r="F38" s="10">
        <v>25</v>
      </c>
      <c r="G38" s="11" t="s">
        <v>13</v>
      </c>
      <c r="H38" s="41">
        <v>10</v>
      </c>
      <c r="I38" s="41" t="s">
        <v>14</v>
      </c>
      <c r="J38" s="125" t="s">
        <v>2353</v>
      </c>
      <c r="K38" s="64" t="s">
        <v>16</v>
      </c>
      <c r="L38" s="64" t="s">
        <v>2352</v>
      </c>
      <c r="M38" s="11">
        <v>20799258</v>
      </c>
      <c r="N38" s="41">
        <v>756931390</v>
      </c>
      <c r="O38" s="41" t="s">
        <v>316</v>
      </c>
      <c r="P38" s="41"/>
      <c r="Q38" s="11" t="s">
        <v>555</v>
      </c>
      <c r="R38" s="41"/>
    </row>
    <row r="39" spans="1:18" x14ac:dyDescent="0.25">
      <c r="A39" s="145"/>
      <c r="B39" s="145"/>
      <c r="C39" s="145"/>
      <c r="D39" s="145"/>
      <c r="E39" s="145"/>
      <c r="F39" s="145"/>
      <c r="G39" s="145"/>
      <c r="H39" s="145"/>
      <c r="I39" s="145"/>
      <c r="J39" s="145"/>
      <c r="K39" s="145"/>
      <c r="L39" s="145"/>
      <c r="M39" s="145"/>
      <c r="N39" s="145"/>
      <c r="O39" s="145"/>
      <c r="P39" s="145"/>
      <c r="Q39" s="145"/>
      <c r="R39" s="14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zoomScale="80" zoomScaleNormal="80" workbookViewId="0"/>
  </sheetViews>
  <sheetFormatPr defaultRowHeight="15" x14ac:dyDescent="0.25"/>
  <cols>
    <col min="1" max="1" width="6.5703125" bestFit="1" customWidth="1"/>
    <col min="2" max="4" width="22" bestFit="1" customWidth="1"/>
    <col min="5" max="5" width="39.5703125" bestFit="1" customWidth="1"/>
    <col min="6" max="6" width="9.5703125" bestFit="1" customWidth="1"/>
    <col min="7" max="7" width="43.85546875" bestFit="1" customWidth="1"/>
    <col min="8" max="8" width="19.140625" bestFit="1" customWidth="1"/>
    <col min="9" max="9" width="36.28515625" bestFit="1" customWidth="1"/>
    <col min="10" max="10" width="21.42578125" customWidth="1"/>
    <col min="11" max="11" width="21.140625" bestFit="1" customWidth="1"/>
    <col min="12" max="12" width="23" customWidth="1"/>
    <col min="13" max="13" width="16.85546875" bestFit="1" customWidth="1"/>
    <col min="14" max="14" width="10.5703125" bestFit="1" customWidth="1"/>
    <col min="15" max="15" width="38.28515625" bestFit="1" customWidth="1"/>
    <col min="16" max="16" width="66.28515625" bestFit="1" customWidth="1"/>
    <col min="17" max="18" width="33" bestFit="1" customWidth="1"/>
  </cols>
  <sheetData>
    <row r="1" spans="1:18" ht="10.5" customHeight="1" x14ac:dyDescent="0.25"/>
    <row r="2" spans="1:18" ht="12.75" customHeight="1" x14ac:dyDescent="0.25">
      <c r="A2" s="124" t="s">
        <v>1734</v>
      </c>
      <c r="B2" s="136" t="s">
        <v>1328</v>
      </c>
      <c r="C2" s="136" t="s">
        <v>1329</v>
      </c>
      <c r="D2" s="136" t="s">
        <v>0</v>
      </c>
      <c r="E2" s="54" t="s">
        <v>1</v>
      </c>
      <c r="F2" s="88" t="s">
        <v>252</v>
      </c>
      <c r="G2" s="54" t="s">
        <v>2</v>
      </c>
      <c r="H2" s="56" t="s">
        <v>3</v>
      </c>
      <c r="I2" s="56" t="s">
        <v>4</v>
      </c>
      <c r="J2" s="54" t="s">
        <v>5</v>
      </c>
      <c r="K2" s="88" t="s">
        <v>6</v>
      </c>
      <c r="L2" s="55" t="s">
        <v>7</v>
      </c>
      <c r="M2" s="54" t="s">
        <v>8</v>
      </c>
      <c r="N2" s="134" t="s">
        <v>9</v>
      </c>
      <c r="O2" s="96" t="s">
        <v>10</v>
      </c>
      <c r="P2" s="143" t="s">
        <v>1940</v>
      </c>
      <c r="Q2" s="54" t="s">
        <v>578</v>
      </c>
      <c r="R2" s="56" t="s">
        <v>1787</v>
      </c>
    </row>
    <row r="3" spans="1:18" s="1" customFormat="1" ht="12" customHeight="1" x14ac:dyDescent="0.25">
      <c r="A3" s="26" t="s">
        <v>2489</v>
      </c>
      <c r="B3" s="138">
        <v>41426</v>
      </c>
      <c r="C3" s="138">
        <v>41456</v>
      </c>
      <c r="D3" s="140">
        <v>41449.987696759257</v>
      </c>
      <c r="E3" s="135" t="s">
        <v>2355</v>
      </c>
      <c r="F3" s="139">
        <v>23</v>
      </c>
      <c r="G3" s="135" t="s">
        <v>13</v>
      </c>
      <c r="H3" s="130">
        <v>0</v>
      </c>
      <c r="I3" s="130" t="s">
        <v>24</v>
      </c>
      <c r="J3" s="141" t="s">
        <v>2356</v>
      </c>
      <c r="K3" s="130" t="s">
        <v>16</v>
      </c>
      <c r="L3" s="26" t="s">
        <v>2152</v>
      </c>
      <c r="M3" s="135">
        <v>42255</v>
      </c>
      <c r="N3" s="135">
        <v>880017</v>
      </c>
      <c r="O3" s="135" t="s">
        <v>316</v>
      </c>
      <c r="P3" s="135"/>
      <c r="Q3" s="130"/>
      <c r="R3" s="26"/>
    </row>
    <row r="4" spans="1:18" s="1" customFormat="1" ht="12" customHeight="1" x14ac:dyDescent="0.25">
      <c r="A4" s="11" t="s">
        <v>2489</v>
      </c>
      <c r="B4" s="69">
        <v>41496</v>
      </c>
      <c r="C4" s="69">
        <v>41501</v>
      </c>
      <c r="D4" s="60">
        <v>41499.720902777779</v>
      </c>
      <c r="E4" s="41" t="s">
        <v>2357</v>
      </c>
      <c r="F4" s="10">
        <v>331</v>
      </c>
      <c r="G4" s="41" t="s">
        <v>13</v>
      </c>
      <c r="H4" s="64">
        <v>10</v>
      </c>
      <c r="I4" s="64" t="s">
        <v>14</v>
      </c>
      <c r="J4" s="125" t="s">
        <v>2359</v>
      </c>
      <c r="K4" s="64" t="s">
        <v>16</v>
      </c>
      <c r="L4" s="11" t="s">
        <v>2358</v>
      </c>
      <c r="M4" s="41">
        <v>286797</v>
      </c>
      <c r="N4" s="41">
        <v>6696029</v>
      </c>
      <c r="O4" s="41" t="s">
        <v>18</v>
      </c>
      <c r="P4" s="41"/>
      <c r="Q4" s="64"/>
      <c r="R4" s="11"/>
    </row>
    <row r="5" spans="1:18" s="1" customFormat="1" ht="12" customHeight="1" x14ac:dyDescent="0.25">
      <c r="A5" s="11" t="s">
        <v>2489</v>
      </c>
      <c r="B5" s="69">
        <v>41501</v>
      </c>
      <c r="C5" s="69">
        <v>41506</v>
      </c>
      <c r="D5" s="60">
        <v>41501.763865740744</v>
      </c>
      <c r="E5" s="41" t="s">
        <v>2360</v>
      </c>
      <c r="F5" s="10">
        <v>16</v>
      </c>
      <c r="G5" s="41" t="s">
        <v>13</v>
      </c>
      <c r="H5" s="64">
        <v>8</v>
      </c>
      <c r="I5" s="64" t="s">
        <v>14</v>
      </c>
      <c r="J5" s="125" t="s">
        <v>2362</v>
      </c>
      <c r="K5" s="64" t="s">
        <v>16</v>
      </c>
      <c r="L5" s="11" t="s">
        <v>2361</v>
      </c>
      <c r="M5" s="41">
        <v>301763</v>
      </c>
      <c r="N5" s="41">
        <v>7112137</v>
      </c>
      <c r="O5" s="41" t="s">
        <v>18</v>
      </c>
      <c r="P5" s="41"/>
      <c r="Q5" s="64" t="s">
        <v>553</v>
      </c>
      <c r="R5" s="11"/>
    </row>
    <row r="6" spans="1:18" ht="12" customHeight="1" x14ac:dyDescent="0.25">
      <c r="A6" s="11" t="s">
        <v>2489</v>
      </c>
      <c r="B6" s="69">
        <v>41511</v>
      </c>
      <c r="C6" s="69">
        <v>41516</v>
      </c>
      <c r="D6" s="60">
        <v>41513.34652777778</v>
      </c>
      <c r="E6" s="41" t="s">
        <v>2363</v>
      </c>
      <c r="F6" s="10">
        <v>346</v>
      </c>
      <c r="G6" s="41" t="s">
        <v>13</v>
      </c>
      <c r="H6" s="64">
        <v>7</v>
      </c>
      <c r="I6" s="64" t="s">
        <v>14</v>
      </c>
      <c r="J6" s="125" t="s">
        <v>2365</v>
      </c>
      <c r="K6" s="64" t="s">
        <v>16</v>
      </c>
      <c r="L6" s="11" t="s">
        <v>2364</v>
      </c>
      <c r="M6" s="41">
        <v>405021</v>
      </c>
      <c r="N6" s="41">
        <v>9587533</v>
      </c>
      <c r="O6" s="41" t="s">
        <v>1083</v>
      </c>
      <c r="P6" s="41"/>
      <c r="Q6" s="64" t="s">
        <v>553</v>
      </c>
      <c r="R6" s="11"/>
    </row>
    <row r="7" spans="1:18" ht="12" customHeight="1" x14ac:dyDescent="0.25">
      <c r="A7" s="11" t="s">
        <v>2489</v>
      </c>
      <c r="B7" s="69">
        <v>41516</v>
      </c>
      <c r="C7" s="69">
        <v>41519</v>
      </c>
      <c r="D7" s="60">
        <v>41517.528958333336</v>
      </c>
      <c r="E7" s="41" t="s">
        <v>2366</v>
      </c>
      <c r="F7" s="10">
        <v>18</v>
      </c>
      <c r="G7" s="41" t="s">
        <v>13</v>
      </c>
      <c r="H7" s="64">
        <v>0</v>
      </c>
      <c r="I7" s="64" t="s">
        <v>24</v>
      </c>
      <c r="J7" s="125" t="s">
        <v>2368</v>
      </c>
      <c r="K7" s="64" t="s">
        <v>16</v>
      </c>
      <c r="L7" s="11" t="s">
        <v>2367</v>
      </c>
      <c r="M7" s="41">
        <v>453880</v>
      </c>
      <c r="N7" s="41">
        <v>10824988</v>
      </c>
      <c r="O7" s="41" t="s">
        <v>316</v>
      </c>
      <c r="P7" s="41"/>
      <c r="Q7" s="64"/>
      <c r="R7" s="11"/>
    </row>
    <row r="8" spans="1:18" ht="11.25" customHeight="1" x14ac:dyDescent="0.25">
      <c r="A8" s="11" t="s">
        <v>2489</v>
      </c>
      <c r="B8" s="69">
        <v>41519</v>
      </c>
      <c r="C8" s="69">
        <v>41522</v>
      </c>
      <c r="D8" s="60">
        <v>41520.34171296296</v>
      </c>
      <c r="E8" s="41" t="s">
        <v>2369</v>
      </c>
      <c r="F8" s="10">
        <v>9</v>
      </c>
      <c r="G8" s="41" t="s">
        <v>13</v>
      </c>
      <c r="H8" s="64">
        <v>16</v>
      </c>
      <c r="I8" s="64" t="s">
        <v>14</v>
      </c>
      <c r="J8" s="125" t="s">
        <v>2371</v>
      </c>
      <c r="K8" s="64" t="s">
        <v>16</v>
      </c>
      <c r="L8" s="11" t="s">
        <v>2370</v>
      </c>
      <c r="M8" s="41">
        <v>496739</v>
      </c>
      <c r="N8" s="41">
        <v>11539103</v>
      </c>
      <c r="O8" s="41" t="s">
        <v>311</v>
      </c>
      <c r="P8" s="41"/>
      <c r="Q8" s="64" t="s">
        <v>1085</v>
      </c>
      <c r="R8" s="11"/>
    </row>
    <row r="9" spans="1:18" ht="11.25" customHeight="1" x14ac:dyDescent="0.25">
      <c r="A9" s="11" t="s">
        <v>2489</v>
      </c>
      <c r="B9" s="69">
        <v>41519</v>
      </c>
      <c r="C9" s="69">
        <v>41522</v>
      </c>
      <c r="D9" s="60">
        <v>41521.245729166665</v>
      </c>
      <c r="E9" s="41" t="s">
        <v>2250</v>
      </c>
      <c r="F9" s="10">
        <v>336</v>
      </c>
      <c r="G9" s="41" t="s">
        <v>13</v>
      </c>
      <c r="H9" s="64">
        <v>-1</v>
      </c>
      <c r="I9" s="64" t="s">
        <v>58</v>
      </c>
      <c r="J9" s="125" t="s">
        <v>2372</v>
      </c>
      <c r="K9" s="64" t="s">
        <v>16</v>
      </c>
      <c r="L9" s="11" t="s">
        <v>1923</v>
      </c>
      <c r="M9" s="41">
        <v>496125</v>
      </c>
      <c r="N9" s="41">
        <v>11846290</v>
      </c>
      <c r="O9" s="41" t="s">
        <v>804</v>
      </c>
      <c r="P9" s="41" t="s">
        <v>1974</v>
      </c>
      <c r="Q9" s="64" t="s">
        <v>1085</v>
      </c>
      <c r="R9" s="11" t="s">
        <v>2170</v>
      </c>
    </row>
    <row r="10" spans="1:18" s="1" customFormat="1" ht="12" customHeight="1" x14ac:dyDescent="0.25">
      <c r="A10" s="11" t="s">
        <v>2489</v>
      </c>
      <c r="B10" s="69">
        <v>41522</v>
      </c>
      <c r="C10" s="69">
        <v>41525</v>
      </c>
      <c r="D10" s="60">
        <v>41522.047210648147</v>
      </c>
      <c r="E10" s="41" t="s">
        <v>2373</v>
      </c>
      <c r="F10" s="10">
        <v>22</v>
      </c>
      <c r="G10" s="41" t="s">
        <v>13</v>
      </c>
      <c r="H10" s="64">
        <v>50</v>
      </c>
      <c r="I10" s="64" t="s">
        <v>14</v>
      </c>
      <c r="J10" s="125" t="s">
        <v>2374</v>
      </c>
      <c r="K10" s="64" t="s">
        <v>16</v>
      </c>
      <c r="L10" s="11" t="s">
        <v>880</v>
      </c>
      <c r="M10" s="41">
        <v>525089</v>
      </c>
      <c r="N10" s="41">
        <v>12130058</v>
      </c>
      <c r="O10" s="41" t="s">
        <v>311</v>
      </c>
      <c r="P10" s="41"/>
      <c r="Q10" s="64"/>
      <c r="R10" s="11"/>
    </row>
    <row r="11" spans="1:18" s="1" customFormat="1" ht="12" customHeight="1" x14ac:dyDescent="0.25">
      <c r="A11" s="11" t="s">
        <v>2489</v>
      </c>
      <c r="B11" s="69">
        <v>41531</v>
      </c>
      <c r="C11" s="69">
        <v>41534</v>
      </c>
      <c r="D11" s="60">
        <v>41533.729861111111</v>
      </c>
      <c r="E11" s="41" t="s">
        <v>2375</v>
      </c>
      <c r="F11" s="10">
        <v>283</v>
      </c>
      <c r="G11" s="41" t="s">
        <v>13</v>
      </c>
      <c r="H11" s="64">
        <v>2</v>
      </c>
      <c r="I11" s="64" t="s">
        <v>14</v>
      </c>
      <c r="J11" s="125" t="s">
        <v>2377</v>
      </c>
      <c r="K11" s="64" t="s">
        <v>16</v>
      </c>
      <c r="L11" s="11" t="s">
        <v>2376</v>
      </c>
      <c r="M11" s="41">
        <v>699173</v>
      </c>
      <c r="N11" s="41">
        <v>15635733</v>
      </c>
      <c r="O11" s="41" t="s">
        <v>18</v>
      </c>
      <c r="P11" s="41"/>
      <c r="Q11" s="64"/>
      <c r="R11" s="11"/>
    </row>
    <row r="12" spans="1:18" ht="12" customHeight="1" x14ac:dyDescent="0.25">
      <c r="A12" s="11" t="s">
        <v>2489</v>
      </c>
      <c r="B12" s="69">
        <v>41540</v>
      </c>
      <c r="C12" s="69">
        <v>41543</v>
      </c>
      <c r="D12" s="60">
        <v>41540.644814814812</v>
      </c>
      <c r="E12" s="41" t="s">
        <v>2378</v>
      </c>
      <c r="F12" s="10">
        <v>101</v>
      </c>
      <c r="G12" s="41" t="s">
        <v>13</v>
      </c>
      <c r="H12" s="64">
        <v>0</v>
      </c>
      <c r="I12" s="64" t="s">
        <v>24</v>
      </c>
      <c r="J12" s="125" t="s">
        <v>2381</v>
      </c>
      <c r="K12" s="64" t="s">
        <v>16</v>
      </c>
      <c r="L12" s="11" t="s">
        <v>2379</v>
      </c>
      <c r="M12" s="41">
        <v>719064</v>
      </c>
      <c r="N12" s="41">
        <v>21261391</v>
      </c>
      <c r="O12" s="41" t="s">
        <v>316</v>
      </c>
      <c r="P12" s="41"/>
      <c r="Q12" s="64"/>
      <c r="R12" s="11"/>
    </row>
    <row r="13" spans="1:18" ht="12" customHeight="1" x14ac:dyDescent="0.25">
      <c r="A13" s="11" t="s">
        <v>2489</v>
      </c>
      <c r="B13" s="69">
        <v>41540</v>
      </c>
      <c r="C13" s="69">
        <v>41543</v>
      </c>
      <c r="D13" s="60">
        <v>41542.239282407405</v>
      </c>
      <c r="E13" s="41" t="s">
        <v>2380</v>
      </c>
      <c r="F13" s="10">
        <v>51</v>
      </c>
      <c r="G13" s="41" t="s">
        <v>13</v>
      </c>
      <c r="H13" s="64">
        <v>100500</v>
      </c>
      <c r="I13" s="64" t="s">
        <v>14</v>
      </c>
      <c r="J13" s="125" t="s">
        <v>2382</v>
      </c>
      <c r="K13" s="64" t="s">
        <v>16</v>
      </c>
      <c r="L13" s="11" t="s">
        <v>1555</v>
      </c>
      <c r="M13" s="41">
        <v>903231</v>
      </c>
      <c r="N13" s="41">
        <v>23305110</v>
      </c>
      <c r="O13" s="113" t="s">
        <v>1566</v>
      </c>
      <c r="P13" s="41"/>
      <c r="Q13" s="64"/>
      <c r="R13" s="11"/>
    </row>
    <row r="14" spans="1:18" s="1" customFormat="1" ht="12" customHeight="1" x14ac:dyDescent="0.25">
      <c r="A14" s="11" t="s">
        <v>2489</v>
      </c>
      <c r="B14" s="69">
        <v>41552</v>
      </c>
      <c r="C14" s="69">
        <v>41555</v>
      </c>
      <c r="D14" s="60">
        <v>41554.568344907406</v>
      </c>
      <c r="E14" s="41" t="s">
        <v>2383</v>
      </c>
      <c r="F14" s="10">
        <v>46</v>
      </c>
      <c r="G14" s="41" t="s">
        <v>13</v>
      </c>
      <c r="H14" s="64">
        <v>10</v>
      </c>
      <c r="I14" s="64" t="s">
        <v>14</v>
      </c>
      <c r="J14" s="125" t="s">
        <v>2385</v>
      </c>
      <c r="K14" s="64" t="s">
        <v>16</v>
      </c>
      <c r="L14" s="11" t="s">
        <v>2384</v>
      </c>
      <c r="M14" s="41">
        <v>1233038</v>
      </c>
      <c r="N14" s="41">
        <v>36160522</v>
      </c>
      <c r="O14" s="41" t="s">
        <v>311</v>
      </c>
      <c r="P14" s="41" t="s">
        <v>1821</v>
      </c>
      <c r="Q14" s="129" t="s">
        <v>1893</v>
      </c>
      <c r="R14" s="11"/>
    </row>
    <row r="15" spans="1:18" ht="12" customHeight="1" x14ac:dyDescent="0.25">
      <c r="A15" s="11" t="s">
        <v>2489</v>
      </c>
      <c r="B15" s="69">
        <v>41576</v>
      </c>
      <c r="C15" s="69">
        <v>41579</v>
      </c>
      <c r="D15" s="60">
        <v>41576.692523148151</v>
      </c>
      <c r="E15" s="41" t="s">
        <v>2386</v>
      </c>
      <c r="F15" s="10">
        <v>20</v>
      </c>
      <c r="G15" s="41" t="s">
        <v>13</v>
      </c>
      <c r="H15" s="64">
        <v>3</v>
      </c>
      <c r="I15" s="64" t="s">
        <v>14</v>
      </c>
      <c r="J15" s="125" t="s">
        <v>2388</v>
      </c>
      <c r="K15" s="64" t="s">
        <v>16</v>
      </c>
      <c r="L15" s="11" t="s">
        <v>2387</v>
      </c>
      <c r="M15" s="41">
        <v>1749518</v>
      </c>
      <c r="N15" s="41">
        <v>64213263</v>
      </c>
      <c r="O15" s="41" t="s">
        <v>804</v>
      </c>
      <c r="P15" s="41" t="s">
        <v>1083</v>
      </c>
      <c r="Q15" s="64" t="s">
        <v>557</v>
      </c>
      <c r="R15" s="11"/>
    </row>
    <row r="16" spans="1:18" ht="12" customHeight="1" x14ac:dyDescent="0.25">
      <c r="A16" s="11" t="s">
        <v>2489</v>
      </c>
      <c r="B16" s="69">
        <v>41619</v>
      </c>
      <c r="C16" s="69">
        <v>41622</v>
      </c>
      <c r="D16" s="60">
        <v>41619.167847222219</v>
      </c>
      <c r="E16" s="41" t="s">
        <v>112</v>
      </c>
      <c r="F16" s="10">
        <v>3</v>
      </c>
      <c r="G16" s="41" t="s">
        <v>13</v>
      </c>
      <c r="H16" s="64">
        <v>-1</v>
      </c>
      <c r="I16" s="64" t="s">
        <v>58</v>
      </c>
      <c r="J16" s="125" t="s">
        <v>2390</v>
      </c>
      <c r="K16" s="64" t="s">
        <v>16</v>
      </c>
      <c r="L16" s="11" t="s">
        <v>2389</v>
      </c>
      <c r="M16" s="41">
        <v>3317992</v>
      </c>
      <c r="N16" s="41">
        <v>116769208</v>
      </c>
      <c r="O16" s="41" t="s">
        <v>804</v>
      </c>
      <c r="P16" s="41" t="s">
        <v>1083</v>
      </c>
      <c r="Q16" s="64" t="s">
        <v>557</v>
      </c>
      <c r="R16" s="11" t="s">
        <v>2170</v>
      </c>
    </row>
    <row r="17" spans="1:18" ht="12" customHeight="1" x14ac:dyDescent="0.25">
      <c r="A17" s="11" t="s">
        <v>2489</v>
      </c>
      <c r="B17" s="69">
        <v>41622</v>
      </c>
      <c r="C17" s="69">
        <v>41625</v>
      </c>
      <c r="D17" s="60">
        <v>41622.925046296295</v>
      </c>
      <c r="E17" s="41" t="s">
        <v>2391</v>
      </c>
      <c r="F17" s="10">
        <v>44</v>
      </c>
      <c r="G17" s="41" t="s">
        <v>13</v>
      </c>
      <c r="H17" s="64">
        <v>8</v>
      </c>
      <c r="I17" s="64" t="s">
        <v>14</v>
      </c>
      <c r="J17" s="125" t="s">
        <v>2393</v>
      </c>
      <c r="K17" s="64" t="s">
        <v>16</v>
      </c>
      <c r="L17" s="11" t="s">
        <v>2392</v>
      </c>
      <c r="M17" s="41">
        <v>3444585</v>
      </c>
      <c r="N17" s="41">
        <v>121203516</v>
      </c>
      <c r="O17" s="41" t="s">
        <v>517</v>
      </c>
      <c r="P17" s="41"/>
      <c r="Q17" s="64"/>
      <c r="R17" s="11"/>
    </row>
    <row r="18" spans="1:18" s="1" customFormat="1" ht="12" customHeight="1" x14ac:dyDescent="0.25">
      <c r="A18" s="11" t="s">
        <v>2489</v>
      </c>
      <c r="B18" s="69">
        <v>41652</v>
      </c>
      <c r="C18" s="69">
        <v>41655</v>
      </c>
      <c r="D18" s="60">
        <v>41653.501516203702</v>
      </c>
      <c r="E18" s="41" t="s">
        <v>2394</v>
      </c>
      <c r="F18" s="10">
        <v>17</v>
      </c>
      <c r="G18" s="41" t="s">
        <v>13</v>
      </c>
      <c r="H18" s="64">
        <v>8</v>
      </c>
      <c r="I18" s="64" t="s">
        <v>14</v>
      </c>
      <c r="J18" s="125" t="s">
        <v>2396</v>
      </c>
      <c r="K18" s="64" t="s">
        <v>16</v>
      </c>
      <c r="L18" s="11" t="s">
        <v>2395</v>
      </c>
      <c r="M18" s="41">
        <v>4019715</v>
      </c>
      <c r="N18" s="41">
        <v>138915980</v>
      </c>
      <c r="O18" s="41" t="s">
        <v>18</v>
      </c>
      <c r="P18" s="41"/>
      <c r="Q18" s="64"/>
      <c r="R18" s="11"/>
    </row>
    <row r="19" spans="1:18" s="1" customFormat="1" ht="12" customHeight="1" x14ac:dyDescent="0.25">
      <c r="A19" s="11" t="s">
        <v>2489</v>
      </c>
      <c r="B19" s="69">
        <v>41670</v>
      </c>
      <c r="C19" s="69">
        <v>41673</v>
      </c>
      <c r="D19" s="60">
        <v>41672.881111111114</v>
      </c>
      <c r="E19" s="41" t="s">
        <v>2397</v>
      </c>
      <c r="F19" s="10">
        <v>20</v>
      </c>
      <c r="G19" s="41" t="s">
        <v>13</v>
      </c>
      <c r="H19" s="64">
        <v>4</v>
      </c>
      <c r="I19" s="64" t="s">
        <v>14</v>
      </c>
      <c r="J19" s="125" t="s">
        <v>2399</v>
      </c>
      <c r="K19" s="64" t="s">
        <v>16</v>
      </c>
      <c r="L19" s="11" t="s">
        <v>2398</v>
      </c>
      <c r="M19" s="41">
        <v>4529076</v>
      </c>
      <c r="N19" s="41">
        <v>156138439</v>
      </c>
      <c r="O19" s="41" t="s">
        <v>1083</v>
      </c>
      <c r="P19" s="41" t="s">
        <v>1083</v>
      </c>
      <c r="Q19" s="64" t="s">
        <v>1085</v>
      </c>
      <c r="R19" s="11"/>
    </row>
    <row r="20" spans="1:18" ht="12" customHeight="1" x14ac:dyDescent="0.25">
      <c r="A20" s="11" t="s">
        <v>2489</v>
      </c>
      <c r="B20" s="69">
        <v>41679</v>
      </c>
      <c r="C20" s="69">
        <v>41682</v>
      </c>
      <c r="D20" s="60">
        <v>41680.041041666664</v>
      </c>
      <c r="E20" s="41" t="s">
        <v>2400</v>
      </c>
      <c r="F20" s="10">
        <v>263</v>
      </c>
      <c r="G20" s="41" t="s">
        <v>13</v>
      </c>
      <c r="H20" s="64">
        <v>6</v>
      </c>
      <c r="I20" s="64" t="s">
        <v>14</v>
      </c>
      <c r="J20" s="125" t="s">
        <v>2402</v>
      </c>
      <c r="K20" s="64" t="s">
        <v>16</v>
      </c>
      <c r="L20" s="11" t="s">
        <v>2401</v>
      </c>
      <c r="M20" s="41">
        <v>4727510</v>
      </c>
      <c r="N20" s="41">
        <v>163501937</v>
      </c>
      <c r="O20" s="41" t="s">
        <v>311</v>
      </c>
      <c r="P20" s="41"/>
      <c r="Q20" s="64"/>
      <c r="R20" s="11"/>
    </row>
    <row r="21" spans="1:18" ht="12" customHeight="1" x14ac:dyDescent="0.25">
      <c r="A21" s="11" t="s">
        <v>2489</v>
      </c>
      <c r="B21" s="69">
        <v>41700</v>
      </c>
      <c r="C21" s="69">
        <v>41703</v>
      </c>
      <c r="D21" s="60">
        <v>41700.991296296299</v>
      </c>
      <c r="E21" s="41" t="s">
        <v>2403</v>
      </c>
      <c r="F21" s="10">
        <v>135</v>
      </c>
      <c r="G21" s="41" t="s">
        <v>13</v>
      </c>
      <c r="H21" s="64">
        <v>0</v>
      </c>
      <c r="I21" s="64" t="s">
        <v>24</v>
      </c>
      <c r="J21" s="125" t="s">
        <v>2406</v>
      </c>
      <c r="K21" s="64" t="s">
        <v>16</v>
      </c>
      <c r="L21" s="11" t="s">
        <v>2404</v>
      </c>
      <c r="M21" s="41">
        <v>5366689</v>
      </c>
      <c r="N21" s="41">
        <v>186400673</v>
      </c>
      <c r="O21" s="41" t="s">
        <v>1083</v>
      </c>
      <c r="P21" s="41"/>
      <c r="Q21" s="64" t="s">
        <v>553</v>
      </c>
      <c r="R21" s="11"/>
    </row>
    <row r="22" spans="1:18" ht="12" customHeight="1" x14ac:dyDescent="0.25">
      <c r="A22" s="11" t="s">
        <v>2489</v>
      </c>
      <c r="B22" s="69">
        <v>41700</v>
      </c>
      <c r="C22" s="69">
        <v>41703</v>
      </c>
      <c r="D22" s="60">
        <v>41702.761921296296</v>
      </c>
      <c r="E22" s="41" t="s">
        <v>2405</v>
      </c>
      <c r="F22" s="10">
        <v>82</v>
      </c>
      <c r="G22" s="41" t="s">
        <v>13</v>
      </c>
      <c r="H22" s="64">
        <v>3</v>
      </c>
      <c r="I22" s="64" t="s">
        <v>14</v>
      </c>
      <c r="J22" s="125" t="s">
        <v>2407</v>
      </c>
      <c r="K22" s="64" t="s">
        <v>16</v>
      </c>
      <c r="L22" s="11" t="s">
        <v>73</v>
      </c>
      <c r="M22" s="41">
        <v>5401015</v>
      </c>
      <c r="N22" s="41">
        <v>188484887</v>
      </c>
      <c r="O22" s="41" t="s">
        <v>1083</v>
      </c>
      <c r="P22" s="41" t="s">
        <v>1083</v>
      </c>
      <c r="Q22" s="64" t="s">
        <v>2408</v>
      </c>
      <c r="R22" s="11"/>
    </row>
    <row r="23" spans="1:18" ht="12" customHeight="1" x14ac:dyDescent="0.25">
      <c r="A23" s="11" t="s">
        <v>2489</v>
      </c>
      <c r="B23" s="69">
        <v>41711</v>
      </c>
      <c r="C23" s="69">
        <v>41713</v>
      </c>
      <c r="D23" s="60">
        <v>41712.656585648147</v>
      </c>
      <c r="E23" s="41" t="s">
        <v>2409</v>
      </c>
      <c r="F23" s="10">
        <v>104</v>
      </c>
      <c r="G23" s="41" t="s">
        <v>13</v>
      </c>
      <c r="H23" s="64">
        <v>2</v>
      </c>
      <c r="I23" s="64" t="s">
        <v>14</v>
      </c>
      <c r="J23" s="125" t="s">
        <v>2411</v>
      </c>
      <c r="K23" s="64" t="s">
        <v>16</v>
      </c>
      <c r="L23" s="11" t="s">
        <v>2410</v>
      </c>
      <c r="M23" s="41">
        <v>5764015</v>
      </c>
      <c r="N23" s="41">
        <v>200839652</v>
      </c>
      <c r="O23" s="41" t="s">
        <v>804</v>
      </c>
      <c r="P23" s="41"/>
      <c r="Q23" s="64"/>
      <c r="R23" s="11" t="s">
        <v>2170</v>
      </c>
    </row>
    <row r="24" spans="1:18" s="1" customFormat="1" ht="12" customHeight="1" x14ac:dyDescent="0.25">
      <c r="A24" s="11" t="s">
        <v>2489</v>
      </c>
      <c r="B24" s="69">
        <v>41757</v>
      </c>
      <c r="C24" s="69">
        <v>41759</v>
      </c>
      <c r="D24" s="60">
        <v>41758.173703703702</v>
      </c>
      <c r="E24" s="41" t="s">
        <v>2412</v>
      </c>
      <c r="F24" s="10">
        <v>58</v>
      </c>
      <c r="G24" s="41" t="s">
        <v>13</v>
      </c>
      <c r="H24" s="64">
        <v>1</v>
      </c>
      <c r="I24" s="64" t="s">
        <v>14</v>
      </c>
      <c r="J24" s="125" t="s">
        <v>2414</v>
      </c>
      <c r="K24" s="64" t="s">
        <v>16</v>
      </c>
      <c r="L24" s="11" t="s">
        <v>2413</v>
      </c>
      <c r="M24" s="41">
        <v>6906073</v>
      </c>
      <c r="N24" s="41">
        <v>250445878</v>
      </c>
      <c r="O24" s="41" t="s">
        <v>517</v>
      </c>
      <c r="P24" s="41"/>
      <c r="Q24" s="64"/>
      <c r="R24" s="11"/>
    </row>
    <row r="25" spans="1:18" ht="12" customHeight="1" x14ac:dyDescent="0.25">
      <c r="A25" s="11" t="s">
        <v>2489</v>
      </c>
      <c r="B25" s="69">
        <v>41763</v>
      </c>
      <c r="C25" s="69">
        <v>41765</v>
      </c>
      <c r="D25" s="60">
        <v>41763.078842592593</v>
      </c>
      <c r="E25" s="41" t="s">
        <v>2415</v>
      </c>
      <c r="F25" s="10">
        <v>80</v>
      </c>
      <c r="G25" s="41" t="s">
        <v>13</v>
      </c>
      <c r="H25" s="64">
        <v>3</v>
      </c>
      <c r="I25" s="64" t="s">
        <v>14</v>
      </c>
      <c r="J25" s="125" t="s">
        <v>2416</v>
      </c>
      <c r="K25" s="64" t="s">
        <v>16</v>
      </c>
      <c r="L25" s="11" t="s">
        <v>37</v>
      </c>
      <c r="M25" s="41">
        <v>7175193</v>
      </c>
      <c r="N25" s="41">
        <v>255197551</v>
      </c>
      <c r="O25" s="41" t="s">
        <v>1083</v>
      </c>
      <c r="P25" s="41" t="s">
        <v>1083</v>
      </c>
      <c r="Q25" s="64" t="s">
        <v>2417</v>
      </c>
      <c r="R25" s="11"/>
    </row>
    <row r="26" spans="1:18" ht="12" customHeight="1" x14ac:dyDescent="0.25">
      <c r="A26" s="11" t="s">
        <v>2489</v>
      </c>
      <c r="B26" s="69">
        <v>41789</v>
      </c>
      <c r="C26" s="69">
        <v>41791</v>
      </c>
      <c r="D26" s="60">
        <v>41789.919710648152</v>
      </c>
      <c r="E26" s="41" t="s">
        <v>2418</v>
      </c>
      <c r="F26" s="10">
        <v>12</v>
      </c>
      <c r="G26" s="41" t="s">
        <v>13</v>
      </c>
      <c r="H26" s="64">
        <v>0</v>
      </c>
      <c r="I26" s="64" t="s">
        <v>24</v>
      </c>
      <c r="J26" s="125" t="s">
        <v>2420</v>
      </c>
      <c r="K26" s="64" t="s">
        <v>16</v>
      </c>
      <c r="L26" s="11" t="s">
        <v>2419</v>
      </c>
      <c r="M26" s="41">
        <v>7921669</v>
      </c>
      <c r="N26" s="41">
        <v>278843958</v>
      </c>
      <c r="O26" s="41" t="s">
        <v>316</v>
      </c>
      <c r="P26" s="41"/>
      <c r="Q26" s="64"/>
      <c r="R26" s="11"/>
    </row>
    <row r="27" spans="1:18" s="1" customFormat="1" ht="12" customHeight="1" x14ac:dyDescent="0.25">
      <c r="A27" s="11" t="s">
        <v>2489</v>
      </c>
      <c r="B27" s="69">
        <v>41813</v>
      </c>
      <c r="C27" s="69">
        <v>41815</v>
      </c>
      <c r="D27" s="60">
        <v>41814.982106481482</v>
      </c>
      <c r="E27" s="41" t="s">
        <v>2421</v>
      </c>
      <c r="F27" s="10">
        <v>88</v>
      </c>
      <c r="G27" s="41" t="s">
        <v>13</v>
      </c>
      <c r="H27" s="64">
        <v>0</v>
      </c>
      <c r="I27" s="64" t="s">
        <v>24</v>
      </c>
      <c r="J27" s="125" t="s">
        <v>2423</v>
      </c>
      <c r="K27" s="64" t="s">
        <v>16</v>
      </c>
      <c r="L27" s="11" t="s">
        <v>2422</v>
      </c>
      <c r="M27" s="41">
        <v>8282482</v>
      </c>
      <c r="N27" s="41">
        <v>293662182</v>
      </c>
      <c r="O27" s="41" t="s">
        <v>316</v>
      </c>
      <c r="P27" s="41"/>
      <c r="Q27" s="64"/>
      <c r="R27" s="11"/>
    </row>
    <row r="28" spans="1:18" ht="12" customHeight="1" x14ac:dyDescent="0.25">
      <c r="A28" s="11" t="s">
        <v>2489</v>
      </c>
      <c r="B28" s="69">
        <v>41823</v>
      </c>
      <c r="C28" s="69">
        <v>41825</v>
      </c>
      <c r="D28" s="60">
        <v>41824.774131944447</v>
      </c>
      <c r="E28" s="41" t="s">
        <v>2294</v>
      </c>
      <c r="F28" s="10">
        <v>177</v>
      </c>
      <c r="G28" s="41" t="s">
        <v>13</v>
      </c>
      <c r="H28" s="64">
        <v>28</v>
      </c>
      <c r="I28" s="64" t="s">
        <v>14</v>
      </c>
      <c r="J28" s="125" t="s">
        <v>2425</v>
      </c>
      <c r="K28" s="64" t="s">
        <v>16</v>
      </c>
      <c r="L28" s="11" t="s">
        <v>2424</v>
      </c>
      <c r="M28" s="41">
        <v>8520429</v>
      </c>
      <c r="N28" s="41">
        <v>297996662</v>
      </c>
      <c r="O28" s="41" t="s">
        <v>517</v>
      </c>
      <c r="P28" s="41"/>
      <c r="Q28" s="64"/>
      <c r="R28" s="11"/>
    </row>
    <row r="29" spans="1:18" ht="12" customHeight="1" x14ac:dyDescent="0.25">
      <c r="A29" s="11" t="s">
        <v>2489</v>
      </c>
      <c r="B29" s="69">
        <v>41857</v>
      </c>
      <c r="C29" s="69">
        <v>41859</v>
      </c>
      <c r="D29" s="60">
        <v>41857.228414351855</v>
      </c>
      <c r="E29" s="41" t="s">
        <v>2426</v>
      </c>
      <c r="F29" s="10">
        <v>25</v>
      </c>
      <c r="G29" s="41" t="s">
        <v>13</v>
      </c>
      <c r="H29" s="64">
        <v>5</v>
      </c>
      <c r="I29" s="64" t="s">
        <v>14</v>
      </c>
      <c r="J29" s="125" t="s">
        <v>2428</v>
      </c>
      <c r="K29" s="64" t="s">
        <v>16</v>
      </c>
      <c r="L29" s="11" t="s">
        <v>2427</v>
      </c>
      <c r="M29" s="41">
        <v>8917642</v>
      </c>
      <c r="N29" s="41">
        <v>310705386</v>
      </c>
      <c r="O29" s="41" t="s">
        <v>311</v>
      </c>
      <c r="P29" s="41"/>
      <c r="Q29" s="64"/>
      <c r="R29" s="11"/>
    </row>
    <row r="30" spans="1:18" s="1" customFormat="1" ht="12" customHeight="1" x14ac:dyDescent="0.25">
      <c r="A30" s="11" t="s">
        <v>2489</v>
      </c>
      <c r="B30" s="69">
        <v>41865</v>
      </c>
      <c r="C30" s="69">
        <v>41867</v>
      </c>
      <c r="D30" s="60">
        <v>41865.70590277778</v>
      </c>
      <c r="E30" s="41" t="s">
        <v>2429</v>
      </c>
      <c r="F30" s="10">
        <v>84</v>
      </c>
      <c r="G30" s="41" t="s">
        <v>13</v>
      </c>
      <c r="H30" s="64">
        <v>3</v>
      </c>
      <c r="I30" s="64" t="s">
        <v>14</v>
      </c>
      <c r="J30" s="125" t="s">
        <v>2430</v>
      </c>
      <c r="K30" s="64" t="s">
        <v>16</v>
      </c>
      <c r="L30" s="11" t="s">
        <v>40</v>
      </c>
      <c r="M30" s="41">
        <v>9037069</v>
      </c>
      <c r="N30" s="41">
        <v>314417869</v>
      </c>
      <c r="O30" s="41" t="s">
        <v>18</v>
      </c>
      <c r="P30" s="41"/>
      <c r="Q30" s="64"/>
      <c r="R30" s="11"/>
    </row>
    <row r="31" spans="1:18" ht="12" customHeight="1" x14ac:dyDescent="0.25">
      <c r="A31" s="11" t="s">
        <v>2489</v>
      </c>
      <c r="B31" s="69">
        <v>41871</v>
      </c>
      <c r="C31" s="69">
        <v>41873</v>
      </c>
      <c r="D31" s="60">
        <v>41871.672615740739</v>
      </c>
      <c r="E31" s="41" t="s">
        <v>2431</v>
      </c>
      <c r="F31" s="10">
        <v>67</v>
      </c>
      <c r="G31" s="41" t="s">
        <v>13</v>
      </c>
      <c r="H31" s="64">
        <v>10</v>
      </c>
      <c r="I31" s="64" t="s">
        <v>14</v>
      </c>
      <c r="J31" s="125" t="s">
        <v>2433</v>
      </c>
      <c r="K31" s="64" t="s">
        <v>16</v>
      </c>
      <c r="L31" s="11" t="s">
        <v>2432</v>
      </c>
      <c r="M31" s="41">
        <v>9126972</v>
      </c>
      <c r="N31" s="41">
        <v>317281491</v>
      </c>
      <c r="O31" s="41" t="s">
        <v>18</v>
      </c>
      <c r="P31" s="41"/>
      <c r="Q31" s="64"/>
      <c r="R31" s="11"/>
    </row>
    <row r="32" spans="1:18" ht="12" customHeight="1" x14ac:dyDescent="0.25">
      <c r="A32" s="11" t="s">
        <v>2489</v>
      </c>
      <c r="B32" s="69">
        <v>41897</v>
      </c>
      <c r="C32" s="69">
        <v>41899</v>
      </c>
      <c r="D32" s="60">
        <v>41898.570949074077</v>
      </c>
      <c r="E32" s="41" t="s">
        <v>2434</v>
      </c>
      <c r="F32" s="10">
        <v>28</v>
      </c>
      <c r="G32" s="41" t="s">
        <v>13</v>
      </c>
      <c r="H32" s="64">
        <v>3</v>
      </c>
      <c r="I32" s="64" t="s">
        <v>14</v>
      </c>
      <c r="J32" s="125" t="s">
        <v>2436</v>
      </c>
      <c r="K32" s="64" t="s">
        <v>16</v>
      </c>
      <c r="L32" s="11" t="s">
        <v>2435</v>
      </c>
      <c r="M32" s="41">
        <v>9851210</v>
      </c>
      <c r="N32" s="41">
        <v>344686989</v>
      </c>
      <c r="O32" s="41" t="s">
        <v>804</v>
      </c>
      <c r="P32" s="41"/>
      <c r="Q32" s="64" t="s">
        <v>553</v>
      </c>
      <c r="R32" s="11" t="s">
        <v>2170</v>
      </c>
    </row>
    <row r="33" spans="1:18" ht="12" customHeight="1" x14ac:dyDescent="0.25">
      <c r="A33" s="11" t="s">
        <v>2489</v>
      </c>
      <c r="B33" s="69">
        <v>41912</v>
      </c>
      <c r="C33" s="69">
        <v>41913</v>
      </c>
      <c r="D33" s="60">
        <v>41912.229664351849</v>
      </c>
      <c r="E33" s="41" t="s">
        <v>2437</v>
      </c>
      <c r="F33" s="10">
        <v>16</v>
      </c>
      <c r="G33" s="41" t="s">
        <v>13</v>
      </c>
      <c r="H33" s="64">
        <v>5</v>
      </c>
      <c r="I33" s="64" t="s">
        <v>14</v>
      </c>
      <c r="J33" s="125" t="s">
        <v>2439</v>
      </c>
      <c r="K33" s="64" t="s">
        <v>16</v>
      </c>
      <c r="L33" s="11" t="s">
        <v>2438</v>
      </c>
      <c r="M33" s="41">
        <v>10389387</v>
      </c>
      <c r="N33" s="41">
        <v>366933073</v>
      </c>
      <c r="O33" s="41" t="s">
        <v>311</v>
      </c>
      <c r="P33" s="41"/>
      <c r="Q33" s="64" t="s">
        <v>553</v>
      </c>
      <c r="R33" s="11"/>
    </row>
    <row r="34" spans="1:18" ht="12" customHeight="1" x14ac:dyDescent="0.25">
      <c r="A34" s="11" t="s">
        <v>2489</v>
      </c>
      <c r="B34" s="69">
        <v>41920</v>
      </c>
      <c r="C34" s="69">
        <v>41921</v>
      </c>
      <c r="D34" s="60">
        <v>41920.989791666667</v>
      </c>
      <c r="E34" s="41" t="s">
        <v>2440</v>
      </c>
      <c r="F34" s="10">
        <v>135</v>
      </c>
      <c r="G34" s="41" t="s">
        <v>13</v>
      </c>
      <c r="H34" s="64">
        <v>-1</v>
      </c>
      <c r="I34" s="64" t="s">
        <v>58</v>
      </c>
      <c r="J34" s="125" t="s">
        <v>2442</v>
      </c>
      <c r="K34" s="64" t="s">
        <v>16</v>
      </c>
      <c r="L34" s="11" t="s">
        <v>2441</v>
      </c>
      <c r="M34" s="41">
        <v>10763045</v>
      </c>
      <c r="N34" s="41">
        <v>383935449</v>
      </c>
      <c r="O34" s="41" t="s">
        <v>804</v>
      </c>
      <c r="P34" s="41"/>
      <c r="Q34" s="64"/>
      <c r="R34" s="11"/>
    </row>
    <row r="35" spans="1:18" s="1" customFormat="1" ht="12" customHeight="1" x14ac:dyDescent="0.25">
      <c r="A35" s="11" t="s">
        <v>2489</v>
      </c>
      <c r="B35" s="69">
        <v>41956</v>
      </c>
      <c r="C35" s="69">
        <v>41957</v>
      </c>
      <c r="D35" s="60">
        <v>41956.753750000003</v>
      </c>
      <c r="E35" s="41" t="s">
        <v>2443</v>
      </c>
      <c r="F35" s="10">
        <v>4</v>
      </c>
      <c r="G35" s="41" t="s">
        <v>13</v>
      </c>
      <c r="H35" s="64">
        <v>0</v>
      </c>
      <c r="I35" s="64" t="s">
        <v>24</v>
      </c>
      <c r="J35" s="125" t="s">
        <v>2445</v>
      </c>
      <c r="K35" s="64" t="s">
        <v>16</v>
      </c>
      <c r="L35" s="11" t="s">
        <v>2444</v>
      </c>
      <c r="M35" s="41">
        <v>12453167</v>
      </c>
      <c r="N35" s="41">
        <v>453837078</v>
      </c>
      <c r="O35" s="41" t="s">
        <v>316</v>
      </c>
      <c r="P35" s="41"/>
      <c r="Q35" s="64"/>
      <c r="R35" s="11"/>
    </row>
    <row r="36" spans="1:18" ht="12" customHeight="1" x14ac:dyDescent="0.25">
      <c r="A36" s="11" t="s">
        <v>2489</v>
      </c>
      <c r="B36" s="69">
        <v>41970</v>
      </c>
      <c r="C36" s="69">
        <v>41971</v>
      </c>
      <c r="D36" s="60">
        <v>41970.518599537034</v>
      </c>
      <c r="E36" s="41" t="s">
        <v>2446</v>
      </c>
      <c r="F36" s="10">
        <v>43</v>
      </c>
      <c r="G36" s="41" t="s">
        <v>13</v>
      </c>
      <c r="H36" s="64">
        <v>2</v>
      </c>
      <c r="I36" s="64" t="s">
        <v>14</v>
      </c>
      <c r="J36" s="125" t="s">
        <v>2448</v>
      </c>
      <c r="K36" s="64" t="s">
        <v>16</v>
      </c>
      <c r="L36" s="11" t="s">
        <v>2447</v>
      </c>
      <c r="M36" s="41">
        <v>13101360</v>
      </c>
      <c r="N36" s="41">
        <v>479467377</v>
      </c>
      <c r="O36" s="41" t="s">
        <v>804</v>
      </c>
      <c r="P36" s="41"/>
      <c r="Q36" s="64" t="s">
        <v>552</v>
      </c>
      <c r="R36" s="11"/>
    </row>
    <row r="37" spans="1:18" ht="12" customHeight="1" x14ac:dyDescent="0.25">
      <c r="A37" s="11" t="s">
        <v>2489</v>
      </c>
      <c r="B37" s="69">
        <v>41988</v>
      </c>
      <c r="C37" s="69">
        <v>41989</v>
      </c>
      <c r="D37" s="60">
        <v>41988.871793981481</v>
      </c>
      <c r="E37" s="41" t="s">
        <v>2449</v>
      </c>
      <c r="F37" s="10">
        <v>25</v>
      </c>
      <c r="G37" s="41" t="s">
        <v>13</v>
      </c>
      <c r="H37" s="64">
        <v>-1</v>
      </c>
      <c r="I37" s="64" t="s">
        <v>58</v>
      </c>
      <c r="J37" s="125" t="s">
        <v>2450</v>
      </c>
      <c r="K37" s="64" t="s">
        <v>16</v>
      </c>
      <c r="L37" s="11" t="s">
        <v>1501</v>
      </c>
      <c r="M37" s="41">
        <v>13933469</v>
      </c>
      <c r="N37" s="41">
        <v>510781682</v>
      </c>
      <c r="O37" s="41" t="s">
        <v>517</v>
      </c>
      <c r="P37" s="41" t="s">
        <v>1974</v>
      </c>
      <c r="Q37" s="64" t="s">
        <v>1085</v>
      </c>
      <c r="R37" s="11"/>
    </row>
    <row r="38" spans="1:18" ht="12" customHeight="1" x14ac:dyDescent="0.25">
      <c r="A38" s="11" t="s">
        <v>2489</v>
      </c>
      <c r="B38" s="69">
        <v>42002</v>
      </c>
      <c r="C38" s="69">
        <v>42003</v>
      </c>
      <c r="D38" s="60">
        <v>42002.650451388887</v>
      </c>
      <c r="E38" s="41" t="s">
        <v>2451</v>
      </c>
      <c r="F38" s="10">
        <v>16</v>
      </c>
      <c r="G38" s="41" t="s">
        <v>13</v>
      </c>
      <c r="H38" s="64">
        <v>8</v>
      </c>
      <c r="I38" s="64" t="s">
        <v>14</v>
      </c>
      <c r="J38" s="125" t="s">
        <v>2453</v>
      </c>
      <c r="K38" s="64" t="s">
        <v>16</v>
      </c>
      <c r="L38" s="11" t="s">
        <v>2452</v>
      </c>
      <c r="M38" s="41">
        <v>14232938</v>
      </c>
      <c r="N38" s="41">
        <v>520813583</v>
      </c>
      <c r="O38" s="41" t="s">
        <v>311</v>
      </c>
      <c r="P38" s="41"/>
      <c r="Q38" s="129" t="s">
        <v>2454</v>
      </c>
      <c r="R38" s="11"/>
    </row>
    <row r="39" spans="1:18" ht="12" customHeight="1" x14ac:dyDescent="0.25">
      <c r="A39" s="11" t="s">
        <v>2489</v>
      </c>
      <c r="B39" s="69">
        <v>42015</v>
      </c>
      <c r="C39" s="69">
        <v>42017</v>
      </c>
      <c r="D39" s="60">
        <v>42016.814421296294</v>
      </c>
      <c r="E39" s="41" t="s">
        <v>2455</v>
      </c>
      <c r="F39" s="10">
        <v>37</v>
      </c>
      <c r="G39" s="41" t="s">
        <v>13</v>
      </c>
      <c r="H39" s="64">
        <v>4</v>
      </c>
      <c r="I39" s="64" t="s">
        <v>14</v>
      </c>
      <c r="J39" s="125" t="s">
        <v>2458</v>
      </c>
      <c r="K39" s="64" t="s">
        <v>16</v>
      </c>
      <c r="L39" s="11" t="s">
        <v>1015</v>
      </c>
      <c r="M39" s="41">
        <v>14593646</v>
      </c>
      <c r="N39" s="41">
        <v>532962369</v>
      </c>
      <c r="O39" s="41" t="s">
        <v>1083</v>
      </c>
      <c r="P39" s="41" t="s">
        <v>1083</v>
      </c>
      <c r="Q39" s="64" t="s">
        <v>2459</v>
      </c>
      <c r="R39" s="11"/>
    </row>
    <row r="40" spans="1:18" ht="12" customHeight="1" x14ac:dyDescent="0.25">
      <c r="A40" s="11" t="s">
        <v>2489</v>
      </c>
      <c r="B40" s="69">
        <v>42015</v>
      </c>
      <c r="C40" s="69">
        <v>42017</v>
      </c>
      <c r="D40" s="60">
        <v>42016.845127314817</v>
      </c>
      <c r="E40" s="41" t="s">
        <v>2456</v>
      </c>
      <c r="F40" s="10">
        <v>64</v>
      </c>
      <c r="G40" s="41" t="s">
        <v>13</v>
      </c>
      <c r="H40" s="64">
        <v>52</v>
      </c>
      <c r="I40" s="64" t="s">
        <v>14</v>
      </c>
      <c r="J40" s="125" t="s">
        <v>2460</v>
      </c>
      <c r="K40" s="64" t="s">
        <v>16</v>
      </c>
      <c r="L40" s="11" t="s">
        <v>2457</v>
      </c>
      <c r="M40" s="41">
        <v>14595290</v>
      </c>
      <c r="N40" s="41">
        <v>533025303</v>
      </c>
      <c r="O40" s="41" t="s">
        <v>1083</v>
      </c>
      <c r="P40" s="41" t="s">
        <v>1083</v>
      </c>
      <c r="Q40" s="64" t="s">
        <v>2459</v>
      </c>
      <c r="R40" s="11"/>
    </row>
    <row r="41" spans="1:18" s="1" customFormat="1" ht="12" customHeight="1" x14ac:dyDescent="0.25">
      <c r="A41" s="11" t="s">
        <v>2489</v>
      </c>
      <c r="B41" s="69">
        <v>42030</v>
      </c>
      <c r="C41" s="69">
        <v>42032</v>
      </c>
      <c r="D41" s="60">
        <v>42031.622430555559</v>
      </c>
      <c r="E41" s="41" t="s">
        <v>2461</v>
      </c>
      <c r="F41" s="10">
        <v>13</v>
      </c>
      <c r="G41" s="41" t="s">
        <v>13</v>
      </c>
      <c r="H41" s="64">
        <v>350</v>
      </c>
      <c r="I41" s="64" t="s">
        <v>14</v>
      </c>
      <c r="J41" s="125" t="s">
        <v>2463</v>
      </c>
      <c r="K41" s="64" t="s">
        <v>16</v>
      </c>
      <c r="L41" s="11" t="s">
        <v>2462</v>
      </c>
      <c r="M41" s="41">
        <v>15139483</v>
      </c>
      <c r="N41" s="41">
        <v>552075330</v>
      </c>
      <c r="O41" s="128" t="s">
        <v>1083</v>
      </c>
      <c r="P41" s="41" t="s">
        <v>1083</v>
      </c>
      <c r="Q41" s="64" t="s">
        <v>1893</v>
      </c>
      <c r="R41" s="11"/>
    </row>
    <row r="42" spans="1:18" s="1" customFormat="1" ht="11.25" customHeight="1" x14ac:dyDescent="0.25">
      <c r="A42" s="11" t="s">
        <v>2489</v>
      </c>
      <c r="B42" s="69">
        <v>42046</v>
      </c>
      <c r="C42" s="69">
        <v>42048</v>
      </c>
      <c r="D42" s="60">
        <v>42046.652384259258</v>
      </c>
      <c r="E42" s="41" t="s">
        <v>2464</v>
      </c>
      <c r="F42" s="10">
        <v>29</v>
      </c>
      <c r="G42" s="41" t="s">
        <v>13</v>
      </c>
      <c r="H42" s="64">
        <v>3</v>
      </c>
      <c r="I42" s="64" t="s">
        <v>14</v>
      </c>
      <c r="J42" s="125" t="s">
        <v>2466</v>
      </c>
      <c r="K42" s="64" t="s">
        <v>16</v>
      </c>
      <c r="L42" s="11" t="s">
        <v>2465</v>
      </c>
      <c r="M42" s="41">
        <v>15739105</v>
      </c>
      <c r="N42" s="41">
        <v>573755771</v>
      </c>
      <c r="O42" s="41" t="s">
        <v>804</v>
      </c>
      <c r="P42" s="41"/>
      <c r="Q42" s="64" t="s">
        <v>356</v>
      </c>
      <c r="R42" s="11"/>
    </row>
    <row r="43" spans="1:18" ht="12" customHeight="1" x14ac:dyDescent="0.25">
      <c r="A43" s="11" t="s">
        <v>2489</v>
      </c>
      <c r="B43" s="69">
        <v>42048</v>
      </c>
      <c r="C43" s="69">
        <v>42050</v>
      </c>
      <c r="D43" s="60">
        <v>42048.424305555556</v>
      </c>
      <c r="E43" s="41" t="s">
        <v>969</v>
      </c>
      <c r="F43" s="10">
        <v>58</v>
      </c>
      <c r="G43" s="41" t="s">
        <v>13</v>
      </c>
      <c r="H43" s="64">
        <v>10</v>
      </c>
      <c r="I43" s="64" t="s">
        <v>14</v>
      </c>
      <c r="J43" s="125" t="s">
        <v>2468</v>
      </c>
      <c r="K43" s="64" t="s">
        <v>16</v>
      </c>
      <c r="L43" s="11" t="s">
        <v>2467</v>
      </c>
      <c r="M43" s="41">
        <v>15819537</v>
      </c>
      <c r="N43" s="41">
        <v>577112182</v>
      </c>
      <c r="O43" s="41" t="s">
        <v>311</v>
      </c>
      <c r="P43" s="41"/>
      <c r="Q43" s="64"/>
      <c r="R43" s="11"/>
    </row>
    <row r="44" spans="1:18" s="1" customFormat="1" ht="12" customHeight="1" x14ac:dyDescent="0.25">
      <c r="A44" s="11" t="s">
        <v>2489</v>
      </c>
      <c r="B44" s="69">
        <v>42052</v>
      </c>
      <c r="C44" s="69">
        <v>42054</v>
      </c>
      <c r="D44" s="60">
        <v>42053.689236111109</v>
      </c>
      <c r="E44" s="41" t="s">
        <v>2469</v>
      </c>
      <c r="F44" s="10">
        <v>29</v>
      </c>
      <c r="G44" s="41" t="s">
        <v>13</v>
      </c>
      <c r="H44" s="64">
        <v>16</v>
      </c>
      <c r="I44" s="64" t="s">
        <v>14</v>
      </c>
      <c r="J44" s="125" t="s">
        <v>2471</v>
      </c>
      <c r="K44" s="64" t="s">
        <v>16</v>
      </c>
      <c r="L44" s="11" t="s">
        <v>2470</v>
      </c>
      <c r="M44" s="41">
        <v>15911325</v>
      </c>
      <c r="N44" s="41">
        <v>583413065</v>
      </c>
      <c r="O44" s="41" t="s">
        <v>311</v>
      </c>
      <c r="P44" s="41"/>
      <c r="Q44" s="64"/>
      <c r="R44" s="11"/>
    </row>
    <row r="45" spans="1:18" ht="12" customHeight="1" x14ac:dyDescent="0.25">
      <c r="A45" s="11" t="s">
        <v>2489</v>
      </c>
      <c r="B45" s="69">
        <v>42072</v>
      </c>
      <c r="C45" s="69">
        <v>42074</v>
      </c>
      <c r="D45" s="60">
        <v>42072.473275462966</v>
      </c>
      <c r="E45" s="137" t="s">
        <v>2472</v>
      </c>
      <c r="F45" s="10">
        <v>44</v>
      </c>
      <c r="G45" s="41" t="s">
        <v>13</v>
      </c>
      <c r="H45" s="64">
        <v>100</v>
      </c>
      <c r="I45" s="64" t="s">
        <v>14</v>
      </c>
      <c r="J45" s="125" t="s">
        <v>2476</v>
      </c>
      <c r="K45" s="64" t="s">
        <v>16</v>
      </c>
      <c r="L45" s="11" t="s">
        <v>2473</v>
      </c>
      <c r="M45" s="41">
        <v>16746677</v>
      </c>
      <c r="N45" s="41">
        <v>610667831</v>
      </c>
      <c r="O45" s="41" t="s">
        <v>18</v>
      </c>
      <c r="P45" s="41"/>
      <c r="Q45" s="64" t="s">
        <v>2477</v>
      </c>
      <c r="R45" s="11"/>
    </row>
    <row r="46" spans="1:18" ht="12" customHeight="1" x14ac:dyDescent="0.25">
      <c r="A46" s="11" t="s">
        <v>2489</v>
      </c>
      <c r="B46" s="69">
        <v>42072</v>
      </c>
      <c r="C46" s="69">
        <v>42074</v>
      </c>
      <c r="D46" s="60">
        <v>42073.292511574073</v>
      </c>
      <c r="E46" s="41" t="s">
        <v>2474</v>
      </c>
      <c r="F46" s="10">
        <v>123</v>
      </c>
      <c r="G46" s="41" t="s">
        <v>13</v>
      </c>
      <c r="H46" s="64">
        <v>8</v>
      </c>
      <c r="I46" s="64" t="s">
        <v>14</v>
      </c>
      <c r="J46" s="125" t="s">
        <v>2478</v>
      </c>
      <c r="K46" s="64" t="s">
        <v>16</v>
      </c>
      <c r="L46" s="11" t="s">
        <v>2475</v>
      </c>
      <c r="M46" s="41">
        <v>16590830</v>
      </c>
      <c r="N46" s="41">
        <v>612174464</v>
      </c>
      <c r="O46" s="41" t="s">
        <v>1083</v>
      </c>
      <c r="P46" s="99" t="s">
        <v>1083</v>
      </c>
      <c r="Q46" s="144" t="s">
        <v>357</v>
      </c>
      <c r="R46" s="11"/>
    </row>
    <row r="47" spans="1:18" s="1" customFormat="1" ht="12" customHeight="1" x14ac:dyDescent="0.25">
      <c r="A47" s="11" t="s">
        <v>2489</v>
      </c>
      <c r="B47" s="69">
        <v>42114</v>
      </c>
      <c r="C47" s="69">
        <v>42116</v>
      </c>
      <c r="D47" s="60">
        <v>42115.90766203704</v>
      </c>
      <c r="E47" s="41" t="s">
        <v>2479</v>
      </c>
      <c r="F47" s="10">
        <v>11</v>
      </c>
      <c r="G47" s="41" t="s">
        <v>13</v>
      </c>
      <c r="H47" s="64">
        <v>-2</v>
      </c>
      <c r="I47" s="64" t="s">
        <v>58</v>
      </c>
      <c r="J47" s="125" t="s">
        <v>2481</v>
      </c>
      <c r="K47" s="64" t="s">
        <v>16</v>
      </c>
      <c r="L47" s="11" t="s">
        <v>2480</v>
      </c>
      <c r="M47" s="41">
        <v>18396490</v>
      </c>
      <c r="N47" s="41">
        <v>672510098</v>
      </c>
      <c r="O47" s="41" t="s">
        <v>1083</v>
      </c>
      <c r="P47" s="41" t="s">
        <v>1083</v>
      </c>
      <c r="Q47" s="64" t="s">
        <v>553</v>
      </c>
      <c r="R47" s="11"/>
    </row>
    <row r="48" spans="1:18" s="1" customFormat="1" ht="12" customHeight="1" x14ac:dyDescent="0.25">
      <c r="A48" s="11" t="s">
        <v>2489</v>
      </c>
      <c r="B48" s="69">
        <v>42148</v>
      </c>
      <c r="C48" s="69">
        <v>42150</v>
      </c>
      <c r="D48" s="60">
        <v>42148.729178240741</v>
      </c>
      <c r="E48" s="41" t="s">
        <v>2482</v>
      </c>
      <c r="F48" s="10">
        <v>47</v>
      </c>
      <c r="G48" s="41" t="s">
        <v>13</v>
      </c>
      <c r="H48" s="64">
        <v>3</v>
      </c>
      <c r="I48" s="64" t="s">
        <v>14</v>
      </c>
      <c r="J48" s="125" t="s">
        <v>2484</v>
      </c>
      <c r="K48" s="64" t="s">
        <v>16</v>
      </c>
      <c r="L48" s="11" t="s">
        <v>2483</v>
      </c>
      <c r="M48" s="41">
        <v>19527285</v>
      </c>
      <c r="N48" s="41">
        <v>714968664</v>
      </c>
      <c r="O48" s="41" t="s">
        <v>517</v>
      </c>
      <c r="P48" s="41"/>
      <c r="Q48" s="64"/>
      <c r="R48" s="11"/>
    </row>
    <row r="49" spans="1:18" ht="12" customHeight="1" x14ac:dyDescent="0.25">
      <c r="A49" s="11" t="s">
        <v>2489</v>
      </c>
      <c r="B49" s="69">
        <v>42154</v>
      </c>
      <c r="C49" s="69">
        <v>42156</v>
      </c>
      <c r="D49" s="60">
        <v>42155.328634259262</v>
      </c>
      <c r="E49" s="41" t="s">
        <v>1770</v>
      </c>
      <c r="F49" s="10">
        <v>96</v>
      </c>
      <c r="G49" s="41" t="s">
        <v>13</v>
      </c>
      <c r="H49" s="64">
        <v>0</v>
      </c>
      <c r="I49" s="64" t="s">
        <v>24</v>
      </c>
      <c r="J49" s="125" t="s">
        <v>2485</v>
      </c>
      <c r="K49" s="64" t="s">
        <v>16</v>
      </c>
      <c r="L49" s="11" t="s">
        <v>2349</v>
      </c>
      <c r="M49" s="41">
        <v>19597624</v>
      </c>
      <c r="N49" s="41">
        <v>722673018</v>
      </c>
      <c r="O49" s="41" t="s">
        <v>517</v>
      </c>
      <c r="P49" s="41"/>
      <c r="Q49" s="64"/>
      <c r="R49" s="11"/>
    </row>
    <row r="50" spans="1:18" s="1" customFormat="1" ht="12" customHeight="1" x14ac:dyDescent="0.25">
      <c r="A50" s="11" t="s">
        <v>2489</v>
      </c>
      <c r="B50" s="69">
        <v>42180</v>
      </c>
      <c r="C50" s="69">
        <v>42182</v>
      </c>
      <c r="D50" s="60">
        <v>42181.532523148147</v>
      </c>
      <c r="E50" s="137" t="s">
        <v>2486</v>
      </c>
      <c r="F50" s="10">
        <v>20</v>
      </c>
      <c r="G50" s="41" t="s">
        <v>13</v>
      </c>
      <c r="H50" s="64">
        <v>16</v>
      </c>
      <c r="I50" s="64" t="s">
        <v>14</v>
      </c>
      <c r="J50" s="125" t="s">
        <v>2488</v>
      </c>
      <c r="K50" s="64" t="s">
        <v>16</v>
      </c>
      <c r="L50" s="11" t="s">
        <v>2487</v>
      </c>
      <c r="M50" s="41">
        <v>20417224</v>
      </c>
      <c r="N50" s="41">
        <v>744418771</v>
      </c>
      <c r="O50" s="41" t="s">
        <v>1083</v>
      </c>
      <c r="P50" s="41" t="s">
        <v>1083</v>
      </c>
      <c r="Q50" s="64" t="s">
        <v>357</v>
      </c>
      <c r="R50" s="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A3" zoomScale="80" zoomScaleNormal="80" workbookViewId="0">
      <selection activeCell="A3" sqref="A3:XFD40"/>
    </sheetView>
  </sheetViews>
  <sheetFormatPr defaultRowHeight="15" x14ac:dyDescent="0.25"/>
  <cols>
    <col min="1" max="1" width="7.7109375" bestFit="1" customWidth="1"/>
    <col min="2" max="4" width="22" bestFit="1" customWidth="1"/>
    <col min="5" max="5" width="39.5703125" bestFit="1" customWidth="1"/>
    <col min="6" max="6" width="9.5703125" bestFit="1" customWidth="1"/>
    <col min="7" max="7" width="43.85546875" bestFit="1" customWidth="1"/>
    <col min="8" max="8" width="19.140625" bestFit="1" customWidth="1"/>
    <col min="9" max="9" width="36.28515625" bestFit="1" customWidth="1"/>
    <col min="10" max="10" width="21.42578125" customWidth="1"/>
    <col min="11" max="11" width="21.140625" bestFit="1" customWidth="1"/>
    <col min="12" max="12" width="14.5703125" customWidth="1"/>
    <col min="13" max="13" width="16.85546875" bestFit="1" customWidth="1"/>
    <col min="14" max="14" width="10.5703125" bestFit="1" customWidth="1"/>
    <col min="15" max="15" width="38.28515625" bestFit="1" customWidth="1"/>
    <col min="16" max="16" width="66.28515625" bestFit="1" customWidth="1"/>
    <col min="17" max="18" width="33" bestFit="1" customWidth="1"/>
  </cols>
  <sheetData>
    <row r="1" spans="1:18" ht="10.5" customHeight="1" x14ac:dyDescent="0.25"/>
    <row r="2" spans="1:18" ht="13.5" customHeight="1" x14ac:dyDescent="0.25">
      <c r="A2" s="212" t="s">
        <v>1734</v>
      </c>
      <c r="B2" s="207" t="s">
        <v>1328</v>
      </c>
      <c r="C2" s="207" t="s">
        <v>1329</v>
      </c>
      <c r="D2" s="209" t="s">
        <v>0</v>
      </c>
      <c r="E2" s="208" t="s">
        <v>1</v>
      </c>
      <c r="F2" s="88" t="s">
        <v>252</v>
      </c>
      <c r="G2" s="202" t="s">
        <v>2</v>
      </c>
      <c r="H2" s="88" t="s">
        <v>3</v>
      </c>
      <c r="I2" s="202" t="s">
        <v>4</v>
      </c>
      <c r="J2" s="88" t="s">
        <v>5</v>
      </c>
      <c r="K2" s="210" t="s">
        <v>6</v>
      </c>
      <c r="L2" s="202" t="s">
        <v>7</v>
      </c>
      <c r="M2" s="208" t="s">
        <v>8</v>
      </c>
      <c r="N2" s="88" t="s">
        <v>9</v>
      </c>
      <c r="O2" s="202" t="s">
        <v>10</v>
      </c>
      <c r="P2" s="88" t="s">
        <v>1940</v>
      </c>
      <c r="Q2" s="202" t="s">
        <v>578</v>
      </c>
      <c r="R2" s="208" t="s">
        <v>1787</v>
      </c>
    </row>
    <row r="3" spans="1:18" ht="12" customHeight="1" x14ac:dyDescent="0.25">
      <c r="A3" s="213" t="s">
        <v>2645</v>
      </c>
      <c r="B3" s="69">
        <v>41555</v>
      </c>
      <c r="C3" s="69">
        <v>41557</v>
      </c>
      <c r="D3" s="60">
        <v>41555.232268518521</v>
      </c>
      <c r="E3" s="41" t="s">
        <v>2527</v>
      </c>
      <c r="F3" s="1">
        <v>216</v>
      </c>
      <c r="G3" s="11" t="s">
        <v>13</v>
      </c>
      <c r="H3" s="10">
        <v>0</v>
      </c>
      <c r="I3" s="11" t="s">
        <v>24</v>
      </c>
      <c r="J3" s="211" t="s">
        <v>2529</v>
      </c>
      <c r="K3" s="64" t="s">
        <v>16</v>
      </c>
      <c r="L3" s="11" t="s">
        <v>2528</v>
      </c>
      <c r="M3" s="41">
        <v>1258900</v>
      </c>
      <c r="N3" s="10">
        <v>37169735</v>
      </c>
      <c r="O3" s="11" t="s">
        <v>517</v>
      </c>
      <c r="P3" s="10"/>
      <c r="Q3" s="11" t="s">
        <v>552</v>
      </c>
      <c r="R3" s="41"/>
    </row>
    <row r="4" spans="1:18" ht="11.25" customHeight="1" x14ac:dyDescent="0.25">
      <c r="A4" s="11" t="s">
        <v>2645</v>
      </c>
      <c r="B4" s="69">
        <v>41571</v>
      </c>
      <c r="C4" s="69">
        <v>41573</v>
      </c>
      <c r="D4" s="60">
        <v>41571.131608796299</v>
      </c>
      <c r="E4" s="41" t="s">
        <v>2530</v>
      </c>
      <c r="F4" s="1">
        <v>195</v>
      </c>
      <c r="G4" s="11" t="s">
        <v>13</v>
      </c>
      <c r="H4" s="10">
        <v>100</v>
      </c>
      <c r="I4" s="11" t="s">
        <v>14</v>
      </c>
      <c r="J4" s="211" t="s">
        <v>2532</v>
      </c>
      <c r="K4" s="64" t="s">
        <v>16</v>
      </c>
      <c r="L4" s="11" t="s">
        <v>2531</v>
      </c>
      <c r="M4" s="41">
        <v>1675628</v>
      </c>
      <c r="N4" s="10">
        <v>57851381</v>
      </c>
      <c r="O4" s="11" t="s">
        <v>311</v>
      </c>
      <c r="P4" s="10"/>
      <c r="Q4" s="11"/>
      <c r="R4" s="41"/>
    </row>
    <row r="5" spans="1:18" ht="12" customHeight="1" x14ac:dyDescent="0.25">
      <c r="A5" s="11" t="s">
        <v>2645</v>
      </c>
      <c r="B5" s="69">
        <v>41581</v>
      </c>
      <c r="C5" s="69">
        <v>41583</v>
      </c>
      <c r="D5" s="60">
        <v>41582.729039351849</v>
      </c>
      <c r="E5" s="41" t="s">
        <v>2533</v>
      </c>
      <c r="F5" s="1">
        <v>132</v>
      </c>
      <c r="G5" s="11" t="s">
        <v>13</v>
      </c>
      <c r="H5" s="10">
        <v>1</v>
      </c>
      <c r="I5" s="11" t="s">
        <v>14</v>
      </c>
      <c r="J5" s="211" t="s">
        <v>2535</v>
      </c>
      <c r="K5" s="64" t="s">
        <v>16</v>
      </c>
      <c r="L5" s="11" t="s">
        <v>2534</v>
      </c>
      <c r="M5" s="41">
        <v>2090123</v>
      </c>
      <c r="N5" s="10">
        <v>71359418</v>
      </c>
      <c r="O5" s="11" t="s">
        <v>1083</v>
      </c>
      <c r="P5" s="10" t="s">
        <v>1974</v>
      </c>
      <c r="Q5" s="11" t="s">
        <v>555</v>
      </c>
      <c r="R5" s="41"/>
    </row>
    <row r="6" spans="1:18" s="1" customFormat="1" ht="12" customHeight="1" x14ac:dyDescent="0.25">
      <c r="A6" s="11" t="s">
        <v>2645</v>
      </c>
      <c r="B6" s="69">
        <v>41589</v>
      </c>
      <c r="C6" s="69">
        <v>41591</v>
      </c>
      <c r="D6" s="60">
        <v>41590.549710648149</v>
      </c>
      <c r="E6" s="41" t="s">
        <v>2536</v>
      </c>
      <c r="F6" s="1">
        <v>52</v>
      </c>
      <c r="G6" s="11" t="s">
        <v>13</v>
      </c>
      <c r="H6" s="10">
        <v>4</v>
      </c>
      <c r="I6" s="11" t="s">
        <v>14</v>
      </c>
      <c r="J6" s="211" t="s">
        <v>2538</v>
      </c>
      <c r="K6" s="64" t="s">
        <v>16</v>
      </c>
      <c r="L6" s="11" t="s">
        <v>2537</v>
      </c>
      <c r="M6" s="41">
        <v>2358379</v>
      </c>
      <c r="N6" s="10">
        <v>81726902</v>
      </c>
      <c r="O6" s="11" t="s">
        <v>804</v>
      </c>
      <c r="P6" s="10" t="s">
        <v>1083</v>
      </c>
      <c r="Q6" s="11" t="s">
        <v>557</v>
      </c>
      <c r="R6" s="41"/>
    </row>
    <row r="7" spans="1:18" ht="12" customHeight="1" x14ac:dyDescent="0.25">
      <c r="A7" s="11" t="s">
        <v>2645</v>
      </c>
      <c r="B7" s="69">
        <v>41591</v>
      </c>
      <c r="C7" s="69">
        <v>41593</v>
      </c>
      <c r="D7" s="60">
        <v>41592.728495370371</v>
      </c>
      <c r="E7" s="41" t="s">
        <v>2539</v>
      </c>
      <c r="F7" s="1">
        <v>55</v>
      </c>
      <c r="G7" s="11" t="s">
        <v>13</v>
      </c>
      <c r="H7" s="10">
        <v>1</v>
      </c>
      <c r="I7" s="11" t="s">
        <v>14</v>
      </c>
      <c r="J7" s="211" t="s">
        <v>2541</v>
      </c>
      <c r="K7" s="64" t="s">
        <v>16</v>
      </c>
      <c r="L7" s="11" t="s">
        <v>2540</v>
      </c>
      <c r="M7" s="41">
        <v>2446687</v>
      </c>
      <c r="N7" s="10">
        <v>85210896</v>
      </c>
      <c r="O7" s="11" t="s">
        <v>1083</v>
      </c>
      <c r="P7" s="10" t="s">
        <v>1083</v>
      </c>
      <c r="Q7" s="11" t="s">
        <v>1085</v>
      </c>
      <c r="R7" s="41"/>
    </row>
    <row r="8" spans="1:18" ht="12" customHeight="1" x14ac:dyDescent="0.25">
      <c r="A8" s="11" t="s">
        <v>2645</v>
      </c>
      <c r="B8" s="69">
        <v>41645</v>
      </c>
      <c r="C8" s="69">
        <v>41647</v>
      </c>
      <c r="D8" s="60">
        <v>41646.725428240738</v>
      </c>
      <c r="E8" s="41" t="s">
        <v>2542</v>
      </c>
      <c r="F8" s="1">
        <v>79</v>
      </c>
      <c r="G8" s="11" t="s">
        <v>13</v>
      </c>
      <c r="H8" s="10">
        <v>-1</v>
      </c>
      <c r="I8" s="11" t="s">
        <v>58</v>
      </c>
      <c r="J8" s="211" t="s">
        <v>2544</v>
      </c>
      <c r="K8" s="64" t="s">
        <v>16</v>
      </c>
      <c r="L8" s="11" t="s">
        <v>2543</v>
      </c>
      <c r="M8" s="41">
        <v>3811415</v>
      </c>
      <c r="N8" s="10">
        <v>133004100</v>
      </c>
      <c r="O8" s="106" t="s">
        <v>804</v>
      </c>
      <c r="P8" s="10" t="s">
        <v>1083</v>
      </c>
      <c r="Q8" s="11" t="s">
        <v>357</v>
      </c>
      <c r="R8" s="41" t="s">
        <v>2170</v>
      </c>
    </row>
    <row r="9" spans="1:18" ht="12" customHeight="1" x14ac:dyDescent="0.25">
      <c r="A9" s="11" t="s">
        <v>2645</v>
      </c>
      <c r="B9" s="69">
        <v>41667</v>
      </c>
      <c r="C9" s="69">
        <v>41669</v>
      </c>
      <c r="D9" s="60">
        <v>41668.141342592593</v>
      </c>
      <c r="E9" s="41" t="s">
        <v>2545</v>
      </c>
      <c r="F9" s="1">
        <v>12</v>
      </c>
      <c r="G9" s="11" t="s">
        <v>13</v>
      </c>
      <c r="H9" s="10">
        <v>3</v>
      </c>
      <c r="I9" s="11" t="s">
        <v>14</v>
      </c>
      <c r="J9" s="211" t="s">
        <v>2547</v>
      </c>
      <c r="K9" s="64" t="s">
        <v>16</v>
      </c>
      <c r="L9" s="11" t="s">
        <v>2546</v>
      </c>
      <c r="M9" s="41">
        <v>4401879</v>
      </c>
      <c r="N9" s="10">
        <v>151824276</v>
      </c>
      <c r="O9" s="11" t="s">
        <v>1083</v>
      </c>
      <c r="P9" s="156" t="s">
        <v>1083</v>
      </c>
      <c r="Q9" s="39" t="s">
        <v>557</v>
      </c>
      <c r="R9" s="41"/>
    </row>
    <row r="10" spans="1:18" ht="12" customHeight="1" x14ac:dyDescent="0.25">
      <c r="A10" s="11" t="s">
        <v>2645</v>
      </c>
      <c r="B10" s="69">
        <v>41703</v>
      </c>
      <c r="C10" s="69">
        <v>41705</v>
      </c>
      <c r="D10" s="60">
        <v>41703.944155092591</v>
      </c>
      <c r="E10" s="41" t="s">
        <v>2548</v>
      </c>
      <c r="F10" s="1">
        <v>72</v>
      </c>
      <c r="G10" s="11" t="s">
        <v>13</v>
      </c>
      <c r="H10" s="10">
        <v>4</v>
      </c>
      <c r="I10" s="11" t="s">
        <v>14</v>
      </c>
      <c r="J10" s="211" t="s">
        <v>2550</v>
      </c>
      <c r="K10" s="64" t="s">
        <v>16</v>
      </c>
      <c r="L10" s="11" t="s">
        <v>2549</v>
      </c>
      <c r="M10" s="41">
        <v>5396850</v>
      </c>
      <c r="N10" s="10">
        <v>190174710</v>
      </c>
      <c r="O10" s="11" t="s">
        <v>1083</v>
      </c>
      <c r="P10" s="10" t="s">
        <v>1083</v>
      </c>
      <c r="Q10" s="11" t="s">
        <v>356</v>
      </c>
      <c r="R10" s="41"/>
    </row>
    <row r="11" spans="1:18" ht="11.25" customHeight="1" x14ac:dyDescent="0.25">
      <c r="A11" s="11" t="s">
        <v>2645</v>
      </c>
      <c r="B11" s="69">
        <v>41725</v>
      </c>
      <c r="C11" s="69">
        <v>41727</v>
      </c>
      <c r="D11" s="60">
        <v>41725.819571759261</v>
      </c>
      <c r="E11" s="41" t="s">
        <v>2551</v>
      </c>
      <c r="F11" s="1">
        <v>117</v>
      </c>
      <c r="G11" s="11" t="s">
        <v>13</v>
      </c>
      <c r="H11" s="10">
        <v>1</v>
      </c>
      <c r="I11" s="11" t="s">
        <v>14</v>
      </c>
      <c r="J11" s="211" t="s">
        <v>2553</v>
      </c>
      <c r="K11" s="64" t="s">
        <v>16</v>
      </c>
      <c r="L11" s="11" t="s">
        <v>2552</v>
      </c>
      <c r="M11" s="41">
        <v>6169084</v>
      </c>
      <c r="N11" s="10">
        <v>216417920</v>
      </c>
      <c r="O11" s="11" t="s">
        <v>517</v>
      </c>
      <c r="P11" s="10"/>
      <c r="Q11" s="11"/>
      <c r="R11" s="41"/>
    </row>
    <row r="12" spans="1:18" s="1" customFormat="1" ht="12" customHeight="1" x14ac:dyDescent="0.25">
      <c r="A12" s="11" t="s">
        <v>2645</v>
      </c>
      <c r="B12" s="69">
        <v>41729</v>
      </c>
      <c r="C12" s="69">
        <v>41731</v>
      </c>
      <c r="D12" s="60">
        <v>41729.570115740738</v>
      </c>
      <c r="E12" s="41" t="s">
        <v>2554</v>
      </c>
      <c r="F12" s="1">
        <v>56</v>
      </c>
      <c r="G12" s="11" t="s">
        <v>13</v>
      </c>
      <c r="H12" s="10">
        <v>2</v>
      </c>
      <c r="I12" s="11" t="s">
        <v>14</v>
      </c>
      <c r="J12" s="211" t="s">
        <v>2556</v>
      </c>
      <c r="K12" s="64" t="s">
        <v>16</v>
      </c>
      <c r="L12" s="11" t="s">
        <v>2555</v>
      </c>
      <c r="M12" s="41">
        <v>6267406</v>
      </c>
      <c r="N12" s="10">
        <v>219939194</v>
      </c>
      <c r="O12" s="11" t="s">
        <v>804</v>
      </c>
      <c r="P12" s="10"/>
      <c r="Q12" s="11"/>
      <c r="R12" s="41"/>
    </row>
    <row r="13" spans="1:18" s="1" customFormat="1" ht="12" customHeight="1" x14ac:dyDescent="0.25">
      <c r="A13" s="11" t="s">
        <v>2645</v>
      </c>
      <c r="B13" s="69">
        <v>41745</v>
      </c>
      <c r="C13" s="69">
        <v>41747</v>
      </c>
      <c r="D13" s="60">
        <v>41745.690613425926</v>
      </c>
      <c r="E13" s="41" t="s">
        <v>2557</v>
      </c>
      <c r="F13" s="1">
        <v>41</v>
      </c>
      <c r="G13" s="11" t="s">
        <v>13</v>
      </c>
      <c r="H13" s="10">
        <v>2</v>
      </c>
      <c r="I13" s="11" t="s">
        <v>14</v>
      </c>
      <c r="J13" s="211" t="s">
        <v>2559</v>
      </c>
      <c r="K13" s="64" t="s">
        <v>16</v>
      </c>
      <c r="L13" s="11" t="s">
        <v>2558</v>
      </c>
      <c r="M13" s="41">
        <v>6602130</v>
      </c>
      <c r="N13" s="10">
        <v>238964635</v>
      </c>
      <c r="O13" s="11" t="s">
        <v>1083</v>
      </c>
      <c r="P13" s="10" t="s">
        <v>1083</v>
      </c>
      <c r="Q13" s="11" t="s">
        <v>553</v>
      </c>
      <c r="R13" s="41"/>
    </row>
    <row r="14" spans="1:18" s="1" customFormat="1" ht="12" customHeight="1" x14ac:dyDescent="0.25">
      <c r="A14" s="11" t="s">
        <v>2645</v>
      </c>
      <c r="B14" s="69">
        <v>41815</v>
      </c>
      <c r="C14" s="69">
        <v>41817</v>
      </c>
      <c r="D14" s="60">
        <v>41815.626793981479</v>
      </c>
      <c r="E14" s="41" t="s">
        <v>2560</v>
      </c>
      <c r="F14" s="1">
        <v>62</v>
      </c>
      <c r="G14" s="11" t="s">
        <v>13</v>
      </c>
      <c r="H14" s="10">
        <v>8</v>
      </c>
      <c r="I14" s="11" t="s">
        <v>14</v>
      </c>
      <c r="J14" s="211" t="s">
        <v>2561</v>
      </c>
      <c r="K14" s="64" t="s">
        <v>16</v>
      </c>
      <c r="L14" s="11" t="s">
        <v>409</v>
      </c>
      <c r="M14" s="41">
        <v>8374870</v>
      </c>
      <c r="N14" s="10">
        <v>293946377</v>
      </c>
      <c r="O14" s="11" t="s">
        <v>1083</v>
      </c>
      <c r="P14" s="10"/>
      <c r="Q14" s="11"/>
      <c r="R14" s="41"/>
    </row>
    <row r="15" spans="1:18" ht="12" customHeight="1" x14ac:dyDescent="0.25">
      <c r="A15" s="11" t="s">
        <v>2645</v>
      </c>
      <c r="B15" s="69">
        <v>41851</v>
      </c>
      <c r="C15" s="69">
        <v>41853</v>
      </c>
      <c r="D15" s="60">
        <v>41851.23364583333</v>
      </c>
      <c r="E15" s="41" t="s">
        <v>2562</v>
      </c>
      <c r="F15" s="1">
        <v>20</v>
      </c>
      <c r="G15" s="11" t="s">
        <v>13</v>
      </c>
      <c r="H15" s="10">
        <v>21</v>
      </c>
      <c r="I15" s="11" t="s">
        <v>14</v>
      </c>
      <c r="J15" s="211" t="s">
        <v>2564</v>
      </c>
      <c r="K15" s="64" t="s">
        <v>16</v>
      </c>
      <c r="L15" s="11" t="s">
        <v>2563</v>
      </c>
      <c r="M15" s="41">
        <v>8847069</v>
      </c>
      <c r="N15" s="10">
        <v>308492071</v>
      </c>
      <c r="O15" s="11" t="s">
        <v>311</v>
      </c>
      <c r="P15" s="10"/>
      <c r="Q15" s="11" t="s">
        <v>557</v>
      </c>
      <c r="R15" s="41"/>
    </row>
    <row r="16" spans="1:18" ht="11.25" customHeight="1" x14ac:dyDescent="0.25">
      <c r="A16" s="11" t="s">
        <v>2645</v>
      </c>
      <c r="B16" s="69">
        <v>41881</v>
      </c>
      <c r="C16" s="69">
        <v>41883</v>
      </c>
      <c r="D16" s="60">
        <v>41882.270104166666</v>
      </c>
      <c r="E16" s="41" t="s">
        <v>2565</v>
      </c>
      <c r="F16" s="1">
        <v>29</v>
      </c>
      <c r="G16" s="11" t="s">
        <v>13</v>
      </c>
      <c r="H16" s="10">
        <v>5</v>
      </c>
      <c r="I16" s="11" t="s">
        <v>14</v>
      </c>
      <c r="J16" s="211" t="s">
        <v>2567</v>
      </c>
      <c r="K16" s="64" t="s">
        <v>16</v>
      </c>
      <c r="L16" s="11" t="s">
        <v>2566</v>
      </c>
      <c r="M16" s="41">
        <v>9352940</v>
      </c>
      <c r="N16" s="10">
        <v>325161846</v>
      </c>
      <c r="O16" s="11" t="s">
        <v>311</v>
      </c>
      <c r="P16" s="10"/>
      <c r="Q16" s="11" t="s">
        <v>356</v>
      </c>
      <c r="R16" s="41"/>
    </row>
    <row r="17" spans="1:18" s="1" customFormat="1" ht="12" customHeight="1" x14ac:dyDescent="0.25">
      <c r="A17" s="11" t="s">
        <v>2645</v>
      </c>
      <c r="B17" s="69">
        <v>41905</v>
      </c>
      <c r="C17" s="69">
        <v>41907</v>
      </c>
      <c r="D17" s="60">
        <v>41906.043483796297</v>
      </c>
      <c r="E17" s="41" t="s">
        <v>2568</v>
      </c>
      <c r="F17" s="1">
        <v>108</v>
      </c>
      <c r="G17" s="11" t="s">
        <v>13</v>
      </c>
      <c r="H17" s="10">
        <v>15</v>
      </c>
      <c r="I17" s="11" t="s">
        <v>14</v>
      </c>
      <c r="J17" s="211" t="s">
        <v>2570</v>
      </c>
      <c r="K17" s="64" t="s">
        <v>16</v>
      </c>
      <c r="L17" s="11" t="s">
        <v>2569</v>
      </c>
      <c r="M17" s="41">
        <v>10147220</v>
      </c>
      <c r="N17" s="10">
        <v>356951319</v>
      </c>
      <c r="O17" s="11" t="s">
        <v>311</v>
      </c>
      <c r="P17" s="10"/>
      <c r="Q17" s="11"/>
      <c r="R17" s="41"/>
    </row>
    <row r="18" spans="1:18" s="1" customFormat="1" ht="12" customHeight="1" x14ac:dyDescent="0.25">
      <c r="A18" s="11" t="s">
        <v>2645</v>
      </c>
      <c r="B18" s="69">
        <v>41913</v>
      </c>
      <c r="C18" s="69">
        <v>41915</v>
      </c>
      <c r="D18" s="60">
        <v>41913.689189814817</v>
      </c>
      <c r="E18" s="41" t="s">
        <v>2571</v>
      </c>
      <c r="F18" s="1">
        <v>97</v>
      </c>
      <c r="G18" s="11" t="s">
        <v>13</v>
      </c>
      <c r="H18" s="10">
        <v>0</v>
      </c>
      <c r="I18" s="11" t="s">
        <v>24</v>
      </c>
      <c r="J18" s="211" t="s">
        <v>2573</v>
      </c>
      <c r="K18" s="64" t="s">
        <v>16</v>
      </c>
      <c r="L18" s="11" t="s">
        <v>2572</v>
      </c>
      <c r="M18" s="41">
        <v>10166350</v>
      </c>
      <c r="N18" s="10">
        <v>370356263</v>
      </c>
      <c r="O18" s="11" t="s">
        <v>316</v>
      </c>
      <c r="P18" s="10"/>
      <c r="Q18" s="11"/>
      <c r="R18" s="41"/>
    </row>
    <row r="19" spans="1:18" ht="12" customHeight="1" x14ac:dyDescent="0.25">
      <c r="A19" s="11" t="s">
        <v>2645</v>
      </c>
      <c r="B19" s="69">
        <v>41919</v>
      </c>
      <c r="C19" s="69">
        <v>41920</v>
      </c>
      <c r="D19" s="60">
        <v>41919.265196759261</v>
      </c>
      <c r="E19" s="41" t="s">
        <v>2574</v>
      </c>
      <c r="F19" s="1">
        <v>56</v>
      </c>
      <c r="G19" s="11" t="s">
        <v>13</v>
      </c>
      <c r="H19" s="10">
        <v>46500</v>
      </c>
      <c r="I19" s="11" t="s">
        <v>14</v>
      </c>
      <c r="J19" s="211" t="s">
        <v>2576</v>
      </c>
      <c r="K19" s="64" t="s">
        <v>16</v>
      </c>
      <c r="L19" s="11" t="s">
        <v>2575</v>
      </c>
      <c r="M19" s="41">
        <v>10666692</v>
      </c>
      <c r="N19" s="10">
        <v>379467038</v>
      </c>
      <c r="O19" s="121" t="s">
        <v>1566</v>
      </c>
      <c r="P19" s="10"/>
      <c r="Q19" s="11"/>
      <c r="R19" s="41"/>
    </row>
    <row r="20" spans="1:18" s="1" customFormat="1" ht="11.25" customHeight="1" x14ac:dyDescent="0.25">
      <c r="A20" s="11" t="s">
        <v>2645</v>
      </c>
      <c r="B20" s="69">
        <v>41921</v>
      </c>
      <c r="C20" s="69">
        <v>41922</v>
      </c>
      <c r="D20" s="60">
        <v>41921.251655092594</v>
      </c>
      <c r="E20" s="41" t="s">
        <v>2577</v>
      </c>
      <c r="F20" s="1">
        <v>313</v>
      </c>
      <c r="G20" s="11" t="s">
        <v>13</v>
      </c>
      <c r="H20" s="10">
        <v>-135601</v>
      </c>
      <c r="I20" s="11" t="s">
        <v>58</v>
      </c>
      <c r="J20" s="211" t="s">
        <v>2579</v>
      </c>
      <c r="K20" s="64" t="s">
        <v>16</v>
      </c>
      <c r="L20" s="11" t="s">
        <v>2578</v>
      </c>
      <c r="M20" s="41">
        <v>10731945</v>
      </c>
      <c r="N20" s="10">
        <v>384376880</v>
      </c>
      <c r="O20" s="121" t="s">
        <v>1566</v>
      </c>
      <c r="P20" s="10"/>
      <c r="Q20" s="11"/>
      <c r="R20" s="41"/>
    </row>
    <row r="21" spans="1:18" s="1" customFormat="1" ht="12" x14ac:dyDescent="0.25">
      <c r="A21" s="11" t="s">
        <v>2645</v>
      </c>
      <c r="B21" s="64" t="s">
        <v>2580</v>
      </c>
      <c r="C21" s="64" t="s">
        <v>2581</v>
      </c>
      <c r="D21" s="11" t="s">
        <v>2582</v>
      </c>
      <c r="E21" s="41" t="s">
        <v>2583</v>
      </c>
      <c r="F21" s="1" t="s">
        <v>2584</v>
      </c>
      <c r="G21" s="11" t="s">
        <v>13</v>
      </c>
      <c r="H21" s="10" t="s">
        <v>480</v>
      </c>
      <c r="I21" s="11" t="s">
        <v>24</v>
      </c>
      <c r="J21" s="10" t="s">
        <v>2585</v>
      </c>
      <c r="K21" s="64" t="s">
        <v>16</v>
      </c>
      <c r="L21" s="11" t="s">
        <v>2586</v>
      </c>
      <c r="M21" s="41" t="s">
        <v>2587</v>
      </c>
      <c r="N21" s="10" t="s">
        <v>2588</v>
      </c>
      <c r="O21" s="11" t="s">
        <v>311</v>
      </c>
      <c r="P21" s="10"/>
      <c r="Q21" s="11" t="s">
        <v>557</v>
      </c>
      <c r="R21" s="41"/>
    </row>
    <row r="22" spans="1:18" ht="11.25" customHeight="1" x14ac:dyDescent="0.25">
      <c r="A22" s="11" t="s">
        <v>2645</v>
      </c>
      <c r="B22" s="69">
        <v>41929</v>
      </c>
      <c r="C22" s="69">
        <v>41930</v>
      </c>
      <c r="D22" s="60">
        <v>41929.757326388892</v>
      </c>
      <c r="E22" s="41" t="s">
        <v>2589</v>
      </c>
      <c r="F22" s="1">
        <v>374</v>
      </c>
      <c r="G22" s="11" t="s">
        <v>13</v>
      </c>
      <c r="H22" s="10">
        <v>5</v>
      </c>
      <c r="I22" s="11" t="s">
        <v>14</v>
      </c>
      <c r="J22" s="211" t="s">
        <v>2591</v>
      </c>
      <c r="K22" s="64" t="s">
        <v>16</v>
      </c>
      <c r="L22" s="11" t="s">
        <v>2590</v>
      </c>
      <c r="M22" s="41">
        <v>11137710</v>
      </c>
      <c r="N22" s="10">
        <v>400337088</v>
      </c>
      <c r="O22" s="11" t="s">
        <v>18</v>
      </c>
      <c r="P22" s="10"/>
      <c r="Q22" s="11"/>
      <c r="R22" s="41"/>
    </row>
    <row r="23" spans="1:18" s="1" customFormat="1" ht="12" customHeight="1" x14ac:dyDescent="0.25">
      <c r="A23" s="11" t="s">
        <v>2645</v>
      </c>
      <c r="B23" s="69">
        <v>41932</v>
      </c>
      <c r="C23" s="69">
        <v>41933</v>
      </c>
      <c r="D23" s="60">
        <v>41932.543379629627</v>
      </c>
      <c r="E23" s="41" t="s">
        <v>2592</v>
      </c>
      <c r="F23" s="1">
        <v>40</v>
      </c>
      <c r="G23" s="11" t="s">
        <v>13</v>
      </c>
      <c r="H23" s="10">
        <v>58</v>
      </c>
      <c r="I23" s="11" t="s">
        <v>14</v>
      </c>
      <c r="J23" s="211" t="s">
        <v>2595</v>
      </c>
      <c r="K23" s="64" t="s">
        <v>16</v>
      </c>
      <c r="L23" s="11" t="s">
        <v>2593</v>
      </c>
      <c r="M23" s="41">
        <v>11245816</v>
      </c>
      <c r="N23" s="10">
        <v>403871480</v>
      </c>
      <c r="O23" s="11" t="s">
        <v>311</v>
      </c>
      <c r="P23" s="10"/>
      <c r="Q23" s="11" t="s">
        <v>2594</v>
      </c>
      <c r="R23" s="41"/>
    </row>
    <row r="24" spans="1:18" s="1" customFormat="1" ht="11.25" customHeight="1" x14ac:dyDescent="0.25">
      <c r="A24" s="11" t="s">
        <v>2645</v>
      </c>
      <c r="B24" s="69">
        <v>41953</v>
      </c>
      <c r="C24" s="69">
        <v>41954</v>
      </c>
      <c r="D24" s="60">
        <v>41953.229780092595</v>
      </c>
      <c r="E24" s="41" t="s">
        <v>2596</v>
      </c>
      <c r="F24" s="1">
        <v>54</v>
      </c>
      <c r="G24" s="11" t="s">
        <v>13</v>
      </c>
      <c r="H24" s="10">
        <v>13</v>
      </c>
      <c r="I24" s="11" t="s">
        <v>14</v>
      </c>
      <c r="J24" s="211" t="s">
        <v>2598</v>
      </c>
      <c r="K24" s="64" t="s">
        <v>16</v>
      </c>
      <c r="L24" s="11" t="s">
        <v>2597</v>
      </c>
      <c r="M24" s="41">
        <v>12191893</v>
      </c>
      <c r="N24" s="10">
        <v>445565635</v>
      </c>
      <c r="O24" s="11" t="s">
        <v>18</v>
      </c>
      <c r="P24" s="10"/>
      <c r="Q24" s="11" t="s">
        <v>557</v>
      </c>
      <c r="R24" s="41"/>
    </row>
    <row r="25" spans="1:18" ht="12" customHeight="1" x14ac:dyDescent="0.25">
      <c r="A25" s="11" t="s">
        <v>2645</v>
      </c>
      <c r="B25" s="69">
        <v>41959</v>
      </c>
      <c r="C25" s="69">
        <v>41960</v>
      </c>
      <c r="D25" s="60">
        <v>41959.116215277776</v>
      </c>
      <c r="E25" s="41" t="s">
        <v>2599</v>
      </c>
      <c r="F25" s="1">
        <v>44</v>
      </c>
      <c r="G25" s="11" t="s">
        <v>13</v>
      </c>
      <c r="H25" s="10">
        <v>10</v>
      </c>
      <c r="I25" s="11" t="s">
        <v>14</v>
      </c>
      <c r="J25" s="211" t="s">
        <v>2601</v>
      </c>
      <c r="K25" s="64" t="s">
        <v>16</v>
      </c>
      <c r="L25" s="11" t="s">
        <v>2600</v>
      </c>
      <c r="M25" s="41">
        <v>12545803</v>
      </c>
      <c r="N25" s="10">
        <v>457703527</v>
      </c>
      <c r="O25" s="11" t="s">
        <v>18</v>
      </c>
      <c r="P25" s="10"/>
      <c r="Q25" s="11"/>
      <c r="R25" s="41"/>
    </row>
    <row r="26" spans="1:18" s="1" customFormat="1" ht="11.25" customHeight="1" x14ac:dyDescent="0.25">
      <c r="A26" s="11" t="s">
        <v>2645</v>
      </c>
      <c r="B26" s="69">
        <v>41961</v>
      </c>
      <c r="C26" s="69">
        <v>41962</v>
      </c>
      <c r="D26" s="60">
        <v>41961.376944444448</v>
      </c>
      <c r="E26" s="41" t="s">
        <v>2602</v>
      </c>
      <c r="F26" s="1">
        <v>239</v>
      </c>
      <c r="G26" s="11" t="s">
        <v>13</v>
      </c>
      <c r="H26" s="10">
        <v>1</v>
      </c>
      <c r="I26" s="11" t="s">
        <v>14</v>
      </c>
      <c r="J26" s="211" t="s">
        <v>2604</v>
      </c>
      <c r="K26" s="64" t="s">
        <v>16</v>
      </c>
      <c r="L26" s="11" t="s">
        <v>2603</v>
      </c>
      <c r="M26" s="41">
        <v>12646962</v>
      </c>
      <c r="N26" s="10">
        <v>461720202</v>
      </c>
      <c r="O26" s="11" t="s">
        <v>1083</v>
      </c>
      <c r="P26" s="156" t="s">
        <v>1083</v>
      </c>
      <c r="Q26" s="39" t="s">
        <v>552</v>
      </c>
      <c r="R26" s="41"/>
    </row>
    <row r="27" spans="1:18" ht="11.25" customHeight="1" x14ac:dyDescent="0.25">
      <c r="A27" s="11" t="s">
        <v>2645</v>
      </c>
      <c r="B27" s="69">
        <v>41973</v>
      </c>
      <c r="C27" s="69">
        <v>41974</v>
      </c>
      <c r="D27" s="60">
        <v>41973.63853009259</v>
      </c>
      <c r="E27" s="41" t="s">
        <v>2605</v>
      </c>
      <c r="F27" s="1">
        <v>146</v>
      </c>
      <c r="G27" s="11" t="s">
        <v>13</v>
      </c>
      <c r="H27" s="10">
        <v>-1</v>
      </c>
      <c r="I27" s="11" t="s">
        <v>58</v>
      </c>
      <c r="J27" s="211" t="s">
        <v>2607</v>
      </c>
      <c r="K27" s="64" t="s">
        <v>16</v>
      </c>
      <c r="L27" s="11" t="s">
        <v>2606</v>
      </c>
      <c r="M27" s="41">
        <v>13136879</v>
      </c>
      <c r="N27" s="10">
        <v>482848071</v>
      </c>
      <c r="O27" s="11" t="s">
        <v>517</v>
      </c>
      <c r="P27" s="10"/>
      <c r="Q27" s="11"/>
      <c r="R27" s="41"/>
    </row>
    <row r="28" spans="1:18" s="1" customFormat="1" ht="11.25" customHeight="1" x14ac:dyDescent="0.25">
      <c r="A28" s="11" t="s">
        <v>2645</v>
      </c>
      <c r="B28" s="69">
        <v>41974</v>
      </c>
      <c r="C28" s="69">
        <v>41975</v>
      </c>
      <c r="D28" s="60">
        <v>41974.167719907404</v>
      </c>
      <c r="E28" s="41" t="s">
        <v>2608</v>
      </c>
      <c r="F28" s="1">
        <v>47</v>
      </c>
      <c r="G28" s="11" t="s">
        <v>13</v>
      </c>
      <c r="H28" s="10">
        <v>3</v>
      </c>
      <c r="I28" s="11" t="s">
        <v>14</v>
      </c>
      <c r="J28" s="211" t="s">
        <v>2610</v>
      </c>
      <c r="K28" s="64" t="s">
        <v>16</v>
      </c>
      <c r="L28" s="11" t="s">
        <v>2609</v>
      </c>
      <c r="M28" s="41">
        <v>13159432</v>
      </c>
      <c r="N28" s="10">
        <v>483657081</v>
      </c>
      <c r="O28" s="11" t="s">
        <v>804</v>
      </c>
      <c r="P28" s="10"/>
      <c r="Q28" s="11"/>
      <c r="R28" s="41"/>
    </row>
    <row r="29" spans="1:18" ht="12" customHeight="1" x14ac:dyDescent="0.25">
      <c r="A29" s="11" t="s">
        <v>2645</v>
      </c>
      <c r="B29" s="69">
        <v>41984</v>
      </c>
      <c r="C29" s="69">
        <v>41985</v>
      </c>
      <c r="D29" s="60">
        <v>41984.756226851852</v>
      </c>
      <c r="E29" s="41" t="s">
        <v>2611</v>
      </c>
      <c r="F29" s="1">
        <v>19</v>
      </c>
      <c r="G29" s="11" t="s">
        <v>13</v>
      </c>
      <c r="H29" s="10">
        <v>4</v>
      </c>
      <c r="I29" s="11" t="s">
        <v>14</v>
      </c>
      <c r="J29" s="211" t="s">
        <v>2612</v>
      </c>
      <c r="K29" s="64" t="s">
        <v>16</v>
      </c>
      <c r="L29" s="11" t="s">
        <v>113</v>
      </c>
      <c r="M29" s="41">
        <v>13603057</v>
      </c>
      <c r="N29" s="10">
        <v>504831264</v>
      </c>
      <c r="O29" s="11" t="s">
        <v>1083</v>
      </c>
      <c r="P29" s="10" t="s">
        <v>1083</v>
      </c>
      <c r="Q29" s="11" t="s">
        <v>557</v>
      </c>
      <c r="R29" s="41"/>
    </row>
    <row r="30" spans="1:18" s="1" customFormat="1" ht="11.25" customHeight="1" x14ac:dyDescent="0.25">
      <c r="A30" s="11" t="s">
        <v>2645</v>
      </c>
      <c r="B30" s="69">
        <v>42011</v>
      </c>
      <c r="C30" s="69">
        <v>42012</v>
      </c>
      <c r="D30" s="60">
        <v>42011.724849537037</v>
      </c>
      <c r="E30" s="41" t="s">
        <v>2613</v>
      </c>
      <c r="F30" s="1">
        <v>94</v>
      </c>
      <c r="G30" s="11" t="s">
        <v>13</v>
      </c>
      <c r="H30" s="10">
        <v>6</v>
      </c>
      <c r="I30" s="11" t="s">
        <v>14</v>
      </c>
      <c r="J30" s="211" t="s">
        <v>2615</v>
      </c>
      <c r="K30" s="64" t="s">
        <v>16</v>
      </c>
      <c r="L30" s="11" t="s">
        <v>2614</v>
      </c>
      <c r="M30" s="41">
        <v>14025565</v>
      </c>
      <c r="N30" s="10">
        <v>526913094</v>
      </c>
      <c r="O30" s="11" t="s">
        <v>1083</v>
      </c>
      <c r="P30" s="156" t="s">
        <v>1083</v>
      </c>
      <c r="Q30" s="39" t="s">
        <v>557</v>
      </c>
      <c r="R30" s="41"/>
    </row>
    <row r="31" spans="1:18" s="1" customFormat="1" ht="12" customHeight="1" x14ac:dyDescent="0.25">
      <c r="A31" s="11" t="s">
        <v>2645</v>
      </c>
      <c r="B31" s="69">
        <v>42059</v>
      </c>
      <c r="C31" s="69">
        <v>42060</v>
      </c>
      <c r="D31" s="60">
        <v>42059.598402777781</v>
      </c>
      <c r="E31" s="41" t="s">
        <v>2616</v>
      </c>
      <c r="F31" s="1">
        <v>68</v>
      </c>
      <c r="G31" s="11" t="s">
        <v>13</v>
      </c>
      <c r="H31" s="10">
        <v>100</v>
      </c>
      <c r="I31" s="11" t="s">
        <v>14</v>
      </c>
      <c r="J31" s="211" t="s">
        <v>2618</v>
      </c>
      <c r="K31" s="64" t="s">
        <v>16</v>
      </c>
      <c r="L31" s="11" t="s">
        <v>2617</v>
      </c>
      <c r="M31" s="41">
        <v>15503948</v>
      </c>
      <c r="N31" s="10">
        <v>591446878</v>
      </c>
      <c r="O31" s="11" t="s">
        <v>1083</v>
      </c>
      <c r="P31" s="10" t="s">
        <v>1083</v>
      </c>
      <c r="Q31" s="11" t="s">
        <v>2619</v>
      </c>
      <c r="R31" s="41"/>
    </row>
    <row r="32" spans="1:18" ht="12" customHeight="1" x14ac:dyDescent="0.25">
      <c r="A32" s="11" t="s">
        <v>2645</v>
      </c>
      <c r="B32" s="69">
        <v>42068</v>
      </c>
      <c r="C32" s="69">
        <v>42069</v>
      </c>
      <c r="D32" s="60">
        <v>42068.924479166664</v>
      </c>
      <c r="E32" s="41" t="s">
        <v>2620</v>
      </c>
      <c r="F32" s="1">
        <v>58</v>
      </c>
      <c r="G32" s="11" t="s">
        <v>13</v>
      </c>
      <c r="H32" s="10">
        <v>-1</v>
      </c>
      <c r="I32" s="11" t="s">
        <v>58</v>
      </c>
      <c r="J32" s="211" t="s">
        <v>2622</v>
      </c>
      <c r="K32" s="64" t="s">
        <v>16</v>
      </c>
      <c r="L32" s="11" t="s">
        <v>2621</v>
      </c>
      <c r="M32" s="41">
        <v>15417211</v>
      </c>
      <c r="N32" s="10">
        <v>606726444</v>
      </c>
      <c r="O32" s="11" t="s">
        <v>804</v>
      </c>
      <c r="P32" s="10"/>
      <c r="Q32" s="11"/>
      <c r="R32" s="41" t="s">
        <v>2170</v>
      </c>
    </row>
    <row r="33" spans="1:18" s="1" customFormat="1" ht="11.25" customHeight="1" x14ac:dyDescent="0.25">
      <c r="A33" s="11" t="s">
        <v>2645</v>
      </c>
      <c r="B33" s="69">
        <v>42088</v>
      </c>
      <c r="C33" s="69">
        <v>42089</v>
      </c>
      <c r="D33" s="60">
        <v>42088.254340277781</v>
      </c>
      <c r="E33" s="41" t="s">
        <v>2623</v>
      </c>
      <c r="F33" s="1">
        <v>209</v>
      </c>
      <c r="G33" s="11" t="s">
        <v>13</v>
      </c>
      <c r="H33" s="10">
        <v>3</v>
      </c>
      <c r="I33" s="11" t="s">
        <v>14</v>
      </c>
      <c r="J33" s="211" t="s">
        <v>2625</v>
      </c>
      <c r="K33" s="64" t="s">
        <v>16</v>
      </c>
      <c r="L33" s="11" t="s">
        <v>2624</v>
      </c>
      <c r="M33" s="41">
        <v>17416427</v>
      </c>
      <c r="N33" s="10">
        <v>634914847</v>
      </c>
      <c r="O33" s="11" t="s">
        <v>804</v>
      </c>
      <c r="P33" s="206" t="s">
        <v>1821</v>
      </c>
      <c r="Q33" s="11" t="s">
        <v>1971</v>
      </c>
      <c r="R33" s="41" t="s">
        <v>2170</v>
      </c>
    </row>
    <row r="34" spans="1:18" ht="11.25" customHeight="1" x14ac:dyDescent="0.25">
      <c r="A34" s="11" t="s">
        <v>2645</v>
      </c>
      <c r="B34" s="69">
        <v>42106</v>
      </c>
      <c r="C34" s="69">
        <v>42107</v>
      </c>
      <c r="D34" s="60">
        <v>42106.465173611112</v>
      </c>
      <c r="E34" s="41" t="s">
        <v>2626</v>
      </c>
      <c r="F34" s="1">
        <v>146</v>
      </c>
      <c r="G34" s="11" t="s">
        <v>13</v>
      </c>
      <c r="H34" s="10">
        <v>5</v>
      </c>
      <c r="I34" s="11" t="s">
        <v>14</v>
      </c>
      <c r="J34" s="211" t="s">
        <v>2630</v>
      </c>
      <c r="K34" s="64" t="s">
        <v>16</v>
      </c>
      <c r="L34" s="11" t="s">
        <v>2627</v>
      </c>
      <c r="M34" s="41">
        <v>17961700</v>
      </c>
      <c r="N34" s="10">
        <v>657899262</v>
      </c>
      <c r="O34" s="11" t="s">
        <v>1083</v>
      </c>
      <c r="P34" s="10" t="s">
        <v>1083</v>
      </c>
      <c r="Q34" s="11" t="s">
        <v>2417</v>
      </c>
      <c r="R34" s="41"/>
    </row>
    <row r="35" spans="1:18" ht="11.25" customHeight="1" x14ac:dyDescent="0.25">
      <c r="A35" s="11" t="s">
        <v>2645</v>
      </c>
      <c r="B35" s="69">
        <v>42106</v>
      </c>
      <c r="C35" s="69">
        <v>42107</v>
      </c>
      <c r="D35" s="60">
        <v>42106.810127314813</v>
      </c>
      <c r="E35" s="41" t="s">
        <v>2628</v>
      </c>
      <c r="F35" s="1">
        <v>45</v>
      </c>
      <c r="G35" s="11" t="s">
        <v>13</v>
      </c>
      <c r="H35" s="10">
        <v>10</v>
      </c>
      <c r="I35" s="11" t="s">
        <v>14</v>
      </c>
      <c r="J35" s="211" t="s">
        <v>2631</v>
      </c>
      <c r="K35" s="64" t="s">
        <v>16</v>
      </c>
      <c r="L35" s="11" t="s">
        <v>2629</v>
      </c>
      <c r="M35" s="41">
        <v>18025467</v>
      </c>
      <c r="N35" s="10">
        <v>658267774</v>
      </c>
      <c r="O35" s="11" t="s">
        <v>311</v>
      </c>
      <c r="P35" s="10"/>
      <c r="Q35" s="11" t="s">
        <v>553</v>
      </c>
      <c r="R35" s="41"/>
    </row>
    <row r="36" spans="1:18" ht="12" customHeight="1" x14ac:dyDescent="0.25">
      <c r="A36" s="11" t="s">
        <v>2645</v>
      </c>
      <c r="B36" s="69">
        <v>42107</v>
      </c>
      <c r="C36" s="69">
        <v>42108</v>
      </c>
      <c r="D36" s="60">
        <v>42107.65357638889</v>
      </c>
      <c r="E36" s="41" t="s">
        <v>2632</v>
      </c>
      <c r="F36" s="1">
        <v>36</v>
      </c>
      <c r="G36" s="11" t="s">
        <v>13</v>
      </c>
      <c r="H36" s="10">
        <v>-1</v>
      </c>
      <c r="I36" s="11" t="s">
        <v>58</v>
      </c>
      <c r="J36" s="211" t="s">
        <v>2634</v>
      </c>
      <c r="K36" s="64" t="s">
        <v>16</v>
      </c>
      <c r="L36" s="11" t="s">
        <v>2633</v>
      </c>
      <c r="M36" s="41">
        <v>18056983</v>
      </c>
      <c r="N36" s="10">
        <v>659547872</v>
      </c>
      <c r="O36" s="11" t="s">
        <v>1083</v>
      </c>
      <c r="P36" s="10" t="s">
        <v>1083</v>
      </c>
      <c r="Q36" s="11" t="s">
        <v>2417</v>
      </c>
      <c r="R36" s="41"/>
    </row>
    <row r="37" spans="1:18" s="1" customFormat="1" ht="12" customHeight="1" x14ac:dyDescent="0.25">
      <c r="A37" s="11" t="s">
        <v>2645</v>
      </c>
      <c r="B37" s="69">
        <v>42114</v>
      </c>
      <c r="C37" s="69">
        <v>42115</v>
      </c>
      <c r="D37" s="60">
        <v>42114.342974537038</v>
      </c>
      <c r="E37" s="41" t="s">
        <v>2635</v>
      </c>
      <c r="F37" s="1">
        <v>161</v>
      </c>
      <c r="G37" s="11" t="s">
        <v>13</v>
      </c>
      <c r="H37" s="10">
        <v>-1</v>
      </c>
      <c r="I37" s="11" t="s">
        <v>58</v>
      </c>
      <c r="J37" s="211" t="s">
        <v>2636</v>
      </c>
      <c r="K37" s="64" t="s">
        <v>16</v>
      </c>
      <c r="L37" s="11" t="s">
        <v>21</v>
      </c>
      <c r="M37" s="41">
        <v>18311733</v>
      </c>
      <c r="N37" s="10">
        <v>669403076</v>
      </c>
      <c r="O37" s="11" t="s">
        <v>311</v>
      </c>
      <c r="P37" s="10"/>
      <c r="Q37" s="11"/>
      <c r="R37" s="41"/>
    </row>
    <row r="38" spans="1:18" ht="11.25" customHeight="1" x14ac:dyDescent="0.25">
      <c r="A38" s="11" t="s">
        <v>2645</v>
      </c>
      <c r="B38" s="69">
        <v>42122</v>
      </c>
      <c r="C38" s="69">
        <v>42123</v>
      </c>
      <c r="D38" s="60">
        <v>42122.107766203706</v>
      </c>
      <c r="E38" s="41" t="s">
        <v>2637</v>
      </c>
      <c r="F38" s="1">
        <v>46</v>
      </c>
      <c r="G38" s="11" t="s">
        <v>13</v>
      </c>
      <c r="H38" s="10">
        <v>10</v>
      </c>
      <c r="I38" s="11" t="s">
        <v>14</v>
      </c>
      <c r="J38" s="211" t="s">
        <v>2639</v>
      </c>
      <c r="K38" s="64" t="s">
        <v>16</v>
      </c>
      <c r="L38" s="11" t="s">
        <v>2638</v>
      </c>
      <c r="M38" s="41">
        <v>18456880</v>
      </c>
      <c r="N38" s="10">
        <v>681440354</v>
      </c>
      <c r="O38" s="11" t="s">
        <v>18</v>
      </c>
      <c r="P38" s="10"/>
      <c r="Q38" s="11"/>
      <c r="R38" s="41"/>
    </row>
    <row r="39" spans="1:18" s="1" customFormat="1" ht="12" customHeight="1" x14ac:dyDescent="0.25">
      <c r="A39" s="11" t="s">
        <v>2645</v>
      </c>
      <c r="B39" s="69">
        <v>42170</v>
      </c>
      <c r="C39" s="69">
        <v>42172</v>
      </c>
      <c r="D39" s="60">
        <v>42170.674814814818</v>
      </c>
      <c r="E39" s="41" t="s">
        <v>2640</v>
      </c>
      <c r="F39" s="1">
        <v>415</v>
      </c>
      <c r="G39" s="11" t="s">
        <v>13</v>
      </c>
      <c r="H39" s="10">
        <v>1</v>
      </c>
      <c r="I39" s="11" t="s">
        <v>14</v>
      </c>
      <c r="J39" s="211" t="s">
        <v>2642</v>
      </c>
      <c r="K39" s="64" t="s">
        <v>16</v>
      </c>
      <c r="L39" s="11" t="s">
        <v>2641</v>
      </c>
      <c r="M39" s="41">
        <v>20181785</v>
      </c>
      <c r="N39" s="10">
        <v>736371370</v>
      </c>
      <c r="O39" s="11" t="s">
        <v>311</v>
      </c>
      <c r="P39" s="10"/>
      <c r="Q39" s="11" t="s">
        <v>1973</v>
      </c>
      <c r="R39" s="41"/>
    </row>
    <row r="40" spans="1:18" ht="12" customHeight="1" x14ac:dyDescent="0.25">
      <c r="A40" s="11" t="s">
        <v>2645</v>
      </c>
      <c r="B40" s="69">
        <v>42213</v>
      </c>
      <c r="C40" s="69">
        <v>42216</v>
      </c>
      <c r="D40" s="60">
        <v>42213.671516203707</v>
      </c>
      <c r="E40" s="41" t="s">
        <v>2643</v>
      </c>
      <c r="F40" s="1">
        <v>125</v>
      </c>
      <c r="G40" s="11" t="s">
        <v>13</v>
      </c>
      <c r="H40" s="10">
        <v>22</v>
      </c>
      <c r="I40" s="11" t="s">
        <v>14</v>
      </c>
      <c r="J40" s="211" t="s">
        <v>2644</v>
      </c>
      <c r="K40" s="64" t="s">
        <v>16</v>
      </c>
      <c r="L40" s="11" t="s">
        <v>1626</v>
      </c>
      <c r="M40" s="41">
        <v>20902734</v>
      </c>
      <c r="N40" s="10">
        <v>760381028</v>
      </c>
      <c r="O40" s="123" t="s">
        <v>1634</v>
      </c>
      <c r="P40" s="10"/>
      <c r="Q40" s="11"/>
      <c r="R40" s="41"/>
    </row>
  </sheetData>
  <pageMargins left="0.7" right="0.7" top="0.75" bottom="0.75" header="0.3" footer="0.3"/>
  <pageSetup paperSize="9" orientation="portrait" r:id="rId1"/>
  <ignoredErrors>
    <ignoredError sqref="F21 H21 M21:N2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zoomScale="80" zoomScaleNormal="80" workbookViewId="0">
      <selection activeCell="A3" sqref="A3:XFD52"/>
    </sheetView>
  </sheetViews>
  <sheetFormatPr defaultRowHeight="12" x14ac:dyDescent="0.25"/>
  <cols>
    <col min="1" max="1" width="7.7109375" style="1" bestFit="1" customWidth="1"/>
    <col min="2" max="4" width="22" style="1" bestFit="1" customWidth="1"/>
    <col min="5" max="5" width="41" style="1" bestFit="1" customWidth="1"/>
    <col min="6" max="6" width="9.85546875" style="1" bestFit="1" customWidth="1"/>
    <col min="7" max="7" width="45.5703125" style="1" bestFit="1" customWidth="1"/>
    <col min="8" max="8" width="19.85546875" style="1" bestFit="1" customWidth="1"/>
    <col min="9" max="9" width="37.7109375" style="1" bestFit="1" customWidth="1"/>
    <col min="10" max="10" width="26.28515625" style="1" bestFit="1" customWidth="1"/>
    <col min="11" max="11" width="22" style="1" bestFit="1" customWidth="1"/>
    <col min="12" max="12" width="20" style="1" customWidth="1"/>
    <col min="13" max="13" width="17.42578125" style="1" bestFit="1" customWidth="1"/>
    <col min="14" max="14" width="10.85546875" style="1" bestFit="1" customWidth="1"/>
    <col min="15" max="15" width="39.85546875" style="1" bestFit="1" customWidth="1"/>
    <col min="16" max="16" width="68.85546875" style="1" bestFit="1" customWidth="1"/>
    <col min="17" max="17" width="46.5703125" style="1" bestFit="1" customWidth="1"/>
    <col min="18" max="18" width="34.28515625" style="1" bestFit="1" customWidth="1"/>
    <col min="19" max="16384" width="9.140625" style="1"/>
  </cols>
  <sheetData>
    <row r="1" spans="1:18" ht="10.5" customHeight="1" x14ac:dyDescent="0.25"/>
    <row r="2" spans="1:18" ht="13.5" customHeight="1" x14ac:dyDescent="0.25">
      <c r="A2" s="242" t="s">
        <v>1734</v>
      </c>
      <c r="B2" s="207" t="s">
        <v>1328</v>
      </c>
      <c r="C2" s="243" t="s">
        <v>1329</v>
      </c>
      <c r="D2" s="243" t="s">
        <v>0</v>
      </c>
      <c r="E2" s="244" t="s">
        <v>1</v>
      </c>
      <c r="F2" s="244" t="s">
        <v>252</v>
      </c>
      <c r="G2" s="244" t="s">
        <v>2</v>
      </c>
      <c r="H2" s="244" t="s">
        <v>3</v>
      </c>
      <c r="I2" s="244" t="s">
        <v>4</v>
      </c>
      <c r="J2" s="244" t="s">
        <v>5</v>
      </c>
      <c r="K2" s="244" t="s">
        <v>6</v>
      </c>
      <c r="L2" s="244" t="s">
        <v>7</v>
      </c>
      <c r="M2" s="244" t="s">
        <v>8</v>
      </c>
      <c r="N2" s="214" t="s">
        <v>9</v>
      </c>
      <c r="O2" s="214" t="s">
        <v>10</v>
      </c>
      <c r="P2" s="214" t="s">
        <v>1940</v>
      </c>
      <c r="Q2" s="244" t="s">
        <v>578</v>
      </c>
      <c r="R2" s="244" t="s">
        <v>1787</v>
      </c>
    </row>
    <row r="3" spans="1:18" ht="12" customHeight="1" x14ac:dyDescent="0.25">
      <c r="A3" s="213" t="s">
        <v>2805</v>
      </c>
      <c r="B3" s="52">
        <v>41470</v>
      </c>
      <c r="C3" s="60">
        <v>41487</v>
      </c>
      <c r="D3" s="60">
        <v>41478.088958333334</v>
      </c>
      <c r="E3" s="11" t="s">
        <v>2646</v>
      </c>
      <c r="F3" s="11">
        <v>54</v>
      </c>
      <c r="G3" s="11" t="s">
        <v>13</v>
      </c>
      <c r="H3" s="11">
        <v>12</v>
      </c>
      <c r="I3" s="11" t="s">
        <v>14</v>
      </c>
      <c r="J3" s="29" t="s">
        <v>2648</v>
      </c>
      <c r="K3" s="11" t="s">
        <v>16</v>
      </c>
      <c r="L3" s="11" t="s">
        <v>2647</v>
      </c>
      <c r="M3" s="11">
        <v>166351</v>
      </c>
      <c r="N3" s="213">
        <v>3818919</v>
      </c>
      <c r="O3" s="213" t="s">
        <v>311</v>
      </c>
      <c r="P3" s="213"/>
      <c r="Q3" s="11" t="s">
        <v>553</v>
      </c>
      <c r="R3" s="11"/>
    </row>
    <row r="4" spans="1:18" ht="12" customHeight="1" x14ac:dyDescent="0.25">
      <c r="A4" s="11" t="s">
        <v>2805</v>
      </c>
      <c r="B4" s="52">
        <v>41537</v>
      </c>
      <c r="C4" s="60">
        <v>41542</v>
      </c>
      <c r="D4" s="60">
        <v>41541.07203703704</v>
      </c>
      <c r="E4" s="11" t="s">
        <v>2649</v>
      </c>
      <c r="F4" s="11">
        <v>72</v>
      </c>
      <c r="G4" s="11" t="s">
        <v>13</v>
      </c>
      <c r="H4" s="11">
        <v>2</v>
      </c>
      <c r="I4" s="11" t="s">
        <v>14</v>
      </c>
      <c r="J4" s="29" t="s">
        <v>2651</v>
      </c>
      <c r="K4" s="11" t="s">
        <v>16</v>
      </c>
      <c r="L4" s="11" t="s">
        <v>2650</v>
      </c>
      <c r="M4" s="11">
        <v>865145</v>
      </c>
      <c r="N4" s="11">
        <v>21831824</v>
      </c>
      <c r="O4" s="11" t="s">
        <v>517</v>
      </c>
      <c r="P4" s="11"/>
      <c r="Q4" s="11"/>
      <c r="R4" s="11"/>
    </row>
    <row r="5" spans="1:18" ht="12" customHeight="1" x14ac:dyDescent="0.25">
      <c r="A5" s="11" t="s">
        <v>2805</v>
      </c>
      <c r="B5" s="52">
        <v>41556</v>
      </c>
      <c r="C5" s="60">
        <v>41558</v>
      </c>
      <c r="D5" s="60">
        <v>41556.022858796299</v>
      </c>
      <c r="E5" s="11" t="s">
        <v>2652</v>
      </c>
      <c r="F5" s="11">
        <v>80</v>
      </c>
      <c r="G5" s="11" t="s">
        <v>13</v>
      </c>
      <c r="H5" s="11">
        <v>2</v>
      </c>
      <c r="I5" s="11" t="s">
        <v>14</v>
      </c>
      <c r="J5" s="29" t="s">
        <v>2654</v>
      </c>
      <c r="K5" s="11" t="s">
        <v>16</v>
      </c>
      <c r="L5" s="11" t="s">
        <v>2653</v>
      </c>
      <c r="M5" s="11">
        <v>1292173</v>
      </c>
      <c r="N5" s="11">
        <v>38455211</v>
      </c>
      <c r="O5" s="11" t="s">
        <v>1083</v>
      </c>
      <c r="P5" s="11" t="s">
        <v>1974</v>
      </c>
      <c r="Q5" s="11" t="s">
        <v>2655</v>
      </c>
      <c r="R5" s="11"/>
    </row>
    <row r="6" spans="1:18" ht="12" customHeight="1" x14ac:dyDescent="0.25">
      <c r="A6" s="11" t="s">
        <v>2805</v>
      </c>
      <c r="B6" s="52">
        <v>41562</v>
      </c>
      <c r="C6" s="60">
        <v>41564</v>
      </c>
      <c r="D6" s="60">
        <v>41563.353171296294</v>
      </c>
      <c r="E6" s="11" t="s">
        <v>2656</v>
      </c>
      <c r="F6" s="11">
        <v>60</v>
      </c>
      <c r="G6" s="11" t="s">
        <v>13</v>
      </c>
      <c r="H6" s="11">
        <v>9</v>
      </c>
      <c r="I6" s="11" t="s">
        <v>14</v>
      </c>
      <c r="J6" s="29" t="s">
        <v>2658</v>
      </c>
      <c r="K6" s="11" t="s">
        <v>16</v>
      </c>
      <c r="L6" s="11" t="s">
        <v>2657</v>
      </c>
      <c r="M6" s="11">
        <v>1503788</v>
      </c>
      <c r="N6" s="11">
        <v>47216503</v>
      </c>
      <c r="O6" s="11" t="s">
        <v>311</v>
      </c>
      <c r="P6" s="11"/>
      <c r="Q6" s="11"/>
      <c r="R6" s="11"/>
    </row>
    <row r="7" spans="1:18" ht="12" customHeight="1" x14ac:dyDescent="0.25">
      <c r="A7" s="11" t="s">
        <v>2805</v>
      </c>
      <c r="B7" s="52">
        <v>41576</v>
      </c>
      <c r="C7" s="60">
        <v>41578</v>
      </c>
      <c r="D7" s="60">
        <v>41576.094756944447</v>
      </c>
      <c r="E7" s="11" t="s">
        <v>2659</v>
      </c>
      <c r="F7" s="11">
        <v>170</v>
      </c>
      <c r="G7" s="11" t="s">
        <v>13</v>
      </c>
      <c r="H7" s="11">
        <v>0</v>
      </c>
      <c r="I7" s="11" t="s">
        <v>24</v>
      </c>
      <c r="J7" s="29" t="s">
        <v>2661</v>
      </c>
      <c r="K7" s="11" t="s">
        <v>16</v>
      </c>
      <c r="L7" s="11" t="s">
        <v>2660</v>
      </c>
      <c r="M7" s="11">
        <v>1759478</v>
      </c>
      <c r="N7" s="11">
        <v>63385494</v>
      </c>
      <c r="O7" s="11" t="s">
        <v>1083</v>
      </c>
      <c r="P7" s="11" t="s">
        <v>1083</v>
      </c>
      <c r="Q7" s="11" t="s">
        <v>356</v>
      </c>
      <c r="R7" s="11"/>
    </row>
    <row r="8" spans="1:18" ht="12" customHeight="1" x14ac:dyDescent="0.25">
      <c r="A8" s="11" t="s">
        <v>2805</v>
      </c>
      <c r="B8" s="52">
        <v>41582</v>
      </c>
      <c r="C8" s="60">
        <v>41584</v>
      </c>
      <c r="D8" s="60">
        <v>41582.536400462966</v>
      </c>
      <c r="E8" s="11" t="s">
        <v>2662</v>
      </c>
      <c r="F8" s="11">
        <v>59</v>
      </c>
      <c r="G8" s="11" t="s">
        <v>13</v>
      </c>
      <c r="H8" s="11">
        <v>1</v>
      </c>
      <c r="I8" s="11" t="s">
        <v>14</v>
      </c>
      <c r="J8" s="29" t="s">
        <v>2664</v>
      </c>
      <c r="K8" s="11" t="s">
        <v>16</v>
      </c>
      <c r="L8" s="11" t="s">
        <v>2663</v>
      </c>
      <c r="M8" s="11">
        <v>2082795</v>
      </c>
      <c r="N8" s="11">
        <v>70941044</v>
      </c>
      <c r="O8" s="11" t="s">
        <v>1083</v>
      </c>
      <c r="P8" s="11" t="s">
        <v>1083</v>
      </c>
      <c r="Q8" s="11" t="s">
        <v>553</v>
      </c>
      <c r="R8" s="11"/>
    </row>
    <row r="9" spans="1:18" ht="12" customHeight="1" x14ac:dyDescent="0.25">
      <c r="A9" s="11" t="s">
        <v>2805</v>
      </c>
      <c r="B9" s="52">
        <v>41588</v>
      </c>
      <c r="C9" s="60">
        <v>41590</v>
      </c>
      <c r="D9" s="60">
        <v>41589.263611111113</v>
      </c>
      <c r="E9" s="11" t="s">
        <v>2665</v>
      </c>
      <c r="F9" s="11">
        <v>32</v>
      </c>
      <c r="G9" s="11" t="s">
        <v>13</v>
      </c>
      <c r="H9" s="11">
        <v>3</v>
      </c>
      <c r="I9" s="11" t="s">
        <v>14</v>
      </c>
      <c r="J9" s="29" t="s">
        <v>2669</v>
      </c>
      <c r="K9" s="11" t="s">
        <v>16</v>
      </c>
      <c r="L9" s="11" t="s">
        <v>2666</v>
      </c>
      <c r="M9" s="11">
        <v>2303879</v>
      </c>
      <c r="N9" s="11">
        <v>79999444</v>
      </c>
      <c r="O9" s="106" t="s">
        <v>1083</v>
      </c>
      <c r="P9" s="39" t="s">
        <v>1083</v>
      </c>
      <c r="Q9" s="39" t="s">
        <v>1893</v>
      </c>
      <c r="R9" s="11"/>
    </row>
    <row r="10" spans="1:18" ht="12" customHeight="1" x14ac:dyDescent="0.25">
      <c r="A10" s="11" t="s">
        <v>2805</v>
      </c>
      <c r="B10" s="52">
        <v>41588</v>
      </c>
      <c r="C10" s="60">
        <v>41590</v>
      </c>
      <c r="D10" s="60">
        <v>41589.98537037037</v>
      </c>
      <c r="E10" s="11" t="s">
        <v>2667</v>
      </c>
      <c r="F10" s="11">
        <v>66</v>
      </c>
      <c r="G10" s="11" t="s">
        <v>13</v>
      </c>
      <c r="H10" s="11">
        <v>5</v>
      </c>
      <c r="I10" s="11" t="s">
        <v>14</v>
      </c>
      <c r="J10" s="29" t="s">
        <v>2670</v>
      </c>
      <c r="K10" s="11" t="s">
        <v>16</v>
      </c>
      <c r="L10" s="11" t="s">
        <v>2668</v>
      </c>
      <c r="M10" s="11">
        <v>2150128</v>
      </c>
      <c r="N10" s="11">
        <v>81084369</v>
      </c>
      <c r="O10" s="11" t="s">
        <v>311</v>
      </c>
      <c r="P10" s="11"/>
      <c r="Q10" s="11"/>
      <c r="R10" s="11"/>
    </row>
    <row r="11" spans="1:18" ht="12" customHeight="1" x14ac:dyDescent="0.25">
      <c r="A11" s="11" t="s">
        <v>2805</v>
      </c>
      <c r="B11" s="52">
        <v>41596</v>
      </c>
      <c r="C11" s="60">
        <v>41598</v>
      </c>
      <c r="D11" s="60">
        <v>41597.816493055558</v>
      </c>
      <c r="E11" s="11" t="s">
        <v>2671</v>
      </c>
      <c r="F11" s="11">
        <v>37</v>
      </c>
      <c r="G11" s="11" t="s">
        <v>13</v>
      </c>
      <c r="H11" s="11">
        <v>4</v>
      </c>
      <c r="I11" s="11" t="s">
        <v>14</v>
      </c>
      <c r="J11" s="29" t="s">
        <v>2673</v>
      </c>
      <c r="K11" s="11" t="s">
        <v>16</v>
      </c>
      <c r="L11" s="11" t="s">
        <v>2672</v>
      </c>
      <c r="M11" s="11">
        <v>2606882</v>
      </c>
      <c r="N11" s="11">
        <v>91366407</v>
      </c>
      <c r="O11" s="11" t="s">
        <v>804</v>
      </c>
      <c r="P11" s="11" t="s">
        <v>1821</v>
      </c>
      <c r="Q11" s="11" t="s">
        <v>552</v>
      </c>
      <c r="R11" s="11"/>
    </row>
    <row r="12" spans="1:18" ht="12" customHeight="1" x14ac:dyDescent="0.25">
      <c r="A12" s="11" t="s">
        <v>2805</v>
      </c>
      <c r="B12" s="52">
        <v>41604</v>
      </c>
      <c r="C12" s="60">
        <v>41606</v>
      </c>
      <c r="D12" s="60">
        <v>41604.069513888891</v>
      </c>
      <c r="E12" s="11" t="s">
        <v>2674</v>
      </c>
      <c r="F12" s="11">
        <v>79</v>
      </c>
      <c r="G12" s="11" t="s">
        <v>13</v>
      </c>
      <c r="H12" s="11">
        <v>8</v>
      </c>
      <c r="I12" s="11" t="s">
        <v>14</v>
      </c>
      <c r="J12" s="29" t="s">
        <v>2676</v>
      </c>
      <c r="K12" s="11" t="s">
        <v>16</v>
      </c>
      <c r="L12" s="11" t="s">
        <v>2675</v>
      </c>
      <c r="M12" s="11">
        <v>2665347</v>
      </c>
      <c r="N12" s="11">
        <v>99084058</v>
      </c>
      <c r="O12" s="11" t="s">
        <v>1083</v>
      </c>
      <c r="P12" s="11"/>
      <c r="Q12" s="11"/>
      <c r="R12" s="11"/>
    </row>
    <row r="13" spans="1:18" ht="12" customHeight="1" x14ac:dyDescent="0.25">
      <c r="A13" s="11" t="s">
        <v>2805</v>
      </c>
      <c r="B13" s="52">
        <v>41610</v>
      </c>
      <c r="C13" s="60">
        <v>41612</v>
      </c>
      <c r="D13" s="60">
        <v>41610.039571759262</v>
      </c>
      <c r="E13" s="11" t="s">
        <v>2677</v>
      </c>
      <c r="F13" s="11">
        <v>179</v>
      </c>
      <c r="G13" s="11" t="s">
        <v>13</v>
      </c>
      <c r="H13" s="11">
        <v>5</v>
      </c>
      <c r="I13" s="11" t="s">
        <v>14</v>
      </c>
      <c r="J13" s="29" t="s">
        <v>2679</v>
      </c>
      <c r="K13" s="11" t="s">
        <v>16</v>
      </c>
      <c r="L13" s="11" t="s">
        <v>2678</v>
      </c>
      <c r="M13" s="11">
        <v>2960312</v>
      </c>
      <c r="N13" s="11">
        <v>105001641</v>
      </c>
      <c r="O13" s="11" t="s">
        <v>311</v>
      </c>
      <c r="P13" s="11"/>
      <c r="Q13" s="11" t="s">
        <v>553</v>
      </c>
      <c r="R13" s="11"/>
    </row>
    <row r="14" spans="1:18" ht="12" customHeight="1" x14ac:dyDescent="0.25">
      <c r="A14" s="11" t="s">
        <v>2805</v>
      </c>
      <c r="B14" s="52">
        <v>41612</v>
      </c>
      <c r="C14" s="60">
        <v>41614</v>
      </c>
      <c r="D14" s="60">
        <v>41613.727453703701</v>
      </c>
      <c r="E14" s="11" t="s">
        <v>2680</v>
      </c>
      <c r="F14" s="11">
        <v>47</v>
      </c>
      <c r="G14" s="11" t="s">
        <v>13</v>
      </c>
      <c r="H14" s="11">
        <v>12</v>
      </c>
      <c r="I14" s="11" t="s">
        <v>14</v>
      </c>
      <c r="J14" s="29" t="s">
        <v>2682</v>
      </c>
      <c r="K14" s="11" t="s">
        <v>16</v>
      </c>
      <c r="L14" s="11" t="s">
        <v>2681</v>
      </c>
      <c r="M14" s="11">
        <v>3043615</v>
      </c>
      <c r="N14" s="11">
        <v>110277026</v>
      </c>
      <c r="O14" s="11" t="s">
        <v>311</v>
      </c>
      <c r="P14" s="11"/>
      <c r="Q14" s="11" t="s">
        <v>557</v>
      </c>
      <c r="R14" s="11"/>
    </row>
    <row r="15" spans="1:18" ht="12" customHeight="1" x14ac:dyDescent="0.25">
      <c r="A15" s="11" t="s">
        <v>2805</v>
      </c>
      <c r="B15" s="52">
        <v>41614</v>
      </c>
      <c r="C15" s="60">
        <v>41616</v>
      </c>
      <c r="D15" s="60">
        <v>41614.681527777779</v>
      </c>
      <c r="E15" s="11" t="s">
        <v>2683</v>
      </c>
      <c r="F15" s="11">
        <v>32</v>
      </c>
      <c r="G15" s="11" t="s">
        <v>13</v>
      </c>
      <c r="H15" s="11">
        <v>9999999</v>
      </c>
      <c r="I15" s="11" t="s">
        <v>14</v>
      </c>
      <c r="J15" s="29" t="s">
        <v>2685</v>
      </c>
      <c r="K15" s="11" t="s">
        <v>16</v>
      </c>
      <c r="L15" s="11" t="s">
        <v>2684</v>
      </c>
      <c r="M15" s="11">
        <v>3171694</v>
      </c>
      <c r="N15" s="11">
        <v>111613525</v>
      </c>
      <c r="O15" s="106" t="s">
        <v>804</v>
      </c>
      <c r="P15" s="11"/>
      <c r="Q15" s="11" t="s">
        <v>557</v>
      </c>
      <c r="R15" s="11" t="s">
        <v>2170</v>
      </c>
    </row>
    <row r="16" spans="1:18" ht="12" customHeight="1" x14ac:dyDescent="0.25">
      <c r="A16" s="11" t="s">
        <v>2805</v>
      </c>
      <c r="B16" s="1" t="s">
        <v>2693</v>
      </c>
      <c r="C16" s="11" t="s">
        <v>2692</v>
      </c>
      <c r="D16" s="11" t="s">
        <v>2691</v>
      </c>
      <c r="E16" s="11" t="s">
        <v>2690</v>
      </c>
      <c r="F16" s="11" t="s">
        <v>2689</v>
      </c>
      <c r="G16" s="11" t="s">
        <v>13</v>
      </c>
      <c r="H16" s="11" t="s">
        <v>625</v>
      </c>
      <c r="I16" s="11" t="s">
        <v>58</v>
      </c>
      <c r="J16" s="29" t="s">
        <v>2694</v>
      </c>
      <c r="K16" s="11" t="s">
        <v>16</v>
      </c>
      <c r="L16" s="11" t="s">
        <v>2688</v>
      </c>
      <c r="M16" s="11" t="s">
        <v>2687</v>
      </c>
      <c r="N16" s="11" t="s">
        <v>2686</v>
      </c>
      <c r="O16" s="11" t="s">
        <v>311</v>
      </c>
      <c r="P16" s="11"/>
      <c r="Q16" s="11"/>
      <c r="R16" s="11"/>
    </row>
    <row r="17" spans="1:18" ht="12" customHeight="1" x14ac:dyDescent="0.25">
      <c r="A17" s="11" t="s">
        <v>2805</v>
      </c>
      <c r="B17" s="52">
        <v>41641</v>
      </c>
      <c r="C17" s="60">
        <v>41643</v>
      </c>
      <c r="D17" s="60">
        <v>41642.692650462966</v>
      </c>
      <c r="E17" s="11" t="s">
        <v>2695</v>
      </c>
      <c r="F17" s="11">
        <v>18</v>
      </c>
      <c r="G17" s="11" t="s">
        <v>13</v>
      </c>
      <c r="H17" s="11">
        <v>9</v>
      </c>
      <c r="I17" s="11" t="s">
        <v>14</v>
      </c>
      <c r="J17" s="29" t="s">
        <v>2697</v>
      </c>
      <c r="K17" s="11" t="s">
        <v>16</v>
      </c>
      <c r="L17" s="11" t="s">
        <v>2696</v>
      </c>
      <c r="M17" s="11">
        <v>3742094</v>
      </c>
      <c r="N17" s="11">
        <v>130573379</v>
      </c>
      <c r="O17" s="11" t="s">
        <v>18</v>
      </c>
      <c r="P17" s="11"/>
      <c r="Q17" s="11" t="s">
        <v>356</v>
      </c>
      <c r="R17" s="11"/>
    </row>
    <row r="18" spans="1:18" ht="12" customHeight="1" x14ac:dyDescent="0.25">
      <c r="A18" s="11" t="s">
        <v>2805</v>
      </c>
      <c r="B18" s="52">
        <v>41653</v>
      </c>
      <c r="C18" s="60">
        <v>41655</v>
      </c>
      <c r="D18" s="60">
        <v>41653.972951388889</v>
      </c>
      <c r="E18" s="11" t="s">
        <v>2698</v>
      </c>
      <c r="F18" s="11">
        <v>960</v>
      </c>
      <c r="G18" s="11" t="s">
        <v>13</v>
      </c>
      <c r="H18" s="11">
        <v>2</v>
      </c>
      <c r="I18" s="11" t="s">
        <v>14</v>
      </c>
      <c r="J18" s="29" t="s">
        <v>2700</v>
      </c>
      <c r="K18" s="11" t="s">
        <v>16</v>
      </c>
      <c r="L18" s="11" t="s">
        <v>2699</v>
      </c>
      <c r="M18" s="11">
        <v>4039597</v>
      </c>
      <c r="N18" s="11">
        <v>139587273</v>
      </c>
      <c r="O18" s="11" t="s">
        <v>804</v>
      </c>
      <c r="P18" s="11"/>
      <c r="Q18" s="11" t="s">
        <v>553</v>
      </c>
      <c r="R18" s="11"/>
    </row>
    <row r="19" spans="1:18" ht="12" customHeight="1" x14ac:dyDescent="0.25">
      <c r="A19" s="11" t="s">
        <v>2805</v>
      </c>
      <c r="B19" s="52">
        <v>41657</v>
      </c>
      <c r="C19" s="60">
        <v>41659</v>
      </c>
      <c r="D19" s="60">
        <v>41658.958194444444</v>
      </c>
      <c r="E19" s="11" t="s">
        <v>2701</v>
      </c>
      <c r="F19" s="11">
        <v>151</v>
      </c>
      <c r="G19" s="11" t="s">
        <v>13</v>
      </c>
      <c r="H19" s="11">
        <v>-3</v>
      </c>
      <c r="I19" s="11" t="s">
        <v>58</v>
      </c>
      <c r="J19" s="29" t="s">
        <v>2703</v>
      </c>
      <c r="K19" s="11" t="s">
        <v>16</v>
      </c>
      <c r="L19" s="11" t="s">
        <v>2702</v>
      </c>
      <c r="M19" s="11">
        <v>4146897</v>
      </c>
      <c r="N19" s="11">
        <v>143833786</v>
      </c>
      <c r="O19" s="11" t="s">
        <v>311</v>
      </c>
      <c r="P19" s="11"/>
      <c r="Q19" s="11" t="s">
        <v>553</v>
      </c>
      <c r="R19" s="11"/>
    </row>
    <row r="20" spans="1:18" ht="12" customHeight="1" x14ac:dyDescent="0.25">
      <c r="A20" s="11" t="s">
        <v>2805</v>
      </c>
      <c r="B20" s="52">
        <v>41691</v>
      </c>
      <c r="C20" s="60">
        <v>41693</v>
      </c>
      <c r="D20" s="60">
        <v>41691.780763888892</v>
      </c>
      <c r="E20" s="11" t="s">
        <v>2706</v>
      </c>
      <c r="F20" s="11">
        <v>169</v>
      </c>
      <c r="G20" s="11" t="s">
        <v>13</v>
      </c>
      <c r="H20" s="11">
        <v>10</v>
      </c>
      <c r="I20" s="11" t="s">
        <v>14</v>
      </c>
      <c r="J20" s="29" t="s">
        <v>2708</v>
      </c>
      <c r="K20" s="11" t="s">
        <v>16</v>
      </c>
      <c r="L20" s="11" t="s">
        <v>2707</v>
      </c>
      <c r="M20" s="11">
        <v>5102274</v>
      </c>
      <c r="N20" s="11">
        <v>176553495</v>
      </c>
      <c r="O20" s="11" t="s">
        <v>804</v>
      </c>
      <c r="P20" s="11"/>
      <c r="Q20" s="11"/>
      <c r="R20" s="11"/>
    </row>
    <row r="21" spans="1:18" ht="12" customHeight="1" x14ac:dyDescent="0.25">
      <c r="A21" s="11" t="s">
        <v>2805</v>
      </c>
      <c r="B21" s="52">
        <v>41693</v>
      </c>
      <c r="C21" s="60">
        <v>41695</v>
      </c>
      <c r="D21" s="60">
        <v>41694.605706018519</v>
      </c>
      <c r="E21" s="11" t="s">
        <v>2709</v>
      </c>
      <c r="F21" s="11">
        <v>48</v>
      </c>
      <c r="G21" s="11" t="s">
        <v>13</v>
      </c>
      <c r="H21" s="11">
        <v>5</v>
      </c>
      <c r="I21" s="11" t="s">
        <v>14</v>
      </c>
      <c r="J21" s="29" t="s">
        <v>2711</v>
      </c>
      <c r="K21" s="11" t="s">
        <v>16</v>
      </c>
      <c r="L21" s="11" t="s">
        <v>2710</v>
      </c>
      <c r="M21" s="11">
        <v>5160627</v>
      </c>
      <c r="N21" s="11">
        <v>178760304</v>
      </c>
      <c r="O21" s="11" t="s">
        <v>311</v>
      </c>
      <c r="P21" s="11"/>
      <c r="Q21" s="11" t="s">
        <v>553</v>
      </c>
      <c r="R21" s="11"/>
    </row>
    <row r="22" spans="1:18" ht="11.25" customHeight="1" x14ac:dyDescent="0.25">
      <c r="A22" s="11" t="s">
        <v>2805</v>
      </c>
      <c r="B22" s="52">
        <v>41697</v>
      </c>
      <c r="C22" s="60">
        <v>41699</v>
      </c>
      <c r="D22" s="60">
        <v>41697.55363425926</v>
      </c>
      <c r="E22" s="11" t="s">
        <v>2712</v>
      </c>
      <c r="F22" s="11">
        <v>76</v>
      </c>
      <c r="G22" s="11" t="s">
        <v>13</v>
      </c>
      <c r="H22" s="11">
        <v>3</v>
      </c>
      <c r="I22" s="11" t="s">
        <v>14</v>
      </c>
      <c r="J22" s="29" t="s">
        <v>2714</v>
      </c>
      <c r="K22" s="11" t="s">
        <v>16</v>
      </c>
      <c r="L22" s="11" t="s">
        <v>2713</v>
      </c>
      <c r="M22" s="11">
        <v>5279824</v>
      </c>
      <c r="N22" s="11">
        <v>182932610</v>
      </c>
      <c r="O22" s="11" t="s">
        <v>804</v>
      </c>
      <c r="P22" s="11"/>
      <c r="Q22" s="11"/>
      <c r="R22" s="11"/>
    </row>
    <row r="23" spans="1:18" ht="11.25" customHeight="1" x14ac:dyDescent="0.25">
      <c r="A23" s="11" t="s">
        <v>2805</v>
      </c>
      <c r="B23" s="52">
        <v>41705</v>
      </c>
      <c r="C23" s="60">
        <v>41707</v>
      </c>
      <c r="D23" s="60">
        <v>41705.633391203701</v>
      </c>
      <c r="E23" s="11" t="s">
        <v>2715</v>
      </c>
      <c r="F23" s="11">
        <v>30</v>
      </c>
      <c r="G23" s="11" t="s">
        <v>13</v>
      </c>
      <c r="H23" s="11">
        <v>0</v>
      </c>
      <c r="I23" s="11" t="s">
        <v>24</v>
      </c>
      <c r="J23" s="29" t="s">
        <v>2717</v>
      </c>
      <c r="K23" s="11" t="s">
        <v>16</v>
      </c>
      <c r="L23" s="11" t="s">
        <v>2716</v>
      </c>
      <c r="M23" s="11">
        <v>5489661</v>
      </c>
      <c r="N23" s="11">
        <v>192310726</v>
      </c>
      <c r="O23" s="11" t="s">
        <v>316</v>
      </c>
      <c r="P23" s="11"/>
      <c r="Q23" s="11"/>
      <c r="R23" s="11"/>
    </row>
    <row r="24" spans="1:18" ht="12" customHeight="1" x14ac:dyDescent="0.25">
      <c r="A24" s="11" t="s">
        <v>2805</v>
      </c>
      <c r="B24" s="52">
        <v>41707</v>
      </c>
      <c r="C24" s="60">
        <v>41709</v>
      </c>
      <c r="D24" s="60">
        <v>41708.122407407405</v>
      </c>
      <c r="E24" s="11" t="s">
        <v>2718</v>
      </c>
      <c r="F24" s="11">
        <v>46</v>
      </c>
      <c r="G24" s="11" t="s">
        <v>13</v>
      </c>
      <c r="H24" s="11">
        <v>0</v>
      </c>
      <c r="I24" s="11" t="s">
        <v>24</v>
      </c>
      <c r="J24" s="29" t="s">
        <v>2719</v>
      </c>
      <c r="K24" s="11" t="s">
        <v>16</v>
      </c>
      <c r="L24" s="11" t="s">
        <v>2549</v>
      </c>
      <c r="M24" s="11">
        <v>5512602</v>
      </c>
      <c r="N24" s="11">
        <v>194446056</v>
      </c>
      <c r="O24" s="11" t="s">
        <v>316</v>
      </c>
      <c r="P24" s="11"/>
      <c r="Q24" s="11"/>
      <c r="R24" s="11"/>
    </row>
    <row r="25" spans="1:18" ht="12" customHeight="1" x14ac:dyDescent="0.25">
      <c r="A25" s="11" t="s">
        <v>2805</v>
      </c>
      <c r="B25" s="52">
        <v>41709</v>
      </c>
      <c r="C25" s="60">
        <v>41711</v>
      </c>
      <c r="D25" s="60">
        <v>41709.5546412037</v>
      </c>
      <c r="E25" s="11" t="s">
        <v>2720</v>
      </c>
      <c r="F25" s="11">
        <v>52</v>
      </c>
      <c r="G25" s="11" t="s">
        <v>13</v>
      </c>
      <c r="H25" s="11">
        <v>6</v>
      </c>
      <c r="I25" s="11" t="s">
        <v>14</v>
      </c>
      <c r="J25" s="29" t="s">
        <v>2722</v>
      </c>
      <c r="K25" s="11" t="s">
        <v>16</v>
      </c>
      <c r="L25" s="11" t="s">
        <v>2721</v>
      </c>
      <c r="M25" s="11">
        <v>5487677</v>
      </c>
      <c r="N25" s="11">
        <v>196163378</v>
      </c>
      <c r="O25" s="106" t="s">
        <v>804</v>
      </c>
      <c r="P25" s="11"/>
      <c r="Q25" s="11" t="s">
        <v>1324</v>
      </c>
      <c r="R25" s="11"/>
    </row>
    <row r="26" spans="1:18" ht="12" customHeight="1" x14ac:dyDescent="0.25">
      <c r="A26" s="11" t="s">
        <v>2805</v>
      </c>
      <c r="B26" s="52">
        <v>41711</v>
      </c>
      <c r="C26" s="60">
        <v>41713</v>
      </c>
      <c r="D26" s="60">
        <v>41711.298645833333</v>
      </c>
      <c r="E26" s="11" t="s">
        <v>2723</v>
      </c>
      <c r="F26" s="11">
        <v>71</v>
      </c>
      <c r="G26" s="11" t="s">
        <v>13</v>
      </c>
      <c r="H26" s="11">
        <v>11</v>
      </c>
      <c r="I26" s="11" t="s">
        <v>14</v>
      </c>
      <c r="J26" s="29" t="s">
        <v>2725</v>
      </c>
      <c r="K26" s="11" t="s">
        <v>16</v>
      </c>
      <c r="L26" s="11" t="s">
        <v>2724</v>
      </c>
      <c r="M26" s="11">
        <v>5588468</v>
      </c>
      <c r="N26" s="11">
        <v>198860488</v>
      </c>
      <c r="O26" s="11" t="s">
        <v>517</v>
      </c>
      <c r="P26" s="11"/>
      <c r="Q26" s="11"/>
      <c r="R26" s="11"/>
    </row>
    <row r="27" spans="1:18" ht="12" customHeight="1" x14ac:dyDescent="0.25">
      <c r="A27" s="11" t="s">
        <v>2805</v>
      </c>
      <c r="B27" s="52">
        <v>41717</v>
      </c>
      <c r="C27" s="60">
        <v>41719</v>
      </c>
      <c r="D27" s="60">
        <v>41718.650810185187</v>
      </c>
      <c r="E27" s="11" t="s">
        <v>2726</v>
      </c>
      <c r="F27" s="11">
        <v>78</v>
      </c>
      <c r="G27" s="11" t="s">
        <v>13</v>
      </c>
      <c r="H27" s="11">
        <v>8</v>
      </c>
      <c r="I27" s="11" t="s">
        <v>14</v>
      </c>
      <c r="J27" s="29" t="s">
        <v>2728</v>
      </c>
      <c r="K27" s="11" t="s">
        <v>16</v>
      </c>
      <c r="L27" s="11" t="s">
        <v>2727</v>
      </c>
      <c r="M27" s="11">
        <v>5948033</v>
      </c>
      <c r="N27" s="11">
        <v>207742601</v>
      </c>
      <c r="O27" s="11" t="s">
        <v>1083</v>
      </c>
      <c r="P27" s="11" t="s">
        <v>1083</v>
      </c>
      <c r="Q27" s="11" t="s">
        <v>2729</v>
      </c>
      <c r="R27" s="11"/>
    </row>
    <row r="28" spans="1:18" ht="12" customHeight="1" x14ac:dyDescent="0.25">
      <c r="A28" s="11" t="s">
        <v>2805</v>
      </c>
      <c r="B28" s="52">
        <v>41730</v>
      </c>
      <c r="C28" s="60">
        <v>41732</v>
      </c>
      <c r="D28" s="60">
        <v>41730.588969907411</v>
      </c>
      <c r="E28" s="11" t="s">
        <v>2730</v>
      </c>
      <c r="F28" s="11">
        <v>73</v>
      </c>
      <c r="G28" s="11" t="s">
        <v>13</v>
      </c>
      <c r="H28" s="11">
        <v>10</v>
      </c>
      <c r="I28" s="11" t="s">
        <v>14</v>
      </c>
      <c r="J28" s="29" t="s">
        <v>2731</v>
      </c>
      <c r="K28" s="11" t="s">
        <v>16</v>
      </c>
      <c r="L28" s="11" t="s">
        <v>2555</v>
      </c>
      <c r="M28" s="11">
        <v>6268017</v>
      </c>
      <c r="N28" s="11">
        <v>221303199</v>
      </c>
      <c r="O28" s="11" t="s">
        <v>804</v>
      </c>
      <c r="P28" s="11"/>
      <c r="Q28" s="11" t="s">
        <v>2732</v>
      </c>
      <c r="R28" s="11"/>
    </row>
    <row r="29" spans="1:18" ht="12" customHeight="1" x14ac:dyDescent="0.25">
      <c r="A29" s="11" t="s">
        <v>2805</v>
      </c>
      <c r="B29" s="52">
        <v>41736</v>
      </c>
      <c r="C29" s="60">
        <v>41738</v>
      </c>
      <c r="D29" s="60">
        <v>41737.632962962962</v>
      </c>
      <c r="E29" s="11" t="s">
        <v>2733</v>
      </c>
      <c r="F29" s="11">
        <v>283</v>
      </c>
      <c r="G29" s="11" t="s">
        <v>13</v>
      </c>
      <c r="H29" s="11">
        <v>-1</v>
      </c>
      <c r="I29" s="11" t="s">
        <v>58</v>
      </c>
      <c r="J29" s="29" t="s">
        <v>2735</v>
      </c>
      <c r="K29" s="11" t="s">
        <v>16</v>
      </c>
      <c r="L29" s="11" t="s">
        <v>2734</v>
      </c>
      <c r="M29" s="11">
        <v>6528766</v>
      </c>
      <c r="N29" s="11">
        <v>229871894</v>
      </c>
      <c r="O29" s="106" t="s">
        <v>311</v>
      </c>
      <c r="P29" s="11"/>
      <c r="Q29" s="39" t="s">
        <v>2736</v>
      </c>
      <c r="R29" s="11"/>
    </row>
    <row r="30" spans="1:18" ht="12" customHeight="1" x14ac:dyDescent="0.25">
      <c r="A30" s="11" t="s">
        <v>2805</v>
      </c>
      <c r="B30" s="52">
        <v>41756</v>
      </c>
      <c r="C30" s="60">
        <v>41758</v>
      </c>
      <c r="D30" s="60">
        <v>41757.533437500002</v>
      </c>
      <c r="E30" s="11" t="s">
        <v>2737</v>
      </c>
      <c r="F30" s="11">
        <v>38</v>
      </c>
      <c r="G30" s="11" t="s">
        <v>13</v>
      </c>
      <c r="H30" s="11">
        <v>4</v>
      </c>
      <c r="I30" s="11" t="s">
        <v>14</v>
      </c>
      <c r="J30" s="29" t="s">
        <v>2739</v>
      </c>
      <c r="K30" s="11" t="s">
        <v>16</v>
      </c>
      <c r="L30" s="11" t="s">
        <v>2738</v>
      </c>
      <c r="M30" s="11">
        <v>7043762</v>
      </c>
      <c r="N30" s="11">
        <v>249615307</v>
      </c>
      <c r="O30" s="11" t="s">
        <v>311</v>
      </c>
      <c r="P30" s="11"/>
      <c r="Q30" s="11" t="s">
        <v>553</v>
      </c>
      <c r="R30" s="11"/>
    </row>
    <row r="31" spans="1:18" ht="12" customHeight="1" x14ac:dyDescent="0.25">
      <c r="A31" s="11" t="s">
        <v>2805</v>
      </c>
      <c r="B31" s="52">
        <v>41758</v>
      </c>
      <c r="C31" s="60">
        <v>41760</v>
      </c>
      <c r="D31" s="60">
        <v>41758.498819444445</v>
      </c>
      <c r="E31" s="11" t="s">
        <v>2740</v>
      </c>
      <c r="F31" s="11">
        <v>45</v>
      </c>
      <c r="G31" s="11" t="s">
        <v>13</v>
      </c>
      <c r="H31" s="11">
        <v>5</v>
      </c>
      <c r="I31" s="11" t="s">
        <v>14</v>
      </c>
      <c r="J31" s="29" t="s">
        <v>2742</v>
      </c>
      <c r="K31" s="11" t="s">
        <v>16</v>
      </c>
      <c r="L31" s="11" t="s">
        <v>2741</v>
      </c>
      <c r="M31" s="11">
        <v>7076218</v>
      </c>
      <c r="N31" s="11">
        <v>250709945</v>
      </c>
      <c r="O31" s="11" t="s">
        <v>311</v>
      </c>
      <c r="P31" s="11"/>
      <c r="Q31" s="11" t="s">
        <v>553</v>
      </c>
      <c r="R31" s="11"/>
    </row>
    <row r="32" spans="1:18" ht="11.25" customHeight="1" x14ac:dyDescent="0.25">
      <c r="A32" s="11" t="s">
        <v>2805</v>
      </c>
      <c r="B32" s="52">
        <v>41772</v>
      </c>
      <c r="C32" s="60">
        <v>41774</v>
      </c>
      <c r="D32" s="60">
        <v>41772.304513888892</v>
      </c>
      <c r="E32" s="245" t="s">
        <v>2743</v>
      </c>
      <c r="F32" s="11">
        <v>35</v>
      </c>
      <c r="G32" s="11" t="s">
        <v>13</v>
      </c>
      <c r="H32" s="11">
        <v>2</v>
      </c>
      <c r="I32" s="11" t="s">
        <v>14</v>
      </c>
      <c r="J32" s="29" t="s">
        <v>2745</v>
      </c>
      <c r="K32" s="11" t="s">
        <v>16</v>
      </c>
      <c r="L32" s="11" t="s">
        <v>2744</v>
      </c>
      <c r="M32" s="11">
        <v>7455548</v>
      </c>
      <c r="N32" s="11">
        <v>263952854</v>
      </c>
      <c r="O32" s="11" t="s">
        <v>1083</v>
      </c>
      <c r="P32" s="11" t="s">
        <v>1083</v>
      </c>
      <c r="Q32" s="11" t="s">
        <v>2746</v>
      </c>
      <c r="R32" s="11"/>
    </row>
    <row r="33" spans="1:18" ht="12" customHeight="1" x14ac:dyDescent="0.25">
      <c r="A33" s="11" t="s">
        <v>2805</v>
      </c>
      <c r="B33" s="52">
        <v>41794</v>
      </c>
      <c r="C33" s="60">
        <v>41796</v>
      </c>
      <c r="D33" s="60">
        <v>41794.632939814815</v>
      </c>
      <c r="E33" s="11" t="s">
        <v>2747</v>
      </c>
      <c r="F33" s="11">
        <v>63</v>
      </c>
      <c r="G33" s="11" t="s">
        <v>13</v>
      </c>
      <c r="H33" s="11">
        <v>-1</v>
      </c>
      <c r="I33" s="11" t="s">
        <v>58</v>
      </c>
      <c r="J33" s="29" t="s">
        <v>2749</v>
      </c>
      <c r="K33" s="11" t="s">
        <v>16</v>
      </c>
      <c r="L33" s="11" t="s">
        <v>2748</v>
      </c>
      <c r="M33" s="11">
        <v>8019498</v>
      </c>
      <c r="N33" s="11">
        <v>282108610</v>
      </c>
      <c r="O33" s="11" t="s">
        <v>311</v>
      </c>
      <c r="P33" s="11"/>
      <c r="Q33" s="11"/>
      <c r="R33" s="11"/>
    </row>
    <row r="34" spans="1:18" ht="12" customHeight="1" x14ac:dyDescent="0.25">
      <c r="A34" s="11" t="s">
        <v>2805</v>
      </c>
      <c r="B34" s="52">
        <v>41858</v>
      </c>
      <c r="C34" s="60">
        <v>41860</v>
      </c>
      <c r="D34" s="60">
        <v>41858.520856481482</v>
      </c>
      <c r="E34" s="11" t="s">
        <v>2750</v>
      </c>
      <c r="F34" s="11">
        <v>53</v>
      </c>
      <c r="G34" s="11" t="s">
        <v>13</v>
      </c>
      <c r="H34" s="11">
        <v>3</v>
      </c>
      <c r="I34" s="11" t="s">
        <v>14</v>
      </c>
      <c r="J34" s="29" t="s">
        <v>2752</v>
      </c>
      <c r="K34" s="11" t="s">
        <v>16</v>
      </c>
      <c r="L34" s="11" t="s">
        <v>2751</v>
      </c>
      <c r="M34" s="11">
        <v>8938060</v>
      </c>
      <c r="N34" s="11">
        <v>311344480</v>
      </c>
      <c r="O34" s="11" t="s">
        <v>311</v>
      </c>
      <c r="P34" s="11"/>
      <c r="Q34" s="11" t="s">
        <v>553</v>
      </c>
      <c r="R34" s="11"/>
    </row>
    <row r="35" spans="1:18" ht="12" customHeight="1" x14ac:dyDescent="0.25">
      <c r="A35" s="11" t="s">
        <v>2805</v>
      </c>
      <c r="B35" s="52">
        <v>41919</v>
      </c>
      <c r="C35" s="60">
        <v>41920</v>
      </c>
      <c r="D35" s="60">
        <v>41919.164305555554</v>
      </c>
      <c r="E35" s="11" t="s">
        <v>2753</v>
      </c>
      <c r="F35" s="11">
        <v>84</v>
      </c>
      <c r="G35" s="11" t="s">
        <v>13</v>
      </c>
      <c r="H35" s="11">
        <v>87651920</v>
      </c>
      <c r="I35" s="11" t="s">
        <v>14</v>
      </c>
      <c r="J35" s="29" t="s">
        <v>2755</v>
      </c>
      <c r="K35" s="11" t="s">
        <v>16</v>
      </c>
      <c r="L35" s="11" t="s">
        <v>2754</v>
      </c>
      <c r="M35" s="11">
        <v>10543674</v>
      </c>
      <c r="N35" s="11">
        <v>379327398</v>
      </c>
      <c r="O35" s="121" t="s">
        <v>1566</v>
      </c>
      <c r="P35" s="11"/>
      <c r="Q35" s="11"/>
      <c r="R35" s="11"/>
    </row>
    <row r="36" spans="1:18" ht="12" customHeight="1" x14ac:dyDescent="0.25">
      <c r="A36" s="11" t="s">
        <v>2805</v>
      </c>
      <c r="B36" s="52">
        <v>41920</v>
      </c>
      <c r="C36" s="60">
        <v>41921</v>
      </c>
      <c r="D36" s="60">
        <v>41920.731886574074</v>
      </c>
      <c r="E36" s="11" t="s">
        <v>2756</v>
      </c>
      <c r="F36" s="11">
        <v>102</v>
      </c>
      <c r="G36" s="11" t="s">
        <v>13</v>
      </c>
      <c r="H36" s="11">
        <v>15</v>
      </c>
      <c r="I36" s="11" t="s">
        <v>14</v>
      </c>
      <c r="J36" s="29" t="s">
        <v>2763</v>
      </c>
      <c r="K36" s="11" t="s">
        <v>16</v>
      </c>
      <c r="L36" s="11" t="s">
        <v>2757</v>
      </c>
      <c r="M36" s="11">
        <v>10762471</v>
      </c>
      <c r="N36" s="11">
        <v>383241945</v>
      </c>
      <c r="O36" s="11" t="s">
        <v>18</v>
      </c>
      <c r="P36" s="11"/>
      <c r="Q36" s="11" t="s">
        <v>2758</v>
      </c>
      <c r="R36" s="11"/>
    </row>
    <row r="37" spans="1:18" ht="12" customHeight="1" x14ac:dyDescent="0.25">
      <c r="A37" s="11" t="s">
        <v>2805</v>
      </c>
      <c r="B37" s="52">
        <v>41928</v>
      </c>
      <c r="C37" s="60">
        <v>41929</v>
      </c>
      <c r="D37" s="60">
        <v>41928.105231481481</v>
      </c>
      <c r="E37" s="11" t="s">
        <v>2759</v>
      </c>
      <c r="F37" s="11">
        <v>62</v>
      </c>
      <c r="G37" s="11" t="s">
        <v>13</v>
      </c>
      <c r="H37" s="11">
        <v>9</v>
      </c>
      <c r="I37" s="11" t="s">
        <v>14</v>
      </c>
      <c r="J37" s="29" t="s">
        <v>2764</v>
      </c>
      <c r="K37" s="11" t="s">
        <v>16</v>
      </c>
      <c r="L37" s="11" t="s">
        <v>2760</v>
      </c>
      <c r="M37" s="11">
        <v>11081821</v>
      </c>
      <c r="N37" s="11">
        <v>396798311</v>
      </c>
      <c r="O37" s="11" t="s">
        <v>18</v>
      </c>
      <c r="P37" s="11"/>
      <c r="Q37" s="11" t="s">
        <v>1050</v>
      </c>
      <c r="R37" s="11"/>
    </row>
    <row r="38" spans="1:18" ht="12" customHeight="1" x14ac:dyDescent="0.25">
      <c r="A38" s="11" t="s">
        <v>2805</v>
      </c>
      <c r="B38" s="52">
        <v>41928</v>
      </c>
      <c r="C38" s="60">
        <v>41929</v>
      </c>
      <c r="D38" s="60">
        <v>41928.997731481482</v>
      </c>
      <c r="E38" s="11" t="s">
        <v>2761</v>
      </c>
      <c r="F38" s="11">
        <v>154</v>
      </c>
      <c r="G38" s="11" t="s">
        <v>13</v>
      </c>
      <c r="H38" s="11">
        <v>10001</v>
      </c>
      <c r="I38" s="11" t="s">
        <v>14</v>
      </c>
      <c r="J38" s="29" t="s">
        <v>2765</v>
      </c>
      <c r="K38" s="11" t="s">
        <v>16</v>
      </c>
      <c r="L38" s="11" t="s">
        <v>2762</v>
      </c>
      <c r="M38" s="11">
        <v>11077118</v>
      </c>
      <c r="N38" s="11">
        <v>398829436</v>
      </c>
      <c r="O38" s="11" t="s">
        <v>1083</v>
      </c>
      <c r="P38" s="11" t="s">
        <v>1083</v>
      </c>
      <c r="Q38" s="11" t="s">
        <v>2766</v>
      </c>
      <c r="R38" s="11"/>
    </row>
    <row r="39" spans="1:18" ht="12" customHeight="1" x14ac:dyDescent="0.25">
      <c r="A39" s="11" t="s">
        <v>2805</v>
      </c>
      <c r="B39" s="52">
        <v>41941</v>
      </c>
      <c r="C39" s="60">
        <v>41942</v>
      </c>
      <c r="D39" s="60">
        <v>41941.525775462964</v>
      </c>
      <c r="E39" s="11" t="s">
        <v>2767</v>
      </c>
      <c r="F39" s="11">
        <v>84</v>
      </c>
      <c r="G39" s="11" t="s">
        <v>13</v>
      </c>
      <c r="H39" s="11">
        <v>9</v>
      </c>
      <c r="I39" s="11" t="s">
        <v>14</v>
      </c>
      <c r="J39" s="29" t="s">
        <v>2770</v>
      </c>
      <c r="K39" s="11" t="s">
        <v>16</v>
      </c>
      <c r="L39" s="11" t="s">
        <v>2768</v>
      </c>
      <c r="M39" s="11">
        <v>11427693</v>
      </c>
      <c r="N39" s="11">
        <v>422509143</v>
      </c>
      <c r="O39" s="11" t="s">
        <v>18</v>
      </c>
      <c r="P39" s="11"/>
      <c r="Q39" s="11"/>
      <c r="R39" s="11"/>
    </row>
    <row r="40" spans="1:18" ht="12" customHeight="1" x14ac:dyDescent="0.25">
      <c r="A40" s="11" t="s">
        <v>2805</v>
      </c>
      <c r="B40" s="52">
        <v>41941</v>
      </c>
      <c r="C40" s="60">
        <v>41942</v>
      </c>
      <c r="D40" s="60">
        <v>41941.786874999998</v>
      </c>
      <c r="E40" s="11" t="s">
        <v>2769</v>
      </c>
      <c r="F40" s="11">
        <v>98</v>
      </c>
      <c r="G40" s="11" t="s">
        <v>13</v>
      </c>
      <c r="H40" s="11">
        <v>100</v>
      </c>
      <c r="I40" s="11" t="s">
        <v>14</v>
      </c>
      <c r="J40" s="29" t="s">
        <v>2771</v>
      </c>
      <c r="K40" s="11" t="s">
        <v>16</v>
      </c>
      <c r="L40" s="11" t="s">
        <v>1340</v>
      </c>
      <c r="M40" s="11">
        <v>11718213</v>
      </c>
      <c r="N40" s="11">
        <v>423542344</v>
      </c>
      <c r="O40" s="11" t="s">
        <v>517</v>
      </c>
      <c r="P40" s="11"/>
      <c r="Q40" s="11"/>
      <c r="R40" s="11"/>
    </row>
    <row r="41" spans="1:18" ht="12" customHeight="1" x14ac:dyDescent="0.25">
      <c r="A41" s="11" t="s">
        <v>2805</v>
      </c>
      <c r="B41" s="52">
        <v>41955</v>
      </c>
      <c r="C41" s="60">
        <v>41956</v>
      </c>
      <c r="D41" s="60">
        <v>41955.579479166663</v>
      </c>
      <c r="E41" s="11" t="s">
        <v>2772</v>
      </c>
      <c r="F41" s="11">
        <v>46</v>
      </c>
      <c r="G41" s="11" t="s">
        <v>13</v>
      </c>
      <c r="H41" s="11">
        <v>10</v>
      </c>
      <c r="I41" s="11" t="s">
        <v>14</v>
      </c>
      <c r="J41" s="29" t="s">
        <v>2774</v>
      </c>
      <c r="K41" s="11" t="s">
        <v>16</v>
      </c>
      <c r="L41" s="11" t="s">
        <v>2773</v>
      </c>
      <c r="M41" s="11">
        <v>12377679</v>
      </c>
      <c r="N41" s="11">
        <v>450731135</v>
      </c>
      <c r="O41" s="11" t="s">
        <v>18</v>
      </c>
      <c r="P41" s="11"/>
      <c r="Q41" s="11"/>
      <c r="R41" s="11"/>
    </row>
    <row r="42" spans="1:18" ht="12" customHeight="1" x14ac:dyDescent="0.25">
      <c r="A42" s="11" t="s">
        <v>2805</v>
      </c>
      <c r="B42" s="52">
        <v>41967</v>
      </c>
      <c r="C42" s="60">
        <v>41968</v>
      </c>
      <c r="D42" s="60">
        <v>41967.584085648145</v>
      </c>
      <c r="E42" s="11" t="s">
        <v>2775</v>
      </c>
      <c r="F42" s="11">
        <v>189</v>
      </c>
      <c r="G42" s="11" t="s">
        <v>13</v>
      </c>
      <c r="H42" s="11">
        <v>13</v>
      </c>
      <c r="I42" s="11" t="s">
        <v>14</v>
      </c>
      <c r="J42" s="29" t="s">
        <v>2777</v>
      </c>
      <c r="K42" s="11" t="s">
        <v>16</v>
      </c>
      <c r="L42" s="11" t="s">
        <v>2776</v>
      </c>
      <c r="M42" s="11">
        <v>12947364</v>
      </c>
      <c r="N42" s="11">
        <v>473782862</v>
      </c>
      <c r="O42" s="11" t="s">
        <v>1083</v>
      </c>
      <c r="P42" s="11" t="s">
        <v>1083</v>
      </c>
      <c r="Q42" s="11" t="s">
        <v>552</v>
      </c>
      <c r="R42" s="11"/>
    </row>
    <row r="43" spans="1:18" ht="12" customHeight="1" x14ac:dyDescent="0.25">
      <c r="A43" s="11" t="s">
        <v>2805</v>
      </c>
      <c r="B43" s="52">
        <v>41970</v>
      </c>
      <c r="C43" s="60">
        <v>41971</v>
      </c>
      <c r="D43" s="60">
        <v>41970.644537037035</v>
      </c>
      <c r="E43" s="11" t="s">
        <v>2778</v>
      </c>
      <c r="F43" s="11">
        <v>8</v>
      </c>
      <c r="G43" s="11" t="s">
        <v>13</v>
      </c>
      <c r="H43" s="11">
        <v>5</v>
      </c>
      <c r="I43" s="11" t="s">
        <v>14</v>
      </c>
      <c r="J43" s="29" t="s">
        <v>2779</v>
      </c>
      <c r="K43" s="11" t="s">
        <v>16</v>
      </c>
      <c r="L43" s="11" t="s">
        <v>37</v>
      </c>
      <c r="M43" s="11">
        <v>13109927</v>
      </c>
      <c r="N43" s="11">
        <v>479712449</v>
      </c>
      <c r="O43" s="11" t="s">
        <v>311</v>
      </c>
      <c r="P43" s="11"/>
      <c r="Q43" s="11" t="s">
        <v>356</v>
      </c>
      <c r="R43" s="11"/>
    </row>
    <row r="44" spans="1:18" ht="12" customHeight="1" x14ac:dyDescent="0.25">
      <c r="A44" s="11" t="s">
        <v>2805</v>
      </c>
      <c r="B44" s="52">
        <v>41974</v>
      </c>
      <c r="C44" s="60">
        <v>41975</v>
      </c>
      <c r="D44" s="60">
        <v>41974.857719907406</v>
      </c>
      <c r="E44" s="11" t="s">
        <v>2780</v>
      </c>
      <c r="F44" s="11">
        <v>245</v>
      </c>
      <c r="G44" s="11" t="s">
        <v>13</v>
      </c>
      <c r="H44" s="11">
        <v>364</v>
      </c>
      <c r="I44" s="11" t="s">
        <v>14</v>
      </c>
      <c r="J44" s="29" t="s">
        <v>2782</v>
      </c>
      <c r="K44" s="11" t="s">
        <v>16</v>
      </c>
      <c r="L44" s="11" t="s">
        <v>2781</v>
      </c>
      <c r="M44" s="11">
        <v>13263902</v>
      </c>
      <c r="N44" s="11">
        <v>485420535</v>
      </c>
      <c r="O44" s="11" t="s">
        <v>311</v>
      </c>
      <c r="P44" s="11"/>
      <c r="Q44" s="11"/>
      <c r="R44" s="11"/>
    </row>
    <row r="45" spans="1:18" ht="11.25" customHeight="1" x14ac:dyDescent="0.25">
      <c r="A45" s="11" t="s">
        <v>2805</v>
      </c>
      <c r="B45" s="52">
        <v>41984</v>
      </c>
      <c r="C45" s="60">
        <v>41985</v>
      </c>
      <c r="D45" s="60">
        <v>41984.571435185186</v>
      </c>
      <c r="E45" s="11" t="s">
        <v>2783</v>
      </c>
      <c r="F45" s="11">
        <v>105</v>
      </c>
      <c r="G45" s="11" t="s">
        <v>13</v>
      </c>
      <c r="H45" s="11">
        <v>-1</v>
      </c>
      <c r="I45" s="11" t="s">
        <v>58</v>
      </c>
      <c r="J45" s="29" t="s">
        <v>2785</v>
      </c>
      <c r="K45" s="11" t="s">
        <v>16</v>
      </c>
      <c r="L45" s="11" t="s">
        <v>2784</v>
      </c>
      <c r="M45" s="11">
        <v>13708210</v>
      </c>
      <c r="N45" s="11">
        <v>504245815</v>
      </c>
      <c r="O45" s="11" t="s">
        <v>1083</v>
      </c>
      <c r="P45" s="11"/>
      <c r="Q45" s="11"/>
      <c r="R45" s="11"/>
    </row>
    <row r="46" spans="1:18" ht="12" customHeight="1" x14ac:dyDescent="0.25">
      <c r="A46" s="11" t="s">
        <v>2805</v>
      </c>
      <c r="B46" s="52">
        <v>41993</v>
      </c>
      <c r="C46" s="60">
        <v>41994</v>
      </c>
      <c r="D46" s="60">
        <v>41993.748923611114</v>
      </c>
      <c r="E46" s="11" t="s">
        <v>2786</v>
      </c>
      <c r="F46" s="11">
        <v>72</v>
      </c>
      <c r="G46" s="11" t="s">
        <v>13</v>
      </c>
      <c r="H46" s="11">
        <v>3</v>
      </c>
      <c r="I46" s="11" t="s">
        <v>14</v>
      </c>
      <c r="J46" s="29" t="s">
        <v>2787</v>
      </c>
      <c r="K46" s="11" t="s">
        <v>16</v>
      </c>
      <c r="L46" s="11" t="s">
        <v>425</v>
      </c>
      <c r="M46" s="11">
        <v>14122988</v>
      </c>
      <c r="N46" s="11">
        <v>517132669</v>
      </c>
      <c r="O46" s="106" t="s">
        <v>804</v>
      </c>
      <c r="P46" s="11"/>
      <c r="Q46" s="11"/>
      <c r="R46" s="186" t="s">
        <v>1677</v>
      </c>
    </row>
    <row r="47" spans="1:18" ht="12" customHeight="1" x14ac:dyDescent="0.25">
      <c r="A47" s="11" t="s">
        <v>2805</v>
      </c>
      <c r="B47" s="52">
        <v>42056</v>
      </c>
      <c r="C47" s="60">
        <v>42058</v>
      </c>
      <c r="D47" s="60">
        <v>42056.738958333335</v>
      </c>
      <c r="E47" s="11" t="s">
        <v>2788</v>
      </c>
      <c r="F47" s="11">
        <v>27</v>
      </c>
      <c r="G47" s="11" t="s">
        <v>13</v>
      </c>
      <c r="H47" s="11">
        <v>-1</v>
      </c>
      <c r="I47" s="11" t="s">
        <v>58</v>
      </c>
      <c r="J47" s="29" t="s">
        <v>2789</v>
      </c>
      <c r="K47" s="11" t="s">
        <v>16</v>
      </c>
      <c r="L47" s="11" t="s">
        <v>409</v>
      </c>
      <c r="M47" s="11">
        <v>15979516</v>
      </c>
      <c r="N47" s="11">
        <v>587704426</v>
      </c>
      <c r="O47" s="11" t="s">
        <v>517</v>
      </c>
      <c r="P47" s="39" t="s">
        <v>1083</v>
      </c>
      <c r="Q47" s="39" t="s">
        <v>2790</v>
      </c>
      <c r="R47" s="11"/>
    </row>
    <row r="48" spans="1:18" ht="12" customHeight="1" x14ac:dyDescent="0.25">
      <c r="A48" s="11" t="s">
        <v>2805</v>
      </c>
      <c r="B48" s="52">
        <v>42090</v>
      </c>
      <c r="C48" s="60">
        <v>42092</v>
      </c>
      <c r="D48" s="60">
        <v>42090.809062499997</v>
      </c>
      <c r="E48" s="11" t="s">
        <v>2791</v>
      </c>
      <c r="F48" s="11">
        <v>80</v>
      </c>
      <c r="G48" s="11" t="s">
        <v>13</v>
      </c>
      <c r="H48" s="11">
        <v>51</v>
      </c>
      <c r="I48" s="11" t="s">
        <v>14</v>
      </c>
      <c r="J48" s="29" t="s">
        <v>2792</v>
      </c>
      <c r="K48" s="11" t="s">
        <v>16</v>
      </c>
      <c r="L48" s="11" t="s">
        <v>1015</v>
      </c>
      <c r="M48" s="11">
        <v>17263922</v>
      </c>
      <c r="N48" s="11">
        <v>639301682</v>
      </c>
      <c r="O48" s="11" t="s">
        <v>1083</v>
      </c>
      <c r="P48" s="11"/>
      <c r="Q48" s="11" t="s">
        <v>1996</v>
      </c>
      <c r="R48" s="11"/>
    </row>
    <row r="49" spans="1:18" ht="12" customHeight="1" x14ac:dyDescent="0.25">
      <c r="A49" s="11" t="s">
        <v>2805</v>
      </c>
      <c r="B49" s="52">
        <v>42106</v>
      </c>
      <c r="C49" s="60">
        <v>42108</v>
      </c>
      <c r="D49" s="60">
        <v>42107.756192129629</v>
      </c>
      <c r="E49" s="11" t="s">
        <v>2793</v>
      </c>
      <c r="F49" s="11">
        <v>95</v>
      </c>
      <c r="G49" s="11" t="s">
        <v>13</v>
      </c>
      <c r="H49" s="11">
        <v>0</v>
      </c>
      <c r="I49" s="11" t="s">
        <v>24</v>
      </c>
      <c r="J49" s="29" t="s">
        <v>2797</v>
      </c>
      <c r="K49" s="11" t="s">
        <v>16</v>
      </c>
      <c r="L49" s="11" t="s">
        <v>2794</v>
      </c>
      <c r="M49" s="11">
        <v>18054515</v>
      </c>
      <c r="N49" s="11">
        <v>659853957</v>
      </c>
      <c r="O49" s="11" t="s">
        <v>804</v>
      </c>
      <c r="P49" s="11"/>
      <c r="Q49" s="11"/>
      <c r="R49" s="11"/>
    </row>
    <row r="50" spans="1:18" ht="12" customHeight="1" x14ac:dyDescent="0.25">
      <c r="A50" s="11" t="s">
        <v>2805</v>
      </c>
      <c r="B50" s="52">
        <v>42106</v>
      </c>
      <c r="C50" s="60">
        <v>42108</v>
      </c>
      <c r="D50" s="60">
        <v>42107.603946759256</v>
      </c>
      <c r="E50" s="11" t="s">
        <v>2795</v>
      </c>
      <c r="F50" s="11">
        <v>31</v>
      </c>
      <c r="G50" s="11" t="s">
        <v>13</v>
      </c>
      <c r="H50" s="11">
        <v>1</v>
      </c>
      <c r="I50" s="11" t="s">
        <v>14</v>
      </c>
      <c r="J50" s="29" t="s">
        <v>2798</v>
      </c>
      <c r="K50" s="11" t="s">
        <v>16</v>
      </c>
      <c r="L50" s="11" t="s">
        <v>2796</v>
      </c>
      <c r="M50" s="11">
        <v>17982958</v>
      </c>
      <c r="N50" s="11">
        <v>659406936</v>
      </c>
      <c r="O50" s="11" t="s">
        <v>804</v>
      </c>
      <c r="P50" s="11"/>
      <c r="Q50" s="11"/>
      <c r="R50" s="11"/>
    </row>
    <row r="51" spans="1:18" ht="12" customHeight="1" x14ac:dyDescent="0.25">
      <c r="A51" s="11" t="s">
        <v>2805</v>
      </c>
      <c r="B51" s="52">
        <v>42164</v>
      </c>
      <c r="C51" s="60">
        <v>42166</v>
      </c>
      <c r="D51" s="60">
        <v>42164.926180555558</v>
      </c>
      <c r="E51" s="11" t="s">
        <v>2799</v>
      </c>
      <c r="F51" s="11">
        <v>21</v>
      </c>
      <c r="G51" s="11" t="s">
        <v>13</v>
      </c>
      <c r="H51" s="11">
        <v>4</v>
      </c>
      <c r="I51" s="11" t="s">
        <v>14</v>
      </c>
      <c r="J51" s="29" t="s">
        <v>2801</v>
      </c>
      <c r="K51" s="11" t="s">
        <v>16</v>
      </c>
      <c r="L51" s="11" t="s">
        <v>2800</v>
      </c>
      <c r="M51" s="11">
        <v>20048544</v>
      </c>
      <c r="N51" s="11">
        <v>731961952</v>
      </c>
      <c r="O51" s="11" t="s">
        <v>311</v>
      </c>
      <c r="P51" s="11"/>
      <c r="Q51" s="11" t="s">
        <v>553</v>
      </c>
      <c r="R51" s="11"/>
    </row>
    <row r="52" spans="1:18" ht="12" customHeight="1" x14ac:dyDescent="0.25">
      <c r="A52" s="11" t="s">
        <v>2805</v>
      </c>
      <c r="B52" s="52">
        <v>42200</v>
      </c>
      <c r="C52" s="60">
        <v>42202</v>
      </c>
      <c r="D52" s="60">
        <v>42201.750821759262</v>
      </c>
      <c r="E52" s="11" t="s">
        <v>2802</v>
      </c>
      <c r="F52" s="11">
        <v>56</v>
      </c>
      <c r="G52" s="11" t="s">
        <v>13</v>
      </c>
      <c r="H52" s="11">
        <v>10</v>
      </c>
      <c r="I52" s="11" t="s">
        <v>14</v>
      </c>
      <c r="J52" s="29" t="s">
        <v>2804</v>
      </c>
      <c r="K52" s="11" t="s">
        <v>16</v>
      </c>
      <c r="L52" s="11" t="s">
        <v>2803</v>
      </c>
      <c r="M52" s="11">
        <v>20750876</v>
      </c>
      <c r="N52" s="11">
        <v>755307611</v>
      </c>
      <c r="O52" s="11" t="s">
        <v>18</v>
      </c>
      <c r="P52" s="11"/>
      <c r="Q52" s="11" t="s">
        <v>1986</v>
      </c>
      <c r="R52" s="11"/>
    </row>
  </sheetData>
  <pageMargins left="0.7" right="0.7" top="0.75" bottom="0.75" header="0.3" footer="0.3"/>
  <pageSetup paperSize="9" orientation="portrait" r:id="rId1"/>
  <ignoredErrors>
    <ignoredError sqref="F16 H16 M16:N1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DAY_0</vt:lpstr>
      <vt:lpstr>DAY_1</vt:lpstr>
      <vt:lpstr>DAY_2</vt:lpstr>
      <vt:lpstr>DAY_3</vt:lpstr>
      <vt:lpstr>DAY_4</vt:lpstr>
      <vt:lpstr>DAY_5</vt:lpstr>
      <vt:lpstr>DAY_6</vt:lpstr>
      <vt:lpstr>DAY_41</vt:lpstr>
      <vt:lpstr>DAY_42</vt:lpstr>
      <vt:lpstr>DAY_43</vt:lpstr>
      <vt:lpstr>DAY_44</vt:lpstr>
      <vt:lpstr>DAY_45</vt:lpstr>
      <vt:lpstr>DAY_46</vt:lpstr>
      <vt:lpstr>DAY_47</vt:lpstr>
      <vt:lpstr>WEEK_1</vt:lpstr>
      <vt:lpstr>WEEK_7</vt:lpstr>
      <vt:lpstr>Error-cases analysis (WEEK_1)</vt:lpstr>
      <vt:lpstr>Error-cases analysis (WEEK_7)</vt:lpstr>
      <vt:lpstr>Error-cases comparison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dc:creator>
  <cp:lastModifiedBy>Andreas</cp:lastModifiedBy>
  <dcterms:created xsi:type="dcterms:W3CDTF">2016-02-24T18:03:15Z</dcterms:created>
  <dcterms:modified xsi:type="dcterms:W3CDTF">2016-06-16T02:29:16Z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8118888d-f0e5-4a28-b06d-8a553735cfbe</vt:lpwstr>
  </property>
</Properties>
</file>