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HEP\Desktop\qpix_firmware\doc\"/>
    </mc:Choice>
  </mc:AlternateContent>
  <xr:revisionPtr revIDLastSave="0" documentId="8_{620C459A-D43E-4F13-B989-7DD7F8D10263}" xr6:coauthVersionLast="47" xr6:coauthVersionMax="47" xr10:uidLastSave="{00000000-0000-0000-0000-000000000000}"/>
  <bookViews>
    <workbookView xWindow="6432" yWindow="-16680" windowWidth="15456" windowHeight="145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D2" i="1"/>
  <c r="E2" i="1" s="1"/>
  <c r="D30" i="1"/>
  <c r="E30" i="1" s="1"/>
  <c r="D26" i="1"/>
  <c r="E26" i="1" s="1"/>
  <c r="D22" i="1"/>
  <c r="E22" i="1" s="1"/>
  <c r="D18" i="1"/>
  <c r="E18" i="1" s="1"/>
  <c r="D14" i="1"/>
  <c r="E14" i="1" s="1"/>
  <c r="D10" i="1"/>
  <c r="E10" i="1" s="1"/>
  <c r="D6" i="1"/>
  <c r="E6" i="1" s="1"/>
  <c r="B35" i="1" l="1"/>
  <c r="D35" i="1" s="1"/>
</calcChain>
</file>

<file path=xl/sharedStrings.xml><?xml version="1.0" encoding="utf-8"?>
<sst xmlns="http://schemas.openxmlformats.org/spreadsheetml/2006/main" count="119" uniqueCount="107">
  <si>
    <t>replenCur&lt;1&gt;</t>
  </si>
  <si>
    <t>replenCur&lt;2&gt;</t>
  </si>
  <si>
    <t>replenCur&lt;3&gt;</t>
  </si>
  <si>
    <t>replenCur&lt;4&gt;</t>
  </si>
  <si>
    <t>curReplen&lt;0&gt;</t>
  </si>
  <si>
    <t>curReplen&lt;1&gt;</t>
  </si>
  <si>
    <t>curReplen&lt;2&gt;</t>
  </si>
  <si>
    <t>curCmp&lt;0&gt;</t>
  </si>
  <si>
    <t>curCmp&lt;1&gt;</t>
  </si>
  <si>
    <t>curCmp&lt;2&gt;</t>
  </si>
  <si>
    <t>curAmp&lt;0&gt;</t>
  </si>
  <si>
    <t>curAmp&lt;1&gt;</t>
  </si>
  <si>
    <t>curAmp&lt;2&gt;</t>
  </si>
  <si>
    <t>curInt&lt;0&gt;</t>
  </si>
  <si>
    <t>curInt&lt;1&gt;</t>
  </si>
  <si>
    <t>curInt&lt;2&gt;</t>
  </si>
  <si>
    <t>enable2</t>
  </si>
  <si>
    <t>enable3</t>
  </si>
  <si>
    <t>enable4</t>
  </si>
  <si>
    <t>enable5</t>
  </si>
  <si>
    <t>enable6</t>
  </si>
  <si>
    <t>replenCur&lt;0&gt;</t>
  </si>
  <si>
    <t>CLK_source_RO</t>
  </si>
  <si>
    <t>DBL_bar: cal ckt</t>
  </si>
  <si>
    <t>ringOsc_f2</t>
  </si>
  <si>
    <t>ringOsc_f3</t>
  </si>
  <si>
    <t>en_ringOsc</t>
  </si>
  <si>
    <t>LVDSdrvr_strn</t>
  </si>
  <si>
    <t>en_calB</t>
  </si>
  <si>
    <t>VALUES</t>
  </si>
  <si>
    <t>SIGNALS</t>
  </si>
  <si>
    <t>binary</t>
  </si>
  <si>
    <t>HEX</t>
  </si>
  <si>
    <t>COMMAND (HEX)</t>
  </si>
  <si>
    <t>enable0 (chan15)</t>
  </si>
  <si>
    <t xml:space="preserve">enable1 </t>
  </si>
  <si>
    <t>enable7 (chan8)</t>
  </si>
  <si>
    <t>55B6808B</t>
  </si>
  <si>
    <t>External CLK</t>
  </si>
  <si>
    <t>55B680CF</t>
  </si>
  <si>
    <t>Ring Osc</t>
  </si>
  <si>
    <t>DEFAULTS</t>
  </si>
  <si>
    <t>Calibration</t>
  </si>
  <si>
    <t>python3 Integrator_rst_fix.py 1</t>
  </si>
  <si>
    <t>python3 Clock_50MHz.py on</t>
  </si>
  <si>
    <t>python3 Serial_Interface-fix.py  2  0x55B680CF</t>
  </si>
  <si>
    <t>SOME COMANDS</t>
  </si>
  <si>
    <t>poke 0x43c00000 0x00000060</t>
  </si>
  <si>
    <t>Integrator Reset with clocks off</t>
  </si>
  <si>
    <t>Integrator Reset with clocks on</t>
  </si>
  <si>
    <t>poke 0x43c00000 0x00030060</t>
  </si>
  <si>
    <t>python3 send_trigger_fix.py</t>
  </si>
  <si>
    <t>python3 Calibrate.py</t>
  </si>
  <si>
    <t>25B680CE</t>
  </si>
  <si>
    <t>python3 Serial_Interface-fix.py  2  0x25B680CE</t>
  </si>
  <si>
    <t>Feb 21, FMN</t>
  </si>
  <si>
    <t>Calibration mode</t>
  </si>
  <si>
    <t>55B680CE</t>
  </si>
  <si>
    <t>python3 Serial_Interface-fix.py  2  0x55B680CE</t>
  </si>
  <si>
    <t>Calibration mode, ring osc</t>
  </si>
  <si>
    <t>python3 Serial_Interface-fix.py  2  0x05B680CE</t>
  </si>
  <si>
    <t>python3 Serial_Interface-fix.py  2  0xF5B680CE</t>
  </si>
  <si>
    <t xml:space="preserve"> all   3X  I curr bits on</t>
  </si>
  <si>
    <t>all   3X  I curr bits off</t>
  </si>
  <si>
    <t>spy0 = 735</t>
  </si>
  <si>
    <t>spy0 = 736</t>
  </si>
  <si>
    <t>python3 set_Thresholds.py TP 2 0.800</t>
  </si>
  <si>
    <t>***The Magic Sequence ***</t>
  </si>
  <si>
    <t>python3 Serial_Interface-fix.py  1  0x55B680CE</t>
  </si>
  <si>
    <t>python3 set_Thresholds.py VCOMP 1 0.780</t>
  </si>
  <si>
    <t>`</t>
  </si>
  <si>
    <t>Calibration mode, ring osc on slow, ALL channel enabled</t>
  </si>
  <si>
    <t>python3 Serial_Interface-fix.py  1  0x55B6FFC6</t>
  </si>
  <si>
    <t>Calibration mode,DBL_bar, ring osc on, one channel enabled</t>
  </si>
  <si>
    <t>python3 set_Thresholds.py VCOMP 2 0.950</t>
  </si>
  <si>
    <t>CHECK MAPPING</t>
  </si>
  <si>
    <t>bit</t>
  </si>
  <si>
    <t>Firmware printout</t>
  </si>
  <si>
    <t>x</t>
  </si>
  <si>
    <t>scope</t>
  </si>
  <si>
    <t>y</t>
  </si>
  <si>
    <t>DEC</t>
  </si>
  <si>
    <t>python3 Serial_Interface-fix.py  2  0x55B600CE</t>
  </si>
  <si>
    <t>Calibration mode, ring osc on slow, ALL channel OFF</t>
  </si>
  <si>
    <t>python3 Serial_Interface-fix.py  1  0xA5B6FF4A</t>
  </si>
  <si>
    <t>Calibration mode, NO clocks, ALL channel enabled, Replen=d10 (1fC)</t>
  </si>
  <si>
    <t>python3 trig_and_read_FIFO_all_ch.py</t>
  </si>
  <si>
    <t>Run Calibration on all channels</t>
  </si>
  <si>
    <t>python3 Serial_Interface-fix.py  1  0xA5B6FFCE</t>
  </si>
  <si>
    <t>poke 0x43c0001c 0x01f41388</t>
  </si>
  <si>
    <t>setup registor for sending a reset, then sampling 100us window</t>
  </si>
  <si>
    <t>poke 0x43c0000 x00008000</t>
  </si>
  <si>
    <t>Start sampleing sequence</t>
  </si>
  <si>
    <t>Stop sampling sequence</t>
  </si>
  <si>
    <t>poke 0x43c0000 x00000000</t>
  </si>
  <si>
    <t>python3 trig_and_read_FIFO_all_ch_window.py</t>
  </si>
  <si>
    <t>report hits in all channels</t>
  </si>
  <si>
    <t>python3 get_samples.py</t>
  </si>
  <si>
    <t>xxx</t>
  </si>
  <si>
    <t>good</t>
  </si>
  <si>
    <t>need</t>
  </si>
  <si>
    <t>if</t>
  </si>
  <si>
    <t xml:space="preserve">python3 trials_get_samples.py </t>
  </si>
  <si>
    <t>5 trials of read_FIFO, outputs Ch0-15 as a list in order</t>
  </si>
  <si>
    <t>https://github.com/anikolica/qpix_firmware</t>
  </si>
  <si>
    <t>scp root@192.168.200.20:/home/root/dataBasket1.txt .</t>
  </si>
  <si>
    <t>ifconfig 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</si>
</sst>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"/>
  <sheetViews>
    <sheetView tabSelected="1" topLeftCell="A49" workbookViewId="0">
      <selection activeCell="A68" sqref="A68"/>
    </sheetView>
  </sheetViews>
  <sheetFormatPr defaultRowHeight="14.5" x14ac:dyDescent="0.35"/>
  <cols>
    <col min="1" max="1" width="16.90625" customWidth="1"/>
    <col min="2" max="2" width="10.26953125" customWidth="1"/>
    <col min="7" max="7" width="9.81640625" customWidth="1"/>
    <col min="8" max="8" width="12.1796875" customWidth="1"/>
  </cols>
  <sheetData>
    <row r="1" spans="1:10" x14ac:dyDescent="0.35">
      <c r="A1" s="7" t="s">
        <v>30</v>
      </c>
      <c r="B1" s="7" t="s">
        <v>29</v>
      </c>
      <c r="C1" s="8"/>
      <c r="D1" s="7" t="s">
        <v>31</v>
      </c>
      <c r="E1" s="7" t="s">
        <v>32</v>
      </c>
      <c r="F1" s="7" t="s">
        <v>81</v>
      </c>
      <c r="G1" s="7" t="s">
        <v>41</v>
      </c>
      <c r="H1" s="7" t="s">
        <v>42</v>
      </c>
      <c r="I1" s="8"/>
      <c r="J1" s="1" t="s">
        <v>104</v>
      </c>
    </row>
    <row r="2" spans="1:10" x14ac:dyDescent="0.35">
      <c r="A2" s="9" t="s">
        <v>0</v>
      </c>
      <c r="B2" s="5">
        <v>0</v>
      </c>
      <c r="D2" t="str">
        <f>CONCATENATE(B2,B3,B4,B5)</f>
        <v>0101</v>
      </c>
      <c r="E2" t="str">
        <f>BIN2HEX(D2)</f>
        <v>5</v>
      </c>
      <c r="F2" s="1">
        <f>BIN2DEC(CONCATENATE(B5,B4,B3,B2,B26))</f>
        <v>21</v>
      </c>
      <c r="G2">
        <v>0</v>
      </c>
      <c r="H2" s="5">
        <v>0</v>
      </c>
      <c r="J2" s="1" t="s">
        <v>106</v>
      </c>
    </row>
    <row r="3" spans="1:10" x14ac:dyDescent="0.35">
      <c r="A3" s="9" t="s">
        <v>1</v>
      </c>
      <c r="B3" s="5">
        <v>1</v>
      </c>
      <c r="G3">
        <v>1</v>
      </c>
      <c r="H3" s="5">
        <v>1</v>
      </c>
      <c r="J3" s="1" t="s">
        <v>105</v>
      </c>
    </row>
    <row r="4" spans="1:10" x14ac:dyDescent="0.35">
      <c r="A4" s="9" t="s">
        <v>2</v>
      </c>
      <c r="B4" s="5">
        <v>0</v>
      </c>
      <c r="G4">
        <v>0</v>
      </c>
      <c r="H4" s="5">
        <v>0</v>
      </c>
    </row>
    <row r="5" spans="1:10" x14ac:dyDescent="0.35">
      <c r="A5" s="9" t="s">
        <v>3</v>
      </c>
      <c r="B5" s="5">
        <v>1</v>
      </c>
      <c r="G5">
        <v>1</v>
      </c>
      <c r="H5" s="5">
        <v>1</v>
      </c>
    </row>
    <row r="6" spans="1:10" x14ac:dyDescent="0.35">
      <c r="A6" t="s">
        <v>4</v>
      </c>
      <c r="B6" s="5">
        <v>0</v>
      </c>
      <c r="D6" t="str">
        <f>CONCATENATE(B6,B7,B8,B9)</f>
        <v>0101</v>
      </c>
      <c r="E6" t="str">
        <f>BIN2HEX(D6)</f>
        <v>5</v>
      </c>
      <c r="G6">
        <v>0</v>
      </c>
      <c r="H6" s="5">
        <v>0</v>
      </c>
    </row>
    <row r="7" spans="1:10" x14ac:dyDescent="0.35">
      <c r="A7" t="s">
        <v>5</v>
      </c>
      <c r="B7" s="5">
        <v>1</v>
      </c>
      <c r="G7">
        <v>1</v>
      </c>
      <c r="H7" s="5">
        <v>1</v>
      </c>
    </row>
    <row r="8" spans="1:10" x14ac:dyDescent="0.35">
      <c r="A8" t="s">
        <v>6</v>
      </c>
      <c r="B8" s="5">
        <v>0</v>
      </c>
      <c r="G8">
        <v>0</v>
      </c>
      <c r="H8" s="5">
        <v>0</v>
      </c>
    </row>
    <row r="9" spans="1:10" x14ac:dyDescent="0.35">
      <c r="A9" t="s">
        <v>7</v>
      </c>
      <c r="B9" s="5">
        <v>1</v>
      </c>
      <c r="G9">
        <v>1</v>
      </c>
      <c r="H9" s="5">
        <v>1</v>
      </c>
    </row>
    <row r="10" spans="1:10" x14ac:dyDescent="0.35">
      <c r="A10" t="s">
        <v>8</v>
      </c>
      <c r="B10" s="5">
        <v>1</v>
      </c>
      <c r="D10" t="str">
        <f>CONCATENATE(B10,B11,B12,B13)</f>
        <v>1011</v>
      </c>
      <c r="E10" t="str">
        <f>BIN2HEX(D10)</f>
        <v>B</v>
      </c>
      <c r="G10">
        <v>1</v>
      </c>
      <c r="H10" s="5">
        <v>1</v>
      </c>
    </row>
    <row r="11" spans="1:10" x14ac:dyDescent="0.35">
      <c r="A11" t="s">
        <v>9</v>
      </c>
      <c r="B11" s="5">
        <v>0</v>
      </c>
      <c r="G11">
        <v>0</v>
      </c>
      <c r="H11" s="5">
        <v>0</v>
      </c>
    </row>
    <row r="12" spans="1:10" x14ac:dyDescent="0.35">
      <c r="A12" t="s">
        <v>10</v>
      </c>
      <c r="B12" s="5">
        <v>1</v>
      </c>
      <c r="G12">
        <v>1</v>
      </c>
      <c r="H12" s="5">
        <v>1</v>
      </c>
    </row>
    <row r="13" spans="1:10" x14ac:dyDescent="0.35">
      <c r="A13" t="s">
        <v>11</v>
      </c>
      <c r="B13" s="5">
        <v>1</v>
      </c>
      <c r="G13">
        <v>1</v>
      </c>
      <c r="H13" s="5">
        <v>1</v>
      </c>
    </row>
    <row r="14" spans="1:10" x14ac:dyDescent="0.35">
      <c r="A14" t="s">
        <v>12</v>
      </c>
      <c r="B14" s="5">
        <v>0</v>
      </c>
      <c r="D14" t="str">
        <f>CONCATENATE(B14,B15,B16,B17)</f>
        <v>0110</v>
      </c>
      <c r="E14" t="str">
        <f>BIN2HEX(D14)</f>
        <v>6</v>
      </c>
      <c r="G14">
        <v>0</v>
      </c>
      <c r="H14" s="5">
        <v>0</v>
      </c>
    </row>
    <row r="15" spans="1:10" x14ac:dyDescent="0.35">
      <c r="A15" t="s">
        <v>13</v>
      </c>
      <c r="B15" s="5">
        <v>1</v>
      </c>
      <c r="G15">
        <v>1</v>
      </c>
      <c r="H15" s="5">
        <v>1</v>
      </c>
    </row>
    <row r="16" spans="1:10" x14ac:dyDescent="0.35">
      <c r="A16" t="s">
        <v>14</v>
      </c>
      <c r="B16" s="5">
        <v>1</v>
      </c>
      <c r="G16">
        <v>1</v>
      </c>
      <c r="H16" s="5">
        <v>1</v>
      </c>
    </row>
    <row r="17" spans="1:10" x14ac:dyDescent="0.35">
      <c r="A17" t="s">
        <v>15</v>
      </c>
      <c r="B17" s="5">
        <v>0</v>
      </c>
      <c r="G17">
        <v>0</v>
      </c>
      <c r="H17" s="5">
        <v>0</v>
      </c>
    </row>
    <row r="18" spans="1:10" x14ac:dyDescent="0.35">
      <c r="A18" t="s">
        <v>34</v>
      </c>
      <c r="B18" s="5">
        <v>0</v>
      </c>
      <c r="C18" t="s">
        <v>100</v>
      </c>
      <c r="D18" t="str">
        <f>CONCATENATE(B18,B19,B20,B21)</f>
        <v>0000</v>
      </c>
      <c r="E18" t="str">
        <f>BIN2HEX(D18)</f>
        <v>0</v>
      </c>
      <c r="G18">
        <v>1</v>
      </c>
      <c r="H18" s="5">
        <v>1</v>
      </c>
    </row>
    <row r="19" spans="1:10" x14ac:dyDescent="0.35">
      <c r="A19" t="s">
        <v>35</v>
      </c>
      <c r="B19" s="5">
        <v>0</v>
      </c>
      <c r="C19" t="s">
        <v>99</v>
      </c>
      <c r="G19">
        <v>0</v>
      </c>
      <c r="H19" s="5">
        <v>1</v>
      </c>
    </row>
    <row r="20" spans="1:10" x14ac:dyDescent="0.35">
      <c r="A20" t="s">
        <v>16</v>
      </c>
      <c r="B20" s="5">
        <v>0</v>
      </c>
      <c r="C20" t="s">
        <v>98</v>
      </c>
      <c r="G20">
        <v>0</v>
      </c>
      <c r="H20" s="5">
        <v>1</v>
      </c>
    </row>
    <row r="21" spans="1:10" x14ac:dyDescent="0.35">
      <c r="A21" t="s">
        <v>17</v>
      </c>
      <c r="B21" s="5">
        <v>0</v>
      </c>
      <c r="C21" t="s">
        <v>98</v>
      </c>
      <c r="G21">
        <v>0</v>
      </c>
      <c r="H21" s="5">
        <v>1</v>
      </c>
      <c r="J21" t="s">
        <v>70</v>
      </c>
    </row>
    <row r="22" spans="1:10" x14ac:dyDescent="0.35">
      <c r="A22" t="s">
        <v>18</v>
      </c>
      <c r="B22" s="5">
        <v>0</v>
      </c>
      <c r="C22" t="s">
        <v>98</v>
      </c>
      <c r="D22" t="str">
        <f>CONCATENATE(B22,B23,B24,B25)</f>
        <v>0000</v>
      </c>
      <c r="E22" t="str">
        <f>BIN2HEX(D22)</f>
        <v>0</v>
      </c>
      <c r="G22">
        <v>0</v>
      </c>
      <c r="H22" s="5">
        <v>1</v>
      </c>
    </row>
    <row r="23" spans="1:10" x14ac:dyDescent="0.35">
      <c r="A23" t="s">
        <v>19</v>
      </c>
      <c r="B23" s="5">
        <v>0</v>
      </c>
      <c r="C23" t="s">
        <v>99</v>
      </c>
      <c r="G23">
        <v>0</v>
      </c>
      <c r="H23" s="5">
        <v>1</v>
      </c>
    </row>
    <row r="24" spans="1:10" x14ac:dyDescent="0.35">
      <c r="A24" t="s">
        <v>20</v>
      </c>
      <c r="B24" s="5">
        <v>0</v>
      </c>
      <c r="C24" t="s">
        <v>98</v>
      </c>
      <c r="G24">
        <v>0</v>
      </c>
      <c r="H24" s="5">
        <v>1</v>
      </c>
    </row>
    <row r="25" spans="1:10" x14ac:dyDescent="0.35">
      <c r="A25" t="s">
        <v>36</v>
      </c>
      <c r="B25" s="5">
        <v>0</v>
      </c>
      <c r="C25" t="s">
        <v>99</v>
      </c>
      <c r="G25">
        <v>0</v>
      </c>
      <c r="H25" s="5">
        <v>1</v>
      </c>
    </row>
    <row r="26" spans="1:10" x14ac:dyDescent="0.35">
      <c r="A26" s="9" t="s">
        <v>21</v>
      </c>
      <c r="B26" s="5">
        <v>1</v>
      </c>
      <c r="D26" t="str">
        <f>CONCATENATE(B26,B27,B28,B29)</f>
        <v>1100</v>
      </c>
      <c r="E26" t="str">
        <f>BIN2HEX(D26)</f>
        <v>C</v>
      </c>
      <c r="G26">
        <v>1</v>
      </c>
      <c r="H26" s="5">
        <v>1</v>
      </c>
    </row>
    <row r="27" spans="1:10" x14ac:dyDescent="0.35">
      <c r="A27" t="s">
        <v>22</v>
      </c>
      <c r="B27" s="5">
        <v>1</v>
      </c>
      <c r="G27">
        <v>1</v>
      </c>
      <c r="H27" s="5">
        <v>1</v>
      </c>
    </row>
    <row r="28" spans="1:10" x14ac:dyDescent="0.35">
      <c r="A28" t="s">
        <v>23</v>
      </c>
      <c r="B28" s="5">
        <v>0</v>
      </c>
      <c r="G28">
        <v>0</v>
      </c>
      <c r="H28" s="5">
        <v>0</v>
      </c>
    </row>
    <row r="29" spans="1:10" x14ac:dyDescent="0.35">
      <c r="A29" t="s">
        <v>24</v>
      </c>
      <c r="B29" s="5">
        <v>0</v>
      </c>
      <c r="G29">
        <v>0</v>
      </c>
      <c r="H29" s="5">
        <v>0</v>
      </c>
    </row>
    <row r="30" spans="1:10" x14ac:dyDescent="0.35">
      <c r="A30" t="s">
        <v>25</v>
      </c>
      <c r="B30" s="5">
        <v>0</v>
      </c>
      <c r="D30" t="str">
        <f>CONCATENATE(B30,B31,B32,B33)</f>
        <v>0110</v>
      </c>
      <c r="E30" t="str">
        <f>BIN2HEX(D30)</f>
        <v>6</v>
      </c>
      <c r="G30">
        <v>1</v>
      </c>
      <c r="H30" s="5">
        <v>0</v>
      </c>
    </row>
    <row r="31" spans="1:10" x14ac:dyDescent="0.35">
      <c r="A31" t="s">
        <v>26</v>
      </c>
      <c r="B31" s="5">
        <v>1</v>
      </c>
      <c r="G31">
        <v>1</v>
      </c>
      <c r="H31" s="5">
        <v>1</v>
      </c>
    </row>
    <row r="32" spans="1:10" x14ac:dyDescent="0.35">
      <c r="A32" t="s">
        <v>27</v>
      </c>
      <c r="B32" s="6">
        <v>1</v>
      </c>
      <c r="G32" s="1">
        <v>1</v>
      </c>
      <c r="H32" s="6">
        <v>1</v>
      </c>
    </row>
    <row r="33" spans="1:8" x14ac:dyDescent="0.35">
      <c r="A33" t="s">
        <v>28</v>
      </c>
      <c r="B33" s="5">
        <v>0</v>
      </c>
      <c r="G33">
        <v>1</v>
      </c>
      <c r="H33" s="5">
        <v>0</v>
      </c>
    </row>
    <row r="35" spans="1:8" ht="15.5" x14ac:dyDescent="0.35">
      <c r="A35" s="2" t="s">
        <v>33</v>
      </c>
      <c r="B35" s="4" t="str">
        <f>CONCATENATE(E2,E6,E10,E14,E18,E22,E26,E30)</f>
        <v>55B600C6</v>
      </c>
      <c r="D35" t="str">
        <f>B35</f>
        <v>55B600C6</v>
      </c>
      <c r="E35" t="s">
        <v>53</v>
      </c>
    </row>
    <row r="37" spans="1:8" ht="15.5" x14ac:dyDescent="0.35">
      <c r="B37" s="3" t="s">
        <v>37</v>
      </c>
      <c r="C37" t="s">
        <v>38</v>
      </c>
    </row>
    <row r="38" spans="1:8" ht="15.5" x14ac:dyDescent="0.35">
      <c r="B38" s="3" t="s">
        <v>39</v>
      </c>
      <c r="C38" t="s">
        <v>40</v>
      </c>
    </row>
    <row r="39" spans="1:8" ht="15.5" x14ac:dyDescent="0.35">
      <c r="B39" s="4" t="s">
        <v>57</v>
      </c>
      <c r="C39" t="s">
        <v>56</v>
      </c>
    </row>
    <row r="40" spans="1:8" x14ac:dyDescent="0.35">
      <c r="A40" t="s">
        <v>47</v>
      </c>
      <c r="C40" t="s">
        <v>48</v>
      </c>
    </row>
    <row r="41" spans="1:8" x14ac:dyDescent="0.35">
      <c r="A41" t="s">
        <v>50</v>
      </c>
      <c r="C41" t="s">
        <v>49</v>
      </c>
    </row>
    <row r="44" spans="1:8" x14ac:dyDescent="0.35">
      <c r="A44" s="1" t="s">
        <v>46</v>
      </c>
    </row>
    <row r="45" spans="1:8" x14ac:dyDescent="0.35">
      <c r="A45" t="s">
        <v>43</v>
      </c>
    </row>
    <row r="46" spans="1:8" x14ac:dyDescent="0.35">
      <c r="A46" t="s">
        <v>102</v>
      </c>
      <c r="E46" t="s">
        <v>103</v>
      </c>
    </row>
    <row r="47" spans="1:8" x14ac:dyDescent="0.35">
      <c r="A47" t="s">
        <v>51</v>
      </c>
    </row>
    <row r="48" spans="1:8" x14ac:dyDescent="0.35">
      <c r="A48" t="s">
        <v>44</v>
      </c>
    </row>
    <row r="49" spans="1:8" x14ac:dyDescent="0.35">
      <c r="A49" t="s">
        <v>58</v>
      </c>
      <c r="E49" t="s">
        <v>40</v>
      </c>
    </row>
    <row r="51" spans="1:8" x14ac:dyDescent="0.35">
      <c r="A51" t="s">
        <v>45</v>
      </c>
      <c r="E51" t="s">
        <v>38</v>
      </c>
    </row>
    <row r="52" spans="1:8" x14ac:dyDescent="0.35">
      <c r="A52" t="s">
        <v>54</v>
      </c>
      <c r="E52" t="s">
        <v>55</v>
      </c>
    </row>
    <row r="53" spans="1:8" x14ac:dyDescent="0.35">
      <c r="A53" t="s">
        <v>60</v>
      </c>
      <c r="E53" t="s">
        <v>63</v>
      </c>
      <c r="H53" t="s">
        <v>65</v>
      </c>
    </row>
    <row r="54" spans="1:8" x14ac:dyDescent="0.35">
      <c r="A54" t="s">
        <v>61</v>
      </c>
      <c r="E54" t="s">
        <v>62</v>
      </c>
      <c r="H54" t="s">
        <v>64</v>
      </c>
    </row>
    <row r="56" spans="1:8" x14ac:dyDescent="0.35">
      <c r="A56" t="s">
        <v>45</v>
      </c>
      <c r="E56" t="s">
        <v>59</v>
      </c>
    </row>
    <row r="57" spans="1:8" x14ac:dyDescent="0.35">
      <c r="A57" t="s">
        <v>52</v>
      </c>
    </row>
    <row r="59" spans="1:8" ht="15.5" x14ac:dyDescent="0.35">
      <c r="A59" s="1" t="s">
        <v>67</v>
      </c>
      <c r="B59" s="3"/>
    </row>
    <row r="60" spans="1:8" x14ac:dyDescent="0.35">
      <c r="A60" t="s">
        <v>66</v>
      </c>
    </row>
    <row r="61" spans="1:8" x14ac:dyDescent="0.35">
      <c r="A61" t="s">
        <v>69</v>
      </c>
    </row>
    <row r="62" spans="1:8" x14ac:dyDescent="0.35">
      <c r="A62" t="s">
        <v>74</v>
      </c>
    </row>
    <row r="63" spans="1:8" x14ac:dyDescent="0.35">
      <c r="A63" t="s">
        <v>68</v>
      </c>
      <c r="E63" t="s">
        <v>73</v>
      </c>
    </row>
    <row r="64" spans="1:8" x14ac:dyDescent="0.35">
      <c r="A64" t="s">
        <v>43</v>
      </c>
    </row>
    <row r="65" spans="1:5" x14ac:dyDescent="0.35">
      <c r="A65" t="s">
        <v>52</v>
      </c>
    </row>
    <row r="67" spans="1:5" x14ac:dyDescent="0.35">
      <c r="A67" t="s">
        <v>72</v>
      </c>
      <c r="E67" t="s">
        <v>71</v>
      </c>
    </row>
    <row r="68" spans="1:5" x14ac:dyDescent="0.35">
      <c r="A68" t="s">
        <v>82</v>
      </c>
      <c r="E68" s="1" t="s">
        <v>83</v>
      </c>
    </row>
    <row r="69" spans="1:5" x14ac:dyDescent="0.35">
      <c r="A69" t="s">
        <v>84</v>
      </c>
      <c r="E69" t="s">
        <v>85</v>
      </c>
    </row>
    <row r="70" spans="1:5" x14ac:dyDescent="0.35">
      <c r="A70" t="s">
        <v>88</v>
      </c>
      <c r="E70" t="s">
        <v>87</v>
      </c>
    </row>
    <row r="72" spans="1:5" x14ac:dyDescent="0.35">
      <c r="A72" t="s">
        <v>86</v>
      </c>
    </row>
    <row r="74" spans="1:5" x14ac:dyDescent="0.35">
      <c r="A74" t="s">
        <v>75</v>
      </c>
      <c r="B74" t="s">
        <v>76</v>
      </c>
      <c r="C74" t="s">
        <v>77</v>
      </c>
      <c r="D74" t="s">
        <v>101</v>
      </c>
      <c r="E74" t="s">
        <v>79</v>
      </c>
    </row>
    <row r="75" spans="1:5" x14ac:dyDescent="0.35">
      <c r="B75">
        <v>0</v>
      </c>
      <c r="C75">
        <v>1</v>
      </c>
    </row>
    <row r="76" spans="1:5" x14ac:dyDescent="0.35">
      <c r="B76">
        <v>1</v>
      </c>
      <c r="C76">
        <v>0</v>
      </c>
    </row>
    <row r="77" spans="1:5" x14ac:dyDescent="0.35">
      <c r="B77">
        <v>2</v>
      </c>
      <c r="C77" t="s">
        <v>78</v>
      </c>
      <c r="E77" t="s">
        <v>80</v>
      </c>
    </row>
    <row r="78" spans="1:5" x14ac:dyDescent="0.35">
      <c r="B78">
        <v>3</v>
      </c>
      <c r="C78">
        <v>2</v>
      </c>
    </row>
    <row r="79" spans="1:5" x14ac:dyDescent="0.35">
      <c r="B79">
        <v>4</v>
      </c>
      <c r="C79">
        <v>5</v>
      </c>
    </row>
    <row r="80" spans="1:5" x14ac:dyDescent="0.35">
      <c r="B80">
        <v>5</v>
      </c>
      <c r="C80">
        <v>4</v>
      </c>
    </row>
    <row r="81" spans="1:5" x14ac:dyDescent="0.35">
      <c r="B81">
        <v>6</v>
      </c>
      <c r="C81">
        <v>7</v>
      </c>
    </row>
    <row r="82" spans="1:5" x14ac:dyDescent="0.35">
      <c r="B82">
        <v>7</v>
      </c>
      <c r="C82" t="s">
        <v>78</v>
      </c>
      <c r="E82" t="s">
        <v>80</v>
      </c>
    </row>
    <row r="84" spans="1:5" x14ac:dyDescent="0.35">
      <c r="A84" t="s">
        <v>89</v>
      </c>
      <c r="C84" s="1" t="s">
        <v>90</v>
      </c>
    </row>
    <row r="85" spans="1:5" x14ac:dyDescent="0.35">
      <c r="A85" t="s">
        <v>91</v>
      </c>
      <c r="C85" s="1" t="s">
        <v>92</v>
      </c>
    </row>
    <row r="86" spans="1:5" x14ac:dyDescent="0.35">
      <c r="A86" t="s">
        <v>94</v>
      </c>
      <c r="C86" s="1" t="s">
        <v>93</v>
      </c>
    </row>
    <row r="87" spans="1:5" x14ac:dyDescent="0.35">
      <c r="A87" t="s">
        <v>95</v>
      </c>
      <c r="E87" s="1" t="s">
        <v>96</v>
      </c>
    </row>
    <row r="88" spans="1:5" x14ac:dyDescent="0.35">
      <c r="A88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nandor</dc:creator>
  <cp:lastModifiedBy>HEP</cp:lastModifiedBy>
  <dcterms:created xsi:type="dcterms:W3CDTF">2015-06-05T18:17:20Z</dcterms:created>
  <dcterms:modified xsi:type="dcterms:W3CDTF">2024-08-02T14:35:23Z</dcterms:modified>
</cp:coreProperties>
</file>