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joko-my.sharepoint.com/personal/anil_kumar_gojokotech_com/Documents/Desktop/MCBAutomation/src/test/resources/testdata/"/>
    </mc:Choice>
  </mc:AlternateContent>
  <xr:revisionPtr revIDLastSave="134" documentId="8_{BA21AB27-80F1-4ABF-91AB-1C4B23F0C3A5}" xr6:coauthVersionLast="47" xr6:coauthVersionMax="47" xr10:uidLastSave="{D1A415F5-55A1-4D80-ACA5-455CB23A84ED}"/>
  <bookViews>
    <workbookView xWindow="-28920" yWindow="-120" windowWidth="29040" windowHeight="15840" xr2:uid="{A46C7419-73F4-47E5-82D4-5DD6C7D8EA23}"/>
  </bookViews>
  <sheets>
    <sheet name="Sheet1" sheetId="1" r:id="rId1"/>
    <sheet name="Sheet5" sheetId="8" r:id="rId2"/>
    <sheet name="Sheet3" sheetId="3" r:id="rId3"/>
    <sheet name="Sheet2" sheetId="2" r:id="rId4"/>
    <sheet name="Sheet4" sheetId="4" r:id="rId5"/>
    <sheet name="Sheet 5" sheetId="5" r:id="rId6"/>
    <sheet name="UAT" sheetId="6" r:id="rId7"/>
    <sheet name="Prod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2" i="1"/>
  <c r="G6" i="1"/>
  <c r="G5" i="1"/>
  <c r="G10" i="1"/>
  <c r="G8" i="1"/>
  <c r="G3" i="1"/>
  <c r="G4" i="1"/>
  <c r="G11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2" i="6"/>
  <c r="F386" i="5"/>
  <c r="F387" i="5" l="1"/>
  <c r="F116" i="5" l="1"/>
  <c r="F117" i="5"/>
  <c r="F118" i="5"/>
  <c r="F119" i="5"/>
  <c r="F120" i="5"/>
  <c r="H59" i="5"/>
  <c r="H60" i="5"/>
  <c r="H61" i="5"/>
  <c r="H63" i="5"/>
  <c r="E370" i="5" l="1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6" i="5"/>
  <c r="E369" i="5"/>
  <c r="E360" i="5"/>
  <c r="E361" i="5"/>
  <c r="E362" i="5"/>
  <c r="E363" i="5"/>
  <c r="E364" i="5"/>
  <c r="E365" i="5"/>
  <c r="E366" i="5"/>
  <c r="E367" i="5"/>
  <c r="E368" i="5"/>
  <c r="E355" i="5"/>
  <c r="E356" i="5"/>
  <c r="E357" i="5"/>
  <c r="E358" i="5"/>
  <c r="E359" i="5"/>
  <c r="E346" i="5"/>
  <c r="E347" i="5"/>
  <c r="E348" i="5"/>
  <c r="E349" i="5"/>
  <c r="E350" i="5"/>
  <c r="E351" i="5"/>
  <c r="E352" i="5"/>
  <c r="E353" i="5"/>
  <c r="E354" i="5"/>
  <c r="E337" i="5"/>
  <c r="E338" i="5"/>
  <c r="E339" i="5"/>
  <c r="E340" i="5"/>
  <c r="E341" i="5"/>
  <c r="E342" i="5"/>
  <c r="E343" i="5"/>
  <c r="E344" i="5"/>
  <c r="E345" i="5"/>
  <c r="E332" i="5"/>
  <c r="E333" i="5"/>
  <c r="E334" i="5"/>
  <c r="E335" i="5"/>
  <c r="E336" i="5"/>
  <c r="E330" i="5"/>
  <c r="E331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283" i="5" l="1"/>
  <c r="E284" i="5"/>
  <c r="E282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45" i="5"/>
  <c r="E246" i="5"/>
  <c r="E247" i="5"/>
  <c r="E248" i="5"/>
  <c r="E249" i="5"/>
  <c r="E250" i="5"/>
  <c r="E251" i="5"/>
  <c r="E111" i="5" l="1"/>
  <c r="E112" i="5"/>
  <c r="E113" i="5"/>
  <c r="E114" i="5"/>
  <c r="E115" i="5"/>
  <c r="E94" i="5" l="1"/>
  <c r="E95" i="5"/>
  <c r="E96" i="5"/>
  <c r="E97" i="5"/>
  <c r="E98" i="5"/>
  <c r="E99" i="5"/>
  <c r="E100" i="5"/>
  <c r="E101" i="5"/>
  <c r="E102" i="5"/>
  <c r="E103" i="5"/>
  <c r="E104" i="5"/>
  <c r="E105" i="5"/>
  <c r="E106" i="5"/>
  <c r="E110" i="5"/>
  <c r="E108" i="5"/>
  <c r="B100" i="5"/>
  <c r="F100" i="5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F24" i="5" s="1"/>
  <c r="E25" i="5"/>
  <c r="E32" i="5"/>
  <c r="E33" i="5"/>
  <c r="E28" i="5"/>
  <c r="E29" i="5"/>
  <c r="E30" i="5"/>
  <c r="E31" i="5"/>
  <c r="E34" i="5"/>
  <c r="E35" i="5"/>
  <c r="E37" i="5"/>
  <c r="E39" i="5"/>
  <c r="E40" i="5"/>
  <c r="E41" i="5"/>
  <c r="E42" i="5"/>
  <c r="E36" i="5"/>
  <c r="E43" i="5"/>
  <c r="E44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107" i="5"/>
  <c r="E123" i="5"/>
  <c r="E124" i="5"/>
  <c r="E125" i="5"/>
  <c r="E126" i="5"/>
  <c r="E128" i="5"/>
  <c r="E129" i="5"/>
  <c r="E130" i="5"/>
  <c r="E131" i="5"/>
  <c r="E133" i="5"/>
  <c r="E134" i="5"/>
  <c r="E135" i="5"/>
  <c r="E136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J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4" i="5"/>
  <c r="E185" i="5"/>
  <c r="E186" i="5"/>
  <c r="E191" i="5"/>
  <c r="E192" i="5"/>
  <c r="E194" i="5"/>
  <c r="E193" i="5"/>
  <c r="E195" i="5"/>
  <c r="E196" i="5"/>
  <c r="E197" i="5"/>
  <c r="E198" i="5"/>
  <c r="E199" i="5"/>
  <c r="E200" i="5"/>
  <c r="E202" i="5"/>
  <c r="E203" i="5"/>
  <c r="E204" i="5"/>
  <c r="E205" i="5"/>
  <c r="E206" i="5"/>
  <c r="E207" i="5"/>
  <c r="E208" i="5"/>
  <c r="E209" i="5"/>
  <c r="E217" i="5"/>
  <c r="E210" i="5"/>
  <c r="E211" i="5"/>
  <c r="F211" i="5" s="1"/>
  <c r="E212" i="5"/>
  <c r="E213" i="5"/>
  <c r="E214" i="5"/>
  <c r="E215" i="5"/>
  <c r="E216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F236" i="5" s="1"/>
  <c r="E237" i="5"/>
  <c r="E238" i="5"/>
  <c r="E239" i="5"/>
  <c r="E240" i="5"/>
  <c r="E241" i="5"/>
  <c r="E242" i="5"/>
  <c r="E243" i="5"/>
  <c r="E244" i="5"/>
  <c r="F244" i="5" s="1"/>
  <c r="B368" i="5"/>
  <c r="F368" i="5" s="1"/>
  <c r="B369" i="5"/>
  <c r="F369" i="5" s="1"/>
  <c r="B370" i="5"/>
  <c r="F370" i="5" s="1"/>
  <c r="B371" i="5"/>
  <c r="F371" i="5" s="1"/>
  <c r="B372" i="5"/>
  <c r="F372" i="5" s="1"/>
  <c r="B373" i="5"/>
  <c r="F373" i="5" s="1"/>
  <c r="B374" i="5"/>
  <c r="F374" i="5" s="1"/>
  <c r="B375" i="5"/>
  <c r="F375" i="5" s="1"/>
  <c r="B376" i="5"/>
  <c r="F376" i="5" s="1"/>
  <c r="B377" i="5"/>
  <c r="F377" i="5" s="1"/>
  <c r="B378" i="5"/>
  <c r="F378" i="5" s="1"/>
  <c r="B379" i="5"/>
  <c r="F379" i="5" s="1"/>
  <c r="B380" i="5"/>
  <c r="F380" i="5" s="1"/>
  <c r="B381" i="5"/>
  <c r="F381" i="5" s="1"/>
  <c r="B382" i="5"/>
  <c r="F382" i="5" s="1"/>
  <c r="B383" i="5"/>
  <c r="F383" i="5" s="1"/>
  <c r="B384" i="5"/>
  <c r="F384" i="5" s="1"/>
  <c r="B385" i="5"/>
  <c r="F385" i="5" s="1"/>
  <c r="B386" i="5"/>
  <c r="B38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F30" i="5" s="1"/>
  <c r="B31" i="5"/>
  <c r="F31" i="5" s="1"/>
  <c r="B32" i="5"/>
  <c r="F32" i="5" s="1"/>
  <c r="B33" i="5"/>
  <c r="F33" i="5" s="1"/>
  <c r="B34" i="5"/>
  <c r="B35" i="5"/>
  <c r="B36" i="5"/>
  <c r="F36" i="5" s="1"/>
  <c r="B37" i="5"/>
  <c r="F37" i="5" s="1"/>
  <c r="B38" i="5"/>
  <c r="F38" i="5" s="1"/>
  <c r="B39" i="5"/>
  <c r="F39" i="5" s="1"/>
  <c r="B40" i="5"/>
  <c r="F40" i="5" s="1"/>
  <c r="B41" i="5"/>
  <c r="F41" i="5" s="1"/>
  <c r="B42" i="5"/>
  <c r="F42" i="5" s="1"/>
  <c r="B43" i="5"/>
  <c r="B44" i="5"/>
  <c r="F44" i="5" s="1"/>
  <c r="B45" i="5"/>
  <c r="F45" i="5" s="1"/>
  <c r="B46" i="5"/>
  <c r="B47" i="5"/>
  <c r="B48" i="5"/>
  <c r="B49" i="5"/>
  <c r="B50" i="5"/>
  <c r="B51" i="5"/>
  <c r="B52" i="5"/>
  <c r="B53" i="5"/>
  <c r="F53" i="5" s="1"/>
  <c r="B54" i="5"/>
  <c r="F54" i="5" s="1"/>
  <c r="B55" i="5"/>
  <c r="F55" i="5" s="1"/>
  <c r="B56" i="5"/>
  <c r="F56" i="5" s="1"/>
  <c r="B57" i="5"/>
  <c r="F57" i="5" s="1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F72" i="5" s="1"/>
  <c r="B73" i="5"/>
  <c r="F73" i="5" s="1"/>
  <c r="B74" i="5"/>
  <c r="F74" i="5" s="1"/>
  <c r="B75" i="5"/>
  <c r="B76" i="5"/>
  <c r="F76" i="5" s="1"/>
  <c r="B77" i="5"/>
  <c r="F77" i="5" s="1"/>
  <c r="B78" i="5"/>
  <c r="B79" i="5"/>
  <c r="F79" i="5" s="1"/>
  <c r="B80" i="5"/>
  <c r="F80" i="5" s="1"/>
  <c r="B81" i="5"/>
  <c r="F81" i="5" s="1"/>
  <c r="B82" i="5"/>
  <c r="F82" i="5" s="1"/>
  <c r="B83" i="5"/>
  <c r="B84" i="5"/>
  <c r="F84" i="5" s="1"/>
  <c r="B85" i="5"/>
  <c r="F85" i="5" s="1"/>
  <c r="B86" i="5"/>
  <c r="B87" i="5"/>
  <c r="F87" i="5" s="1"/>
  <c r="B88" i="5"/>
  <c r="F88" i="5" s="1"/>
  <c r="B89" i="5"/>
  <c r="F89" i="5" s="1"/>
  <c r="B90" i="5"/>
  <c r="F90" i="5" s="1"/>
  <c r="B91" i="5"/>
  <c r="F91" i="5" s="1"/>
  <c r="B92" i="5"/>
  <c r="F92" i="5" s="1"/>
  <c r="B93" i="5"/>
  <c r="F93" i="5" s="1"/>
  <c r="B94" i="5"/>
  <c r="B95" i="5"/>
  <c r="F95" i="5" s="1"/>
  <c r="B96" i="5"/>
  <c r="F96" i="5" s="1"/>
  <c r="B97" i="5"/>
  <c r="F97" i="5" s="1"/>
  <c r="B98" i="5"/>
  <c r="B99" i="5"/>
  <c r="F99" i="5" s="1"/>
  <c r="B101" i="5"/>
  <c r="B102" i="5"/>
  <c r="F102" i="5" s="1"/>
  <c r="B103" i="5"/>
  <c r="F103" i="5" s="1"/>
  <c r="B104" i="5"/>
  <c r="F104" i="5" s="1"/>
  <c r="B105" i="5"/>
  <c r="F105" i="5" s="1"/>
  <c r="B106" i="5"/>
  <c r="B107" i="5"/>
  <c r="F107" i="5" s="1"/>
  <c r="B108" i="5"/>
  <c r="F108" i="5" s="1"/>
  <c r="B109" i="5"/>
  <c r="F109" i="5" s="1"/>
  <c r="B110" i="5"/>
  <c r="F110" i="5" s="1"/>
  <c r="B111" i="5"/>
  <c r="F111" i="5" s="1"/>
  <c r="B112" i="5"/>
  <c r="F112" i="5" s="1"/>
  <c r="B113" i="5"/>
  <c r="F113" i="5" s="1"/>
  <c r="B114" i="5"/>
  <c r="F114" i="5" s="1"/>
  <c r="B115" i="5"/>
  <c r="F115" i="5" s="1"/>
  <c r="B116" i="5"/>
  <c r="B117" i="5"/>
  <c r="B118" i="5"/>
  <c r="B119" i="5"/>
  <c r="B120" i="5"/>
  <c r="B121" i="5"/>
  <c r="F121" i="5" s="1"/>
  <c r="B122" i="5"/>
  <c r="F122" i="5" s="1"/>
  <c r="B123" i="5"/>
  <c r="B124" i="5"/>
  <c r="F124" i="5" s="1"/>
  <c r="B125" i="5"/>
  <c r="F125" i="5" s="1"/>
  <c r="B126" i="5"/>
  <c r="B127" i="5"/>
  <c r="F127" i="5" s="1"/>
  <c r="B128" i="5"/>
  <c r="F128" i="5" s="1"/>
  <c r="B129" i="5"/>
  <c r="F129" i="5" s="1"/>
  <c r="B130" i="5"/>
  <c r="F130" i="5" s="1"/>
  <c r="B131" i="5"/>
  <c r="B132" i="5"/>
  <c r="F132" i="5" s="1"/>
  <c r="B133" i="5"/>
  <c r="B134" i="5"/>
  <c r="F134" i="5" s="1"/>
  <c r="B135" i="5"/>
  <c r="F135" i="5" s="1"/>
  <c r="B136" i="5"/>
  <c r="F136" i="5" s="1"/>
  <c r="B137" i="5"/>
  <c r="F137" i="5" s="1"/>
  <c r="B138" i="5"/>
  <c r="F138" i="5" s="1"/>
  <c r="B139" i="5"/>
  <c r="F139" i="5" s="1"/>
  <c r="B140" i="5"/>
  <c r="F140" i="5" s="1"/>
  <c r="B141" i="5"/>
  <c r="F141" i="5" s="1"/>
  <c r="B142" i="5"/>
  <c r="B143" i="5"/>
  <c r="F143" i="5" s="1"/>
  <c r="B144" i="5"/>
  <c r="F144" i="5" s="1"/>
  <c r="B145" i="5"/>
  <c r="B146" i="5"/>
  <c r="F146" i="5" s="1"/>
  <c r="B147" i="5"/>
  <c r="F147" i="5" s="1"/>
  <c r="B148" i="5"/>
  <c r="F148" i="5" s="1"/>
  <c r="B149" i="5"/>
  <c r="F149" i="5" s="1"/>
  <c r="B150" i="5"/>
  <c r="B151" i="5"/>
  <c r="F151" i="5" s="1"/>
  <c r="B152" i="5"/>
  <c r="F152" i="5" s="1"/>
  <c r="B153" i="5"/>
  <c r="B154" i="5"/>
  <c r="F154" i="5" s="1"/>
  <c r="B155" i="5"/>
  <c r="F155" i="5" s="1"/>
  <c r="B156" i="5"/>
  <c r="F156" i="5" s="1"/>
  <c r="B157" i="5"/>
  <c r="F157" i="5" s="1"/>
  <c r="B158" i="5"/>
  <c r="B159" i="5"/>
  <c r="F159" i="5" s="1"/>
  <c r="B160" i="5"/>
  <c r="F160" i="5" s="1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F183" i="5" s="1"/>
  <c r="B184" i="5"/>
  <c r="B185" i="5"/>
  <c r="F185" i="5" s="1"/>
  <c r="B186" i="5"/>
  <c r="B187" i="5"/>
  <c r="F187" i="5" s="1"/>
  <c r="B188" i="5"/>
  <c r="F188" i="5" s="1"/>
  <c r="B189" i="5"/>
  <c r="F189" i="5" s="1"/>
  <c r="B190" i="5"/>
  <c r="F190" i="5" s="1"/>
  <c r="B191" i="5"/>
  <c r="F191" i="5" s="1"/>
  <c r="B192" i="5"/>
  <c r="F192" i="5" s="1"/>
  <c r="B193" i="5"/>
  <c r="F193" i="5" s="1"/>
  <c r="B194" i="5"/>
  <c r="F194" i="5" s="1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F217" i="5" s="1"/>
  <c r="B218" i="5"/>
  <c r="F218" i="5" s="1"/>
  <c r="B219" i="5"/>
  <c r="F219" i="5" s="1"/>
  <c r="B220" i="5"/>
  <c r="B221" i="5"/>
  <c r="F221" i="5" s="1"/>
  <c r="B222" i="5"/>
  <c r="F222" i="5" s="1"/>
  <c r="B223" i="5"/>
  <c r="F223" i="5" s="1"/>
  <c r="B224" i="5"/>
  <c r="F224" i="5" s="1"/>
  <c r="B225" i="5"/>
  <c r="F225" i="5" s="1"/>
  <c r="B226" i="5"/>
  <c r="F226" i="5" s="1"/>
  <c r="B227" i="5"/>
  <c r="F227" i="5" s="1"/>
  <c r="B228" i="5"/>
  <c r="B229" i="5"/>
  <c r="F229" i="5" s="1"/>
  <c r="B230" i="5"/>
  <c r="F230" i="5" s="1"/>
  <c r="B231" i="5"/>
  <c r="F231" i="5" s="1"/>
  <c r="B232" i="5"/>
  <c r="F232" i="5" s="1"/>
  <c r="B233" i="5"/>
  <c r="F233" i="5" s="1"/>
  <c r="B234" i="5"/>
  <c r="F234" i="5" s="1"/>
  <c r="B235" i="5"/>
  <c r="F235" i="5" s="1"/>
  <c r="B236" i="5"/>
  <c r="B237" i="5"/>
  <c r="F237" i="5" s="1"/>
  <c r="B238" i="5"/>
  <c r="B239" i="5"/>
  <c r="B240" i="5"/>
  <c r="B241" i="5"/>
  <c r="B242" i="5"/>
  <c r="B243" i="5"/>
  <c r="B244" i="5"/>
  <c r="B245" i="5"/>
  <c r="F245" i="5" s="1"/>
  <c r="B246" i="5"/>
  <c r="F246" i="5" s="1"/>
  <c r="B247" i="5"/>
  <c r="F247" i="5" s="1"/>
  <c r="B248" i="5"/>
  <c r="F248" i="5" s="1"/>
  <c r="B249" i="5"/>
  <c r="F249" i="5" s="1"/>
  <c r="B250" i="5"/>
  <c r="F250" i="5" s="1"/>
  <c r="B251" i="5"/>
  <c r="F251" i="5" s="1"/>
  <c r="B252" i="5"/>
  <c r="F252" i="5" s="1"/>
  <c r="B253" i="5"/>
  <c r="F253" i="5" s="1"/>
  <c r="B254" i="5"/>
  <c r="F254" i="5" s="1"/>
  <c r="B255" i="5"/>
  <c r="F255" i="5" s="1"/>
  <c r="B256" i="5"/>
  <c r="F256" i="5" s="1"/>
  <c r="B257" i="5"/>
  <c r="F257" i="5" s="1"/>
  <c r="B258" i="5"/>
  <c r="F258" i="5" s="1"/>
  <c r="B259" i="5"/>
  <c r="F259" i="5" s="1"/>
  <c r="B260" i="5"/>
  <c r="F260" i="5" s="1"/>
  <c r="B261" i="5"/>
  <c r="F261" i="5" s="1"/>
  <c r="B262" i="5"/>
  <c r="F262" i="5" s="1"/>
  <c r="B263" i="5"/>
  <c r="F263" i="5" s="1"/>
  <c r="B264" i="5"/>
  <c r="F264" i="5" s="1"/>
  <c r="B265" i="5"/>
  <c r="F265" i="5" s="1"/>
  <c r="B266" i="5"/>
  <c r="F266" i="5" s="1"/>
  <c r="B267" i="5"/>
  <c r="F267" i="5" s="1"/>
  <c r="B268" i="5"/>
  <c r="F268" i="5" s="1"/>
  <c r="B269" i="5"/>
  <c r="F269" i="5" s="1"/>
  <c r="B270" i="5"/>
  <c r="F270" i="5" s="1"/>
  <c r="B271" i="5"/>
  <c r="F271" i="5" s="1"/>
  <c r="B272" i="5"/>
  <c r="F272" i="5" s="1"/>
  <c r="B273" i="5"/>
  <c r="F273" i="5" s="1"/>
  <c r="B274" i="5"/>
  <c r="F274" i="5" s="1"/>
  <c r="B275" i="5"/>
  <c r="F275" i="5" s="1"/>
  <c r="B276" i="5"/>
  <c r="F276" i="5" s="1"/>
  <c r="B277" i="5"/>
  <c r="F277" i="5" s="1"/>
  <c r="B278" i="5"/>
  <c r="F278" i="5" s="1"/>
  <c r="B279" i="5"/>
  <c r="F279" i="5" s="1"/>
  <c r="B280" i="5"/>
  <c r="F280" i="5" s="1"/>
  <c r="B281" i="5"/>
  <c r="F281" i="5" s="1"/>
  <c r="B282" i="5"/>
  <c r="F282" i="5" s="1"/>
  <c r="B283" i="5"/>
  <c r="F283" i="5" s="1"/>
  <c r="B284" i="5"/>
  <c r="F284" i="5" s="1"/>
  <c r="B286" i="5"/>
  <c r="F286" i="5" s="1"/>
  <c r="B287" i="5"/>
  <c r="F287" i="5" s="1"/>
  <c r="B288" i="5"/>
  <c r="F288" i="5" s="1"/>
  <c r="B289" i="5"/>
  <c r="F289" i="5" s="1"/>
  <c r="B290" i="5"/>
  <c r="F290" i="5" s="1"/>
  <c r="B291" i="5"/>
  <c r="F291" i="5" s="1"/>
  <c r="B292" i="5"/>
  <c r="F292" i="5" s="1"/>
  <c r="B293" i="5"/>
  <c r="F293" i="5" s="1"/>
  <c r="B294" i="5"/>
  <c r="F294" i="5" s="1"/>
  <c r="B295" i="5"/>
  <c r="F295" i="5" s="1"/>
  <c r="B296" i="5"/>
  <c r="F296" i="5" s="1"/>
  <c r="B297" i="5"/>
  <c r="F297" i="5" s="1"/>
  <c r="B298" i="5"/>
  <c r="F298" i="5" s="1"/>
  <c r="B299" i="5"/>
  <c r="F299" i="5" s="1"/>
  <c r="B300" i="5"/>
  <c r="F300" i="5" s="1"/>
  <c r="B301" i="5"/>
  <c r="F301" i="5" s="1"/>
  <c r="B302" i="5"/>
  <c r="F302" i="5" s="1"/>
  <c r="B303" i="5"/>
  <c r="F303" i="5" s="1"/>
  <c r="B304" i="5"/>
  <c r="F304" i="5" s="1"/>
  <c r="B305" i="5"/>
  <c r="F305" i="5" s="1"/>
  <c r="B306" i="5"/>
  <c r="F306" i="5" s="1"/>
  <c r="B307" i="5"/>
  <c r="F307" i="5" s="1"/>
  <c r="B308" i="5"/>
  <c r="F308" i="5" s="1"/>
  <c r="B309" i="5"/>
  <c r="F309" i="5" s="1"/>
  <c r="B310" i="5"/>
  <c r="F310" i="5" s="1"/>
  <c r="B311" i="5"/>
  <c r="F311" i="5" s="1"/>
  <c r="B312" i="5"/>
  <c r="F312" i="5" s="1"/>
  <c r="B313" i="5"/>
  <c r="F313" i="5" s="1"/>
  <c r="B314" i="5"/>
  <c r="F314" i="5" s="1"/>
  <c r="B315" i="5"/>
  <c r="F315" i="5" s="1"/>
  <c r="B316" i="5"/>
  <c r="F316" i="5" s="1"/>
  <c r="B317" i="5"/>
  <c r="F317" i="5" s="1"/>
  <c r="B318" i="5"/>
  <c r="F318" i="5" s="1"/>
  <c r="B319" i="5"/>
  <c r="F319" i="5" s="1"/>
  <c r="B320" i="5"/>
  <c r="F320" i="5" s="1"/>
  <c r="B321" i="5"/>
  <c r="F321" i="5" s="1"/>
  <c r="B322" i="5"/>
  <c r="F322" i="5" s="1"/>
  <c r="B323" i="5"/>
  <c r="F323" i="5" s="1"/>
  <c r="B324" i="5"/>
  <c r="F324" i="5" s="1"/>
  <c r="B325" i="5"/>
  <c r="F325" i="5" s="1"/>
  <c r="B326" i="5"/>
  <c r="F326" i="5" s="1"/>
  <c r="B327" i="5"/>
  <c r="F327" i="5" s="1"/>
  <c r="B328" i="5"/>
  <c r="F328" i="5" s="1"/>
  <c r="B329" i="5"/>
  <c r="F329" i="5" s="1"/>
  <c r="B330" i="5"/>
  <c r="F330" i="5" s="1"/>
  <c r="B331" i="5"/>
  <c r="F331" i="5" s="1"/>
  <c r="B332" i="5"/>
  <c r="F332" i="5" s="1"/>
  <c r="B333" i="5"/>
  <c r="F333" i="5" s="1"/>
  <c r="B334" i="5"/>
  <c r="F334" i="5" s="1"/>
  <c r="B335" i="5"/>
  <c r="F335" i="5" s="1"/>
  <c r="B336" i="5"/>
  <c r="F336" i="5" s="1"/>
  <c r="B337" i="5"/>
  <c r="F337" i="5" s="1"/>
  <c r="B338" i="5"/>
  <c r="F338" i="5" s="1"/>
  <c r="B339" i="5"/>
  <c r="F339" i="5" s="1"/>
  <c r="B340" i="5"/>
  <c r="F340" i="5" s="1"/>
  <c r="B341" i="5"/>
  <c r="F341" i="5" s="1"/>
  <c r="B342" i="5"/>
  <c r="F342" i="5" s="1"/>
  <c r="B343" i="5"/>
  <c r="F343" i="5" s="1"/>
  <c r="B344" i="5"/>
  <c r="F344" i="5" s="1"/>
  <c r="B345" i="5"/>
  <c r="F345" i="5" s="1"/>
  <c r="B346" i="5"/>
  <c r="F346" i="5" s="1"/>
  <c r="B347" i="5"/>
  <c r="F347" i="5" s="1"/>
  <c r="B348" i="5"/>
  <c r="F348" i="5" s="1"/>
  <c r="B349" i="5"/>
  <c r="F349" i="5" s="1"/>
  <c r="B350" i="5"/>
  <c r="F350" i="5" s="1"/>
  <c r="B351" i="5"/>
  <c r="F351" i="5" s="1"/>
  <c r="B352" i="5"/>
  <c r="F352" i="5" s="1"/>
  <c r="B353" i="5"/>
  <c r="F353" i="5" s="1"/>
  <c r="B354" i="5"/>
  <c r="F354" i="5" s="1"/>
  <c r="B355" i="5"/>
  <c r="F355" i="5" s="1"/>
  <c r="B356" i="5"/>
  <c r="F356" i="5" s="1"/>
  <c r="B357" i="5"/>
  <c r="F357" i="5" s="1"/>
  <c r="B358" i="5"/>
  <c r="F358" i="5" s="1"/>
  <c r="B359" i="5"/>
  <c r="F359" i="5" s="1"/>
  <c r="B360" i="5"/>
  <c r="F360" i="5" s="1"/>
  <c r="B361" i="5"/>
  <c r="F361" i="5" s="1"/>
  <c r="B362" i="5"/>
  <c r="F362" i="5" s="1"/>
  <c r="B363" i="5"/>
  <c r="F363" i="5" s="1"/>
  <c r="B364" i="5"/>
  <c r="F364" i="5" s="1"/>
  <c r="B365" i="5"/>
  <c r="F365" i="5" s="1"/>
  <c r="B366" i="5"/>
  <c r="F366" i="5" s="1"/>
  <c r="B367" i="5"/>
  <c r="F367" i="5" s="1"/>
  <c r="B285" i="5"/>
  <c r="F285" i="5" s="1"/>
  <c r="F133" i="5" l="1"/>
  <c r="F101" i="5"/>
  <c r="F52" i="5"/>
  <c r="F243" i="5"/>
  <c r="F210" i="5"/>
  <c r="F23" i="5"/>
  <c r="F228" i="5"/>
  <c r="F220" i="5"/>
  <c r="F83" i="5"/>
  <c r="F75" i="5"/>
  <c r="F242" i="5"/>
  <c r="F22" i="5"/>
  <c r="F241" i="5"/>
  <c r="F216" i="5"/>
  <c r="F21" i="5"/>
  <c r="F240" i="5"/>
  <c r="F215" i="5"/>
  <c r="F239" i="5"/>
  <c r="F214" i="5"/>
  <c r="F238" i="5"/>
  <c r="F213" i="5"/>
  <c r="F26" i="5"/>
  <c r="F212" i="5"/>
  <c r="F25" i="5"/>
  <c r="F86" i="5"/>
  <c r="F78" i="5"/>
  <c r="F126" i="5"/>
  <c r="F209" i="5"/>
  <c r="F203" i="5"/>
  <c r="F195" i="5"/>
  <c r="F182" i="5"/>
  <c r="F174" i="5"/>
  <c r="F166" i="5"/>
  <c r="F202" i="5"/>
  <c r="F94" i="5"/>
  <c r="F98" i="5"/>
  <c r="F186" i="5"/>
  <c r="F106" i="5"/>
  <c r="F153" i="5"/>
  <c r="F145" i="5"/>
  <c r="F158" i="5"/>
  <c r="F150" i="5"/>
  <c r="F142" i="5"/>
  <c r="F204" i="5"/>
  <c r="F196" i="5"/>
  <c r="F175" i="5"/>
  <c r="F167" i="5"/>
  <c r="F69" i="5"/>
  <c r="F61" i="5"/>
  <c r="F68" i="5"/>
  <c r="F43" i="5"/>
  <c r="F181" i="5"/>
  <c r="F165" i="5"/>
  <c r="F67" i="5"/>
  <c r="F131" i="5"/>
  <c r="F123" i="5"/>
  <c r="F201" i="5"/>
  <c r="F180" i="5"/>
  <c r="F172" i="5"/>
  <c r="F164" i="5"/>
  <c r="F66" i="5"/>
  <c r="F58" i="5"/>
  <c r="F60" i="5"/>
  <c r="F173" i="5"/>
  <c r="F59" i="5"/>
  <c r="F208" i="5"/>
  <c r="F200" i="5"/>
  <c r="F179" i="5"/>
  <c r="F171" i="5"/>
  <c r="F163" i="5"/>
  <c r="F65" i="5"/>
  <c r="F207" i="5"/>
  <c r="F199" i="5"/>
  <c r="F178" i="5"/>
  <c r="F170" i="5"/>
  <c r="F162" i="5"/>
  <c r="F64" i="5"/>
  <c r="F48" i="5"/>
  <c r="F14" i="5"/>
  <c r="F6" i="5"/>
  <c r="F184" i="5"/>
  <c r="F206" i="5"/>
  <c r="F198" i="5"/>
  <c r="F177" i="5"/>
  <c r="F169" i="5"/>
  <c r="F161" i="5"/>
  <c r="F71" i="5"/>
  <c r="F63" i="5"/>
  <c r="F205" i="5"/>
  <c r="F197" i="5"/>
  <c r="F176" i="5"/>
  <c r="F168" i="5"/>
  <c r="F70" i="5"/>
  <c r="F62" i="5"/>
  <c r="F47" i="5"/>
  <c r="F29" i="5"/>
  <c r="F13" i="5"/>
  <c r="F5" i="5"/>
  <c r="F46" i="5"/>
  <c r="F28" i="5"/>
  <c r="F20" i="5"/>
  <c r="F12" i="5"/>
  <c r="F4" i="5"/>
  <c r="F35" i="5"/>
  <c r="F27" i="5"/>
  <c r="F19" i="5"/>
  <c r="F11" i="5"/>
  <c r="F3" i="5"/>
  <c r="F34" i="5"/>
  <c r="F18" i="5"/>
  <c r="F10" i="5"/>
  <c r="F2" i="5"/>
  <c r="F51" i="5"/>
  <c r="F17" i="5"/>
  <c r="F9" i="5"/>
  <c r="F50" i="5"/>
  <c r="F16" i="5"/>
  <c r="F8" i="5"/>
  <c r="F49" i="5"/>
  <c r="F15" i="5"/>
  <c r="F7" i="5"/>
  <c r="C2" i="4" l="1"/>
  <c r="C1" i="3" l="1"/>
</calcChain>
</file>

<file path=xl/sharedStrings.xml><?xml version="1.0" encoding="utf-8"?>
<sst xmlns="http://schemas.openxmlformats.org/spreadsheetml/2006/main" count="3496" uniqueCount="1409">
  <si>
    <t>Title</t>
  </si>
  <si>
    <t>Forename</t>
  </si>
  <si>
    <t>Middlename</t>
  </si>
  <si>
    <t>Surname</t>
  </si>
  <si>
    <t>Email</t>
  </si>
  <si>
    <t>Phone_Number</t>
  </si>
  <si>
    <t>DOB</t>
  </si>
  <si>
    <t>Date_Of_Entry_On_Test_Database</t>
  </si>
  <si>
    <t>Original_Dob</t>
  </si>
  <si>
    <t>Account_Number</t>
  </si>
  <si>
    <t>Sort_Code</t>
  </si>
  <si>
    <t>Employment_Sector</t>
  </si>
  <si>
    <t>Employment_Position</t>
  </si>
  <si>
    <t>Association</t>
  </si>
  <si>
    <t>Flat</t>
  </si>
  <si>
    <t>Hnum</t>
  </si>
  <si>
    <t>Hname</t>
  </si>
  <si>
    <t>street</t>
  </si>
  <si>
    <t>town</t>
  </si>
  <si>
    <t>postcode</t>
  </si>
  <si>
    <t>From</t>
  </si>
  <si>
    <t>To</t>
  </si>
  <si>
    <t>Residential Status</t>
  </si>
  <si>
    <t>loanval</t>
  </si>
  <si>
    <t>Currency</t>
  </si>
  <si>
    <t>loanterm</t>
  </si>
  <si>
    <t>Rent or Mortgage</t>
  </si>
  <si>
    <t>annualgrossincome</t>
  </si>
  <si>
    <t>Employer</t>
  </si>
  <si>
    <t>Employment Status</t>
  </si>
  <si>
    <t>Purpose</t>
  </si>
  <si>
    <t>Purpose if other</t>
  </si>
  <si>
    <t>Outgoings</t>
  </si>
  <si>
    <t>Aggregators</t>
  </si>
  <si>
    <t>Loan ProductID</t>
  </si>
  <si>
    <t>MR</t>
  </si>
  <si>
    <t>BEN</t>
  </si>
  <si>
    <t>OMEARA</t>
  </si>
  <si>
    <t>testing@test.com</t>
  </si>
  <si>
    <t>07712812773</t>
  </si>
  <si>
    <t>Engineering</t>
  </si>
  <si>
    <t>Director</t>
  </si>
  <si>
    <t>YARM</t>
  </si>
  <si>
    <t>TS15 0AA</t>
  </si>
  <si>
    <t xml:space="preserve">2017-01 </t>
  </si>
  <si>
    <t xml:space="preserve">2018-01 </t>
  </si>
  <si>
    <t>OWNER_WITH_MORTGAGE</t>
  </si>
  <si>
    <t xml:space="preserve">gbp </t>
  </si>
  <si>
    <t xml:space="preserve">eco labs </t>
  </si>
  <si>
    <t xml:space="preserve">em </t>
  </si>
  <si>
    <t xml:space="preserve">Other </t>
  </si>
  <si>
    <t>Education</t>
  </si>
  <si>
    <t>FREEDOM_FN</t>
  </si>
  <si>
    <t>L-0015</t>
  </si>
  <si>
    <t>MRS</t>
  </si>
  <si>
    <t>STELLA</t>
  </si>
  <si>
    <t>JUPITER</t>
  </si>
  <si>
    <t>varsha_deokar@persistent.co.in</t>
  </si>
  <si>
    <t>09890471297</t>
  </si>
  <si>
    <t>BEECH CLOSE</t>
  </si>
  <si>
    <t>VERWOOD</t>
  </si>
  <si>
    <t>BH31 6XB</t>
  </si>
  <si>
    <t>MISS</t>
  </si>
  <si>
    <t>JOANNA</t>
  </si>
  <si>
    <t>ROSI</t>
  </si>
  <si>
    <t>CURRIN</t>
  </si>
  <si>
    <t>ramyakrushna_k@persistent.co.in</t>
  </si>
  <si>
    <t>07770065929</t>
  </si>
  <si>
    <t>ST LAWRENCE JEWRY</t>
  </si>
  <si>
    <t>GRESHAM STREET</t>
  </si>
  <si>
    <t>LONDON</t>
  </si>
  <si>
    <t>EC2V 5AA</t>
  </si>
  <si>
    <t>DIYA</t>
  </si>
  <si>
    <t>HEY</t>
  </si>
  <si>
    <t xml:space="preserve">shivani_mehetre@persistent.co.in </t>
  </si>
  <si>
    <t>08788017379</t>
  </si>
  <si>
    <t>RIDGESTONE AVENUE</t>
  </si>
  <si>
    <t>HULL</t>
  </si>
  <si>
    <t>HU11 4AJ</t>
  </si>
  <si>
    <t>10-</t>
  </si>
  <si>
    <t>VINOD</t>
  </si>
  <si>
    <t>LUNN</t>
  </si>
  <si>
    <t>shubham_bhise@persistent.co.in</t>
  </si>
  <si>
    <t>08999272499</t>
  </si>
  <si>
    <t>SCHOOL STREET</t>
  </si>
  <si>
    <t>LEICESTER</t>
  </si>
  <si>
    <t>LE8 8AB</t>
  </si>
  <si>
    <t>JAMIE</t>
  </si>
  <si>
    <t>SOFIA CAETANO</t>
  </si>
  <si>
    <t>BARLOW</t>
  </si>
  <si>
    <t>shruti_mohod@persistent.co.in</t>
  </si>
  <si>
    <t>08149488479</t>
  </si>
  <si>
    <t>30-32</t>
  </si>
  <si>
    <t>LINGFIELD COFFEE SHOP</t>
  </si>
  <si>
    <t>HIGH STREET</t>
  </si>
  <si>
    <t>LINGFIELD</t>
  </si>
  <si>
    <t>RH7 6AA</t>
  </si>
  <si>
    <t>CHRISTIAN</t>
  </si>
  <si>
    <t>DO</t>
  </si>
  <si>
    <t>MCMASTER</t>
  </si>
  <si>
    <t>sakshi_jain@persistent.co.in</t>
  </si>
  <si>
    <t>09826074006</t>
  </si>
  <si>
    <t>ASHDALE ROAD</t>
  </si>
  <si>
    <t>LIVERPOOL</t>
  </si>
  <si>
    <t>L9 2AA</t>
  </si>
  <si>
    <t>RUPERT</t>
  </si>
  <si>
    <t>EVENS</t>
  </si>
  <si>
    <t>kritika_jajoo@persistent.co.in</t>
  </si>
  <si>
    <t>08949610917</t>
  </si>
  <si>
    <t>HERTFORD ROAD</t>
  </si>
  <si>
    <t>N9 8AB</t>
  </si>
  <si>
    <t>KULJIT</t>
  </si>
  <si>
    <t>WINTERBOURNE</t>
  </si>
  <si>
    <t>tejaswi_khorgade@persistent.co.in</t>
  </si>
  <si>
    <t>09766267112</t>
  </si>
  <si>
    <t>FLAT                11</t>
  </si>
  <si>
    <t>CENTRAL MANSIONS</t>
  </si>
  <si>
    <t>WATFORD WAY</t>
  </si>
  <si>
    <t>NW4 3AB</t>
  </si>
  <si>
    <t>DR</t>
  </si>
  <si>
    <t>TOLUWALOPE</t>
  </si>
  <si>
    <t>BEBB</t>
  </si>
  <si>
    <t>divya_singh@persistent.co.in</t>
  </si>
  <si>
    <t>07951619527</t>
  </si>
  <si>
    <t>MARLBOROUGH</t>
  </si>
  <si>
    <t>SN8 3AB</t>
  </si>
  <si>
    <t>Test Scenario</t>
  </si>
  <si>
    <t>Test Data Used</t>
  </si>
  <si>
    <t xml:space="preserve">Aggregator Used </t>
  </si>
  <si>
    <t xml:space="preserve">Application Id </t>
  </si>
  <si>
    <t xml:space="preserve">Executed Engines </t>
  </si>
  <si>
    <t>Application Status</t>
  </si>
  <si>
    <t>MCF loans up to RG4.</t>
  </si>
  <si>
    <t>JOANNA CURRIN</t>
  </si>
  <si>
    <t>FORBES</t>
  </si>
  <si>
    <t>Cat 5, 14, 6, 15</t>
  </si>
  <si>
    <t>Approved</t>
  </si>
  <si>
    <t>EVENINGSTANDARD</t>
  </si>
  <si>
    <t>MCF RG5 loan</t>
  </si>
  <si>
    <t>VINOD LUNN</t>
  </si>
  <si>
    <t>Cat 5</t>
  </si>
  <si>
    <t>Rejected</t>
  </si>
  <si>
    <t>ADP properties</t>
  </si>
  <si>
    <t>Database</t>
  </si>
  <si>
    <t>ID</t>
  </si>
  <si>
    <t>Name</t>
  </si>
  <si>
    <t>value</t>
  </si>
  <si>
    <t>PNS Decision</t>
  </si>
  <si>
    <t>NODECISION</t>
  </si>
  <si>
    <t xml:space="preserve">pns_decision              </t>
  </si>
  <si>
    <t>PNS DecisionText_Overall</t>
  </si>
  <si>
    <t>No Decision</t>
  </si>
  <si>
    <t xml:space="preserve">pns_decision_text_overall </t>
  </si>
  <si>
    <t xml:space="preserve">No Decision </t>
  </si>
  <si>
    <t>PNS DecisionReasons</t>
  </si>
  <si>
    <t>Error Or No Decision From FS</t>
  </si>
  <si>
    <t xml:space="preserve">pns_decision_reasons      </t>
  </si>
  <si>
    <t xml:space="preserve">Error Or No Decision From FS </t>
  </si>
  <si>
    <t>PNS Matches</t>
  </si>
  <si>
    <t xml:space="preserve">pns_matches               </t>
  </si>
  <si>
    <t>PNS TotalMatchScore</t>
  </si>
  <si>
    <t xml:space="preserve">pns_total_match_score     </t>
  </si>
  <si>
    <t>PNS WarningRespType</t>
  </si>
  <si>
    <t>ERROR</t>
  </si>
  <si>
    <t xml:space="preserve">pns_warning_resp_type     </t>
  </si>
  <si>
    <t>PNS WarningRespMsg</t>
  </si>
  <si>
    <t>Generate submission error</t>
  </si>
  <si>
    <t xml:space="preserve">pns_warning_resp_msg      </t>
  </si>
  <si>
    <t>PNSKeyN01</t>
  </si>
  <si>
    <t xml:space="preserve">pnskeyn01                 </t>
  </si>
  <si>
    <t>PNSKeyN02</t>
  </si>
  <si>
    <t xml:space="preserve">pnskeyn02                 </t>
  </si>
  <si>
    <t>PNSKeyN03</t>
  </si>
  <si>
    <t xml:space="preserve">pnskeyn03                 </t>
  </si>
  <si>
    <t>PNSKeyN04</t>
  </si>
  <si>
    <t xml:space="preserve">pnskeyn04                 </t>
  </si>
  <si>
    <t>PNSKeyN05</t>
  </si>
  <si>
    <t xml:space="preserve">pnskeyn05                 </t>
  </si>
  <si>
    <t>PNSKeyS01</t>
  </si>
  <si>
    <t xml:space="preserve">pnskeys01                 </t>
  </si>
  <si>
    <t>PNSKeyS02</t>
  </si>
  <si>
    <t xml:space="preserve">pnskeys02                 </t>
  </si>
  <si>
    <t>PNSKeyS03</t>
  </si>
  <si>
    <t xml:space="preserve">pnskeys03                 </t>
  </si>
  <si>
    <t>PNSKeyS04</t>
  </si>
  <si>
    <t xml:space="preserve">pnskeys04                 </t>
  </si>
  <si>
    <t>PNSKeyS05</t>
  </si>
  <si>
    <t xml:space="preserve">pnskeys05                 </t>
  </si>
  <si>
    <t>DRS Decision</t>
  </si>
  <si>
    <t xml:space="preserve">drs_decision              </t>
  </si>
  <si>
    <t>DRS DecisionText_Overall</t>
  </si>
  <si>
    <t xml:space="preserve">drs_decision_text_overall </t>
  </si>
  <si>
    <t>DRS DecisionReasons</t>
  </si>
  <si>
    <t xml:space="preserve">drs_decision_reasons      </t>
  </si>
  <si>
    <t>DRS Score</t>
  </si>
  <si>
    <t xml:space="preserve">drs_score                 </t>
  </si>
  <si>
    <t>DRS DecisionText_Decision</t>
  </si>
  <si>
    <t>Cont on FraudNet FS Error</t>
  </si>
  <si>
    <t>drs_decision_text_decision</t>
  </si>
  <si>
    <t xml:space="preserve">Cont on FraudNet FS Error </t>
  </si>
  <si>
    <t>DRS WarningRespType</t>
  </si>
  <si>
    <t xml:space="preserve">drs_warning_resp_type     </t>
  </si>
  <si>
    <t>DRS WarningRespMsg</t>
  </si>
  <si>
    <t>Mapper call failed. Check the logs for details.</t>
  </si>
  <si>
    <t xml:space="preserve">drs_warning_resp_msg      </t>
  </si>
  <si>
    <t xml:space="preserve"> Mapper call failed. Check the logs for details.</t>
  </si>
  <si>
    <t>DRSKeyN01</t>
  </si>
  <si>
    <t xml:space="preserve">drskeyn01                 </t>
  </si>
  <si>
    <t>DRSKeyN02</t>
  </si>
  <si>
    <t xml:space="preserve">drskeyn02                 </t>
  </si>
  <si>
    <t>DRSKeyN03</t>
  </si>
  <si>
    <t xml:space="preserve">drskeyn03                 </t>
  </si>
  <si>
    <t>DRSKeyN04</t>
  </si>
  <si>
    <t xml:space="preserve">drskeyn04                 </t>
  </si>
  <si>
    <t>DRSKeyN05</t>
  </si>
  <si>
    <t xml:space="preserve">drskeyn05                 </t>
  </si>
  <si>
    <t>DRSKeyS01</t>
  </si>
  <si>
    <t xml:space="preserve">drskeys01                 </t>
  </si>
  <si>
    <t>DRSKeyS02</t>
  </si>
  <si>
    <t xml:space="preserve">drskeys02                 </t>
  </si>
  <si>
    <t>DRSKeyS03</t>
  </si>
  <si>
    <t xml:space="preserve">drskeys03                 </t>
  </si>
  <si>
    <t>DRSKeyS04</t>
  </si>
  <si>
    <t xml:space="preserve">drskeys04                 </t>
  </si>
  <si>
    <t>DRSKeyS05</t>
  </si>
  <si>
    <t xml:space="preserve">drskeys05                 </t>
  </si>
  <si>
    <t>EM Decision</t>
  </si>
  <si>
    <t>EM DecisionText_Overall</t>
  </si>
  <si>
    <t>EM DecisionReasons</t>
  </si>
  <si>
    <t>EM Score</t>
  </si>
  <si>
    <t>EM DecisionText_Decision</t>
  </si>
  <si>
    <t>EM WarningRespType</t>
  </si>
  <si>
    <t>EM WarningRespMsg</t>
  </si>
  <si>
    <t>EmailageKeyN01</t>
  </si>
  <si>
    <t>EmailageKeyN02</t>
  </si>
  <si>
    <t>EmailageKeyN03</t>
  </si>
  <si>
    <t>EmailageKeyN04</t>
  </si>
  <si>
    <t>EmailageKeyN05</t>
  </si>
  <si>
    <t>EmailageKeyS01</t>
  </si>
  <si>
    <t>EmailageKeyS02</t>
  </si>
  <si>
    <t>EmailageKeyS03</t>
  </si>
  <si>
    <t>EmailageKeyS04</t>
  </si>
  <si>
    <t>EmailageKeyS05</t>
  </si>
  <si>
    <t>lastupdated</t>
  </si>
  <si>
    <t>current date</t>
  </si>
  <si>
    <t>diff</t>
  </si>
  <si>
    <t>\</t>
  </si>
  <si>
    <t>rule name</t>
  </si>
  <si>
    <t>trim(A1)</t>
  </si>
  <si>
    <t>New group name</t>
  </si>
  <si>
    <t xml:space="preserve">DB </t>
  </si>
  <si>
    <t>trim(D)</t>
  </si>
  <si>
    <t>Result</t>
  </si>
  <si>
    <t xml:space="preserve"> 0.34 - Existing Unsecured Debt to Annual Income &gt; 90%                                 </t>
  </si>
  <si>
    <t>AFF After Income Verification</t>
  </si>
  <si>
    <t>0.34 - Existing Unsecured Debt to Annual Income &gt; 90%</t>
  </si>
  <si>
    <t xml:space="preserve"> 1.12 - Affordability Ratio (Instalment / MMI)                                         </t>
  </si>
  <si>
    <t xml:space="preserve">1.12 - Affordability Ratio (Instalment / MMI)        </t>
  </si>
  <si>
    <t xml:space="preserve"> 1.13 - Decision                                                                       </t>
  </si>
  <si>
    <t xml:space="preserve">1.13 - Decision                                      </t>
  </si>
  <si>
    <t xml:space="preserve"> 1.08 - Pricing Table Decline                                                          </t>
  </si>
  <si>
    <t>0.24 - Min/Max Loan Amount</t>
  </si>
  <si>
    <t xml:space="preserve">0.24 - Min/Max Loan Amount                           </t>
  </si>
  <si>
    <t>0.25 - Min/Max Loan Term</t>
  </si>
  <si>
    <t xml:space="preserve">0.25 - Min/Max Loan Term                             </t>
  </si>
  <si>
    <t>0.26 - Min Income</t>
  </si>
  <si>
    <t xml:space="preserve">0.26 - Min Income                                    </t>
  </si>
  <si>
    <t>0.36 - Non-Homeowner and Loan Amount &gt; 15k</t>
  </si>
  <si>
    <t xml:space="preserve">0.36 - Non-Homeowner and Loan Amount &gt; 15k           </t>
  </si>
  <si>
    <t>2.01 - Change in Loan Amount</t>
  </si>
  <si>
    <t xml:space="preserve">2.01 - Change in Loan Amount                         </t>
  </si>
  <si>
    <t>2.02 - Change in Loan Term</t>
  </si>
  <si>
    <t xml:space="preserve">2.02 - Change in Loan Term                           </t>
  </si>
  <si>
    <t>2.03 - Change in Income</t>
  </si>
  <si>
    <t xml:space="preserve">2.03 - Change in Income                              </t>
  </si>
  <si>
    <t xml:space="preserve"> Credit Commitments                                                                    </t>
  </si>
  <si>
    <t>Affordability Components</t>
  </si>
  <si>
    <t xml:space="preserve">Credit Commitments </t>
  </si>
  <si>
    <t xml:space="preserve"> Expenditure                                                                           </t>
  </si>
  <si>
    <t xml:space="preserve">Expenditure        </t>
  </si>
  <si>
    <t xml:space="preserve"> Rent                                                                                  </t>
  </si>
  <si>
    <t xml:space="preserve">Rent               </t>
  </si>
  <si>
    <t xml:space="preserve"> Mortgage                                                                              </t>
  </si>
  <si>
    <t xml:space="preserve">Mortgage           </t>
  </si>
  <si>
    <t xml:space="preserve"> 21.67 - Equifax EFS IsSuccessful and IsFound                                          </t>
  </si>
  <si>
    <t>Affordability Equifax</t>
  </si>
  <si>
    <t xml:space="preserve"> 21.70 - Equifax Income Verification &lt;&gt; G                                              </t>
  </si>
  <si>
    <t xml:space="preserve"> 12.16 - Affordability Ratio (Instalment / MMI)                                        </t>
  </si>
  <si>
    <t>Affordability Experian</t>
  </si>
  <si>
    <t xml:space="preserve"> 10.04 - Existing Unsecured Debt to Annual Income &gt; 90%                                </t>
  </si>
  <si>
    <t xml:space="preserve"> 14.11 - CATO Warning Indicator &lt;= 2                                                   </t>
  </si>
  <si>
    <t xml:space="preserve"> 8.06 - New Unsecured Debt to Annual Income &gt; 90%                                      </t>
  </si>
  <si>
    <t xml:space="preserve">8.06 - New Unsecured Debt to Annual Income &gt; 90%              </t>
  </si>
  <si>
    <t xml:space="preserve"> 8.07 - New Unsecured loan Instalments to Monthly Income &gt; 30%                         </t>
  </si>
  <si>
    <t xml:space="preserve">8.07 - New Unsecured loan Instalments to Monthly Income &gt; 30% </t>
  </si>
  <si>
    <t xml:space="preserve"> 10.03 - Affordability Ratio (Instalment / MMI)                                        </t>
  </si>
  <si>
    <t xml:space="preserve">10.03 - Affordability Ratio (Instalment / MMI)                </t>
  </si>
  <si>
    <t xml:space="preserve"> 12.02 - CATO Warning Indicator &lt;= 2                                                   </t>
  </si>
  <si>
    <t xml:space="preserve">12.02 - CATO Warning Indicator &lt;= 2                           </t>
  </si>
  <si>
    <t xml:space="preserve"> 7.06 - New Unsecured Debt to Annual Income &gt; 90%                                      </t>
  </si>
  <si>
    <t xml:space="preserve"> 9.93 - Affordability Ratio (Instalment / MMI)                                         </t>
  </si>
  <si>
    <t xml:space="preserve"> 12.01 - Experian Aff Search IsSuccessful and IsFound                                  </t>
  </si>
  <si>
    <t xml:space="preserve"> 10.05 - Monthly Credit Commitments &lt;= 19.5 and Number of CC Searches L3M &gt; 0.5        </t>
  </si>
  <si>
    <t xml:space="preserve"> 12.17 - Income Shock Last 3 Months                                                    </t>
  </si>
  <si>
    <t>14.12 - CATO Warning Indicator 3 Month Estimate &lt; 3 and NE -3</t>
  </si>
  <si>
    <t>14.12 - CATO Warning Indicator 3 Month Estimate &lt; 3</t>
  </si>
  <si>
    <t xml:space="preserve">14.12 - CATO Warning Indicator 3 Month Estimate &lt; 3           </t>
  </si>
  <si>
    <t>14.13 - CATO Warning Indicator 6 Month Estimate &lt; 3</t>
  </si>
  <si>
    <t xml:space="preserve">14.13 - CATO Warning Indicator 6 Month Estimate &lt; 3           </t>
  </si>
  <si>
    <t xml:space="preserve"> 4.04 - TransUnion TAC Search IsSuccessful and IsFound                                 </t>
  </si>
  <si>
    <t>Affordability TU</t>
  </si>
  <si>
    <t xml:space="preserve">4.04 - TransUnion TAC Search IsSuccessful and IsFound  </t>
  </si>
  <si>
    <t xml:space="preserve"> 11.93 - Affordability Ratio (Instalment / MMI)                                        </t>
  </si>
  <si>
    <t xml:space="preserve">11.93 - Affordability Ratio (Instalment / MMI)         </t>
  </si>
  <si>
    <t xml:space="preserve"> 2.34 - Existing Unsecured Debt to Annual Income &gt; 90%                                 </t>
  </si>
  <si>
    <t xml:space="preserve">2.34 - Existing Unsecured Debt to Annual Income &gt; 90%  </t>
  </si>
  <si>
    <t xml:space="preserve"> 9.08 - TransUnion OIScore &lt;= 415                                                      </t>
  </si>
  <si>
    <t xml:space="preserve">9.08 - TransUnion OIScore &lt;= 415                       </t>
  </si>
  <si>
    <t xml:space="preserve"> 13.16 - Income Confidence &lt;= 5                                                        </t>
  </si>
  <si>
    <t xml:space="preserve"> 13.17 - Income Max = 'High'                                                           </t>
  </si>
  <si>
    <t xml:space="preserve">13.17 - Income Max = 'High'                            </t>
  </si>
  <si>
    <t xml:space="preserve"> 11.08 - TransUnion TAC Search IsSuccessful and IsFound                                </t>
  </si>
  <si>
    <t xml:space="preserve">11.08 - TransUnion TAC Search IsSuccessful and IsFound </t>
  </si>
  <si>
    <t xml:space="preserve"> 11.16 - Income Max &lt;&gt; 'Low'                                                           </t>
  </si>
  <si>
    <t xml:space="preserve">11.16 - Income Max &lt;&gt; 'Low'                            </t>
  </si>
  <si>
    <t xml:space="preserve"> 11.17 - Income Confidence &gt;= 6                                                        </t>
  </si>
  <si>
    <t xml:space="preserve">11.17 - Income Confidence &gt;= 6                         </t>
  </si>
  <si>
    <t xml:space="preserve"> 11.17 - Income Confidence &gt;= 7                                                        </t>
  </si>
  <si>
    <t xml:space="preserve">11.17 - Income Confidence &gt;= 7                         </t>
  </si>
  <si>
    <t xml:space="preserve"> 11.19 - Joint Indicator = False                                                       </t>
  </si>
  <si>
    <t xml:space="preserve">11.19 - Joint Indicator = False                        </t>
  </si>
  <si>
    <t xml:space="preserve"> 21.57 - TransUnion TAC search IsSuccessful and IsFound                                </t>
  </si>
  <si>
    <t xml:space="preserve"> 19.03 - CIFAS Direct Call Success                                                     </t>
  </si>
  <si>
    <t>CIFAS</t>
  </si>
  <si>
    <t xml:space="preserve">19.03 - CIFAS Direct Call Success   </t>
  </si>
  <si>
    <t xml:space="preserve"> 19.06 - CIFAS Direct Match Detected                                                   </t>
  </si>
  <si>
    <t xml:space="preserve">19.06 - CIFAS Direct Match Detected </t>
  </si>
  <si>
    <t xml:space="preserve"> 21.05 - CIFAS Experian Detected                                                       </t>
  </si>
  <si>
    <t xml:space="preserve">21.05 - CIFAS Experian Detected     </t>
  </si>
  <si>
    <t xml:space="preserve"> 19.05 - CIFASDirect IsFound                                                           </t>
  </si>
  <si>
    <t xml:space="preserve">19.05 - CIFASDirect IsFound         </t>
  </si>
  <si>
    <t xml:space="preserve"> CommonBondCode                                                                        </t>
  </si>
  <si>
    <t>CommomBond</t>
  </si>
  <si>
    <t>CommonBondCode</t>
  </si>
  <si>
    <t xml:space="preserve"> CommonBondPass                                                                        </t>
  </si>
  <si>
    <t>CommonBondPass</t>
  </si>
  <si>
    <t xml:space="preserve"> 8.07 - Pricing Table Decline                                                          </t>
  </si>
  <si>
    <t>Credit Rules</t>
  </si>
  <si>
    <t xml:space="preserve">8.07 - Pricing Table Decline                                                         </t>
  </si>
  <si>
    <t xml:space="preserve"> 3.05 - Experian Credit Search IsSuccessful and IsFound                                </t>
  </si>
  <si>
    <t xml:space="preserve">3.05 - Experian Credit Search IsSuccessful and IsFound                               </t>
  </si>
  <si>
    <t xml:space="preserve"> 3.07 - Number of active CAIS Accounts &lt;= 0                                            </t>
  </si>
  <si>
    <t xml:space="preserve">3.07 - Number of active CAIS Accounts &lt;= 0                                           </t>
  </si>
  <si>
    <t xml:space="preserve"> 3.09 - Months since most recent public information record started &lt;= 24               </t>
  </si>
  <si>
    <t xml:space="preserve">3.09 - Months since most recent public information record started &lt;= 24              </t>
  </si>
  <si>
    <t xml:space="preserve"> 3.10 - Bankrupcy or IVA detected = 'Yes'                                              </t>
  </si>
  <si>
    <t xml:space="preserve">3.10 - Bankrupcy or IVA detected = 'Yes'                                             </t>
  </si>
  <si>
    <t xml:space="preserve"> 3.11 - Restriction order detected = 'Yes'                                             </t>
  </si>
  <si>
    <t xml:space="preserve">3.11 - Restriction order detected = 'Yes'                                            </t>
  </si>
  <si>
    <t xml:space="preserve"> 3.12 - Total Value of outstanding CCJs &gt; 4 [x100]                                     </t>
  </si>
  <si>
    <t xml:space="preserve">3.12 - Total Value of outstanding CCJs &gt; 4 [x100]                                    </t>
  </si>
  <si>
    <t xml:space="preserve"> 3.13 - Number of Default accounts  &gt; 2                                                </t>
  </si>
  <si>
    <t xml:space="preserve">3.13 - Number of Default accounts  &gt; 2                                               </t>
  </si>
  <si>
    <t xml:space="preserve">2.20 - Value of default accounts in 'Home Credit' in last 24 months &gt; �0             </t>
  </si>
  <si>
    <t xml:space="preserve"> 3.14 - Total value of default Home Credit accounts in L12m &gt; 0                        </t>
  </si>
  <si>
    <t xml:space="preserve">3.14 - Total value of default Home Credit accounts in L12m &gt; 0                       </t>
  </si>
  <si>
    <t xml:space="preserve">2.26 - Total value of all current delinquents &gt;= �650                                </t>
  </si>
  <si>
    <t xml:space="preserve"> 3.15 - Months since most recent default &lt;= 12                                         </t>
  </si>
  <si>
    <t xml:space="preserve">3.15 - Months since most recent default &lt;= 12                                        </t>
  </si>
  <si>
    <t xml:space="preserve">2.31- Gauge1 Score &lt; 490                                                             </t>
  </si>
  <si>
    <t xml:space="preserve"> 3.16 - Worst status last 6 months on active accounts in (5,6,8)                       </t>
  </si>
  <si>
    <t xml:space="preserve">3.16 - Worst status last 6 months on active accounts in (5,6,8)                      </t>
  </si>
  <si>
    <t xml:space="preserve"> 3.18 - Total Value of all Delinquent CAIS Accounts &gt; 6 [x100]                         </t>
  </si>
  <si>
    <t xml:space="preserve">3.18 - Total Value of all Delinquent CAIS Accounts &gt; 6 [x100]                        </t>
  </si>
  <si>
    <t xml:space="preserve"> 3.19 - Number of search records in last 3 months &gt;= 6                                 </t>
  </si>
  <si>
    <t xml:space="preserve">3.19 - Number of search records in last 3 months &gt;= 6                                </t>
  </si>
  <si>
    <t xml:space="preserve"> 3.20 - Total Balance of Active CAIS Accounts Opened in the Last 3 Months &gt; 150 [x100] </t>
  </si>
  <si>
    <t>3.20 - Total Balance of Active CAIS Accounts Opened in the Last 3 Months &gt; 150 [x100]</t>
  </si>
  <si>
    <t xml:space="preserve"> 3.21 - Delphi FOR NEW Business Opt-IN Score &lt;= 720                                    </t>
  </si>
  <si>
    <t xml:space="preserve">3.21 - Delphi FOR NEW Business Opt-IN Score &lt;= 720                                   </t>
  </si>
  <si>
    <t xml:space="preserve"> 3.22 - Consumer Indebtness Score &gt;= 50                                                </t>
  </si>
  <si>
    <t xml:space="preserve">3.22 - Consumer Indebtness Score &gt;= 50                                               </t>
  </si>
  <si>
    <t xml:space="preserve"> 3.23 - Total Number of accounts with status 3+ in L6M &gt;0 (Unsecured Loans)            </t>
  </si>
  <si>
    <t xml:space="preserve">3.23 - Total Number of accounts with status 3+ in L6M &gt;0 (Unsecured Loans)           </t>
  </si>
  <si>
    <t xml:space="preserve"> 3.24 - Total value of default accounts &gt; 0 (Unsecured Loans)                          </t>
  </si>
  <si>
    <t xml:space="preserve">3.24 - Total value of default accounts &gt; 0 (Unsecured Loans)                         </t>
  </si>
  <si>
    <t xml:space="preserve"> 3.25 - Number of new payday loans in the last 3 months &gt;= 4                           </t>
  </si>
  <si>
    <t xml:space="preserve">3.25 - Number of new payday loans in the last 3 months &gt;= 4                          </t>
  </si>
  <si>
    <t xml:space="preserve"> 7.13 - Risk Grade                                                                     </t>
  </si>
  <si>
    <t xml:space="preserve">7.13 - Risk Grade                                                                    </t>
  </si>
  <si>
    <t xml:space="preserve"> 3.07 - Restriction order detected = 'Yes'                                             </t>
  </si>
  <si>
    <t xml:space="preserve">3.07 - Restriction order detected = 'Yes'                                            </t>
  </si>
  <si>
    <t xml:space="preserve"> 3.08 - Bankruptcy or IVA detected = 'Yes'                                             </t>
  </si>
  <si>
    <t xml:space="preserve">3.08 - Bankruptcy or IVA detected = 'Yes'                                            </t>
  </si>
  <si>
    <t xml:space="preserve"> 3.09 - Delphi for New Business Opt-In Score &lt;= 720                                    </t>
  </si>
  <si>
    <t xml:space="preserve">3.09 - Delphi for New Business Opt-In Score &lt;= 720                                   </t>
  </si>
  <si>
    <t xml:space="preserve"> 3.10 - Main Applicant Confirmed via Electoral Roll &amp; CAIS                             </t>
  </si>
  <si>
    <t xml:space="preserve">3.10 - Main Applicant Confirmed via Electoral Roll &amp; CAIS                            </t>
  </si>
  <si>
    <t xml:space="preserve"> 3.11 - Worst Status on Home Credit L6M in (1,2,3,4,5,6)                               </t>
  </si>
  <si>
    <t xml:space="preserve">3.11 - Worst Status on Home Credit L6M in (1,2,3,4,5,6)                              </t>
  </si>
  <si>
    <t xml:space="preserve"> 3.12 - TSMR Default HC Account &lt;= 12                                                  </t>
  </si>
  <si>
    <t xml:space="preserve">3.12 - TSMR Default HC Account &lt;= 12                                                 </t>
  </si>
  <si>
    <t xml:space="preserve"> 3.13 - Months since most recent public information record started &lt;= 6                </t>
  </si>
  <si>
    <t xml:space="preserve">3.13 - Months since most recent public information record started &lt;= 6               </t>
  </si>
  <si>
    <t xml:space="preserve"> 3.14 - Months since most recent default &lt;= 6                                          </t>
  </si>
  <si>
    <t xml:space="preserve">3.14 - Months since most recent default &lt;= 6                                         </t>
  </si>
  <si>
    <t xml:space="preserve"> 3.15 - Worst current status on Pay Day accounts in (1,2,3,4,5,6,8)                    </t>
  </si>
  <si>
    <t xml:space="preserve">3.15 - Worst current status on Pay Day accounts in (1,2,3,4,5,6,8)                   </t>
  </si>
  <si>
    <t xml:space="preserve"> 3.16 - Number of CAIS card accs with CLU &gt; 100%                                       </t>
  </si>
  <si>
    <t xml:space="preserve">3.16 - Number of CAIS card accs with CLU &gt; 100%                                      </t>
  </si>
  <si>
    <t xml:space="preserve"> 3.17 - Number of Settled Good CAIS account excl. Mail Order in (0,1)                  </t>
  </si>
  <si>
    <t xml:space="preserve">3.17 - Number of Settled Good CAIS accounts excl. Mail Order in (0,1)                </t>
  </si>
  <si>
    <t xml:space="preserve"> here we have account in excel but accounts in DB</t>
  </si>
  <si>
    <t xml:space="preserve"> 3.18 - Worst CAIS Special Instruction Indicator                                       </t>
  </si>
  <si>
    <t xml:space="preserve">3.18 - Worst CAIS Special Instruction Indicator                                      </t>
  </si>
  <si>
    <t xml:space="preserve"> 3.19 - Age in months of oldest of all CAIS &lt;= 12                                      </t>
  </si>
  <si>
    <t xml:space="preserve">3.19 - Age in months of oldest of all CAIS &lt;= 12                                     </t>
  </si>
  <si>
    <t xml:space="preserve"> 3.20 - Worst CAIS status L6M of all active non-delq mortgage CAIS accounts &gt; 6        </t>
  </si>
  <si>
    <t xml:space="preserve">3.20 - Worst CAIS status L6M of all active non-delq mortgage CAIS accounts &gt; 6       </t>
  </si>
  <si>
    <t xml:space="preserve"> 5.11 - Bucket                                                                         </t>
  </si>
  <si>
    <t xml:space="preserve">5.11 - Bucket                                                                        </t>
  </si>
  <si>
    <t xml:space="preserve"> 6.20 - Pricing Table Decline                                                          </t>
  </si>
  <si>
    <t xml:space="preserve">6.20 - Pricing Table Decline                                                         </t>
  </si>
  <si>
    <t xml:space="preserve"> 3.26 - Age in months of oldest of all CAIS &lt;= 12                                      </t>
  </si>
  <si>
    <t xml:space="preserve">3.26 - Age in months of oldest of all CAIS &lt;= 12                                     </t>
  </si>
  <si>
    <t xml:space="preserve"> 3.27 - Number of Active CAIS Accounts Opened in the L3M &gt;= 5                          </t>
  </si>
  <si>
    <t xml:space="preserve">3.27 - Number of Active CAIS Accounts Opened in the L3M &gt;= 5                         </t>
  </si>
  <si>
    <t xml:space="preserve"> 25.01 - NoDocs                                                                        </t>
  </si>
  <si>
    <t xml:space="preserve"> 25.02 - Engine1NoDocs                                                                 </t>
  </si>
  <si>
    <t xml:space="preserve"> 25.03 - Engine2NoDocs                                                                 </t>
  </si>
  <si>
    <t xml:space="preserve"> 3.19 - Number of search records in last 3 months &gt;= 5                                 </t>
  </si>
  <si>
    <t>here we have &gt;=5 in excel but &gt;=4 in DB</t>
  </si>
  <si>
    <t xml:space="preserve"> 3.26 - Average Age in months of all CAIS &lt;= 18                                        </t>
  </si>
  <si>
    <t xml:space="preserve"> 3.20 - Total Balance of Active CAIS Accounts Opened in the Last 3 Months &gt; 200 [x100] </t>
  </si>
  <si>
    <t xml:space="preserve"> 3.27 - Number of Active CAIS Accounts Opened in the L3M &gt;= 4                          </t>
  </si>
  <si>
    <t xml:space="preserve"> 3.25 - Number of new payday loans in the last 3 months &gt;= 1                           </t>
  </si>
  <si>
    <t xml:space="preserve"> 3.16 - Worst status last 6 months on active accounts in (4,5,6,8)                     </t>
  </si>
  <si>
    <t xml:space="preserve"> 3.21 - Delphi for New Business Opt-In Score &lt;= 500                                    </t>
  </si>
  <si>
    <t xml:space="preserve"> 7.02 - Vestigo Experian Score Cut-off &lt;= 622                                          </t>
  </si>
  <si>
    <t xml:space="preserve">7.02 - Vestigo Experian Score Cut-off &lt;= 622                                         </t>
  </si>
  <si>
    <t xml:space="preserve"> 7.15 - Duplicate Application - Risk Grade Worse                                       </t>
  </si>
  <si>
    <t xml:space="preserve">7.15 - Duplicate Application - Risk Grade Worse                                      </t>
  </si>
  <si>
    <t xml:space="preserve"> 3.28 - Non-Homeowner and Loan Amount &gt; 15k                                            </t>
  </si>
  <si>
    <t xml:space="preserve">3.28 - Non-Homeowner and Loan Amount &gt; 15k                                           </t>
  </si>
  <si>
    <t xml:space="preserve"> 8.13 - Product Change                                                                 </t>
  </si>
  <si>
    <t xml:space="preserve">8.13 - Product Change                                                                </t>
  </si>
  <si>
    <t xml:space="preserve"> 3.07 - Number of active CAIS Accounts &lt; 2                                             </t>
  </si>
  <si>
    <t xml:space="preserve">3.07 - Number of active CAIS Accounts &lt; 2                                            </t>
  </si>
  <si>
    <t xml:space="preserve"> 3.09 - Months since most recent public information record started &lt;= 18               </t>
  </si>
  <si>
    <t xml:space="preserve">3.09 - Months since most recent public information record started &lt;= 18              </t>
  </si>
  <si>
    <t xml:space="preserve"> 3.14 - Total value of default Home Credit accounts in L12m &gt;= 0                       </t>
  </si>
  <si>
    <t xml:space="preserve">3.14 - Total value of default Home Credit accounts in L12m &gt;= 0                      </t>
  </si>
  <si>
    <t xml:space="preserve"> 3.19 - Number of search records in last 3 months &gt;= 4                                 </t>
  </si>
  <si>
    <t xml:space="preserve">3.19 - Number of search records in last 3 months &gt;= 4                                </t>
  </si>
  <si>
    <t xml:space="preserve"> 3.29 - Total Balance on accounts opened in L3M &gt; 12000 (Unsecured Loans)              </t>
  </si>
  <si>
    <t xml:space="preserve">3.29 - Total Balance on accounts opened in L3M &gt; 12000 (Unsecured Loans)             </t>
  </si>
  <si>
    <t xml:space="preserve"> 7.24 - RG Change due to Hard Search                                                   </t>
  </si>
  <si>
    <t xml:space="preserve"> 8.10 - Channel = MSE + Non-Prime                                                      </t>
  </si>
  <si>
    <t xml:space="preserve">8.10 - Channel = MSE + Non-Prime                                                     </t>
  </si>
  <si>
    <t xml:space="preserve"> 2.06 - TransUnion Credit Search IsSuccessful and IsFound                              </t>
  </si>
  <si>
    <t>Credit Rules TU</t>
  </si>
  <si>
    <t xml:space="preserve">2.06 - TransUnion Credit Search IsSuccessful and IsFound                       </t>
  </si>
  <si>
    <t xml:space="preserve"> 2.08 - Number of SHARE records = 0 or Missing                                         </t>
  </si>
  <si>
    <t xml:space="preserve">2.08 - Number of SHARE records = 0 or Missing                                  </t>
  </si>
  <si>
    <t xml:space="preserve"> 2.12 - Months since last CCJ &lt; = 24                                                   </t>
  </si>
  <si>
    <t xml:space="preserve">2.12 - Months since last CCJ &lt; = 24                                            </t>
  </si>
  <si>
    <t xml:space="preserve"> 2.13 - Currently Insolvent                                                            </t>
  </si>
  <si>
    <t xml:space="preserve">2.13 - Currently Insolvent                                                     </t>
  </si>
  <si>
    <t xml:space="preserve"> 2.14 - Currently Restricted                                                           </t>
  </si>
  <si>
    <t xml:space="preserve">2.14 - Currently Restricted                                                    </t>
  </si>
  <si>
    <t xml:space="preserve"> 2.15 - Value of all active CCJs &gt; �400                                                </t>
  </si>
  <si>
    <t xml:space="preserve"> 2.16 - Value of default accounts Loans &gt; �0                                           </t>
  </si>
  <si>
    <t xml:space="preserve"> 2.17 - Value of default accounts Telecoms &gt; �200                                      </t>
  </si>
  <si>
    <t xml:space="preserve"> 2.18 - Value of default accounts in Utilities &gt; �0                                    </t>
  </si>
  <si>
    <t xml:space="preserve"> 2.19 - Value of default accounts Bank OD &gt; �0                                         </t>
  </si>
  <si>
    <t xml:space="preserve"> 2.20 - Value of default accounts in 'Home Credit' in last 24 months &gt; �0              </t>
  </si>
  <si>
    <t xml:space="preserve"> 2.21 - Number of accounts defaulted in last 36 months &gt; 1                             </t>
  </si>
  <si>
    <t xml:space="preserve">2.21 - Number of accounts defaulted in last 36 months &gt; 1                      </t>
  </si>
  <si>
    <t xml:space="preserve"> 2.22 - Number of accounts defaulted in last 12 months &gt; 0                             </t>
  </si>
  <si>
    <t xml:space="preserve">2.22 - Number of accounts defaulted in last 12 months &gt; 0                      </t>
  </si>
  <si>
    <t xml:space="preserve"> 2.23 - Worst payment status in last 12 months (active)                                </t>
  </si>
  <si>
    <t xml:space="preserve">2.23 - Worst payment status in last 12 months (active)                         </t>
  </si>
  <si>
    <t xml:space="preserve"> 2.24 - Worst payment status in last 12 months Mortgages                               </t>
  </si>
  <si>
    <t xml:space="preserve">2.24 - Worst payment status in last 12 months Mortgages                        </t>
  </si>
  <si>
    <t xml:space="preserve"> 2.25 - Number of months since most recent 3+ cycle &lt;= 6                               </t>
  </si>
  <si>
    <t xml:space="preserve">2.25 - Number of months since most recent 3+ cycle &lt;= 6                        </t>
  </si>
  <si>
    <t xml:space="preserve"> 2.26 - Total value of all current delinquents &gt;= �650                                 </t>
  </si>
  <si>
    <t xml:space="preserve"> 2.27 - Number of all Checking Credit Application searches in last 1 month &gt;= 4        </t>
  </si>
  <si>
    <t xml:space="preserve">2.27 - Number of all Checking Credit Application searches in last 1 month &gt;= 4 </t>
  </si>
  <si>
    <t xml:space="preserve"> 2.28 - Number of short term loan accounts opened in last 3 months &gt;= 4                </t>
  </si>
  <si>
    <t xml:space="preserve">2.28 - Number of short term loan accounts opened in last 3 months &gt;= 4         </t>
  </si>
  <si>
    <t xml:space="preserve"> 2.29 - Total value of accounts opened in last 3 months, excl mortgages &gt; 15,000       </t>
  </si>
  <si>
    <t>2.29 - Total value of accounts opened in last 3 months, excl mortgages &gt; 15,000</t>
  </si>
  <si>
    <t xml:space="preserve"> 2.30 - Number of debt collection searches in last 12 months &gt; 0                       </t>
  </si>
  <si>
    <t xml:space="preserve">2.30 - Number of debt collection searches in last 12 months &gt; 0                </t>
  </si>
  <si>
    <t xml:space="preserve"> 2.31 - Gauge1 Score &lt; 490               current- 450                                           </t>
  </si>
  <si>
    <t xml:space="preserve"> 6.03 - Vestigo Score Cut-off &lt; 640                                                    </t>
  </si>
  <si>
    <t xml:space="preserve">6.03 - Vestigo Score Cut-off &lt; 640                                             </t>
  </si>
  <si>
    <t xml:space="preserve"> 6.14 - Risk Grade                                                                     </t>
  </si>
  <si>
    <t xml:space="preserve">6.14 - Risk Grade                                                              </t>
  </si>
  <si>
    <t xml:space="preserve"> 2.29 - Total value of accounts opened in last 3 months, excl mortgages &gt; 5,000        </t>
  </si>
  <si>
    <t xml:space="preserve">2.29 - Total value of accounts opened in last 3 months, excl mortgages &gt; 5,000 </t>
  </si>
  <si>
    <t xml:space="preserve"> 2.31 - Gauge1 Score &lt; 450                                                             </t>
  </si>
  <si>
    <t xml:space="preserve">2.31 - Gauge1 Score &lt; 450                                                      </t>
  </si>
  <si>
    <t xml:space="preserve"> 6.03 - Vestigo Score                                                                  </t>
  </si>
  <si>
    <t xml:space="preserve"> 2.04 - TransUnion Credit Search IsSuccessful and IsFound                              </t>
  </si>
  <si>
    <t xml:space="preserve">2.04 - TransUnion Credit Search IsSuccessful and IsFound                       </t>
  </si>
  <si>
    <t xml:space="preserve"> 2.06 - Currently Insolvent                                                            </t>
  </si>
  <si>
    <t xml:space="preserve">2.06 - Currently Insolvent                                                     </t>
  </si>
  <si>
    <t xml:space="preserve"> 2.07 - Currently Restricted                                                           </t>
  </si>
  <si>
    <t xml:space="preserve">2.07 - Currently Restricted                                                    </t>
  </si>
  <si>
    <t xml:space="preserve"> 2.08 - Months since last received an insolvency                                       </t>
  </si>
  <si>
    <t xml:space="preserve">2.08 - Months since last received an insolvency                                </t>
  </si>
  <si>
    <t xml:space="preserve"> 2.09 - Gauge2 Score &lt; 530                                                             </t>
  </si>
  <si>
    <t xml:space="preserve">2.09 - Gauge2 Score &lt; 530                                                      </t>
  </si>
  <si>
    <t xml:space="preserve"> 2.10 - No Individual Match                                                            </t>
  </si>
  <si>
    <t xml:space="preserve">2.10 - No Individual Match                                                     </t>
  </si>
  <si>
    <t xml:space="preserve"> 2.11 - Worst status on Home Credit L12M in (1,2,3,4,5,6,D)                            </t>
  </si>
  <si>
    <t xml:space="preserve">2.11 - Worst status on Home Credit L12M in (1,2,3,4,5,6,D)                     </t>
  </si>
  <si>
    <t xml:space="preserve"> 2.12 - Number of CCJs L6M &gt; 0                                                         </t>
  </si>
  <si>
    <t xml:space="preserve">2.12 - Number of CCJs L6M &gt; 0                                                  </t>
  </si>
  <si>
    <t xml:space="preserve"> 2.13 - Number of accounts entering default L6M &gt; 0                                    </t>
  </si>
  <si>
    <t xml:space="preserve">2.13 - Number of accounts entering default L6M &gt; 0                             </t>
  </si>
  <si>
    <t xml:space="preserve"> 2.14 - Worst Current status on Pay Day accounts in (1,2,3,4,5,6,D)                    </t>
  </si>
  <si>
    <t xml:space="preserve">2.14 - Worst Current status on Pay Day accounts in (1,2,3,4,5,6,D)             </t>
  </si>
  <si>
    <t xml:space="preserve"> 2.15 - Number of revolving accounts over limit &gt; 1                                    </t>
  </si>
  <si>
    <t xml:space="preserve">2.15 - Number of revolving accounts over limit &gt; 1                             </t>
  </si>
  <si>
    <t xml:space="preserve"> 2.16 - Number of active accounts UTD in L3M in (0,1)                                  </t>
  </si>
  <si>
    <t xml:space="preserve">2.16 - Number of active accounts UTD in L3M in (0,1)                           </t>
  </si>
  <si>
    <t xml:space="preserve"> 2.17 - Value of Debt Management accounts L12M &gt; 0                                     </t>
  </si>
  <si>
    <t xml:space="preserve">2.17 - Value of Debt Management accounts L12M &gt; 0                              </t>
  </si>
  <si>
    <t xml:space="preserve"> 2.18 - 0 &lt;= Age of oldest account &lt; 13                                                </t>
  </si>
  <si>
    <t xml:space="preserve">2.18 - 0 &lt;= Age of oldest account &lt; 13                                         </t>
  </si>
  <si>
    <t xml:space="preserve"> 2.19 - Worst Status L6M (Mortgages) &gt;= 2                                              </t>
  </si>
  <si>
    <t xml:space="preserve">2.19 - Worst Status L6M (Mortgages) &gt;= 2                                       </t>
  </si>
  <si>
    <t xml:space="preserve"> 2.20 - Most severe 'Holder Status' on accounts with power of attorney                 </t>
  </si>
  <si>
    <t xml:space="preserve">2.20 - Most severe 'Holder Status' on accounts with power of attorney          </t>
  </si>
  <si>
    <t xml:space="preserve"> 2.21 - Number of accounts on Repayment Plans &gt; 2                                      </t>
  </si>
  <si>
    <t xml:space="preserve">2.21 - Number of accounts on Repayment Plans &gt; 2                               </t>
  </si>
  <si>
    <t xml:space="preserve"> 2.22 - Runaways excl Home Shopping, Telecoms, Utilities, Home Credit                  </t>
  </si>
  <si>
    <t xml:space="preserve">2.22 - Runaways excl Home Shopping, Telecoms, Utilities, Home Credit           </t>
  </si>
  <si>
    <t xml:space="preserve"> 2.23 - Runaways for Home Shopping, Telecoms, Utilities, Home Credit                   </t>
  </si>
  <si>
    <t xml:space="preserve">2.23 - Runaways for Home Shopping, Telecoms, Utilities, Home Credit            </t>
  </si>
  <si>
    <t xml:space="preserve"> 4.11 - Bucket                                                                         </t>
  </si>
  <si>
    <t xml:space="preserve">4.11 - Bucket                                                                  </t>
  </si>
  <si>
    <t xml:space="preserve"> 2.36 - Age of oldest active account in months &lt;= 12                                   </t>
  </si>
  <si>
    <t xml:space="preserve">2.36 - Age of oldest active account in months &lt;= 12                            </t>
  </si>
  <si>
    <t xml:space="preserve"> 2.37 - Number of new consumer credit accounts opened in L6M &gt;= 10                     </t>
  </si>
  <si>
    <t xml:space="preserve">2.37 - Number of new consumer credit accounts opened in L6M &gt;= 10              </t>
  </si>
  <si>
    <t xml:space="preserve"> 1.01 - Minimum Borrower Age (21)                                                      </t>
  </si>
  <si>
    <t>Eligibility</t>
  </si>
  <si>
    <t xml:space="preserve">1.01 - Minimum Borrower Age (21)                     </t>
  </si>
  <si>
    <t xml:space="preserve">2.31 - Gauge1 Score &lt; 490                                                      </t>
  </si>
  <si>
    <t xml:space="preserve"> 1.02 - Maximum Borrower Age (65)                                                      </t>
  </si>
  <si>
    <t xml:space="preserve">1.02 - Maximum Borrower Age (65)                     </t>
  </si>
  <si>
    <t xml:space="preserve"> 1.03 - Maximum Loan Amount (�25000)                                                   </t>
  </si>
  <si>
    <t xml:space="preserve">1.03 - Maximum Loan Amount (�25000)                  </t>
  </si>
  <si>
    <t xml:space="preserve"> 1.04 - Minimum Loan Amount (�1000)                                                    </t>
  </si>
  <si>
    <t xml:space="preserve">1.04 - Minimum Loan Amount (�1500)                   </t>
  </si>
  <si>
    <t xml:space="preserve"> 1.05 - Gross Annual Income (�18000)                                                   </t>
  </si>
  <si>
    <t xml:space="preserve">1.05 - Gross Annual Income (�18000)                  </t>
  </si>
  <si>
    <t xml:space="preserve"> 1.06 - Maximum Loan Term (60)                                                         </t>
  </si>
  <si>
    <t xml:space="preserve">1.06 - Maximum Loan Term (60)                        </t>
  </si>
  <si>
    <t xml:space="preserve"> 1.07 - Minimum Loan Term (12)                                                         </t>
  </si>
  <si>
    <t xml:space="preserve">1.07 - Minimum Loan Term (12)                        </t>
  </si>
  <si>
    <t xml:space="preserve"> 1.08 - Employment Status not in (56017, 56015, 56022)                                 </t>
  </si>
  <si>
    <t>1.08 - Employment Status not in (56017, 56015, 56022)</t>
  </si>
  <si>
    <t xml:space="preserve"> 1.12 - CONFUSED and Loan Amount &gt; 8,000                                               </t>
  </si>
  <si>
    <t xml:space="preserve">1.12 - CONFUSED and Loan Amount &gt; 8,000              </t>
  </si>
  <si>
    <t xml:space="preserve"> 1.101 - Minimum Borrower Age (18)                                                     </t>
  </si>
  <si>
    <t xml:space="preserve">1.101 - Minimum Borrower Age (18)                    </t>
  </si>
  <si>
    <t xml:space="preserve"> 1.102 - Maximum Borrower Age (70)                                                     </t>
  </si>
  <si>
    <t xml:space="preserve">1.102 - Maximum Borrower Age (70)                    </t>
  </si>
  <si>
    <t xml:space="preserve"> 1.103 - Maximum Loan Amount (�7500)                                                   </t>
  </si>
  <si>
    <t xml:space="preserve">1.103 - Maximum Loan Amount (�7500)                  </t>
  </si>
  <si>
    <t xml:space="preserve"> 1.104 - Minimum Loan Amount (�250)                                                    </t>
  </si>
  <si>
    <t xml:space="preserve">1.104 - Minimum Loan Amount (�250)                   </t>
  </si>
  <si>
    <t xml:space="preserve"> 1.105 - Gross Annual Income (�5000)                                                   </t>
  </si>
  <si>
    <t xml:space="preserve">1.105 - Gross Annual Income (�5000)                  </t>
  </si>
  <si>
    <t xml:space="preserve"> 1.106 - Maximum Loan Term (60)                                                        </t>
  </si>
  <si>
    <t xml:space="preserve">1.106 - Maximum Loan Term (60)                       </t>
  </si>
  <si>
    <t xml:space="preserve"> 1.107 - Minimum Loan Term (6)                                                         </t>
  </si>
  <si>
    <t xml:space="preserve">1.107 - Minimum Loan Term (6)                        </t>
  </si>
  <si>
    <t xml:space="preserve"> 1.01 - Minimum Borrower Age (18)                                                      </t>
  </si>
  <si>
    <t xml:space="preserve">1.01 - Minimum Borrower Age (18)                     </t>
  </si>
  <si>
    <t xml:space="preserve"> 1.02 - Maximum Loan Amount (�2000)                                                    </t>
  </si>
  <si>
    <t xml:space="preserve">1.02 - Maximum Loan Amount (�2000)                   </t>
  </si>
  <si>
    <t xml:space="preserve"> 1.03 - Minimum Loan Amount (�500)                                                     </t>
  </si>
  <si>
    <t xml:space="preserve">1.03 - Minimum Loan Amount (�300)                    </t>
  </si>
  <si>
    <t>amont is different</t>
  </si>
  <si>
    <t xml:space="preserve"> 1.04 - Maximum Loan Term (24)                                                         </t>
  </si>
  <si>
    <t xml:space="preserve">1.04 - Maximum Loan Term (24)                        </t>
  </si>
  <si>
    <t xml:space="preserve"> 1.05 - Minimum Loan Term (3)                                                          </t>
  </si>
  <si>
    <t xml:space="preserve">1.05 - Minimum Loan Term (3)                         </t>
  </si>
  <si>
    <t xml:space="preserve"> 1.06 - Employment Status in (56012, 56019)                                            </t>
  </si>
  <si>
    <t xml:space="preserve">1.06 - Employment Status in (56012, 56019)           </t>
  </si>
  <si>
    <t xml:space="preserve"> 1.07 - Loan Purpose = Living Expenses                                                 </t>
  </si>
  <si>
    <t xml:space="preserve">1.07 - Loan Purpose = Living Expenses                </t>
  </si>
  <si>
    <t xml:space="preserve"> 1.08 - Term = 24 and Loan Amount &lt;= 1,000                                             </t>
  </si>
  <si>
    <t xml:space="preserve"> 1.05 - Minimum Loan Term (6)                                                          </t>
  </si>
  <si>
    <t xml:space="preserve">1.05 - Minimum Loan Term (6)                         </t>
  </si>
  <si>
    <t xml:space="preserve"> 1.06 - Employment Status &lt;&gt; 56017                                                     </t>
  </si>
  <si>
    <t xml:space="preserve">1.06 - Employment Status &lt;&gt; 56017                    </t>
  </si>
  <si>
    <t xml:space="preserve"> 1.15 - Random Accept Population                                                       </t>
  </si>
  <si>
    <t xml:space="preserve">1.15 - Random Accept Population                      </t>
  </si>
  <si>
    <t xml:space="preserve"> 1.02 - Maximum Borrower Age (60)                                                      </t>
  </si>
  <si>
    <t xml:space="preserve"> 1.05 - Gross Annual Income (�23000)                                                   </t>
  </si>
  <si>
    <t xml:space="preserve"> 1.08 - Employment Status not in (56017, 56015, 56018)                                 </t>
  </si>
  <si>
    <t xml:space="preserve"> 1.12 - CLEARSCR and Loan Amount &gt; 10,000                                              </t>
  </si>
  <si>
    <t xml:space="preserve"> 1.16 - Loan Amount &lt;= �4,999 OR &gt;= �20,001                                            </t>
  </si>
  <si>
    <t xml:space="preserve">1.16 - Loan Amount &lt;= �4,999 OR &gt;= �20,001           </t>
  </si>
  <si>
    <t xml:space="preserve"> 0.76 - OB Required Channel                                                            </t>
  </si>
  <si>
    <t xml:space="preserve">0.76 - OB Required Channel                           </t>
  </si>
  <si>
    <t xml:space="preserve"> 1.17 - Protonmail Email Address                                                       </t>
  </si>
  <si>
    <t xml:space="preserve">1.17 - Protonmail Email Address                      </t>
  </si>
  <si>
    <t xml:space="preserve"> 0.77 - E1 - Freedom + Fail OB                                                         </t>
  </si>
  <si>
    <t>Eligibility - E1</t>
  </si>
  <si>
    <t xml:space="preserve">0.77 - E1 - Freedom + Fail OB                        </t>
  </si>
  <si>
    <t>grp name not match</t>
  </si>
  <si>
    <t xml:space="preserve"> 22.01 - Experian Reference                                                            </t>
  </si>
  <si>
    <t>Experian Reference</t>
  </si>
  <si>
    <t xml:space="preserve"> 7.16 - Experian Reference - Second Search                                             </t>
  </si>
  <si>
    <t xml:space="preserve"> 22.56 - Time on Electoral Roll &lt; 1                                                    </t>
  </si>
  <si>
    <t>Fraud - Address / HMO</t>
  </si>
  <si>
    <t xml:space="preserve">22.56 - Time on Electoral Roll &lt; 1     </t>
  </si>
  <si>
    <t xml:space="preserve"> 22.57 - Surnames on Electoral Roll &gt; 2                                                </t>
  </si>
  <si>
    <t>22.57 - Surnames on Electroral Roll &gt; 2</t>
  </si>
  <si>
    <t>eloctoral spell mistake</t>
  </si>
  <si>
    <t xml:space="preserve"> 22.58 - Number of Linked Addresses &gt; 4                                                </t>
  </si>
  <si>
    <t xml:space="preserve">22.58 - Number of Linked Addresses &gt; 4 </t>
  </si>
  <si>
    <t xml:space="preserve"> 22.59 - London                                                                        </t>
  </si>
  <si>
    <t xml:space="preserve">22.59 - London        </t>
  </si>
  <si>
    <t xml:space="preserve"> 22.04 - Experian Detect IsSuccessful and IsFound                current-22.03                      </t>
  </si>
  <si>
    <t>Fraud - Detect</t>
  </si>
  <si>
    <t>22.03 - Experian Detect IsSuccessful and IsFound</t>
  </si>
  <si>
    <t xml:space="preserve"> 22.36 - Detect Rule Hit                                                               </t>
  </si>
  <si>
    <t xml:space="preserve">22.36 - Detect Rule Hit                         </t>
  </si>
  <si>
    <t xml:space="preserve"> 22.60 - Average Age of CAIS &lt; 6 years                                                 </t>
  </si>
  <si>
    <t>Fraud - Non-UK National</t>
  </si>
  <si>
    <t>22.60 - Average Age of CAIS &lt; 6 years</t>
  </si>
  <si>
    <t xml:space="preserve"> 22.61 - Non-UK Surname                                                                </t>
  </si>
  <si>
    <t xml:space="preserve">22.61 - Non-UK Surname               </t>
  </si>
  <si>
    <t xml:space="preserve"> 22.64 - Z Combinations in Surname                                                     </t>
  </si>
  <si>
    <t xml:space="preserve">22.64 - Z Combinations in Surname    </t>
  </si>
  <si>
    <t xml:space="preserve"> 22.67 - Any Z in Surname                                                              </t>
  </si>
  <si>
    <t xml:space="preserve">22.67 - Any Z in Surname             </t>
  </si>
  <si>
    <t xml:space="preserve"> 22.67 - Nationality API Match                                                         </t>
  </si>
  <si>
    <t xml:space="preserve">22.67 - Nationality API Match        </t>
  </si>
  <si>
    <t xml:space="preserve"> 22.69 - Email Nationality Match                                                       </t>
  </si>
  <si>
    <t xml:space="preserve">22.69 - Email Nationality Match      </t>
  </si>
  <si>
    <t xml:space="preserve"> 3.04 - Authenticate IsSuccessful and IsFound                                          </t>
  </si>
  <si>
    <t>KYC &amp; Bank Check (Savings) Experian</t>
  </si>
  <si>
    <t>3.04 - Authenticate IsSuccessful and IsFound</t>
  </si>
  <si>
    <t xml:space="preserve"> 3.07 - PEPSanctions Count &gt; 0                                                         </t>
  </si>
  <si>
    <t xml:space="preserve">3.07 - PEPSanctions Count &gt; 0               </t>
  </si>
  <si>
    <t xml:space="preserve">17.09 - PNS Decision &lt;&gt; ACCEPT              </t>
  </si>
  <si>
    <t>we have these extra in table</t>
  </si>
  <si>
    <t xml:space="preserve"> 3.09 - PNS Decision &lt;&gt; ACCEPT                                                         </t>
  </si>
  <si>
    <t xml:space="preserve">3.09 - PNS Decision &lt;&gt; ACCEPT               </t>
  </si>
  <si>
    <t xml:space="preserve"> 4.04 - ExperianBank IsSuccessful and IsFound                                          </t>
  </si>
  <si>
    <t>4.04 - ExperianBank IsSuccessful and IsFound</t>
  </si>
  <si>
    <t xml:space="preserve"> 4.06 - Bank Account Verification Match                                                </t>
  </si>
  <si>
    <t xml:space="preserve">4.06 - Bank Account Verification Match      </t>
  </si>
  <si>
    <t xml:space="preserve"> 4.07 - Bacs Return Code show account closed(B) / deceased(2) / does not exist(5)      </t>
  </si>
  <si>
    <t>4.07 - Bacs Return Code show account closed(B) / deceased(2) / does not exist(5)</t>
  </si>
  <si>
    <t xml:space="preserve"> 4.08 - Bank Account Personal Details Score &lt; 4                                        </t>
  </si>
  <si>
    <t xml:space="preserve">4.08 - Bank Account Personal Details Score &lt; 4                                  </t>
  </si>
  <si>
    <t xml:space="preserve"> 4.09 - Bank Account Address/Postcode Score &lt; 4                                        </t>
  </si>
  <si>
    <t xml:space="preserve">4.09 - Bank Account Address/Postcode Score &lt; 4                                  </t>
  </si>
  <si>
    <t xml:space="preserve"> 3.06 - AuthPlusDecision &lt;&gt; 'AU01'                                                     </t>
  </si>
  <si>
    <t xml:space="preserve">3.06 - AuthPlusDecision &lt;&gt; 'AU01'           </t>
  </si>
  <si>
    <t xml:space="preserve"> 3.06 - AuthPlusDecision = 'NA00'                                                      </t>
  </si>
  <si>
    <t xml:space="preserve">3.06 - AuthPlusDecision = 'NA00'            </t>
  </si>
  <si>
    <t xml:space="preserve"> 3.13 - Deceased Warning                                                               </t>
  </si>
  <si>
    <t xml:space="preserve">3.13 - Deceased Warning                     </t>
  </si>
  <si>
    <t xml:space="preserve"> 3.14 - Forward Address Warning                                                        </t>
  </si>
  <si>
    <t xml:space="preserve">3.14 - Forward Address Warning              </t>
  </si>
  <si>
    <t xml:space="preserve"> 3.15 - No Trace Warning                                                               </t>
  </si>
  <si>
    <t xml:space="preserve">3.15 - No Trace Warning                     </t>
  </si>
  <si>
    <t xml:space="preserve"> 3.16 - CIFAS Warning                                                                  </t>
  </si>
  <si>
    <t xml:space="preserve">3.16 - CIFAS Warning                        </t>
  </si>
  <si>
    <t xml:space="preserve"> 3.17 - Experian Address File Warning                                                  </t>
  </si>
  <si>
    <t xml:space="preserve">3.17 - Experian Address File Warning        </t>
  </si>
  <si>
    <t xml:space="preserve"> 3.18 - Developed ID Warning                                                           </t>
  </si>
  <si>
    <t xml:space="preserve">3.18 - Developed ID Warning                 </t>
  </si>
  <si>
    <t xml:space="preserve"> 3.19 - Royal Mail Redirect Warning                                                    </t>
  </si>
  <si>
    <t xml:space="preserve">3.19 - Royal Mail Redirect Warning          </t>
  </si>
  <si>
    <t xml:space="preserve"> 3.20 - Driving Licence Inconsistencies                                                </t>
  </si>
  <si>
    <t xml:space="preserve">3.20 - Driving Licence Inconsistencies      </t>
  </si>
  <si>
    <t xml:space="preserve"> 3.21 - Application Data Inconsistencies                                               </t>
  </si>
  <si>
    <t xml:space="preserve">3.21 - Application Data Inconsistencies     </t>
  </si>
  <si>
    <t xml:space="preserve"> 3.22 - DOB Indicating below minimum age                                               </t>
  </si>
  <si>
    <t xml:space="preserve">3.22 - DOB Indicating below minimum age     </t>
  </si>
  <si>
    <t xml:space="preserve"> 3.23 - DOB Match not found                                                            </t>
  </si>
  <si>
    <t xml:space="preserve">3.23 - DOB Match not found                  </t>
  </si>
  <si>
    <t xml:space="preserve"> 3.24 - No Age or DOB match found                                                      </t>
  </si>
  <si>
    <t xml:space="preserve">3.24 - No Age or DOB match found            </t>
  </si>
  <si>
    <t xml:space="preserve"> 4.10 - Account does not support Direct Credit Transactions                            </t>
  </si>
  <si>
    <t xml:space="preserve">4.10 - Account does not support Direct Credit Transactions                      </t>
  </si>
  <si>
    <t xml:space="preserve"> 4.11 - Bank branch does not support Direct Credit transactions                        </t>
  </si>
  <si>
    <t xml:space="preserve">4.11 - Bank branch does not support Direct Credit transactions                  </t>
  </si>
  <si>
    <t xml:space="preserve"> 4.12 - Account does not support Direct Debit Transactions                             </t>
  </si>
  <si>
    <t xml:space="preserve">4.12 - Account does not support Direct Debit Transactions                       </t>
  </si>
  <si>
    <t xml:space="preserve"> 4.13 - Bank branch does not support Direct Debit transactions                         </t>
  </si>
  <si>
    <t xml:space="preserve">4.13 - Bank branch does not support Direct Debit transactions                   </t>
  </si>
  <si>
    <t xml:space="preserve"> 4.14 - Account is a Foreign Currency Account                                          </t>
  </si>
  <si>
    <t>4.14 - Account is a Foreign Currency Account</t>
  </si>
  <si>
    <t xml:space="preserve"> 1.07 - GBG ID Fail                                                                    </t>
  </si>
  <si>
    <t>KYC &amp; Bank Check (Savings) GBG</t>
  </si>
  <si>
    <t>1.07 - GBG ID Fail</t>
  </si>
  <si>
    <t xml:space="preserve"> 2.07 - GBG Bank Fail                                                                  </t>
  </si>
  <si>
    <t>2.07 - GBG Bank Fail</t>
  </si>
  <si>
    <t xml:space="preserve"> 1.03 - CallValidate IsSuccessful and IsFound                                          </t>
  </si>
  <si>
    <t>KYC &amp; Bank Check (Savings) TU</t>
  </si>
  <si>
    <t xml:space="preserve">1.03 - CallValidate IsSuccessful and IsFound </t>
  </si>
  <si>
    <t>KYC &amp; Bank Check (Savings) TU
This Grp has dupicate entries please remove</t>
  </si>
  <si>
    <t xml:space="preserve"> 1.17 - Identity Score &lt; 45                                                            </t>
  </si>
  <si>
    <t xml:space="preserve">1.17 - Identity Score &lt; 45                   </t>
  </si>
  <si>
    <t xml:space="preserve"> 1.18 - KYC Score threshold cut off                                                    </t>
  </si>
  <si>
    <t xml:space="preserve">1.18 - KYC Score threshold cut off           </t>
  </si>
  <si>
    <t xml:space="preserve"> 1.19 - Has Pep Warning                                                                </t>
  </si>
  <si>
    <t xml:space="preserve">1.19 - Has Pep Warning                       </t>
  </si>
  <si>
    <t xml:space="preserve"> 1.20 - Has Sanctions Warning                                                          </t>
  </si>
  <si>
    <t xml:space="preserve">1.20 - Has Sanctions Warning                 </t>
  </si>
  <si>
    <t xml:space="preserve"> 1.21 - Has Deceased Warning                                                           </t>
  </si>
  <si>
    <t xml:space="preserve">1.21 - Has Deceased Warning                  </t>
  </si>
  <si>
    <t xml:space="preserve"> 1.22 - Has Bank Account Closed Warning                                                </t>
  </si>
  <si>
    <t xml:space="preserve">1.22 - Has Bank Account Closed Warning       </t>
  </si>
  <si>
    <t xml:space="preserve"> 17.04 - Authenticate IsSuccessful and IsFound                                         </t>
  </si>
  <si>
    <t>KYC &amp; Bank Check Experian</t>
  </si>
  <si>
    <t xml:space="preserve">17.04 - Authenticate IsSuccessful and IsFound                                     </t>
  </si>
  <si>
    <t xml:space="preserve"> 17.06 - AuthPlusDecision &lt;&gt; 'AU01'                                                    </t>
  </si>
  <si>
    <t xml:space="preserve">17.06 - AuthPlusDecision &lt;&gt;  �AU01�                                               </t>
  </si>
  <si>
    <t>mismatch  add ??</t>
  </si>
  <si>
    <t xml:space="preserve"> 17.07 - PEPSanctions Count &gt; 0                                                        </t>
  </si>
  <si>
    <t xml:space="preserve">17.07 - PEPSanctions Count &gt; 0                                                    </t>
  </si>
  <si>
    <t xml:space="preserve"> 18.06 - Bank Account Verification Match                                               </t>
  </si>
  <si>
    <t xml:space="preserve">18.06 - Bank Account Verification Match                                           </t>
  </si>
  <si>
    <t xml:space="preserve"> 18.07 - Bacs Return Code show account closed(B) / deceased(2) / does not exist(5)     </t>
  </si>
  <si>
    <t xml:space="preserve">18.07 - Bacs Return Code show account closed(B) / deceased(2) / does not exist(5) </t>
  </si>
  <si>
    <t xml:space="preserve"> 18.08 - Bank Account Personal Details Score &lt; 4                                       </t>
  </si>
  <si>
    <t xml:space="preserve">18.08 - Bank Account Personal Details Score &lt; 4                                   </t>
  </si>
  <si>
    <t xml:space="preserve"> 18.09 - Bank Account Address/Postcode Score &lt; 4                                       </t>
  </si>
  <si>
    <t xml:space="preserve">18.09 - Bank Account Address/Postcode Score &lt; 4                                   </t>
  </si>
  <si>
    <t xml:space="preserve"> 18.04 - ExperianBank IsSuccessful and IsFound                                         </t>
  </si>
  <si>
    <t xml:space="preserve">18.04 - ExperianBank IsSuccessful and IsFound                                     </t>
  </si>
  <si>
    <t xml:space="preserve"> 15.04 - Authenticate IsSuccessful and IsFound                                         </t>
  </si>
  <si>
    <t xml:space="preserve">15.04 - Authenticate IsSuccessful and IsFound                                     </t>
  </si>
  <si>
    <t xml:space="preserve"> 15.06 - Authentication Index &lt; 40                                                     </t>
  </si>
  <si>
    <t xml:space="preserve">15.06 - Authentication Index &lt; 40                                                 </t>
  </si>
  <si>
    <t xml:space="preserve"> 15.07 - Count of Primary confirmation sources &lt; 2                                     </t>
  </si>
  <si>
    <t xml:space="preserve">15.07 - Count of Primary confirmation sources &lt; 2                                 </t>
  </si>
  <si>
    <t xml:space="preserve"> 15.10 - High Risk Alerts &gt; 0                                                          </t>
  </si>
  <si>
    <t xml:space="preserve">15.10 - High Risk Alerts &gt; 0                                                      </t>
  </si>
  <si>
    <t xml:space="preserve"> 16.04 - ExperianBank IsSuccessful and IsFound                                         </t>
  </si>
  <si>
    <t xml:space="preserve">16.04 - ExperianBank IsSuccessful and IsFound                                     </t>
  </si>
  <si>
    <t xml:space="preserve"> 16.06 - Bank Account Verification Match                                               </t>
  </si>
  <si>
    <t xml:space="preserve">16.06 - Bank Account Verification Match                                           </t>
  </si>
  <si>
    <t xml:space="preserve"> 16.07 - Bacs Return Code show account closed(B) / deceased(2) / does not exist(5)     </t>
  </si>
  <si>
    <t xml:space="preserve">16.07 - Bacs Return Code show account closed(B) / deceased(2) / does not exist(5) </t>
  </si>
  <si>
    <t xml:space="preserve"> 16.08 - Bank Account Personal Details Score &lt; 4                                       </t>
  </si>
  <si>
    <t xml:space="preserve">16.08 - Bank Account Personal Details Score &lt; 4                                   </t>
  </si>
  <si>
    <t xml:space="preserve"> 16.09 - Bank Account Address/Postcode Score &lt; 4                                       </t>
  </si>
  <si>
    <t xml:space="preserve">16.09 - Bank Account Address/Postcode Score &lt; 4                                   </t>
  </si>
  <si>
    <t xml:space="preserve"> 16.10 - Warning Code in (5,6,7,8,64)                                                  </t>
  </si>
  <si>
    <t xml:space="preserve">16.10 - Warning Code in (5,6,7,8,64)                                              </t>
  </si>
  <si>
    <t xml:space="preserve"> 16.11 - Warning Code in (1,2)                                                         </t>
  </si>
  <si>
    <t xml:space="preserve">16.11 - Warning Code in (1,2)                                                     </t>
  </si>
  <si>
    <t xml:space="preserve"> 17.09 - PNS Decision &lt;&gt; ACCEPT                                                        </t>
  </si>
  <si>
    <t xml:space="preserve">KYC Fail                                                                          </t>
  </si>
  <si>
    <t xml:space="preserve">remove Kyc Null and add rule  "17.09 - PNS Decision &lt;&gt; ACCEPT"                             </t>
  </si>
  <si>
    <t xml:space="preserve"> 17.06 - AuthPlusDecision = 'NA00'                                                     </t>
  </si>
  <si>
    <t xml:space="preserve">17.06 - AuthPlusDecision = 'NA00'                                                 </t>
  </si>
  <si>
    <t xml:space="preserve"> 17.13 - Deceased Warning                                                              </t>
  </si>
  <si>
    <t xml:space="preserve">17.13 - Deceased Warning                                                          </t>
  </si>
  <si>
    <t xml:space="preserve"> 17.14 - Forward Address Warning                                                       </t>
  </si>
  <si>
    <t xml:space="preserve">17.14 - Forward Address Warning                                                   </t>
  </si>
  <si>
    <t xml:space="preserve"> 17.15 - No Trace Warning                                                              </t>
  </si>
  <si>
    <t xml:space="preserve">17.15 - No Trace Warning                                                          </t>
  </si>
  <si>
    <t xml:space="preserve"> 17.16 - CIFAS Warning                                                                 </t>
  </si>
  <si>
    <t xml:space="preserve">17.16 - CIFAS Warning                                                             </t>
  </si>
  <si>
    <t xml:space="preserve"> 17.17 - Experian Address File Warning                                                 </t>
  </si>
  <si>
    <t xml:space="preserve">17.17 - Experian Address File Warning                                             </t>
  </si>
  <si>
    <t xml:space="preserve"> 17.18 - Developed ID Warning                                                          </t>
  </si>
  <si>
    <t xml:space="preserve">17.18 - Developed ID Warning                                                      </t>
  </si>
  <si>
    <t xml:space="preserve"> 17.19 - Royal Mail Redirect Warning                                                   </t>
  </si>
  <si>
    <t xml:space="preserve">17.19 - Royal Mail Redirect Warning                                               </t>
  </si>
  <si>
    <t xml:space="preserve"> 17.20 - Driving Licence Inconsistencies                                               </t>
  </si>
  <si>
    <t xml:space="preserve">17.20 - Driving Licence Inconsistencies                                           </t>
  </si>
  <si>
    <t xml:space="preserve"> 17.21 - Application Data Inconsistencies                                              </t>
  </si>
  <si>
    <t xml:space="preserve">17.21 - Application Data Inconsistencies                                          </t>
  </si>
  <si>
    <t xml:space="preserve"> 17.22 - DOB Indicating below minimum age                                              </t>
  </si>
  <si>
    <t xml:space="preserve">17.22 - DOB Indicating below minimum age                                          </t>
  </si>
  <si>
    <t xml:space="preserve"> 17.23 - DOB Match not found                                                           </t>
  </si>
  <si>
    <t xml:space="preserve">17.23 - DOB Match not found                                                       </t>
  </si>
  <si>
    <t xml:space="preserve"> 17.24 - No Age or DOB match found                                                     </t>
  </si>
  <si>
    <t xml:space="preserve">17.24 - No Age or DOB match found                                                 </t>
  </si>
  <si>
    <t xml:space="preserve"> 18.10 - Account does not support Direct Credit Transactions                           </t>
  </si>
  <si>
    <t xml:space="preserve">18.10 - Account does not support Direct Credit Transactions                       </t>
  </si>
  <si>
    <t xml:space="preserve"> 18.11 - Bank branch does not support Direct Credit transactions                       </t>
  </si>
  <si>
    <t xml:space="preserve">18.11 - Bank branch does not support Direct Credit transactions                   </t>
  </si>
  <si>
    <t xml:space="preserve"> 18.12 - Account does not support Direct Debit Transactions                            </t>
  </si>
  <si>
    <t xml:space="preserve">18.12 - Account does not support Direct Debit Transactions                        </t>
  </si>
  <si>
    <t xml:space="preserve"> 18.13 - Bank branch does not support Direct Debit transactions                        </t>
  </si>
  <si>
    <t xml:space="preserve">18.13 - Bank branch does not support Direct Debit transactions                    </t>
  </si>
  <si>
    <t xml:space="preserve"> 18.14 - Account is a Foreign Currency Account                                         </t>
  </si>
  <si>
    <t xml:space="preserve">18.14 - Account is a Foreign Currency Account                                     </t>
  </si>
  <si>
    <t xml:space="preserve"> 1.08 - GBG ID Fail                                                                    </t>
  </si>
  <si>
    <t>KYC &amp; Bank Check GBG</t>
  </si>
  <si>
    <t xml:space="preserve">1.08 - GBG ID Fail  </t>
  </si>
  <si>
    <t xml:space="preserve"> 2.08 - GBG Bank Fail                                                                  </t>
  </si>
  <si>
    <t>2.08 - GBG Bank Fail</t>
  </si>
  <si>
    <t xml:space="preserve"> 16.05 - CallValidate IsSuccessful and IsFound                                         </t>
  </si>
  <si>
    <t>KYC &amp; Bank Check TU</t>
  </si>
  <si>
    <t xml:space="preserve">16.05 - CallValidate IsSuccessful and IsFound       </t>
  </si>
  <si>
    <t xml:space="preserve"> 16.07 - KYC Score threshold cut off                                                   </t>
  </si>
  <si>
    <t xml:space="preserve">16.07 - KYC Score threshold cut off                 </t>
  </si>
  <si>
    <t xml:space="preserve"> 16.08 - Has Pep Warning                                                               </t>
  </si>
  <si>
    <t xml:space="preserve">16.08 - Has Pep Warning                             </t>
  </si>
  <si>
    <t xml:space="preserve"> 16.09 - Has Sanctions Warning                                                         </t>
  </si>
  <si>
    <t xml:space="preserve">16.09 - Has Sanctions Warning                       </t>
  </si>
  <si>
    <t xml:space="preserve"> 16.14 - Identity Score &lt; 45                                                           </t>
  </si>
  <si>
    <t xml:space="preserve">16.14 - Identity Score &lt; 45                         </t>
  </si>
  <si>
    <t xml:space="preserve"> 16.15 - Has Deceased Warning                                                          </t>
  </si>
  <si>
    <t xml:space="preserve">16.15 - Has Deceased Warning                        </t>
  </si>
  <si>
    <t xml:space="preserve"> 16.16 - Has Bank Account Closed Warning                                               </t>
  </si>
  <si>
    <t xml:space="preserve">16.16 - Has Bank Account Closed Warning             </t>
  </si>
  <si>
    <t xml:space="preserve"> 14.06 - CallValidate IsSuccessful and IsFound                                         </t>
  </si>
  <si>
    <t xml:space="preserve">14.06 - CallValidate IsSuccessful and IsFound       </t>
  </si>
  <si>
    <t xml:space="preserve"> 14.29 - Has Pep Warning                                                               </t>
  </si>
  <si>
    <t xml:space="preserve">14.29 - Has Pep Warning                             </t>
  </si>
  <si>
    <t xml:space="preserve"> 14.30 - Has Sanctions Warning                                                         </t>
  </si>
  <si>
    <t xml:space="preserve">14.30 - Has Sanctions Warning                       </t>
  </si>
  <si>
    <t xml:space="preserve"> 14.31 - Has Deceased Warning                                                          </t>
  </si>
  <si>
    <t xml:space="preserve">14.31 - Has Deceased Warning                        </t>
  </si>
  <si>
    <t xml:space="preserve"> 14.32 - Has SDN Warning                                                               </t>
  </si>
  <si>
    <t xml:space="preserve">14.32 - Has SDN Warning                             </t>
  </si>
  <si>
    <t xml:space="preserve"> 14.33 - Has AddressLink Warning                                                       </t>
  </si>
  <si>
    <t xml:space="preserve">14.33 - Has AddressLink Warning                     </t>
  </si>
  <si>
    <t xml:space="preserve"> 14.34 - Has Goneaway Warning                                                          </t>
  </si>
  <si>
    <t xml:space="preserve">14.34 - Has Goneaway Warning                        </t>
  </si>
  <si>
    <t xml:space="preserve"> 14.35 - Matchelevel NE IndividualReport                                               </t>
  </si>
  <si>
    <t xml:space="preserve">14.35 - Matchelevel NE IndividualReport             </t>
  </si>
  <si>
    <t xml:space="preserve"> 14.36 - BACS Status = 'N'                                                             </t>
  </si>
  <si>
    <t xml:space="preserve">14.36 - BACS Status = 'N'                           </t>
  </si>
  <si>
    <t xml:space="preserve"> 14.37 - Transactions_disallowed_AU                                                    </t>
  </si>
  <si>
    <t xml:space="preserve">14.37 - Transactions_disallowed_AU                  </t>
  </si>
  <si>
    <t xml:space="preserve"> 14.38 - Transactions_disallowed_CR                                                    </t>
  </si>
  <si>
    <t xml:space="preserve">14.38 - Transactions_disallowed_CR                  </t>
  </si>
  <si>
    <t xml:space="preserve"> 14.39 - Transactions_disallowed_DR                                                    </t>
  </si>
  <si>
    <t xml:space="preserve">14.39 - Transactions_disallowed_DR                  </t>
  </si>
  <si>
    <t xml:space="preserve"> 14.45 - KYCScore in (115,105,100,95,85,75,65,60,50)                                   </t>
  </si>
  <si>
    <t xml:space="preserve">14.45 - KYCScore in (115,105,100,95,85,75,65,60,50) </t>
  </si>
  <si>
    <t xml:space="preserve"> 14.47 - Number of primary checks                                                      </t>
  </si>
  <si>
    <t xml:space="preserve">14.47 - Number of primary checks                    </t>
  </si>
  <si>
    <t xml:space="preserve"> 14.49 - DOBCheck                                                                      </t>
  </si>
  <si>
    <t xml:space="preserve">14.49 - DOBCheck                                    </t>
  </si>
  <si>
    <t xml:space="preserve"> 14.52 - GB_Northern_Ireland_Indicator                                                 </t>
  </si>
  <si>
    <t xml:space="preserve">14.52 - GB_Northern_Ireland_Indicator               </t>
  </si>
  <si>
    <t xml:space="preserve"> 14.53 - Modulus Check                                                                 </t>
  </si>
  <si>
    <t xml:space="preserve">14.53 - Modulus Check                               </t>
  </si>
  <si>
    <t xml:space="preserve"> 16.17 - Account Issuer                                                                </t>
  </si>
  <si>
    <t xml:space="preserve">16.17 - Account Issuer                              </t>
  </si>
  <si>
    <t xml:space="preserve"> 16.18 - Account Start Date                                                            </t>
  </si>
  <si>
    <t xml:space="preserve">16.18 - Account Start Date                          </t>
  </si>
  <si>
    <t xml:space="preserve"> 16.19 - Forwarding Address Link                                                       </t>
  </si>
  <si>
    <t xml:space="preserve">16.19 - Forwarding Address Link                     </t>
  </si>
  <si>
    <t xml:space="preserve"> 16.20 - Status Code = Gone Away                                                       </t>
  </si>
  <si>
    <t xml:space="preserve">16.20 - Status Code = Gone Away                     </t>
  </si>
  <si>
    <t xml:space="preserve"> 16.21 - SDN Warning                                                                   </t>
  </si>
  <si>
    <t xml:space="preserve">16.21 - SDN Warning                                 </t>
  </si>
  <si>
    <t xml:space="preserve"> 16.22 - BACS Status = N                                                               </t>
  </si>
  <si>
    <t xml:space="preserve">16.22 - BACS Status = N                             </t>
  </si>
  <si>
    <t xml:space="preserve"> 16.23 - Transactions Disallowed DR                                                    </t>
  </si>
  <si>
    <t xml:space="preserve">16.23 - Transactions Disallowed DR                  </t>
  </si>
  <si>
    <t xml:space="preserve"> 16.24 - GB NI Indicator                                                               </t>
  </si>
  <si>
    <t xml:space="preserve">16.24 - GB NI Indicator                             </t>
  </si>
  <si>
    <t xml:space="preserve"> 1.01 - Gambling amount in last 3 months                                               </t>
  </si>
  <si>
    <t>Manual Underwriting Rules</t>
  </si>
  <si>
    <t xml:space="preserve">1.01 - Gambling amount in last 3 months                       </t>
  </si>
  <si>
    <t xml:space="preserve"> 1.03 - Number of bounced direct debits in last 3 months                               </t>
  </si>
  <si>
    <t xml:space="preserve">1.03 - Number of bounced direct debits in last 3 months       </t>
  </si>
  <si>
    <t xml:space="preserve"> 1.04 - Number of days using unauthorized overdraft &gt; �15                              </t>
  </si>
  <si>
    <t xml:space="preserve">1.04 - Number of days using unauthorized overdraft &gt; �15      </t>
  </si>
  <si>
    <t xml:space="preserve"> 1.05 - Number of days using unauthorized overdraft &gt; �75                              </t>
  </si>
  <si>
    <t xml:space="preserve">1.05 - Number of days using unauthorized overdraft &gt; �75      </t>
  </si>
  <si>
    <t xml:space="preserve"> 1.06 - Number of High Cost Short Term credit in last 3 months                         </t>
  </si>
  <si>
    <t xml:space="preserve">1.06 - Number of High Cost Short Term credit in last 3 months </t>
  </si>
  <si>
    <t xml:space="preserve"> 1.18 - Monthly repayment for non-bureau reported Loan                                 </t>
  </si>
  <si>
    <t xml:space="preserve">1.18 - Monthly repayment for non-bureau reported Loan         </t>
  </si>
  <si>
    <t xml:space="preserve"> 2.05 - Actual Annual Gross income                                                     </t>
  </si>
  <si>
    <t xml:space="preserve">2.05 - Actual Annual Gross income                             </t>
  </si>
  <si>
    <t xml:space="preserve"> 3.01 - Suspect Fraud � 1st party                                                      </t>
  </si>
  <si>
    <t xml:space="preserve">3.01 - Suspect Fraud � 1st party                              </t>
  </si>
  <si>
    <t xml:space="preserve"> 3.02 - Suspect Fraud � 3rd party                                                      </t>
  </si>
  <si>
    <t xml:space="preserve">3.02 - Suspect Fraud � 3rd party                              </t>
  </si>
  <si>
    <t xml:space="preserve"> 3.03 - Suspect Fraud � CIFAS                                                          </t>
  </si>
  <si>
    <t xml:space="preserve">3.03 - Suspect Fraud � CIFAS                                  </t>
  </si>
  <si>
    <t xml:space="preserve"> 4.01 - Non-conformance of Lending Policy for Individual                               </t>
  </si>
  <si>
    <t xml:space="preserve">4.01 - Non-conformance of Lending Policy for Individual       </t>
  </si>
  <si>
    <t xml:space="preserve"> 5.01 - Other reason for decline                                                       </t>
  </si>
  <si>
    <t xml:space="preserve">5.01 - Other reason for decline                               </t>
  </si>
  <si>
    <t xml:space="preserve"> 5.02 - Negative credit search on further/previous address                             </t>
  </si>
  <si>
    <t xml:space="preserve">5.02 - Negative credit search on further/previous address     </t>
  </si>
  <si>
    <t xml:space="preserve"> 21.03 - Notice of Correction = Y                                                      </t>
  </si>
  <si>
    <t>NOC</t>
  </si>
  <si>
    <t xml:space="preserve">21.03 - Notice of Correction = Y       </t>
  </si>
  <si>
    <t xml:space="preserve"> 20.03 - Number of Notices of Correction                                               </t>
  </si>
  <si>
    <t>20.03 - Number of Notices of Correction</t>
  </si>
  <si>
    <t xml:space="preserve"> 19.03 - Notice of Correction = Y                                                      </t>
  </si>
  <si>
    <t>NOC AND ADDITIONAL RULES</t>
  </si>
  <si>
    <t xml:space="preserve">19.03 - Notice of Correction = Y               </t>
  </si>
  <si>
    <t xml:space="preserve"> 18.03 - Number of Notices of Correction                                               </t>
  </si>
  <si>
    <t xml:space="preserve">18.03 - Number of Notices of Correction        </t>
  </si>
  <si>
    <t xml:space="preserve"> 18.04 - Undeclared Alias Detected                                                     </t>
  </si>
  <si>
    <t xml:space="preserve">18.04 - Undeclared Alias Detected              </t>
  </si>
  <si>
    <t xml:space="preserve"> 18.05 - Goneaway Marker                                                               </t>
  </si>
  <si>
    <t xml:space="preserve">18.05 - Goneaway Marker                        </t>
  </si>
  <si>
    <t xml:space="preserve"> 18.06 - Most severe 'holder status' on account                                        </t>
  </si>
  <si>
    <t xml:space="preserve">18.06 - Most severe 'holder status' on account </t>
  </si>
  <si>
    <t xml:space="preserve"> 1.01 - Excessive Gambling                                                             </t>
  </si>
  <si>
    <t>OB Financial Difficulty</t>
  </si>
  <si>
    <t xml:space="preserve">1.01 - Excessive Gambling                           </t>
  </si>
  <si>
    <t xml:space="preserve"> 1.02 - Bounced Direct Debits                                                          </t>
  </si>
  <si>
    <t>OB  Financial Difficulty</t>
  </si>
  <si>
    <t xml:space="preserve">1.02 - Bounced Direct Debits                        </t>
  </si>
  <si>
    <t xml:space="preserve"> 1.03 - Unauthorised Overdraft Usage                                                   </t>
  </si>
  <si>
    <t xml:space="preserve">1.03 - Unauthorised Overdraft Usage                 </t>
  </si>
  <si>
    <t xml:space="preserve"> 1.04 - Use of High Cost Short Term Credit                                             </t>
  </si>
  <si>
    <t xml:space="preserve">1.04 - Use of High Cost Short Term Credit           </t>
  </si>
  <si>
    <t xml:space="preserve"> 1.05 - Recent Borrowing Not Present at Bureau                                         </t>
  </si>
  <si>
    <t xml:space="preserve">1.05 - Recent Borrowing Not Present At Bureau       </t>
  </si>
  <si>
    <t xml:space="preserve"> 1.06 - Debit to Debt Management Firm                                                  </t>
  </si>
  <si>
    <t xml:space="preserve">1.06 - Debit to Debt Management Firm                </t>
  </si>
  <si>
    <t xml:space="preserve"> 1.07 - Debit to Debt Collection Agency                                                </t>
  </si>
  <si>
    <t xml:space="preserve">1.07 - Debit to Debt Collection Agency              </t>
  </si>
  <si>
    <t xml:space="preserve"> 1.01 - Excessive Gambling and Investments / Trading                                   </t>
  </si>
  <si>
    <t xml:space="preserve">1.01 - Excessive Gambling and Investments / Trading </t>
  </si>
  <si>
    <t xml:space="preserve"> 1.03 - Minimum Current Balance / Income                                               </t>
  </si>
  <si>
    <t xml:space="preserve">1.03 - Minimum Current Balance / Income             </t>
  </si>
  <si>
    <t xml:space="preserve"> 1.01 - E1 - Excessive Gambling                                                        </t>
  </si>
  <si>
    <t>OB  Financial Difficulty - E1</t>
  </si>
  <si>
    <t xml:space="preserve">1.01 - E1 - Excessive Gambling                           </t>
  </si>
  <si>
    <t xml:space="preserve"> 1.02 - E1 - Bounced Direct Debits                                                     </t>
  </si>
  <si>
    <t xml:space="preserve">1.02 - E1 - Bounced Direct Debits                        </t>
  </si>
  <si>
    <t xml:space="preserve"> 1.03 - E1 - Unauthorised Overdraft Usage                                              </t>
  </si>
  <si>
    <t xml:space="preserve">1.03 - E1 - Unauthorised Overdraft Usage                 </t>
  </si>
  <si>
    <t xml:space="preserve"> 1.04 - E1 - Use of High Cost Short Term Credit                                        </t>
  </si>
  <si>
    <t xml:space="preserve">1.04 - E1 - Use of High Cost Short Term Credit           </t>
  </si>
  <si>
    <t xml:space="preserve"> 1.05 - E1 - Recent Borrowing Not Present at Bureau                                    </t>
  </si>
  <si>
    <t xml:space="preserve">1.05 - E1 - Recent Borrowing Not Present At Bureau       </t>
  </si>
  <si>
    <t xml:space="preserve"> 1.06 - E1 - Debit to Debt Management Firm                                             </t>
  </si>
  <si>
    <t xml:space="preserve">1.06 - E1 - Debit to Debt Management Firm                </t>
  </si>
  <si>
    <t xml:space="preserve"> 1.07 - E1 - Debit to Debt Collection Agency                                           </t>
  </si>
  <si>
    <t xml:space="preserve">1.07 - E1 - Debit to Debt Collection Agency              </t>
  </si>
  <si>
    <t xml:space="preserve"> 1.01 - E1 - Excessive Gambling and Investments / Trading                              </t>
  </si>
  <si>
    <t xml:space="preserve">1.01 - E1 - Excessive Gambling and Investments / Trading </t>
  </si>
  <si>
    <t xml:space="preserve"> 1.03 - E1 - Minimum Current Balance / Income                                          </t>
  </si>
  <si>
    <t xml:space="preserve">1.03 - E1 - Minimum Current Balance / Income             </t>
  </si>
  <si>
    <t xml:space="preserve"> 2.01 - Annual Income                                                                  </t>
  </si>
  <si>
    <t>OB Income and Affordability</t>
  </si>
  <si>
    <t xml:space="preserve">2.01 - Annual Income                 </t>
  </si>
  <si>
    <t xml:space="preserve"> 2.02 - Existing Debt to Income Ratio                                                  </t>
  </si>
  <si>
    <t xml:space="preserve">2.02 - Existing Debt to Income Ratio </t>
  </si>
  <si>
    <t xml:space="preserve"> 2.03 - Affordability                                                                  </t>
  </si>
  <si>
    <t xml:space="preserve">2.03 - Affordability                 </t>
  </si>
  <si>
    <t xml:space="preserve"> 2.04 - Unstable Income - Loss                                                         </t>
  </si>
  <si>
    <t xml:space="preserve">2.04 - Unstable Income - Loss        </t>
  </si>
  <si>
    <t xml:space="preserve"> 2.05 - Unstable Income - Benefit                                                      </t>
  </si>
  <si>
    <t xml:space="preserve">2.05 - Unstable Income - Benefit     </t>
  </si>
  <si>
    <t xml:space="preserve"> 2.06 - Unstable Income - Reduction                                                    </t>
  </si>
  <si>
    <t xml:space="preserve"> 2.01 - E1 - Annual Income                                                             </t>
  </si>
  <si>
    <t>OB Income and Affordability - E1</t>
  </si>
  <si>
    <t xml:space="preserve">2.01 - E1 - Annual Income                             </t>
  </si>
  <si>
    <t xml:space="preserve"> 2.02 - E1 - Pre-Bureau Existing Debt to Income Ratio                                  </t>
  </si>
  <si>
    <t xml:space="preserve">2.02 - E1 - Pre-Bureau Existing Debt to Income Ratio  </t>
  </si>
  <si>
    <t xml:space="preserve"> 2.03 - E1 - Pre-Bureau Affordability                                                  </t>
  </si>
  <si>
    <t xml:space="preserve">2.03 - E1 - Pre-Bureau Affordability                  </t>
  </si>
  <si>
    <t xml:space="preserve"> 2.04 - E1 - Unstable Income - Loss                                                    </t>
  </si>
  <si>
    <t xml:space="preserve">2.04 - E1 - Unstable Income - Loss                    </t>
  </si>
  <si>
    <t xml:space="preserve"> 2.05 - E1 - Unstable Income - Benefit                                                 </t>
  </si>
  <si>
    <t xml:space="preserve">2.05 - E1 - Unstable Income - Benefit                 </t>
  </si>
  <si>
    <t xml:space="preserve"> 2.06 - E1 - Unstable Income - Reduction                                               </t>
  </si>
  <si>
    <t xml:space="preserve">2.06 - E1 - Unstable Income - Reduction               </t>
  </si>
  <si>
    <t xml:space="preserve"> 5.05 - E1 - Post-Bureau Existing Debt to Income Ratio                                 </t>
  </si>
  <si>
    <t xml:space="preserve">5.05 - E1 - Post-Bureau Existing Debt to Income Ratio </t>
  </si>
  <si>
    <t xml:space="preserve"> 5.06 - E1 - Post-Bureau Affordability                                                 </t>
  </si>
  <si>
    <t xml:space="preserve">5.06 - E1 - Post-Bureau Affordability                 </t>
  </si>
  <si>
    <t xml:space="preserve"> 4.05 - Common Bond                                                                    </t>
  </si>
  <si>
    <t>Sector and Common Bond</t>
  </si>
  <si>
    <t>4.05 - Common Bond</t>
  </si>
  <si>
    <t xml:space="preserve">remove "4.02 - E1 - Sector" from this group , 
this should be in "Sector and Common Bond - E1" group                       </t>
  </si>
  <si>
    <t xml:space="preserve"> 4.02 - E1 - Sector                                                                    </t>
  </si>
  <si>
    <t>Sector and Common Bond - E1</t>
  </si>
  <si>
    <t>4.02 - E1 - Sector</t>
  </si>
  <si>
    <t xml:space="preserve"> 3.01 - Joint Accounts                                                                 </t>
  </si>
  <si>
    <t>Special Case Referals</t>
  </si>
  <si>
    <t xml:space="preserve"> 3.02 - Non Primary Account                                                            </t>
  </si>
  <si>
    <t xml:space="preserve"> 3.03 - Non Primary Outgoing                                                           </t>
  </si>
  <si>
    <t xml:space="preserve"> 3.04 - Self Employed                                                                  </t>
  </si>
  <si>
    <t xml:space="preserve"> 3.05 - Different Bank Account Number                                                  </t>
  </si>
  <si>
    <t xml:space="preserve"> 3.06 - Different Sort Code                                                            </t>
  </si>
  <si>
    <t xml:space="preserve"> 3.01 - E1 - Joint Accounts                                                            </t>
  </si>
  <si>
    <t>Special Case Referals - E1</t>
  </si>
  <si>
    <t xml:space="preserve"> 3.02 - E1 - Non Primary Account                                                       </t>
  </si>
  <si>
    <t xml:space="preserve"> 3.03 - E1 - Non Primary Outgoing                                                      </t>
  </si>
  <si>
    <t xml:space="preserve"> 3.04 - E1 - Self Employed                                                             </t>
  </si>
  <si>
    <t xml:space="preserve"> 3.10 - E1 - Time since OB Data Extracted                                              </t>
  </si>
  <si>
    <t xml:space="preserve"> 22.62 - Suspect Fraud - Phone Number Ending '99452'                                   </t>
  </si>
  <si>
    <t>Suspect Fraud</t>
  </si>
  <si>
    <t xml:space="preserve">22.62 - Suspect Fraud - Phone Number Ending '99452' </t>
  </si>
  <si>
    <t xml:space="preserve"> 22.65 - Unused Credit Limit &gt; 50,000                                                  </t>
  </si>
  <si>
    <t xml:space="preserve">22.65 - Unused Credit Limit &gt; 50,000                </t>
  </si>
  <si>
    <t xml:space="preserve"> 22.66 - High Credit Limit &gt; 55,000                                                    </t>
  </si>
  <si>
    <t xml:space="preserve">22.66 - High Credit Limit &gt; 55,000                  </t>
  </si>
  <si>
    <t xml:space="preserve"> 25.27 - Email Age &lt; 90 OR Email First See &lt; 90                                        </t>
  </si>
  <si>
    <t xml:space="preserve"> 22.68 - Suspect Fraud - Email containing '7887'                                       </t>
  </si>
  <si>
    <t xml:space="preserve">22.68 - Suspect Fraud - Email containing '7887'     </t>
  </si>
  <si>
    <t xml:space="preserve"> 25.25 - EmailageDecision &lt;&gt; 'CONTINUE'                                                </t>
  </si>
  <si>
    <t>Rule Name in Excel</t>
  </si>
  <si>
    <t>Rule Name in DB</t>
  </si>
  <si>
    <t>Remark</t>
  </si>
  <si>
    <t>1.12 - Affordability Ratio (Instalment / MMI)</t>
  </si>
  <si>
    <t>1.13 - Decision</t>
  </si>
  <si>
    <t>1.08 - Pricing Table Decline</t>
  </si>
  <si>
    <t>Credit Commitments</t>
  </si>
  <si>
    <t>Expenditure</t>
  </si>
  <si>
    <t>Rent</t>
  </si>
  <si>
    <t>Mortgage</t>
  </si>
  <si>
    <t>21.67 - Equifax EFS IsSuccessful and IsFound</t>
  </si>
  <si>
    <t>21.70 - Equifax Income Verification &lt;&gt; G</t>
  </si>
  <si>
    <t>12.16 - Affordability Ratio (Instalment / MMI)</t>
  </si>
  <si>
    <t>10.04 - Existing Unsecured Debt to Annual Income &gt; 90%</t>
  </si>
  <si>
    <t>14.11 - CATO Warning Indicator &lt;= 2</t>
  </si>
  <si>
    <t>8.06 - New Unsecured Debt to Annual Income &gt; 90%</t>
  </si>
  <si>
    <t>8.07 - New Unsecured loan Instalments to Monthly Income &gt; 30%</t>
  </si>
  <si>
    <t>10.03 - Affordability Ratio (Instalment / MMI)</t>
  </si>
  <si>
    <t>12.02 - CATO Warning Indicator &lt;= 2</t>
  </si>
  <si>
    <t>7.06 - New Unsecured Debt to Annual Income &gt; 90%</t>
  </si>
  <si>
    <t>9.93 - Affordability Ratio (Instalment / MMI)</t>
  </si>
  <si>
    <t>12.01 - Experian Aff Search IsSuccessful and IsFound</t>
  </si>
  <si>
    <t>10.05 - Monthly Credit Commitments &lt;= 19.5 and Number of CC Searches L3M &gt; 0.5</t>
  </si>
  <si>
    <t>12.17 - Income Shock Last 3 Months</t>
  </si>
  <si>
    <t>4.04 - TransUnion TAC Search IsSuccessful and IsFound</t>
  </si>
  <si>
    <t>11.93 - Affordability Ratio (Instalment / MMI)</t>
  </si>
  <si>
    <t>2.34 - Existing Unsecured Debt to Annual Income &gt; 90%</t>
  </si>
  <si>
    <t>9.08 - TransUnion OIScore &lt;= 415</t>
  </si>
  <si>
    <t>13.16 - Income Confidence &lt;= 5</t>
  </si>
  <si>
    <t>13.17 - Income Max = 'High'</t>
  </si>
  <si>
    <t>11.08 - TransUnion TAC Search IsSuccessful and IsFound</t>
  </si>
  <si>
    <t>11.16 - Income Max &lt;&gt; 'Low'</t>
  </si>
  <si>
    <t>11.17 - Income Confidence &gt;= 6</t>
  </si>
  <si>
    <t>11.17 - Income Confidence &gt;= 7</t>
  </si>
  <si>
    <t>11.19 - Joint Indicator = False</t>
  </si>
  <si>
    <t>21.57 - TransUnion TAC search IsSuccessful and IsFound</t>
  </si>
  <si>
    <t>19.03 - CIFAS Direct Call Success</t>
  </si>
  <si>
    <t>19.06 - CIFAS Direct Match Detected</t>
  </si>
  <si>
    <t>21.05 - CIFAS Experian Detected</t>
  </si>
  <si>
    <t>19.05 - CIFASDirect IsFound</t>
  </si>
  <si>
    <t>8.07 - Pricing Table Decline</t>
  </si>
  <si>
    <t>3.05 - Experian Credit Search IsSuccessful and IsFound</t>
  </si>
  <si>
    <t>3.07 - Number of active CAIS Accounts &lt;= 0</t>
  </si>
  <si>
    <t>3.09 - Months since most recent public information record started &lt;= 24</t>
  </si>
  <si>
    <t>3.10 - Bankrupcy or IVA detected = 'Yes'</t>
  </si>
  <si>
    <t>3.11 - Restriction order detected = 'Yes'</t>
  </si>
  <si>
    <t>3.12 - Total Value of outstanding CCJs &gt; 4 [x100]</t>
  </si>
  <si>
    <t>3.13 - Number of Default accounts &gt; 2</t>
  </si>
  <si>
    <t>3.14 - Total value of default Home Credit accounts in L12m &gt; 0</t>
  </si>
  <si>
    <t>3.15 - Months since most recent default &lt;= 12</t>
  </si>
  <si>
    <t>3.16 - Worst status last 6 months on active accounts in (5,6,8)</t>
  </si>
  <si>
    <t>3.18 - Total Value of all Delinquent CAIS Accounts &gt; 6 [x100]</t>
  </si>
  <si>
    <t>3.19 - Number of search records in last 3 months &gt;= 6</t>
  </si>
  <si>
    <t>3.21 - Delphi FOR NEW Business Opt-IN Score &lt;= 720</t>
  </si>
  <si>
    <t>3.22 - Consumer Indebtness Score &gt;= 50</t>
  </si>
  <si>
    <t>3.23 - Total Number of accounts with status 3+ in L6M &gt;0 (Unsecured Loans)</t>
  </si>
  <si>
    <t>3.24 - Total value of default accounts &gt; 0 (Unsecured Loans)</t>
  </si>
  <si>
    <t>3.25 - Number of new payday loans in the last 3 months &gt;= 4</t>
  </si>
  <si>
    <t>7.13 - Risk Grade</t>
  </si>
  <si>
    <t>3.07 - Restriction order detected = 'Yes'</t>
  </si>
  <si>
    <t>3.08 - Bankruptcy or IVA detected = 'Yes'</t>
  </si>
  <si>
    <t>3.09 - Delphi for New Business Opt-In Score &lt;= 720</t>
  </si>
  <si>
    <t>3.10 - Main Applicant Confirmed via Electoral Roll &amp; CAIS</t>
  </si>
  <si>
    <t>3.11 - Worst Status on Home Credit L6M in (1,2,3,4,5,6)</t>
  </si>
  <si>
    <t>3.12 - TSMR Default HC Account &lt;= 12</t>
  </si>
  <si>
    <t>3.13 - Months since most recent public information record started &lt;= 6</t>
  </si>
  <si>
    <t>3.14 - Months since most recent default &lt;= 6</t>
  </si>
  <si>
    <t>3.15 - Worst current status on Pay Day accounts in (1,2,3,4,5,6,8)</t>
  </si>
  <si>
    <t>3.16 - Number of CAIS card accs with CLU &gt; 100%</t>
  </si>
  <si>
    <t>3.17 - Number of Settled Good CAIS account excl. Mail Order in (0,1)</t>
  </si>
  <si>
    <t>3.17 - Number of Settled Good CAIS accounts excl. Mail Order in (0,1)</t>
  </si>
  <si>
    <t>3.18 - Worst CAIS Special Instruction Indicator</t>
  </si>
  <si>
    <t>3.19 - Age in months of oldest of all CAIS &lt;= 12</t>
  </si>
  <si>
    <t>3.20 - Worst CAIS status L6M of all active non-delq mortgage CAIS accounts &gt; 6</t>
  </si>
  <si>
    <t>5.11 - Bucket</t>
  </si>
  <si>
    <t>6.20 - Pricing Table Decline</t>
  </si>
  <si>
    <t>3.26 - Age in months of oldest of all CAIS &lt;= 12</t>
  </si>
  <si>
    <t>3.27 - Number of Active CAIS Accounts Opened in the L3M &gt;= 5</t>
  </si>
  <si>
    <t>25.01 - NoDocs</t>
  </si>
  <si>
    <t>25.02 - Engine1NoDocs</t>
  </si>
  <si>
    <t>25.03 - Engine2NoDocs</t>
  </si>
  <si>
    <t>3.19 - Number of search records in last 3 months &gt;= 5</t>
  </si>
  <si>
    <t>3.26 - Average Age in months of all CAIS &lt;= 18</t>
  </si>
  <si>
    <t>3.20 - Total Balance of Active CAIS Accounts Opened in the Last 3 Months &gt; 200 [x100]</t>
  </si>
  <si>
    <t>3.27 - Number of Active CAIS Accounts Opened in the L3M &gt;= 4</t>
  </si>
  <si>
    <t>3.25 - Number of new payday loans in the last 3 months &gt;= 1</t>
  </si>
  <si>
    <t>3.16 - Worst status last 6 months on active accounts in (4,5,6,8)</t>
  </si>
  <si>
    <t>3.21 - Delphi for New Business Opt-In Score &lt;= 500</t>
  </si>
  <si>
    <t>7.02 - Vestigo Experian Score Cut-off &lt;= 622</t>
  </si>
  <si>
    <t>7.15 - Duplicate Application - Risk Grade Worse</t>
  </si>
  <si>
    <t>3.28 - Non-Homeowner and Loan Amount &gt; 15k</t>
  </si>
  <si>
    <t>8.13 - Product Change</t>
  </si>
  <si>
    <t>3.07 - Number of active CAIS Accounts &lt; 2</t>
  </si>
  <si>
    <t>3.09 - Months since most recent public information record started &lt;= 18</t>
  </si>
  <si>
    <t>3.14 - Total value of default Home Credit accounts in L12m &gt;= 0</t>
  </si>
  <si>
    <t>3.19 - Number of search records in last 3 months &gt;= 4</t>
  </si>
  <si>
    <t>3.29 - Total Balance on accounts opened in L3M &gt; 12000 (Unsecured Loans)</t>
  </si>
  <si>
    <t>7.24 - RG Change due to Hard Search</t>
  </si>
  <si>
    <t>8.10 - Channel = MSE + Non-Prime</t>
  </si>
  <si>
    <t>2.06 - TransUnion Credit Search IsSuccessful and IsFound</t>
  </si>
  <si>
    <t>2.08 - Number of SHARE records = 0 or Missing</t>
  </si>
  <si>
    <t>2.12 - Months since last CCJ &lt; = 24</t>
  </si>
  <si>
    <t>2.13 - Currently Insolvent</t>
  </si>
  <si>
    <t>2.14 - Currently Restricted</t>
  </si>
  <si>
    <t>2.15 - Value of all active CCJs &gt; �400</t>
  </si>
  <si>
    <t>2.16 - Value of default accounts Loans &gt; �0</t>
  </si>
  <si>
    <t>2.17 - Value of default accounts Telecoms &gt; �200</t>
  </si>
  <si>
    <t>2.18 - Value of default accounts in Utilities &gt; �0</t>
  </si>
  <si>
    <t>2.19 - Value of default accounts Bank OD &gt; �0</t>
  </si>
  <si>
    <t>2.20 - Value of default accounts in 'Home Credit' in last 24 months &gt; �0</t>
  </si>
  <si>
    <t>2.21 - Number of accounts defaulted in last 36 months &gt; 1</t>
  </si>
  <si>
    <t>2.22 - Number of accounts defaulted in last 12 months &gt; 0</t>
  </si>
  <si>
    <t>2.23 - Worst payment status in last 12 months (active)</t>
  </si>
  <si>
    <t>2.24 - Worst payment status in last 12 months Mortgages</t>
  </si>
  <si>
    <t>2.25 - Number of months since most recent 3+ cycle &lt;= 6</t>
  </si>
  <si>
    <t>2.26 - Total value of all current delinquents &gt;= �650</t>
  </si>
  <si>
    <t>2.27 - Number of all Checking Credit Application searches in last 1 month &gt;= 4</t>
  </si>
  <si>
    <t>2.28 - Number of short term loan accounts opened in last 3 months &gt;= 4</t>
  </si>
  <si>
    <t>2.30 - Number of debt collection searches in last 12 months &gt; 0</t>
  </si>
  <si>
    <t>2.31 - Gauge1 Score &lt; 490 current- 450</t>
  </si>
  <si>
    <t>6.03 - Vestigo Score Cut-off &lt; 640</t>
  </si>
  <si>
    <t>6.14 - Risk Grade</t>
  </si>
  <si>
    <t>2.29 - Total value of accounts opened in last 3 months, excl mortgages &gt; 5,000</t>
  </si>
  <si>
    <t>2.31 - Gauge1 Score &lt; 450</t>
  </si>
  <si>
    <t>6.03 - Vestigo Score</t>
  </si>
  <si>
    <t>2.04 - TransUnion Credit Search IsSuccessful and IsFound</t>
  </si>
  <si>
    <t>2.06 - Currently Insolvent</t>
  </si>
  <si>
    <t>2.07 - Currently Restricted</t>
  </si>
  <si>
    <t>2.08 - Months since last received an insolvency</t>
  </si>
  <si>
    <t>2.09 - Gauge2 Score &lt; 530</t>
  </si>
  <si>
    <t>2.10 - No Individual Match</t>
  </si>
  <si>
    <t>2.11 - Worst status on Home Credit L12M in (1,2,3,4,5,6,D)</t>
  </si>
  <si>
    <t>2.12 - Number of CCJs L6M &gt; 0</t>
  </si>
  <si>
    <t>2.13 - Number of accounts entering default L6M &gt; 0</t>
  </si>
  <si>
    <t>2.14 - Worst Current status on Pay Day accounts in (1,2,3,4,5,6,D)</t>
  </si>
  <si>
    <t>2.15 - Number of revolving accounts over limit &gt; 1</t>
  </si>
  <si>
    <t>2.16 - Number of active accounts UTD in L3M in (0,1)</t>
  </si>
  <si>
    <t>2.17 - Value of Debt Management accounts L12M &gt; 0</t>
  </si>
  <si>
    <t>2.18 - 0 &lt;= Age of oldest account &lt; 13</t>
  </si>
  <si>
    <t>2.19 - Worst Status L6M (Mortgages) &gt;= 2</t>
  </si>
  <si>
    <t>2.20 - Most severe 'Holder Status' on accounts with power of attorney</t>
  </si>
  <si>
    <t>2.21 - Number of accounts on Repayment Plans &gt; 2</t>
  </si>
  <si>
    <t>2.22 - Runaways excl Home Shopping, Telecoms, Utilities, Home Credit</t>
  </si>
  <si>
    <t>2.23 - Runaways for Home Shopping, Telecoms, Utilities, Home Credit</t>
  </si>
  <si>
    <t>4.11 - Bucket</t>
  </si>
  <si>
    <t>2.36 - Age of oldest active account in months &lt;= 12</t>
  </si>
  <si>
    <t>2.37 - Number of new consumer credit accounts opened in L6M &gt;= 10</t>
  </si>
  <si>
    <t>1.01 - Minimum Borrower Age (21)</t>
  </si>
  <si>
    <t>1.02 - Maximum Borrower Age (65)</t>
  </si>
  <si>
    <t>1.03 - Maximum Loan Amount (�25000)</t>
  </si>
  <si>
    <t>1.04 - Minimum Loan Amount (�1000)</t>
  </si>
  <si>
    <t>1.04 - Minimum Loan Amount (�1500)</t>
  </si>
  <si>
    <t>1.05 - Gross Annual Income (�18000)</t>
  </si>
  <si>
    <t>1.06 - Maximum Loan Term (60)</t>
  </si>
  <si>
    <t>1.07 - Minimum Loan Term (12)</t>
  </si>
  <si>
    <t>1.12 - CONFUSED and Loan Amount &gt; 8,000</t>
  </si>
  <si>
    <t>1.101 - Minimum Borrower Age (18)</t>
  </si>
  <si>
    <t>1.102 - Maximum Borrower Age (70)</t>
  </si>
  <si>
    <t>1.103 - Maximum Loan Amount (�7500)</t>
  </si>
  <si>
    <t>1.104 - Minimum Loan Amount (�250)</t>
  </si>
  <si>
    <t>1.105 - Gross Annual Income (�5000)</t>
  </si>
  <si>
    <t>1.106 - Maximum Loan Term (60)</t>
  </si>
  <si>
    <t>1.107 - Minimum Loan Term (6)</t>
  </si>
  <si>
    <t>1.01 - Minimum Borrower Age (18)</t>
  </si>
  <si>
    <t>1.02 - Maximum Loan Amount (�2000)</t>
  </si>
  <si>
    <t>1.03 - Minimum Loan Amount (�500)</t>
  </si>
  <si>
    <t>1.03 - Minimum Loan Amount (�300)</t>
  </si>
  <si>
    <t>1.04 - Maximum Loan Term (24)</t>
  </si>
  <si>
    <t>1.05 - Minimum Loan Term (3)</t>
  </si>
  <si>
    <t>1.06 - Employment Status in (56012, 56019)</t>
  </si>
  <si>
    <t>1.07 - Loan Purpose = Living Expenses</t>
  </si>
  <si>
    <t>1.08 - Term = 24 and Loan Amount &lt;= 1,000</t>
  </si>
  <si>
    <t>1.05 - Minimum Loan Term (6)</t>
  </si>
  <si>
    <t>1.06 - Employment Status &lt;&gt; 56017</t>
  </si>
  <si>
    <t>1.15 - Random Accept Population</t>
  </si>
  <si>
    <t>1.02 - Maximum Borrower Age (60)</t>
  </si>
  <si>
    <t>1.05 - Gross Annual Income (�23000)</t>
  </si>
  <si>
    <t>1.08 - Employment Status not in (56017, 56015, 56018)</t>
  </si>
  <si>
    <t>1.12 - CLEARSCR and Loan Amount &gt; 10,000</t>
  </si>
  <si>
    <t>1.16 - Loan Amount &lt;= �4,999 OR &gt;= �20,001</t>
  </si>
  <si>
    <t>0.76 - OB Required Channel</t>
  </si>
  <si>
    <t>1.17 - Protonmail Email Address</t>
  </si>
  <si>
    <t>0.77 - E1 - Freedom + Fail OB</t>
  </si>
  <si>
    <t>22.01 - Experian Reference</t>
  </si>
  <si>
    <t>7.16 - Experian Reference - Second Search</t>
  </si>
  <si>
    <t>22.56 - Time on Electoral Roll &lt; 1</t>
  </si>
  <si>
    <t>22.57 - Surnames on Electoral Roll &gt; 2</t>
  </si>
  <si>
    <t>22.58 - Number of Linked Addresses &gt; 4</t>
  </si>
  <si>
    <t>22.59 - London</t>
  </si>
  <si>
    <t>22.04 - Experian Detect IsSuccessful and IsFound current-22.03</t>
  </si>
  <si>
    <t>22.03 - Experian Detect IsSuccessful and IsFound
This rule found here</t>
  </si>
  <si>
    <t>22.36 - Detect Rule Hit</t>
  </si>
  <si>
    <t>22.61 - Non-UK Surname</t>
  </si>
  <si>
    <t>22.64 - Z Combinations in Surname</t>
  </si>
  <si>
    <t>22.67 - Any Z in Surname</t>
  </si>
  <si>
    <t>22.67 - Nationality API Match</t>
  </si>
  <si>
    <t>22.69 - Email Nationality Match</t>
  </si>
  <si>
    <t>3.07 - PEPSanctions Count &gt; 0</t>
  </si>
  <si>
    <t>17.09 - PNS Decision &lt;&gt; ACCEPT             
17.09 - PNS Decision &lt;&gt; ACCEPT      
These 2 rules are extra in this</t>
  </si>
  <si>
    <t>3.09 - PNS Decision &lt;&gt; ACCEPT</t>
  </si>
  <si>
    <t>4.06 - Bank Account Verification Match</t>
  </si>
  <si>
    <t>4.08 - Bank Account Personal Details Score &lt; 4</t>
  </si>
  <si>
    <t>4.09 - Bank Account Address/Postcode Score &lt; 4</t>
  </si>
  <si>
    <t>3.06 - AuthPlusDecision &lt;&gt; 'AU01'</t>
  </si>
  <si>
    <t>3.06 - AuthPlusDecision = 'NA00'</t>
  </si>
  <si>
    <t>3.13 - Deceased Warning</t>
  </si>
  <si>
    <t>3.14 - Forward Address Warning</t>
  </si>
  <si>
    <t>3.15 - No Trace Warning</t>
  </si>
  <si>
    <t>3.16 - CIFAS Warning</t>
  </si>
  <si>
    <t>3.17 - Experian Address File Warning</t>
  </si>
  <si>
    <t>3.18 - Developed ID Warning</t>
  </si>
  <si>
    <t>3.19 - Royal Mail Redirect Warning</t>
  </si>
  <si>
    <t>3.20 - Driving Licence Inconsistencies</t>
  </si>
  <si>
    <t>3.21 - Application Data Inconsistencies</t>
  </si>
  <si>
    <t>3.22 - DOB Indicating below minimum age</t>
  </si>
  <si>
    <t>3.23 - DOB Match not found</t>
  </si>
  <si>
    <t>3.24 - No Age or DOB match found</t>
  </si>
  <si>
    <t>4.10 - Account does not support Direct Credit Transactions</t>
  </si>
  <si>
    <t>4.11 - Bank branch does not support Direct Credit transactions</t>
  </si>
  <si>
    <t>4.12 - Account does not support Direct Debit Transactions</t>
  </si>
  <si>
    <t>4.13 - Bank branch does not support Direct Debit transactions</t>
  </si>
  <si>
    <t>1.03 - CallValidate IsSuccessful and IsFound</t>
  </si>
  <si>
    <t>1.17 - Identity Score &lt; 45</t>
  </si>
  <si>
    <t>1.18 - KYC Score threshold cut off</t>
  </si>
  <si>
    <t>1.19 - Has Pep Warning</t>
  </si>
  <si>
    <t>1.20 - Has Sanctions Warning</t>
  </si>
  <si>
    <t>1.21 - Has Deceased Warning</t>
  </si>
  <si>
    <t>1.22 - Has Bank Account Closed Warning</t>
  </si>
  <si>
    <t>17.04 - Authenticate IsSuccessful and IsFound</t>
  </si>
  <si>
    <t>17.06 - AuthPlusDecision &lt;&gt; 'AU01'</t>
  </si>
  <si>
    <t>17.06 - AuthPlusDecision &lt;&gt; �AU01�</t>
  </si>
  <si>
    <t>17.07 - PEPSanctions Count &gt; 0</t>
  </si>
  <si>
    <t>18.06 - Bank Account Verification Match</t>
  </si>
  <si>
    <t>18.07 - Bacs Return Code show account closed(B) / deceased(2) / does not exist(5)</t>
  </si>
  <si>
    <t>18.08 - Bank Account Personal Details Score &lt; 4</t>
  </si>
  <si>
    <t>18.09 - Bank Account Address/Postcode Score &lt; 4</t>
  </si>
  <si>
    <t>18.04 - ExperianBank IsSuccessful and IsFound</t>
  </si>
  <si>
    <t>15.04 - Authenticate IsSuccessful and IsFound</t>
  </si>
  <si>
    <t>15.06 - Authentication Index &lt; 40</t>
  </si>
  <si>
    <t>15.07 - Count of Primary confirmation sources &lt; 2</t>
  </si>
  <si>
    <t>15.10 - High Risk Alerts &gt; 0</t>
  </si>
  <si>
    <t>16.04 - ExperianBank IsSuccessful and IsFound</t>
  </si>
  <si>
    <t>16.06 - Bank Account Verification Match</t>
  </si>
  <si>
    <t>16.07 - Bacs Return Code show account closed(B) / deceased(2) / does not exist(5)</t>
  </si>
  <si>
    <t>16.08 - Bank Account Personal Details Score &lt; 4</t>
  </si>
  <si>
    <t>16.09 - Bank Account Address/Postcode Score &lt; 4</t>
  </si>
  <si>
    <t>16.10 - Warning Code in (5,6,7,8,64)</t>
  </si>
  <si>
    <t>16.11 - Warning Code in (1,2)</t>
  </si>
  <si>
    <t>17.09 - PNS Decision &lt;&gt; ACCEPT</t>
  </si>
  <si>
    <t>KYC Fail</t>
  </si>
  <si>
    <t>17.06 - AuthPlusDecision = 'NA00'</t>
  </si>
  <si>
    <t>17.13 - Deceased Warning</t>
  </si>
  <si>
    <t>17.14 - Forward Address Warning</t>
  </si>
  <si>
    <t>17.15 - No Trace Warning</t>
  </si>
  <si>
    <t>17.16 - CIFAS Warning</t>
  </si>
  <si>
    <t>17.17 - Experian Address File Warning</t>
  </si>
  <si>
    <t>17.18 - Developed ID Warning</t>
  </si>
  <si>
    <t>17.19 - Royal Mail Redirect Warning</t>
  </si>
  <si>
    <t>17.20 - Driving Licence Inconsistencies</t>
  </si>
  <si>
    <t>17.21 - Application Data Inconsistencies</t>
  </si>
  <si>
    <t>17.22 - DOB Indicating below minimum age</t>
  </si>
  <si>
    <t>17.23 - DOB Match not found</t>
  </si>
  <si>
    <t>17.24 - No Age or DOB match found</t>
  </si>
  <si>
    <t>18.10 - Account does not support Direct Credit Transactions</t>
  </si>
  <si>
    <t>18.11 - Bank branch does not support Direct Credit transactions</t>
  </si>
  <si>
    <t>18.12 - Account does not support Direct Debit Transactions</t>
  </si>
  <si>
    <t>18.13 - Bank branch does not support Direct Debit transactions</t>
  </si>
  <si>
    <t>18.14 - Account is a Foreign Currency Account</t>
  </si>
  <si>
    <t>1.08 - GBG ID Fail</t>
  </si>
  <si>
    <t>16.05 - CallValidate IsSuccessful and IsFound</t>
  </si>
  <si>
    <t>16.07 - KYC Score threshold cut off</t>
  </si>
  <si>
    <t>16.08 - Has Pep Warning</t>
  </si>
  <si>
    <t>16.09 - Has Sanctions Warning</t>
  </si>
  <si>
    <t>16.14 - Identity Score &lt; 45</t>
  </si>
  <si>
    <t>16.15 - Has Deceased Warning</t>
  </si>
  <si>
    <t>16.16 - Has Bank Account Closed Warning</t>
  </si>
  <si>
    <t>14.06 - CallValidate IsSuccessful and IsFound</t>
  </si>
  <si>
    <t>14.29 - Has Pep Warning</t>
  </si>
  <si>
    <t>14.30 - Has Sanctions Warning</t>
  </si>
  <si>
    <t>14.31 - Has Deceased Warning</t>
  </si>
  <si>
    <t>14.32 - Has SDN Warning</t>
  </si>
  <si>
    <t>14.33 - Has AddressLink Warning</t>
  </si>
  <si>
    <t>14.34 - Has Goneaway Warning</t>
  </si>
  <si>
    <t>14.35 - Matchelevel NE IndividualReport</t>
  </si>
  <si>
    <t>14.36 - BACS Status = 'N'</t>
  </si>
  <si>
    <t>14.37 - Transactions_disallowed_AU</t>
  </si>
  <si>
    <t>14.38 - Transactions_disallowed_CR</t>
  </si>
  <si>
    <t>14.39 - Transactions_disallowed_DR</t>
  </si>
  <si>
    <t>14.45 - KYCScore in (115,105,100,95,85,75,65,60,50)</t>
  </si>
  <si>
    <t>14.47 - Number of primary checks</t>
  </si>
  <si>
    <t>14.49 - DOBCheck</t>
  </si>
  <si>
    <t>14.52 - GB_Northern_Ireland_Indicator</t>
  </si>
  <si>
    <t>14.53 - Modulus Check</t>
  </si>
  <si>
    <t>16.17 - Account Issuer</t>
  </si>
  <si>
    <t>16.18 - Account Start Date</t>
  </si>
  <si>
    <t>16.19 - Forwarding Address Link</t>
  </si>
  <si>
    <t>16.20 - Status Code = Gone Away</t>
  </si>
  <si>
    <t>16.21 - SDN Warning</t>
  </si>
  <si>
    <t>16.22 - BACS Status = N</t>
  </si>
  <si>
    <t>16.23 - Transactions Disallowed DR</t>
  </si>
  <si>
    <t>16.24 - GB NI Indicator</t>
  </si>
  <si>
    <t>1.01 - Gambling amount in last 3 months</t>
  </si>
  <si>
    <t>1.03 - Number of bounced direct debits in last 3 months</t>
  </si>
  <si>
    <t>1.04 - Number of days using unauthorized overdraft &gt; �15</t>
  </si>
  <si>
    <t>1.05 - Number of days using unauthorized overdraft &gt; �75</t>
  </si>
  <si>
    <t>1.06 - Number of High Cost Short Term credit in last 3 months</t>
  </si>
  <si>
    <t>1.18 - Monthly repayment for non-bureau reported Loan</t>
  </si>
  <si>
    <t>2.05 - Actual Annual Gross income</t>
  </si>
  <si>
    <t>3.01 - Suspect Fraud � 1st party</t>
  </si>
  <si>
    <t>3.02 - Suspect Fraud � 3rd party</t>
  </si>
  <si>
    <t>3.03 - Suspect Fraud � CIFAS</t>
  </si>
  <si>
    <t>4.01 - Non-conformance of Lending Policy for Individual</t>
  </si>
  <si>
    <t>5.01 - Other reason for decline</t>
  </si>
  <si>
    <t>5.02 - Negative credit search on further/previous address</t>
  </si>
  <si>
    <t>21.03 - Notice of Correction = Y</t>
  </si>
  <si>
    <t>19.03 - Notice of Correction = Y</t>
  </si>
  <si>
    <t>18.03 - Number of Notices of Correction</t>
  </si>
  <si>
    <t>18.04 - Undeclared Alias Detected</t>
  </si>
  <si>
    <t>18.05 - Goneaway Marker</t>
  </si>
  <si>
    <t>18.06 - Most severe 'holder status' on account</t>
  </si>
  <si>
    <t>1.01 - Excessive Gambling</t>
  </si>
  <si>
    <t>1.02 - Bounced Direct Debits</t>
  </si>
  <si>
    <t>1.03 - Unauthorised Overdraft Usage</t>
  </si>
  <si>
    <t>1.04 - Use of High Cost Short Term Credit</t>
  </si>
  <si>
    <t>1.05 - Recent Borrowing Not Present at Bureau</t>
  </si>
  <si>
    <t>1.05 - Recent Borrowing Not Present At Bureau</t>
  </si>
  <si>
    <t>1.06 - Debit to Debt Management Firm</t>
  </si>
  <si>
    <t>1.07 - Debit to Debt Collection Agency</t>
  </si>
  <si>
    <t>1.01 - Excessive Gambling and Investments / Trading</t>
  </si>
  <si>
    <t>1.03 - Minimum Current Balance / Income</t>
  </si>
  <si>
    <t>1.01 - E1 - Excessive Gambling</t>
  </si>
  <si>
    <t>1.02 - E1 - Bounced Direct Debits</t>
  </si>
  <si>
    <t>1.03 - E1 - Unauthorised Overdraft Usage</t>
  </si>
  <si>
    <t>1.04 - E1 - Use of High Cost Short Term Credit</t>
  </si>
  <si>
    <t>1.05 - E1 - Recent Borrowing Not Present at Bureau</t>
  </si>
  <si>
    <t>1.05 - E1 - Recent Borrowing Not Present At Bureau</t>
  </si>
  <si>
    <t>1.06 - E1 - Debit to Debt Management Firm</t>
  </si>
  <si>
    <t>1.07 - E1 - Debit to Debt Collection Agency</t>
  </si>
  <si>
    <t>1.01 - E1 - Excessive Gambling and Investments / Trading</t>
  </si>
  <si>
    <t>1.03 - E1 - Minimum Current Balance / Income</t>
  </si>
  <si>
    <t>2.01 - Annual Income</t>
  </si>
  <si>
    <t>2.02 - Existing Debt to Income Ratio</t>
  </si>
  <si>
    <t>2.03 - Affordability</t>
  </si>
  <si>
    <t>2.04 - Unstable Income - Loss</t>
  </si>
  <si>
    <t>2.05 - Unstable Income - Benefit</t>
  </si>
  <si>
    <t>2.06 - Unstable Income - Reduction</t>
  </si>
  <si>
    <t>2.01 - E1 - Annual Income</t>
  </si>
  <si>
    <t>2.02 - E1 - Pre-Bureau Existing Debt to Income Ratio</t>
  </si>
  <si>
    <t>2.03 - E1 - Pre-Bureau Affordability</t>
  </si>
  <si>
    <t>2.04 - E1 - Unstable Income - Loss</t>
  </si>
  <si>
    <t>2.05 - E1 - Unstable Income - Benefit</t>
  </si>
  <si>
    <t>2.06 - E1 - Unstable Income - Reduction</t>
  </si>
  <si>
    <t>5.05 - E1 - Post-Bureau Existing Debt to Income Ratio</t>
  </si>
  <si>
    <t>5.06 - E1 - Post-Bureau Affordability</t>
  </si>
  <si>
    <t>3.01 - Joint Accounts</t>
  </si>
  <si>
    <t>3.02 - Non Primary Account</t>
  </si>
  <si>
    <t>3.03 - Non Primary Outgoing</t>
  </si>
  <si>
    <t>3.04 - Self Employed</t>
  </si>
  <si>
    <t>3.05 - Different Bank Account Number</t>
  </si>
  <si>
    <t>3.06 - Different Sort Code</t>
  </si>
  <si>
    <t>3.01 - E1 - Joint Accounts</t>
  </si>
  <si>
    <t>3.02 - E1 - Non Primary Account</t>
  </si>
  <si>
    <t>3.03 - E1 - Non Primary Outgoing</t>
  </si>
  <si>
    <t>3.04 - E1 - Self Employed</t>
  </si>
  <si>
    <t>3.10 - E1 - Time since OB Data Extracted</t>
  </si>
  <si>
    <t>22.62 - Suspect Fraud - Phone Number Ending '99452'</t>
  </si>
  <si>
    <t>22.65 - Unused Credit Limit &gt; 50,000</t>
  </si>
  <si>
    <t>22.66 - High Credit Limit &gt; 55,000</t>
  </si>
  <si>
    <t>25.27 - Email Age &lt; 90 OR Email First See &lt; 90</t>
  </si>
  <si>
    <t>22.68 - Suspect Fraud - Email containing '7887'</t>
  </si>
  <si>
    <t>25.25 - EmailageDecision &lt;&gt; 'CONTINUE'</t>
  </si>
  <si>
    <t>Exists in Prod DB</t>
  </si>
  <si>
    <t>This is correct in Prod</t>
  </si>
  <si>
    <t xml:space="preserve"> 2.31 - Gauge1 Score &lt; 490   </t>
  </si>
  <si>
    <t xml:space="preserve">This is correct in Prod </t>
  </si>
  <si>
    <t xml:space="preserve">22.04 - Experian Detect IsSuccessful and IsFound </t>
  </si>
  <si>
    <t xml:space="preserve">These all fields
 are single entry in Prod </t>
  </si>
  <si>
    <t>Exists in prod DB</t>
  </si>
  <si>
    <t>Corps House</t>
  </si>
  <si>
    <t>FullAddress</t>
  </si>
  <si>
    <t>11 Central Mansions  Watford Way  London NW4 3AB</t>
  </si>
  <si>
    <t xml:space="preserve"> Corps House  Crathorne  Yarm TS15 0AA</t>
  </si>
  <si>
    <t xml:space="preserve">  9 Beech Close  Verwood BH31 6XB</t>
  </si>
  <si>
    <t xml:space="preserve"> St. Lawrence Jewry Vicarage  Guildhall Yard  London EC2V 5AA</t>
  </si>
  <si>
    <t xml:space="preserve">  84 Ridgestone Avenue Bilton Hull HU11 4AJ</t>
  </si>
  <si>
    <t xml:space="preserve">  12 Brookside Gardens School Street Leicester LE8 8AB</t>
  </si>
  <si>
    <t xml:space="preserve">  30-32 High Street  Lingfield RH7 6AA</t>
  </si>
  <si>
    <t xml:space="preserve">  57 Ashdale Road Walton Liverpool L9 2AA</t>
  </si>
  <si>
    <t xml:space="preserve">  438 Hertford Road  London N9 8AB</t>
  </si>
  <si>
    <t xml:space="preserve">  148 High Street Burbage Marlborough SN8 3AB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</si>
</sst>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:ss.000"/>
    <numFmt numFmtId="165" formatCode="yyyy/mm/dd\ h:mm:ss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2" borderId="1" xfId="0" applyFill="1" applyBorder="1"/>
    <xf numFmtId="0" fontId="7" fillId="0" borderId="1" xfId="0" applyFont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6" fillId="2" borderId="1" xfId="0" applyFont="1" applyFill="1" applyBorder="1"/>
    <xf numFmtId="0" fontId="7" fillId="2" borderId="1" xfId="0" applyFont="1" applyFill="1" applyBorder="1"/>
    <xf numFmtId="0" fontId="5" fillId="2" borderId="1" xfId="0" applyFont="1" applyFill="1" applyBorder="1"/>
    <xf numFmtId="0" fontId="2" fillId="0" borderId="4" xfId="0" applyFont="1" applyBorder="1"/>
    <xf numFmtId="0" fontId="0" fillId="0" borderId="4" xfId="0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8" fillId="0" borderId="0" xfId="0" applyFont="1"/>
    <xf numFmtId="14" fontId="0" fillId="0" borderId="0" xfId="0" applyNumberFormat="1" applyAlignment="1">
      <alignment horizontal="left"/>
    </xf>
    <xf numFmtId="0" fontId="2" fillId="0" borderId="0" xfId="1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Fill="1" applyAlignment="1"/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/>
    </xf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8" fillId="0" borderId="0" xfId="0" applyFont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A2B293F-4F5E-4298-95BF-EA65479F268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33</xdr:row>
      <xdr:rowOff>146050</xdr:rowOff>
    </xdr:from>
    <xdr:to>
      <xdr:col>20</xdr:col>
      <xdr:colOff>508001</xdr:colOff>
      <xdr:row>54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599C76-063F-431D-AE27-AFFC519705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378" t="28609" r="3081" b="23812"/>
        <a:stretch/>
      </xdr:blipFill>
      <xdr:spPr>
        <a:xfrm>
          <a:off x="4864101" y="6432550"/>
          <a:ext cx="11290300" cy="4032250"/>
        </a:xfrm>
        <a:prstGeom prst="rect">
          <a:avLst/>
        </a:prstGeom>
      </xdr:spPr>
    </xdr:pic>
    <xdr:clientData/>
  </xdr:twoCellAnchor>
  <xdr:twoCellAnchor editAs="oneCell">
    <xdr:from>
      <xdr:col>18</xdr:col>
      <xdr:colOff>239888</xdr:colOff>
      <xdr:row>71</xdr:row>
      <xdr:rowOff>155222</xdr:rowOff>
    </xdr:from>
    <xdr:to>
      <xdr:col>38</xdr:col>
      <xdr:colOff>183444</xdr:colOff>
      <xdr:row>161</xdr:row>
      <xdr:rowOff>40783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7A73D1-463C-4A67-8C65-81F7BDB077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339" t="28293" r="31737" b="7016"/>
        <a:stretch/>
      </xdr:blipFill>
      <xdr:spPr>
        <a:xfrm>
          <a:off x="14633221" y="13179778"/>
          <a:ext cx="12079112" cy="16395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jaswi_khorgade@persistent.co.in" TargetMode="External"/><Relationship Id="rId3" Type="http://schemas.openxmlformats.org/officeDocument/2006/relationships/hyperlink" Target="mailto:shubham_bhise@persistent.co.in" TargetMode="External"/><Relationship Id="rId7" Type="http://schemas.openxmlformats.org/officeDocument/2006/relationships/hyperlink" Target="mailto:kritika_jajoo@persistent.co.in" TargetMode="External"/><Relationship Id="rId2" Type="http://schemas.openxmlformats.org/officeDocument/2006/relationships/hyperlink" Target="mailto:ramyakrushna_k@persistent.co.in" TargetMode="External"/><Relationship Id="rId1" Type="http://schemas.openxmlformats.org/officeDocument/2006/relationships/hyperlink" Target="mailto:varsha_deokar@persistent.co.in" TargetMode="External"/><Relationship Id="rId6" Type="http://schemas.openxmlformats.org/officeDocument/2006/relationships/hyperlink" Target="mailto:sakshi_jain@persistent.co.i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hruti_mohod@persistent.co.in" TargetMode="External"/><Relationship Id="rId10" Type="http://schemas.openxmlformats.org/officeDocument/2006/relationships/hyperlink" Target="mailto:testing@test.com" TargetMode="External"/><Relationship Id="rId4" Type="http://schemas.openxmlformats.org/officeDocument/2006/relationships/hyperlink" Target="mailto:shivani_mehetre@persistent.co.in" TargetMode="External"/><Relationship Id="rId9" Type="http://schemas.openxmlformats.org/officeDocument/2006/relationships/hyperlink" Target="mailto:divya_singh@persistent.co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428A-76D9-401C-A3EA-36F3D393C743}">
  <dimension ref="A1:AJ11"/>
  <sheetViews>
    <sheetView tabSelected="1" zoomScale="124" zoomScaleNormal="124" workbookViewId="0">
      <selection activeCell="E19" sqref="E19"/>
    </sheetView>
  </sheetViews>
  <sheetFormatPr defaultColWidth="8.81640625" defaultRowHeight="14.5" x14ac:dyDescent="0.35"/>
  <cols>
    <col min="1" max="1" width="8.81640625" style="24"/>
    <col min="2" max="2" width="11.81640625" style="24" bestFit="1" customWidth="1"/>
    <col min="4" max="4" width="13.81640625" style="24" bestFit="1" customWidth="1"/>
    <col min="5" max="5" width="35.1796875" style="24" customWidth="1"/>
    <col min="6" max="6" width="13.1796875" style="24" bestFit="1" customWidth="1"/>
    <col min="7" max="7" width="14.1796875" style="24" customWidth="1"/>
    <col min="8" max="8" width="14.81640625" style="24" customWidth="1"/>
    <col min="9" max="9" width="11.7265625" style="24" bestFit="1" customWidth="1"/>
    <col min="10" max="11" width="8.81640625" style="24"/>
    <col min="12" max="12" width="11.1796875" customWidth="1"/>
    <col min="13" max="13" width="11.26953125" style="24" customWidth="1"/>
    <col min="14" max="14" width="13.1796875" style="24" customWidth="1"/>
    <col min="15" max="15" width="14.1796875" style="24" bestFit="1" customWidth="1"/>
    <col min="16" max="16" width="8.81640625" style="24"/>
    <col min="17" max="17" width="38.6328125" style="24" customWidth="1"/>
    <col min="18" max="18" width="18" style="24" bestFit="1" customWidth="1"/>
    <col min="19" max="19" width="13.7265625" style="24" bestFit="1" customWidth="1"/>
    <col min="20" max="20" width="17.453125" style="24" customWidth="1"/>
    <col min="21" max="22" width="8.81640625" style="24"/>
    <col min="23" max="23" width="23" style="24" customWidth="1"/>
    <col min="24" max="24" width="12.54296875" style="24" customWidth="1"/>
    <col min="26" max="27" width="8.81640625" style="24"/>
    <col min="28" max="28" width="12.08984375" style="24" customWidth="1"/>
    <col min="29" max="29" width="8.81640625" style="24"/>
    <col min="30" max="30" width="16.453125" style="24" bestFit="1" customWidth="1"/>
    <col min="31" max="31" width="8.26953125" bestFit="1" customWidth="1"/>
    <col min="32" max="32" width="15.453125" bestFit="1" customWidth="1"/>
    <col min="33" max="33" width="10" style="24" bestFit="1" customWidth="1"/>
    <col min="34" max="34" width="12.36328125" style="24" bestFit="1" customWidth="1"/>
    <col min="35" max="35" width="14" style="24" bestFit="1" customWidth="1"/>
    <col min="36" max="36" width="53" customWidth="1"/>
    <col min="37" max="37" width="8.81640625" customWidth="1"/>
  </cols>
  <sheetData>
    <row r="1" spans="1:36" x14ac:dyDescent="0.35">
      <c r="A1" s="24" t="s">
        <v>0</v>
      </c>
      <c r="B1" s="24" t="s">
        <v>1</v>
      </c>
      <c r="C1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3" t="s">
        <v>20</v>
      </c>
      <c r="V1" s="23" t="s">
        <v>21</v>
      </c>
      <c r="W1" s="23" t="s">
        <v>22</v>
      </c>
      <c r="X1" s="24" t="s">
        <v>23</v>
      </c>
      <c r="Y1" s="25" t="s">
        <v>24</v>
      </c>
      <c r="Z1" s="24" t="s">
        <v>25</v>
      </c>
      <c r="AA1" s="23" t="s">
        <v>26</v>
      </c>
      <c r="AB1" s="24" t="s">
        <v>27</v>
      </c>
      <c r="AC1" s="23" t="s">
        <v>28</v>
      </c>
      <c r="AD1" s="23" t="s">
        <v>29</v>
      </c>
      <c r="AE1" s="25" t="s">
        <v>30</v>
      </c>
      <c r="AF1" s="25" t="s">
        <v>31</v>
      </c>
      <c r="AG1" s="23" t="s">
        <v>32</v>
      </c>
      <c r="AH1" s="24" t="s">
        <v>33</v>
      </c>
      <c r="AI1" s="23" t="s">
        <v>34</v>
      </c>
      <c r="AJ1" t="s">
        <v>1398</v>
      </c>
    </row>
    <row r="2" spans="1:36" x14ac:dyDescent="0.35">
      <c r="A2" s="24" t="s">
        <v>35</v>
      </c>
      <c r="B2" s="24" t="s">
        <v>36</v>
      </c>
      <c r="D2" s="24" t="s">
        <v>37</v>
      </c>
      <c r="E2" s="28" t="s">
        <v>38</v>
      </c>
      <c r="F2" s="27" t="s">
        <v>39</v>
      </c>
      <c r="G2" s="22">
        <f ca="1">(TODAY() - H2) + I2</f>
        <v>29715</v>
      </c>
      <c r="H2" s="22">
        <v>42818</v>
      </c>
      <c r="I2" s="22">
        <v>27065</v>
      </c>
      <c r="J2" s="24">
        <v>12345678</v>
      </c>
      <c r="K2" s="24">
        <v>123456</v>
      </c>
      <c r="L2" t="s">
        <v>40</v>
      </c>
      <c r="M2" s="24" t="s">
        <v>41</v>
      </c>
      <c r="N2" s="24" t="s">
        <v>13</v>
      </c>
      <c r="Q2" t="s">
        <v>1397</v>
      </c>
      <c r="S2" s="24" t="s">
        <v>42</v>
      </c>
      <c r="T2" s="24" t="s">
        <v>43</v>
      </c>
      <c r="U2" s="24" t="s">
        <v>44</v>
      </c>
      <c r="V2" s="24" t="s">
        <v>45</v>
      </c>
      <c r="W2" s="24" t="s">
        <v>46</v>
      </c>
      <c r="X2" s="24">
        <v>2000</v>
      </c>
      <c r="Y2" t="s">
        <v>47</v>
      </c>
      <c r="Z2" s="24">
        <v>12</v>
      </c>
      <c r="AA2" s="26">
        <v>500</v>
      </c>
      <c r="AB2" s="24">
        <v>50000</v>
      </c>
      <c r="AC2" s="24" t="s">
        <v>48</v>
      </c>
      <c r="AD2" s="24" t="s">
        <v>49</v>
      </c>
      <c r="AE2" t="s">
        <v>50</v>
      </c>
      <c r="AF2" t="s">
        <v>51</v>
      </c>
      <c r="AG2" s="24">
        <v>110</v>
      </c>
      <c r="AH2" s="24" t="s">
        <v>52</v>
      </c>
      <c r="AI2" s="24" t="s">
        <v>53</v>
      </c>
      <c r="AJ2" s="24" t="s">
        <v>1400</v>
      </c>
    </row>
    <row r="3" spans="1:36" x14ac:dyDescent="0.35">
      <c r="A3" s="24" t="s">
        <v>54</v>
      </c>
      <c r="B3" s="24" t="s">
        <v>55</v>
      </c>
      <c r="D3" s="24" t="s">
        <v>56</v>
      </c>
      <c r="E3" s="29" t="s">
        <v>57</v>
      </c>
      <c r="F3" s="27" t="s">
        <v>58</v>
      </c>
      <c r="G3" s="22">
        <f t="shared" ref="G3:G11" ca="1" si="0">(TODAY() - H3) + I3</f>
        <v>29552</v>
      </c>
      <c r="H3" s="22">
        <v>42818</v>
      </c>
      <c r="I3" s="22">
        <v>26902</v>
      </c>
      <c r="J3" s="24">
        <v>12345678</v>
      </c>
      <c r="K3" s="24">
        <v>123456</v>
      </c>
      <c r="L3" t="s">
        <v>40</v>
      </c>
      <c r="M3" s="24" t="s">
        <v>41</v>
      </c>
      <c r="N3" s="24" t="s">
        <v>13</v>
      </c>
      <c r="P3" s="24">
        <v>9</v>
      </c>
      <c r="R3" s="24" t="s">
        <v>59</v>
      </c>
      <c r="S3" s="24" t="s">
        <v>60</v>
      </c>
      <c r="T3" s="24" t="s">
        <v>61</v>
      </c>
      <c r="U3" s="24" t="s">
        <v>44</v>
      </c>
      <c r="V3" s="24" t="s">
        <v>45</v>
      </c>
      <c r="W3" s="24" t="s">
        <v>46</v>
      </c>
      <c r="X3" s="24">
        <v>2000</v>
      </c>
      <c r="Y3" t="s">
        <v>47</v>
      </c>
      <c r="Z3" s="24">
        <v>12</v>
      </c>
      <c r="AA3" s="26">
        <v>500</v>
      </c>
      <c r="AB3" s="24">
        <v>50000</v>
      </c>
      <c r="AC3" s="24" t="s">
        <v>48</v>
      </c>
      <c r="AD3" s="24" t="s">
        <v>49</v>
      </c>
      <c r="AE3" t="s">
        <v>50</v>
      </c>
      <c r="AF3" t="s">
        <v>51</v>
      </c>
      <c r="AG3" s="24">
        <v>110</v>
      </c>
      <c r="AH3" s="24" t="s">
        <v>52</v>
      </c>
      <c r="AI3" s="24" t="s">
        <v>53</v>
      </c>
      <c r="AJ3" t="s">
        <v>1401</v>
      </c>
    </row>
    <row r="4" spans="1:36" ht="20.5" customHeight="1" x14ac:dyDescent="0.35">
      <c r="A4" s="24" t="s">
        <v>62</v>
      </c>
      <c r="B4" s="24" t="s">
        <v>63</v>
      </c>
      <c r="C4" t="s">
        <v>64</v>
      </c>
      <c r="D4" s="24" t="s">
        <v>65</v>
      </c>
      <c r="E4" s="29" t="s">
        <v>66</v>
      </c>
      <c r="F4" s="27" t="s">
        <v>67</v>
      </c>
      <c r="G4" s="22">
        <f t="shared" ca="1" si="0"/>
        <v>32402</v>
      </c>
      <c r="H4" s="22">
        <v>42818</v>
      </c>
      <c r="I4" s="22">
        <v>29752</v>
      </c>
      <c r="J4" s="24">
        <v>12345678</v>
      </c>
      <c r="K4" s="24">
        <v>123456</v>
      </c>
      <c r="L4" t="s">
        <v>40</v>
      </c>
      <c r="M4" s="24" t="s">
        <v>41</v>
      </c>
      <c r="N4" s="24" t="s">
        <v>13</v>
      </c>
      <c r="Q4" s="24" t="s">
        <v>68</v>
      </c>
      <c r="R4" s="24" t="s">
        <v>69</v>
      </c>
      <c r="S4" s="24" t="s">
        <v>70</v>
      </c>
      <c r="T4" s="24" t="s">
        <v>71</v>
      </c>
      <c r="U4" s="24" t="s">
        <v>44</v>
      </c>
      <c r="V4" s="24" t="s">
        <v>45</v>
      </c>
      <c r="W4" s="24" t="s">
        <v>46</v>
      </c>
      <c r="X4" s="24">
        <v>2000</v>
      </c>
      <c r="Y4" t="s">
        <v>47</v>
      </c>
      <c r="Z4" s="24">
        <v>12</v>
      </c>
      <c r="AA4" s="26">
        <v>500</v>
      </c>
      <c r="AB4" s="24">
        <v>50000</v>
      </c>
      <c r="AC4" s="24" t="s">
        <v>48</v>
      </c>
      <c r="AD4" s="24" t="s">
        <v>49</v>
      </c>
      <c r="AE4" t="s">
        <v>50</v>
      </c>
      <c r="AF4" t="s">
        <v>51</v>
      </c>
      <c r="AG4" s="24">
        <v>110</v>
      </c>
      <c r="AH4" s="24" t="s">
        <v>52</v>
      </c>
      <c r="AI4" s="24" t="s">
        <v>53</v>
      </c>
      <c r="AJ4" s="24" t="s">
        <v>1402</v>
      </c>
    </row>
    <row r="5" spans="1:36" x14ac:dyDescent="0.35">
      <c r="A5" s="24" t="s">
        <v>54</v>
      </c>
      <c r="B5" s="24" t="s">
        <v>72</v>
      </c>
      <c r="D5" s="24" t="s">
        <v>73</v>
      </c>
      <c r="E5" s="29" t="s">
        <v>74</v>
      </c>
      <c r="F5" s="27" t="s">
        <v>75</v>
      </c>
      <c r="G5" s="22">
        <f ca="1">(TODAY() - H5) + I5</f>
        <v>34995</v>
      </c>
      <c r="H5" s="22">
        <v>42818</v>
      </c>
      <c r="I5" s="22">
        <v>32345</v>
      </c>
      <c r="J5" s="24">
        <v>12345678</v>
      </c>
      <c r="K5" s="24">
        <v>123456</v>
      </c>
      <c r="L5" t="s">
        <v>40</v>
      </c>
      <c r="M5" s="24" t="s">
        <v>41</v>
      </c>
      <c r="N5" s="24" t="s">
        <v>13</v>
      </c>
      <c r="P5" s="24">
        <v>84</v>
      </c>
      <c r="R5" s="24" t="s">
        <v>76</v>
      </c>
      <c r="S5" s="24" t="s">
        <v>77</v>
      </c>
      <c r="T5" s="24" t="s">
        <v>78</v>
      </c>
      <c r="U5" s="24" t="s">
        <v>44</v>
      </c>
      <c r="V5" s="24" t="s">
        <v>45</v>
      </c>
      <c r="W5" s="24" t="s">
        <v>46</v>
      </c>
      <c r="X5" s="24">
        <v>2000</v>
      </c>
      <c r="Y5" t="s">
        <v>47</v>
      </c>
      <c r="Z5" s="24">
        <v>12</v>
      </c>
      <c r="AA5" s="26">
        <v>500</v>
      </c>
      <c r="AB5" s="24">
        <v>50000</v>
      </c>
      <c r="AC5" s="24" t="s">
        <v>79</v>
      </c>
      <c r="AD5" s="24" t="s">
        <v>49</v>
      </c>
      <c r="AE5" t="s">
        <v>50</v>
      </c>
      <c r="AF5" t="s">
        <v>51</v>
      </c>
      <c r="AG5" s="24">
        <v>110</v>
      </c>
      <c r="AH5" s="24" t="s">
        <v>52</v>
      </c>
      <c r="AI5" s="24" t="s">
        <v>53</v>
      </c>
      <c r="AJ5" s="24" t="s">
        <v>1403</v>
      </c>
    </row>
    <row r="6" spans="1:36" x14ac:dyDescent="0.35">
      <c r="A6" s="24" t="s">
        <v>35</v>
      </c>
      <c r="B6" s="24" t="s">
        <v>80</v>
      </c>
      <c r="D6" s="24" t="s">
        <v>81</v>
      </c>
      <c r="E6" s="29" t="s">
        <v>82</v>
      </c>
      <c r="F6" s="27" t="s">
        <v>83</v>
      </c>
      <c r="G6" s="22">
        <f ca="1">(TODAY() - H6) + I6</f>
        <v>31469</v>
      </c>
      <c r="H6" s="22">
        <v>42818</v>
      </c>
      <c r="I6" s="22">
        <v>28819</v>
      </c>
      <c r="J6" s="24">
        <v>12345678</v>
      </c>
      <c r="K6" s="24">
        <v>123456</v>
      </c>
      <c r="L6" t="s">
        <v>40</v>
      </c>
      <c r="M6" s="24" t="s">
        <v>41</v>
      </c>
      <c r="N6" s="24" t="s">
        <v>13</v>
      </c>
      <c r="P6" s="24">
        <v>12</v>
      </c>
      <c r="R6" s="24" t="s">
        <v>84</v>
      </c>
      <c r="S6" s="24" t="s">
        <v>85</v>
      </c>
      <c r="T6" s="24" t="s">
        <v>86</v>
      </c>
      <c r="U6" s="24" t="s">
        <v>44</v>
      </c>
      <c r="V6" s="24" t="s">
        <v>45</v>
      </c>
      <c r="W6" s="24" t="s">
        <v>46</v>
      </c>
      <c r="X6" s="24">
        <v>2000</v>
      </c>
      <c r="Y6" t="s">
        <v>47</v>
      </c>
      <c r="Z6" s="24">
        <v>12</v>
      </c>
      <c r="AA6" s="26">
        <v>500</v>
      </c>
      <c r="AB6" s="24">
        <v>50000</v>
      </c>
      <c r="AC6" s="24" t="s">
        <v>48</v>
      </c>
      <c r="AD6" s="24" t="s">
        <v>49</v>
      </c>
      <c r="AE6" t="s">
        <v>50</v>
      </c>
      <c r="AF6" t="s">
        <v>51</v>
      </c>
      <c r="AG6" s="24">
        <v>110</v>
      </c>
      <c r="AH6" s="24" t="s">
        <v>52</v>
      </c>
      <c r="AI6" s="24" t="s">
        <v>53</v>
      </c>
      <c r="AJ6" s="24" t="s">
        <v>1404</v>
      </c>
    </row>
    <row r="7" spans="1:36" x14ac:dyDescent="0.35">
      <c r="A7" s="24" t="s">
        <v>35</v>
      </c>
      <c r="B7" s="24" t="s">
        <v>87</v>
      </c>
      <c r="C7" t="s">
        <v>88</v>
      </c>
      <c r="D7" s="24" t="s">
        <v>89</v>
      </c>
      <c r="E7" s="29" t="s">
        <v>90</v>
      </c>
      <c r="F7" s="27" t="s">
        <v>91</v>
      </c>
      <c r="G7" s="22">
        <f ca="1">(TODAY() - H7) + I7</f>
        <v>32300</v>
      </c>
      <c r="H7" s="22">
        <v>42818</v>
      </c>
      <c r="I7" s="22">
        <v>29650</v>
      </c>
      <c r="J7" s="24">
        <v>12345678</v>
      </c>
      <c r="K7" s="24">
        <v>123456</v>
      </c>
      <c r="L7" t="s">
        <v>40</v>
      </c>
      <c r="M7" s="24" t="s">
        <v>41</v>
      </c>
      <c r="N7" s="24" t="s">
        <v>13</v>
      </c>
      <c r="P7" s="24" t="s">
        <v>92</v>
      </c>
      <c r="Q7" s="24" t="s">
        <v>93</v>
      </c>
      <c r="R7" s="24" t="s">
        <v>94</v>
      </c>
      <c r="S7" s="24" t="s">
        <v>95</v>
      </c>
      <c r="T7" s="24" t="s">
        <v>96</v>
      </c>
      <c r="U7" s="24" t="s">
        <v>44</v>
      </c>
      <c r="V7" s="24" t="s">
        <v>45</v>
      </c>
      <c r="W7" s="24" t="s">
        <v>46</v>
      </c>
      <c r="X7" s="24">
        <v>2000</v>
      </c>
      <c r="Y7" t="s">
        <v>47</v>
      </c>
      <c r="Z7" s="24">
        <v>12</v>
      </c>
      <c r="AA7" s="26">
        <v>500</v>
      </c>
      <c r="AB7" s="24">
        <v>50000</v>
      </c>
      <c r="AC7" s="24" t="s">
        <v>48</v>
      </c>
      <c r="AD7" s="24" t="s">
        <v>49</v>
      </c>
      <c r="AE7" t="s">
        <v>50</v>
      </c>
      <c r="AF7" t="s">
        <v>51</v>
      </c>
      <c r="AG7" s="24">
        <v>110</v>
      </c>
      <c r="AH7" s="24" t="s">
        <v>52</v>
      </c>
      <c r="AI7" s="24" t="s">
        <v>53</v>
      </c>
      <c r="AJ7" s="24" t="s">
        <v>1405</v>
      </c>
    </row>
    <row r="8" spans="1:36" x14ac:dyDescent="0.35">
      <c r="A8" s="24" t="s">
        <v>35</v>
      </c>
      <c r="B8" s="24" t="s">
        <v>97</v>
      </c>
      <c r="C8" t="s">
        <v>98</v>
      </c>
      <c r="D8" s="24" t="s">
        <v>99</v>
      </c>
      <c r="E8" s="29" t="s">
        <v>100</v>
      </c>
      <c r="F8" s="27" t="s">
        <v>101</v>
      </c>
      <c r="G8" s="22">
        <f ca="1">(TODAY() - H8) + I8</f>
        <v>31084</v>
      </c>
      <c r="H8" s="22">
        <v>42818</v>
      </c>
      <c r="I8" s="22">
        <v>28434</v>
      </c>
      <c r="J8" s="24">
        <v>12345678</v>
      </c>
      <c r="K8" s="24">
        <v>123456</v>
      </c>
      <c r="L8" t="s">
        <v>40</v>
      </c>
      <c r="M8" s="24" t="s">
        <v>41</v>
      </c>
      <c r="N8" s="24" t="s">
        <v>13</v>
      </c>
      <c r="P8" s="24">
        <v>57</v>
      </c>
      <c r="R8" s="24" t="s">
        <v>102</v>
      </c>
      <c r="S8" s="24" t="s">
        <v>103</v>
      </c>
      <c r="T8" s="24" t="s">
        <v>104</v>
      </c>
      <c r="U8" s="24" t="s">
        <v>44</v>
      </c>
      <c r="V8" s="24" t="s">
        <v>45</v>
      </c>
      <c r="W8" s="24" t="s">
        <v>46</v>
      </c>
      <c r="X8" s="24">
        <v>2000</v>
      </c>
      <c r="Y8" t="s">
        <v>47</v>
      </c>
      <c r="Z8" s="24">
        <v>12</v>
      </c>
      <c r="AA8" s="26">
        <v>500</v>
      </c>
      <c r="AB8" s="24">
        <v>50000</v>
      </c>
      <c r="AC8" s="24" t="s">
        <v>48</v>
      </c>
      <c r="AD8" s="24" t="s">
        <v>49</v>
      </c>
      <c r="AE8" t="s">
        <v>50</v>
      </c>
      <c r="AF8" t="s">
        <v>51</v>
      </c>
      <c r="AG8" s="24">
        <v>110</v>
      </c>
      <c r="AH8" s="24" t="s">
        <v>52</v>
      </c>
      <c r="AI8" s="24" t="s">
        <v>53</v>
      </c>
      <c r="AJ8" s="24" t="s">
        <v>1406</v>
      </c>
    </row>
    <row r="9" spans="1:36" x14ac:dyDescent="0.35">
      <c r="A9" s="24" t="s">
        <v>35</v>
      </c>
      <c r="B9" s="24" t="s">
        <v>105</v>
      </c>
      <c r="D9" s="24" t="s">
        <v>106</v>
      </c>
      <c r="E9" s="29" t="s">
        <v>107</v>
      </c>
      <c r="F9" s="27" t="s">
        <v>108</v>
      </c>
      <c r="G9" s="22">
        <v>27</v>
      </c>
      <c r="H9" s="22">
        <v>42818</v>
      </c>
      <c r="I9" s="22">
        <v>22100</v>
      </c>
      <c r="J9" s="24">
        <v>12345678</v>
      </c>
      <c r="K9" s="24">
        <v>123456</v>
      </c>
      <c r="L9" t="s">
        <v>40</v>
      </c>
      <c r="M9" s="24" t="s">
        <v>41</v>
      </c>
      <c r="N9" s="24" t="s">
        <v>13</v>
      </c>
      <c r="P9" s="24">
        <v>438</v>
      </c>
      <c r="R9" s="24" t="s">
        <v>109</v>
      </c>
      <c r="S9" s="24" t="s">
        <v>70</v>
      </c>
      <c r="T9" s="24" t="s">
        <v>110</v>
      </c>
      <c r="U9" s="24" t="s">
        <v>44</v>
      </c>
      <c r="V9" s="24" t="s">
        <v>45</v>
      </c>
      <c r="W9" s="24" t="s">
        <v>46</v>
      </c>
      <c r="X9" s="24">
        <v>2000</v>
      </c>
      <c r="Y9" t="s">
        <v>47</v>
      </c>
      <c r="Z9" s="24">
        <v>12</v>
      </c>
      <c r="AA9" s="26">
        <v>500</v>
      </c>
      <c r="AB9" s="24">
        <v>50000</v>
      </c>
      <c r="AC9" s="24" t="s">
        <v>48</v>
      </c>
      <c r="AD9" s="24" t="s">
        <v>49</v>
      </c>
      <c r="AE9" t="s">
        <v>50</v>
      </c>
      <c r="AF9" t="s">
        <v>51</v>
      </c>
      <c r="AG9" s="24">
        <v>110</v>
      </c>
      <c r="AH9" s="24" t="s">
        <v>52</v>
      </c>
      <c r="AI9" s="24" t="s">
        <v>53</v>
      </c>
      <c r="AJ9" s="24" t="s">
        <v>1407</v>
      </c>
    </row>
    <row r="10" spans="1:36" x14ac:dyDescent="0.35">
      <c r="A10" s="24" t="s">
        <v>62</v>
      </c>
      <c r="B10" s="24" t="s">
        <v>111</v>
      </c>
      <c r="D10" s="24" t="s">
        <v>112</v>
      </c>
      <c r="E10" s="29" t="s">
        <v>113</v>
      </c>
      <c r="F10" s="27" t="s">
        <v>114</v>
      </c>
      <c r="G10" s="22">
        <f ca="1">(TODAY() - H10) + I10</f>
        <v>34824</v>
      </c>
      <c r="H10" s="22">
        <v>42818</v>
      </c>
      <c r="I10" s="22">
        <v>32174</v>
      </c>
      <c r="J10" s="24">
        <v>12345678</v>
      </c>
      <c r="K10" s="24">
        <v>123456</v>
      </c>
      <c r="L10" t="s">
        <v>40</v>
      </c>
      <c r="M10" s="24" t="s">
        <v>41</v>
      </c>
      <c r="N10" s="24" t="s">
        <v>13</v>
      </c>
      <c r="O10" s="24" t="s">
        <v>115</v>
      </c>
      <c r="Q10" s="24" t="s">
        <v>116</v>
      </c>
      <c r="R10" s="24" t="s">
        <v>117</v>
      </c>
      <c r="S10" s="24" t="s">
        <v>70</v>
      </c>
      <c r="T10" s="24" t="s">
        <v>118</v>
      </c>
      <c r="U10" s="24" t="s">
        <v>44</v>
      </c>
      <c r="V10" s="24" t="s">
        <v>45</v>
      </c>
      <c r="W10" s="24" t="s">
        <v>46</v>
      </c>
      <c r="X10" s="24">
        <v>2000</v>
      </c>
      <c r="Y10" t="s">
        <v>47</v>
      </c>
      <c r="Z10" s="24">
        <v>12</v>
      </c>
      <c r="AA10" s="26">
        <v>500</v>
      </c>
      <c r="AB10" s="24">
        <v>50000</v>
      </c>
      <c r="AC10" s="24" t="s">
        <v>48</v>
      </c>
      <c r="AD10" s="24" t="s">
        <v>49</v>
      </c>
      <c r="AE10" t="s">
        <v>50</v>
      </c>
      <c r="AF10" t="s">
        <v>51</v>
      </c>
      <c r="AG10" s="24">
        <v>110</v>
      </c>
      <c r="AH10" s="24" t="s">
        <v>52</v>
      </c>
      <c r="AI10" s="24" t="s">
        <v>53</v>
      </c>
      <c r="AJ10" s="24" t="s">
        <v>1399</v>
      </c>
    </row>
    <row r="11" spans="1:36" ht="12.65" customHeight="1" x14ac:dyDescent="0.35">
      <c r="A11" s="24" t="s">
        <v>119</v>
      </c>
      <c r="B11" s="24" t="s">
        <v>120</v>
      </c>
      <c r="D11" s="24" t="s">
        <v>121</v>
      </c>
      <c r="E11" s="29" t="s">
        <v>122</v>
      </c>
      <c r="F11" s="27" t="s">
        <v>123</v>
      </c>
      <c r="G11" s="22">
        <f t="shared" ca="1" si="0"/>
        <v>27323</v>
      </c>
      <c r="H11" s="22">
        <v>42818</v>
      </c>
      <c r="I11" s="22">
        <v>24673</v>
      </c>
      <c r="J11" s="24">
        <v>12345678</v>
      </c>
      <c r="K11" s="24">
        <v>123456</v>
      </c>
      <c r="L11" t="s">
        <v>40</v>
      </c>
      <c r="M11" s="24" t="s">
        <v>41</v>
      </c>
      <c r="N11" s="24" t="s">
        <v>13</v>
      </c>
      <c r="P11" s="24">
        <v>148</v>
      </c>
      <c r="R11" s="24" t="s">
        <v>94</v>
      </c>
      <c r="S11" s="24" t="s">
        <v>124</v>
      </c>
      <c r="T11" s="24" t="s">
        <v>125</v>
      </c>
      <c r="U11" s="24" t="s">
        <v>44</v>
      </c>
      <c r="V11" s="24" t="s">
        <v>45</v>
      </c>
      <c r="W11" s="24" t="s">
        <v>46</v>
      </c>
      <c r="X11" s="24">
        <v>2000</v>
      </c>
      <c r="Y11" t="s">
        <v>47</v>
      </c>
      <c r="Z11" s="24">
        <v>12</v>
      </c>
      <c r="AA11" s="26">
        <v>500</v>
      </c>
      <c r="AB11" s="24">
        <v>50000</v>
      </c>
      <c r="AC11" s="24" t="s">
        <v>48</v>
      </c>
      <c r="AD11" s="24" t="s">
        <v>49</v>
      </c>
      <c r="AE11" t="s">
        <v>50</v>
      </c>
      <c r="AF11" t="s">
        <v>51</v>
      </c>
      <c r="AG11" s="24">
        <v>110</v>
      </c>
      <c r="AH11" s="24" t="s">
        <v>52</v>
      </c>
      <c r="AI11" s="24" t="s">
        <v>53</v>
      </c>
      <c r="AJ11" s="24" t="s">
        <v>1408</v>
      </c>
    </row>
  </sheetData>
  <phoneticPr fontId="3" type="noConversion"/>
  <hyperlinks>
    <hyperlink ref="E3" r:id="rId1" xr:uid="{3943FFEC-EE55-4B53-84A4-2362ACB447A8}"/>
    <hyperlink ref="E4" r:id="rId2" xr:uid="{8FC370F8-052C-453D-983C-755B5A832BAC}"/>
    <hyperlink ref="E6" r:id="rId3" xr:uid="{E0D906E4-C859-425A-B71F-3C516731FB1D}"/>
    <hyperlink ref="E5" r:id="rId4" xr:uid="{CCFB8693-A11B-417E-AC82-15F68A037EC2}"/>
    <hyperlink ref="E7" r:id="rId5" xr:uid="{3FA94AD3-A787-4A10-BF19-8D7FFD73AAA1}"/>
    <hyperlink ref="E8" r:id="rId6" xr:uid="{61A91E79-4DFD-42BF-ADBC-AE1BDCE05558}"/>
    <hyperlink ref="E9" r:id="rId7" xr:uid="{FE5F7F86-E637-4D8C-AAC8-5B07B4281CC2}"/>
    <hyperlink ref="E10" r:id="rId8" xr:uid="{53033FD4-67E4-481E-9455-4E3FF0525ECA}"/>
    <hyperlink ref="E11" r:id="rId9" xr:uid="{81BF72A9-8494-46B8-8D9A-C206DDA9AFC8}"/>
    <hyperlink ref="E2" r:id="rId10" xr:uid="{A3D5DABC-BE8C-4113-86C0-9075C669A72E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F7A5-656C-4B2F-B79A-CF13A40E5F68}">
  <dimension ref="A1:F5"/>
  <sheetViews>
    <sheetView workbookViewId="0">
      <selection activeCell="E13" sqref="E13"/>
    </sheetView>
  </sheetViews>
  <sheetFormatPr defaultRowHeight="14.5" x14ac:dyDescent="0.35"/>
  <cols>
    <col min="1" max="1" width="18.81640625" bestFit="1" customWidth="1"/>
    <col min="2" max="2" width="14.54296875" bestFit="1" customWidth="1"/>
    <col min="3" max="3" width="17.54296875" bestFit="1" customWidth="1"/>
    <col min="4" max="4" width="12.7265625" bestFit="1" customWidth="1"/>
    <col min="5" max="5" width="15.7265625" bestFit="1" customWidth="1"/>
    <col min="6" max="6" width="15.81640625" bestFit="1" customWidth="1"/>
  </cols>
  <sheetData>
    <row r="1" spans="1:6" x14ac:dyDescent="0.35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</row>
    <row r="2" spans="1:6" x14ac:dyDescent="0.35">
      <c r="A2" t="s">
        <v>132</v>
      </c>
      <c r="B2" t="s">
        <v>133</v>
      </c>
      <c r="C2" t="s">
        <v>134</v>
      </c>
      <c r="D2">
        <v>1188223</v>
      </c>
      <c r="E2" t="s">
        <v>135</v>
      </c>
      <c r="F2" t="s">
        <v>136</v>
      </c>
    </row>
    <row r="3" spans="1:6" x14ac:dyDescent="0.35">
      <c r="A3" t="s">
        <v>132</v>
      </c>
      <c r="B3" t="s">
        <v>133</v>
      </c>
      <c r="C3" t="s">
        <v>137</v>
      </c>
      <c r="D3">
        <v>1188225</v>
      </c>
      <c r="E3" t="s">
        <v>135</v>
      </c>
      <c r="F3" t="s">
        <v>136</v>
      </c>
    </row>
    <row r="4" spans="1:6" x14ac:dyDescent="0.35">
      <c r="A4" t="s">
        <v>138</v>
      </c>
      <c r="B4" t="s">
        <v>139</v>
      </c>
      <c r="C4" t="s">
        <v>134</v>
      </c>
      <c r="D4">
        <v>1188226</v>
      </c>
      <c r="E4" t="s">
        <v>140</v>
      </c>
      <c r="F4" t="s">
        <v>141</v>
      </c>
    </row>
    <row r="5" spans="1:6" x14ac:dyDescent="0.35">
      <c r="A5" t="s">
        <v>138</v>
      </c>
      <c r="B5" t="s">
        <v>139</v>
      </c>
      <c r="C5" t="s">
        <v>137</v>
      </c>
      <c r="D5">
        <v>1188227</v>
      </c>
      <c r="E5" t="s">
        <v>140</v>
      </c>
      <c r="F5" t="s">
        <v>141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82DF-C20C-4F60-8BBC-46F7AAE76990}">
  <dimension ref="A1:C1"/>
  <sheetViews>
    <sheetView workbookViewId="0">
      <selection activeCell="D12" sqref="D12"/>
    </sheetView>
  </sheetViews>
  <sheetFormatPr defaultRowHeight="14.5" x14ac:dyDescent="0.35"/>
  <cols>
    <col min="1" max="1" width="11.54296875" customWidth="1"/>
    <col min="3" max="3" width="10.453125" bestFit="1" customWidth="1"/>
  </cols>
  <sheetData>
    <row r="1" spans="1:3" x14ac:dyDescent="0.35">
      <c r="A1" s="1">
        <v>0.46943265046296295</v>
      </c>
      <c r="B1" s="1">
        <v>0.46943291666666664</v>
      </c>
      <c r="C1" s="2">
        <f>B1-A1+(A1&gt;B1)</f>
        <v>2.6620370369156987E-7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AB29-C566-41B0-993E-862403F24463}">
  <dimension ref="A1:E53"/>
  <sheetViews>
    <sheetView workbookViewId="0">
      <selection activeCell="C11" sqref="C11"/>
    </sheetView>
  </sheetViews>
  <sheetFormatPr defaultRowHeight="14.5" x14ac:dyDescent="0.35"/>
  <cols>
    <col min="2" max="2" width="31" bestFit="1" customWidth="1"/>
    <col min="3" max="3" width="41.54296875" bestFit="1" customWidth="1"/>
    <col min="4" max="4" width="28" customWidth="1"/>
  </cols>
  <sheetData>
    <row r="1" spans="1:5" x14ac:dyDescent="0.35">
      <c r="B1" t="s">
        <v>142</v>
      </c>
      <c r="D1" t="s">
        <v>143</v>
      </c>
    </row>
    <row r="2" spans="1:5" x14ac:dyDescent="0.35">
      <c r="A2" t="s">
        <v>144</v>
      </c>
      <c r="B2" t="s">
        <v>145</v>
      </c>
      <c r="C2" t="s">
        <v>146</v>
      </c>
      <c r="D2" t="s">
        <v>144</v>
      </c>
      <c r="E2" t="s">
        <v>146</v>
      </c>
    </row>
    <row r="3" spans="1:5" x14ac:dyDescent="0.35">
      <c r="A3">
        <v>36753</v>
      </c>
      <c r="B3" t="s">
        <v>147</v>
      </c>
      <c r="C3" t="s">
        <v>148</v>
      </c>
      <c r="D3" t="s">
        <v>149</v>
      </c>
      <c r="E3" t="s">
        <v>148</v>
      </c>
    </row>
    <row r="4" spans="1:5" x14ac:dyDescent="0.35">
      <c r="A4">
        <v>36754</v>
      </c>
      <c r="B4" t="s">
        <v>150</v>
      </c>
      <c r="C4" t="s">
        <v>151</v>
      </c>
      <c r="D4" t="s">
        <v>152</v>
      </c>
      <c r="E4" t="s">
        <v>153</v>
      </c>
    </row>
    <row r="5" spans="1:5" x14ac:dyDescent="0.35">
      <c r="A5">
        <v>36755</v>
      </c>
      <c r="B5" t="s">
        <v>154</v>
      </c>
      <c r="C5" t="s">
        <v>155</v>
      </c>
      <c r="D5" t="s">
        <v>156</v>
      </c>
      <c r="E5" t="s">
        <v>157</v>
      </c>
    </row>
    <row r="6" spans="1:5" x14ac:dyDescent="0.35">
      <c r="A6">
        <v>36756</v>
      </c>
      <c r="B6" t="s">
        <v>158</v>
      </c>
      <c r="C6">
        <v>0</v>
      </c>
      <c r="D6" t="s">
        <v>159</v>
      </c>
      <c r="E6">
        <v>0</v>
      </c>
    </row>
    <row r="7" spans="1:5" x14ac:dyDescent="0.35">
      <c r="A7">
        <v>36757</v>
      </c>
      <c r="B7" t="s">
        <v>160</v>
      </c>
      <c r="C7">
        <v>0</v>
      </c>
      <c r="D7" t="s">
        <v>161</v>
      </c>
      <c r="E7">
        <v>0</v>
      </c>
    </row>
    <row r="8" spans="1:5" x14ac:dyDescent="0.35">
      <c r="A8">
        <v>36758</v>
      </c>
      <c r="B8" t="s">
        <v>162</v>
      </c>
      <c r="C8" t="s">
        <v>163</v>
      </c>
      <c r="D8" t="s">
        <v>164</v>
      </c>
      <c r="E8" t="s">
        <v>163</v>
      </c>
    </row>
    <row r="9" spans="1:5" x14ac:dyDescent="0.35">
      <c r="A9">
        <v>36759</v>
      </c>
      <c r="B9" t="s">
        <v>165</v>
      </c>
      <c r="C9" t="s">
        <v>166</v>
      </c>
      <c r="D9" t="s">
        <v>167</v>
      </c>
      <c r="E9" t="s">
        <v>166</v>
      </c>
    </row>
    <row r="10" spans="1:5" x14ac:dyDescent="0.35">
      <c r="A10">
        <v>36760</v>
      </c>
      <c r="B10" t="s">
        <v>168</v>
      </c>
      <c r="D10" t="s">
        <v>169</v>
      </c>
    </row>
    <row r="11" spans="1:5" x14ac:dyDescent="0.35">
      <c r="A11">
        <v>36761</v>
      </c>
      <c r="B11" t="s">
        <v>170</v>
      </c>
      <c r="D11" t="s">
        <v>171</v>
      </c>
    </row>
    <row r="12" spans="1:5" x14ac:dyDescent="0.35">
      <c r="A12">
        <v>36762</v>
      </c>
      <c r="B12" t="s">
        <v>172</v>
      </c>
      <c r="D12" t="s">
        <v>173</v>
      </c>
    </row>
    <row r="13" spans="1:5" x14ac:dyDescent="0.35">
      <c r="A13">
        <v>36763</v>
      </c>
      <c r="B13" t="s">
        <v>174</v>
      </c>
      <c r="D13" t="s">
        <v>175</v>
      </c>
    </row>
    <row r="14" spans="1:5" x14ac:dyDescent="0.35">
      <c r="A14">
        <v>36764</v>
      </c>
      <c r="B14" t="s">
        <v>176</v>
      </c>
      <c r="D14" t="s">
        <v>177</v>
      </c>
    </row>
    <row r="15" spans="1:5" x14ac:dyDescent="0.35">
      <c r="A15">
        <v>36765</v>
      </c>
      <c r="B15" t="s">
        <v>178</v>
      </c>
      <c r="D15" t="s">
        <v>179</v>
      </c>
    </row>
    <row r="16" spans="1:5" x14ac:dyDescent="0.35">
      <c r="A16">
        <v>36766</v>
      </c>
      <c r="B16" t="s">
        <v>180</v>
      </c>
      <c r="D16" t="s">
        <v>181</v>
      </c>
    </row>
    <row r="17" spans="1:5" x14ac:dyDescent="0.35">
      <c r="A17">
        <v>36767</v>
      </c>
      <c r="B17" t="s">
        <v>182</v>
      </c>
      <c r="D17" t="s">
        <v>183</v>
      </c>
    </row>
    <row r="18" spans="1:5" x14ac:dyDescent="0.35">
      <c r="A18">
        <v>36768</v>
      </c>
      <c r="B18" t="s">
        <v>184</v>
      </c>
      <c r="D18" t="s">
        <v>185</v>
      </c>
    </row>
    <row r="19" spans="1:5" x14ac:dyDescent="0.35">
      <c r="A19">
        <v>36769</v>
      </c>
      <c r="B19" t="s">
        <v>186</v>
      </c>
      <c r="D19" t="s">
        <v>187</v>
      </c>
    </row>
    <row r="20" spans="1:5" x14ac:dyDescent="0.35">
      <c r="A20">
        <v>36770</v>
      </c>
      <c r="B20" t="s">
        <v>188</v>
      </c>
      <c r="C20" t="s">
        <v>148</v>
      </c>
      <c r="D20" t="s">
        <v>189</v>
      </c>
      <c r="E20" t="s">
        <v>148</v>
      </c>
    </row>
    <row r="21" spans="1:5" x14ac:dyDescent="0.35">
      <c r="A21">
        <v>36771</v>
      </c>
      <c r="B21" t="s">
        <v>190</v>
      </c>
      <c r="C21" t="s">
        <v>151</v>
      </c>
      <c r="D21" t="s">
        <v>191</v>
      </c>
      <c r="E21" t="s">
        <v>151</v>
      </c>
    </row>
    <row r="22" spans="1:5" x14ac:dyDescent="0.35">
      <c r="A22">
        <v>36772</v>
      </c>
      <c r="B22" t="s">
        <v>192</v>
      </c>
      <c r="C22" t="s">
        <v>155</v>
      </c>
      <c r="D22" t="s">
        <v>193</v>
      </c>
      <c r="E22" t="s">
        <v>155</v>
      </c>
    </row>
    <row r="23" spans="1:5" x14ac:dyDescent="0.35">
      <c r="A23">
        <v>36773</v>
      </c>
      <c r="B23" t="s">
        <v>194</v>
      </c>
      <c r="C23">
        <v>0</v>
      </c>
      <c r="D23" t="s">
        <v>195</v>
      </c>
      <c r="E23">
        <v>0</v>
      </c>
    </row>
    <row r="24" spans="1:5" x14ac:dyDescent="0.35">
      <c r="A24">
        <v>36774</v>
      </c>
      <c r="B24" t="s">
        <v>196</v>
      </c>
      <c r="C24" t="s">
        <v>197</v>
      </c>
      <c r="D24" t="s">
        <v>198</v>
      </c>
      <c r="E24" t="s">
        <v>199</v>
      </c>
    </row>
    <row r="25" spans="1:5" x14ac:dyDescent="0.35">
      <c r="A25">
        <v>36775</v>
      </c>
      <c r="B25" t="s">
        <v>200</v>
      </c>
      <c r="C25" t="s">
        <v>163</v>
      </c>
      <c r="D25" t="s">
        <v>201</v>
      </c>
      <c r="E25" t="s">
        <v>163</v>
      </c>
    </row>
    <row r="26" spans="1:5" x14ac:dyDescent="0.35">
      <c r="A26">
        <v>36776</v>
      </c>
      <c r="B26" t="s">
        <v>202</v>
      </c>
      <c r="C26" t="s">
        <v>203</v>
      </c>
      <c r="D26" t="s">
        <v>204</v>
      </c>
      <c r="E26" t="s">
        <v>205</v>
      </c>
    </row>
    <row r="27" spans="1:5" x14ac:dyDescent="0.35">
      <c r="A27">
        <v>36777</v>
      </c>
      <c r="B27" t="s">
        <v>206</v>
      </c>
      <c r="D27" t="s">
        <v>207</v>
      </c>
    </row>
    <row r="28" spans="1:5" x14ac:dyDescent="0.35">
      <c r="A28">
        <v>36778</v>
      </c>
      <c r="B28" t="s">
        <v>208</v>
      </c>
      <c r="D28" t="s">
        <v>209</v>
      </c>
    </row>
    <row r="29" spans="1:5" x14ac:dyDescent="0.35">
      <c r="A29">
        <v>36779</v>
      </c>
      <c r="B29" t="s">
        <v>210</v>
      </c>
      <c r="D29" t="s">
        <v>211</v>
      </c>
    </row>
    <row r="30" spans="1:5" x14ac:dyDescent="0.35">
      <c r="A30">
        <v>36780</v>
      </c>
      <c r="B30" t="s">
        <v>212</v>
      </c>
      <c r="D30" t="s">
        <v>213</v>
      </c>
    </row>
    <row r="31" spans="1:5" x14ac:dyDescent="0.35">
      <c r="A31">
        <v>36781</v>
      </c>
      <c r="B31" t="s">
        <v>214</v>
      </c>
      <c r="D31" t="s">
        <v>215</v>
      </c>
    </row>
    <row r="32" spans="1:5" x14ac:dyDescent="0.35">
      <c r="A32">
        <v>36782</v>
      </c>
      <c r="B32" t="s">
        <v>216</v>
      </c>
      <c r="D32" t="s">
        <v>217</v>
      </c>
    </row>
    <row r="33" spans="1:4" x14ac:dyDescent="0.35">
      <c r="A33">
        <v>36783</v>
      </c>
      <c r="B33" t="s">
        <v>218</v>
      </c>
      <c r="D33" t="s">
        <v>219</v>
      </c>
    </row>
    <row r="34" spans="1:4" x14ac:dyDescent="0.35">
      <c r="A34">
        <v>36784</v>
      </c>
      <c r="B34" t="s">
        <v>220</v>
      </c>
      <c r="D34" t="s">
        <v>221</v>
      </c>
    </row>
    <row r="35" spans="1:4" x14ac:dyDescent="0.35">
      <c r="A35">
        <v>36785</v>
      </c>
      <c r="B35" t="s">
        <v>222</v>
      </c>
      <c r="D35" t="s">
        <v>223</v>
      </c>
    </row>
    <row r="36" spans="1:4" x14ac:dyDescent="0.35">
      <c r="A36">
        <v>36786</v>
      </c>
      <c r="B36" t="s">
        <v>224</v>
      </c>
      <c r="D36" t="s">
        <v>225</v>
      </c>
    </row>
    <row r="37" spans="1:4" x14ac:dyDescent="0.35">
      <c r="A37">
        <v>36787</v>
      </c>
      <c r="B37" t="s">
        <v>226</v>
      </c>
    </row>
    <row r="38" spans="1:4" x14ac:dyDescent="0.35">
      <c r="A38">
        <v>36788</v>
      </c>
      <c r="B38" t="s">
        <v>227</v>
      </c>
    </row>
    <row r="39" spans="1:4" x14ac:dyDescent="0.35">
      <c r="A39">
        <v>36789</v>
      </c>
      <c r="B39" t="s">
        <v>228</v>
      </c>
    </row>
    <row r="40" spans="1:4" x14ac:dyDescent="0.35">
      <c r="A40">
        <v>36790</v>
      </c>
      <c r="B40" t="s">
        <v>229</v>
      </c>
    </row>
    <row r="41" spans="1:4" x14ac:dyDescent="0.35">
      <c r="A41">
        <v>36791</v>
      </c>
      <c r="B41" t="s">
        <v>230</v>
      </c>
    </row>
    <row r="42" spans="1:4" x14ac:dyDescent="0.35">
      <c r="A42">
        <v>36792</v>
      </c>
      <c r="B42" t="s">
        <v>231</v>
      </c>
    </row>
    <row r="43" spans="1:4" x14ac:dyDescent="0.35">
      <c r="A43">
        <v>36793</v>
      </c>
      <c r="B43" t="s">
        <v>232</v>
      </c>
    </row>
    <row r="44" spans="1:4" x14ac:dyDescent="0.35">
      <c r="A44">
        <v>36794</v>
      </c>
      <c r="B44" t="s">
        <v>233</v>
      </c>
    </row>
    <row r="45" spans="1:4" x14ac:dyDescent="0.35">
      <c r="A45">
        <v>36795</v>
      </c>
      <c r="B45" t="s">
        <v>234</v>
      </c>
    </row>
    <row r="46" spans="1:4" x14ac:dyDescent="0.35">
      <c r="A46">
        <v>36796</v>
      </c>
      <c r="B46" t="s">
        <v>235</v>
      </c>
    </row>
    <row r="47" spans="1:4" x14ac:dyDescent="0.35">
      <c r="A47">
        <v>36797</v>
      </c>
      <c r="B47" t="s">
        <v>236</v>
      </c>
    </row>
    <row r="48" spans="1:4" x14ac:dyDescent="0.35">
      <c r="A48">
        <v>36798</v>
      </c>
      <c r="B48" t="s">
        <v>237</v>
      </c>
    </row>
    <row r="49" spans="1:2" x14ac:dyDescent="0.35">
      <c r="A49">
        <v>36799</v>
      </c>
      <c r="B49" t="s">
        <v>238</v>
      </c>
    </row>
    <row r="50" spans="1:2" x14ac:dyDescent="0.35">
      <c r="A50">
        <v>36800</v>
      </c>
      <c r="B50" t="s">
        <v>239</v>
      </c>
    </row>
    <row r="51" spans="1:2" x14ac:dyDescent="0.35">
      <c r="A51">
        <v>36801</v>
      </c>
      <c r="B51" t="s">
        <v>240</v>
      </c>
    </row>
    <row r="52" spans="1:2" x14ac:dyDescent="0.35">
      <c r="A52">
        <v>36802</v>
      </c>
      <c r="B52" t="s">
        <v>241</v>
      </c>
    </row>
    <row r="53" spans="1:2" x14ac:dyDescent="0.35">
      <c r="A53">
        <v>36803</v>
      </c>
      <c r="B53" t="s">
        <v>242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BE3A-C78F-4F8E-9CD2-B7FE165204FB}">
  <dimension ref="A1:C3"/>
  <sheetViews>
    <sheetView topLeftCell="A37" zoomScale="45" zoomScaleNormal="45" workbookViewId="0">
      <selection activeCell="G57" sqref="G57"/>
    </sheetView>
  </sheetViews>
  <sheetFormatPr defaultRowHeight="14.5" x14ac:dyDescent="0.35"/>
  <cols>
    <col min="1" max="1" width="24.1796875" customWidth="1"/>
    <col min="2" max="2" width="42.7265625" customWidth="1"/>
  </cols>
  <sheetData>
    <row r="1" spans="1:3" x14ac:dyDescent="0.35">
      <c r="A1" t="s">
        <v>243</v>
      </c>
      <c r="B1" t="s">
        <v>244</v>
      </c>
      <c r="C1" t="s">
        <v>245</v>
      </c>
    </row>
    <row r="2" spans="1:3" x14ac:dyDescent="0.35">
      <c r="A2" s="3">
        <v>43867.598958333336</v>
      </c>
      <c r="B2" s="3">
        <v>44281.25472222222</v>
      </c>
      <c r="C2" t="e">
        <f>INT(ABS(DATEVALUE("2020-02-06T14:22:30.000Z")-DATEVALUE("2021-03-26 06:06:48"))) &amp; " days "&amp;TEXT(ABS(DATEVALUE("2020-02-06T14:22:30.000Z")-DATEVALUE("2021-03-26 06:06:48"))," h"" hrs"" m"" mins"" ")</f>
        <v>#VALUE!</v>
      </c>
    </row>
    <row r="3" spans="1:3" x14ac:dyDescent="0.35">
      <c r="C3" t="s">
        <v>246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1A15-5599-402A-BD7C-7592E97688C7}">
  <dimension ref="A1:J387"/>
  <sheetViews>
    <sheetView workbookViewId="0">
      <selection activeCell="B375" sqref="B375"/>
    </sheetView>
  </sheetViews>
  <sheetFormatPr defaultRowHeight="14.5" x14ac:dyDescent="0.35"/>
  <cols>
    <col min="1" max="1" width="25.1796875" customWidth="1"/>
    <col min="2" max="2" width="73.1796875" bestFit="1" customWidth="1"/>
    <col min="3" max="3" width="25.81640625" customWidth="1"/>
    <col min="4" max="4" width="50.1796875" customWidth="1"/>
    <col min="5" max="5" width="53.1796875" customWidth="1"/>
    <col min="7" max="7" width="55.1796875" customWidth="1"/>
  </cols>
  <sheetData>
    <row r="1" spans="1:10" s="5" customFormat="1" x14ac:dyDescent="0.35">
      <c r="A1" s="6" t="s">
        <v>247</v>
      </c>
      <c r="B1" s="6" t="s">
        <v>248</v>
      </c>
      <c r="C1" s="6" t="s">
        <v>249</v>
      </c>
      <c r="D1" s="6" t="s">
        <v>250</v>
      </c>
      <c r="E1" s="6" t="s">
        <v>251</v>
      </c>
      <c r="F1" s="6" t="s">
        <v>252</v>
      </c>
      <c r="G1" s="6"/>
      <c r="H1" s="6"/>
      <c r="I1" s="6"/>
      <c r="J1" s="6"/>
    </row>
    <row r="2" spans="1:10" x14ac:dyDescent="0.35">
      <c r="A2" s="7" t="s">
        <v>253</v>
      </c>
      <c r="B2" s="7" t="str">
        <f t="shared" ref="B2:B65" si="0">TRIM(A2)</f>
        <v>0.34 - Existing Unsecured Debt to Annual Income &gt; 90%</v>
      </c>
      <c r="C2" s="7" t="s">
        <v>254</v>
      </c>
      <c r="D2" s="7" t="s">
        <v>255</v>
      </c>
      <c r="E2" s="7" t="str">
        <f t="shared" ref="E2:E57" si="1">TRIM(D2)</f>
        <v>0.34 - Existing Unsecured Debt to Annual Income &gt; 90%</v>
      </c>
      <c r="F2" s="7" t="str">
        <f t="shared" ref="F2:F67" si="2">IF(B2=E2, "T", "F")</f>
        <v>T</v>
      </c>
      <c r="G2" s="7"/>
      <c r="H2" s="7"/>
      <c r="I2" s="7"/>
      <c r="J2" s="7"/>
    </row>
    <row r="3" spans="1:10" x14ac:dyDescent="0.35">
      <c r="A3" s="7" t="s">
        <v>256</v>
      </c>
      <c r="B3" s="7" t="str">
        <f t="shared" si="0"/>
        <v>1.12 - Affordability Ratio (Instalment / MMI)</v>
      </c>
      <c r="C3" s="7" t="s">
        <v>254</v>
      </c>
      <c r="D3" s="7" t="s">
        <v>257</v>
      </c>
      <c r="E3" s="7" t="str">
        <f t="shared" si="1"/>
        <v>1.12 - Affordability Ratio (Instalment / MMI)</v>
      </c>
      <c r="F3" s="7" t="str">
        <f t="shared" si="2"/>
        <v>T</v>
      </c>
      <c r="G3" s="7"/>
      <c r="H3" s="7"/>
      <c r="I3" s="7"/>
      <c r="J3" s="7"/>
    </row>
    <row r="4" spans="1:10" x14ac:dyDescent="0.35">
      <c r="A4" s="7" t="s">
        <v>258</v>
      </c>
      <c r="B4" s="7" t="str">
        <f t="shared" si="0"/>
        <v>1.13 - Decision</v>
      </c>
      <c r="C4" s="7" t="s">
        <v>254</v>
      </c>
      <c r="D4" s="7" t="s">
        <v>259</v>
      </c>
      <c r="E4" s="7" t="str">
        <f t="shared" si="1"/>
        <v>1.13 - Decision</v>
      </c>
      <c r="F4" s="7" t="str">
        <f t="shared" si="2"/>
        <v>T</v>
      </c>
      <c r="G4" s="7"/>
      <c r="H4" s="7"/>
      <c r="I4" s="7"/>
      <c r="J4" s="7"/>
    </row>
    <row r="5" spans="1:10" x14ac:dyDescent="0.35">
      <c r="A5" s="7" t="s">
        <v>260</v>
      </c>
      <c r="B5" s="8" t="str">
        <f t="shared" si="0"/>
        <v>1.08 - Pricing Table Decline</v>
      </c>
      <c r="C5" s="7" t="s">
        <v>254</v>
      </c>
      <c r="D5" s="7"/>
      <c r="E5" s="7" t="str">
        <f t="shared" si="1"/>
        <v/>
      </c>
      <c r="F5" s="7" t="str">
        <f t="shared" si="2"/>
        <v>F</v>
      </c>
      <c r="G5" s="7"/>
      <c r="H5" s="7"/>
      <c r="I5" s="7"/>
      <c r="J5" s="7"/>
    </row>
    <row r="6" spans="1:10" x14ac:dyDescent="0.35">
      <c r="A6" s="7" t="s">
        <v>261</v>
      </c>
      <c r="B6" s="7" t="str">
        <f t="shared" si="0"/>
        <v>0.24 - Min/Max Loan Amount</v>
      </c>
      <c r="C6" s="7" t="s">
        <v>254</v>
      </c>
      <c r="D6" s="7" t="s">
        <v>262</v>
      </c>
      <c r="E6" s="7" t="str">
        <f t="shared" si="1"/>
        <v>0.24 - Min/Max Loan Amount</v>
      </c>
      <c r="F6" s="7" t="str">
        <f t="shared" si="2"/>
        <v>T</v>
      </c>
      <c r="G6" s="7"/>
      <c r="H6" s="7"/>
      <c r="I6" s="7"/>
      <c r="J6" s="7"/>
    </row>
    <row r="7" spans="1:10" x14ac:dyDescent="0.35">
      <c r="A7" s="7" t="s">
        <v>263</v>
      </c>
      <c r="B7" s="7" t="str">
        <f t="shared" si="0"/>
        <v>0.25 - Min/Max Loan Term</v>
      </c>
      <c r="C7" s="7" t="s">
        <v>254</v>
      </c>
      <c r="D7" s="7" t="s">
        <v>264</v>
      </c>
      <c r="E7" s="7" t="str">
        <f t="shared" si="1"/>
        <v>0.25 - Min/Max Loan Term</v>
      </c>
      <c r="F7" s="7" t="str">
        <f t="shared" si="2"/>
        <v>T</v>
      </c>
      <c r="G7" s="7"/>
      <c r="H7" s="7"/>
      <c r="I7" s="7"/>
      <c r="J7" s="7"/>
    </row>
    <row r="8" spans="1:10" x14ac:dyDescent="0.35">
      <c r="A8" s="7" t="s">
        <v>265</v>
      </c>
      <c r="B8" s="7" t="str">
        <f t="shared" si="0"/>
        <v>0.26 - Min Income</v>
      </c>
      <c r="C8" s="7" t="s">
        <v>254</v>
      </c>
      <c r="D8" s="7" t="s">
        <v>266</v>
      </c>
      <c r="E8" s="7" t="str">
        <f t="shared" si="1"/>
        <v>0.26 - Min Income</v>
      </c>
      <c r="F8" s="7" t="str">
        <f t="shared" si="2"/>
        <v>T</v>
      </c>
      <c r="G8" s="7"/>
      <c r="H8" s="7"/>
      <c r="I8" s="7"/>
      <c r="J8" s="7"/>
    </row>
    <row r="9" spans="1:10" x14ac:dyDescent="0.35">
      <c r="A9" s="7" t="s">
        <v>267</v>
      </c>
      <c r="B9" s="7" t="str">
        <f t="shared" si="0"/>
        <v>0.36 - Non-Homeowner and Loan Amount &gt; 15k</v>
      </c>
      <c r="C9" s="7" t="s">
        <v>254</v>
      </c>
      <c r="D9" s="7" t="s">
        <v>268</v>
      </c>
      <c r="E9" s="7" t="str">
        <f t="shared" si="1"/>
        <v>0.36 - Non-Homeowner and Loan Amount &gt; 15k</v>
      </c>
      <c r="F9" s="7" t="str">
        <f t="shared" si="2"/>
        <v>T</v>
      </c>
      <c r="G9" s="7"/>
      <c r="H9" s="7"/>
      <c r="I9" s="7"/>
      <c r="J9" s="7"/>
    </row>
    <row r="10" spans="1:10" x14ac:dyDescent="0.35">
      <c r="A10" s="7" t="s">
        <v>269</v>
      </c>
      <c r="B10" s="7" t="str">
        <f t="shared" si="0"/>
        <v>2.01 - Change in Loan Amount</v>
      </c>
      <c r="C10" s="7" t="s">
        <v>254</v>
      </c>
      <c r="D10" s="7" t="s">
        <v>270</v>
      </c>
      <c r="E10" s="7" t="str">
        <f t="shared" si="1"/>
        <v>2.01 - Change in Loan Amount</v>
      </c>
      <c r="F10" s="7" t="str">
        <f t="shared" si="2"/>
        <v>T</v>
      </c>
      <c r="G10" s="7"/>
      <c r="H10" s="7"/>
      <c r="I10" s="7"/>
      <c r="J10" s="7"/>
    </row>
    <row r="11" spans="1:10" x14ac:dyDescent="0.35">
      <c r="A11" s="7" t="s">
        <v>271</v>
      </c>
      <c r="B11" s="7" t="str">
        <f t="shared" si="0"/>
        <v>2.02 - Change in Loan Term</v>
      </c>
      <c r="C11" s="7" t="s">
        <v>254</v>
      </c>
      <c r="D11" s="7" t="s">
        <v>272</v>
      </c>
      <c r="E11" s="7" t="str">
        <f t="shared" si="1"/>
        <v>2.02 - Change in Loan Term</v>
      </c>
      <c r="F11" s="7" t="str">
        <f t="shared" si="2"/>
        <v>T</v>
      </c>
      <c r="G11" s="7"/>
      <c r="H11" s="7"/>
      <c r="I11" s="7"/>
      <c r="J11" s="7"/>
    </row>
    <row r="12" spans="1:10" x14ac:dyDescent="0.35">
      <c r="A12" s="7" t="s">
        <v>273</v>
      </c>
      <c r="B12" s="7" t="str">
        <f t="shared" si="0"/>
        <v>2.03 - Change in Income</v>
      </c>
      <c r="C12" s="7" t="s">
        <v>254</v>
      </c>
      <c r="D12" s="7" t="s">
        <v>274</v>
      </c>
      <c r="E12" s="7" t="str">
        <f t="shared" si="1"/>
        <v>2.03 - Change in Income</v>
      </c>
      <c r="F12" s="7" t="str">
        <f t="shared" si="2"/>
        <v>T</v>
      </c>
      <c r="G12" s="7"/>
      <c r="H12" s="7"/>
      <c r="I12" s="7"/>
      <c r="J12" s="7"/>
    </row>
    <row r="13" spans="1:10" x14ac:dyDescent="0.35">
      <c r="A13" s="7" t="s">
        <v>275</v>
      </c>
      <c r="B13" s="7" t="str">
        <f t="shared" si="0"/>
        <v>Credit Commitments</v>
      </c>
      <c r="C13" s="7" t="s">
        <v>276</v>
      </c>
      <c r="D13" s="7" t="s">
        <v>277</v>
      </c>
      <c r="E13" s="7" t="str">
        <f t="shared" si="1"/>
        <v>Credit Commitments</v>
      </c>
      <c r="F13" s="7" t="str">
        <f t="shared" si="2"/>
        <v>T</v>
      </c>
      <c r="G13" s="7"/>
      <c r="H13" s="7"/>
      <c r="I13" s="7"/>
      <c r="J13" s="7"/>
    </row>
    <row r="14" spans="1:10" x14ac:dyDescent="0.35">
      <c r="A14" s="7" t="s">
        <v>278</v>
      </c>
      <c r="B14" s="7" t="str">
        <f t="shared" si="0"/>
        <v>Expenditure</v>
      </c>
      <c r="C14" s="7" t="s">
        <v>276</v>
      </c>
      <c r="D14" s="7" t="s">
        <v>279</v>
      </c>
      <c r="E14" s="7" t="str">
        <f t="shared" si="1"/>
        <v>Expenditure</v>
      </c>
      <c r="F14" s="7" t="str">
        <f t="shared" si="2"/>
        <v>T</v>
      </c>
      <c r="G14" s="7"/>
      <c r="H14" s="7"/>
      <c r="I14" s="7"/>
      <c r="J14" s="7"/>
    </row>
    <row r="15" spans="1:10" x14ac:dyDescent="0.35">
      <c r="A15" s="7" t="s">
        <v>280</v>
      </c>
      <c r="B15" s="7" t="str">
        <f t="shared" si="0"/>
        <v>Rent</v>
      </c>
      <c r="C15" s="7" t="s">
        <v>276</v>
      </c>
      <c r="D15" s="7" t="s">
        <v>281</v>
      </c>
      <c r="E15" s="7" t="str">
        <f t="shared" si="1"/>
        <v>Rent</v>
      </c>
      <c r="F15" s="7" t="str">
        <f t="shared" si="2"/>
        <v>T</v>
      </c>
      <c r="G15" s="7"/>
      <c r="H15" s="7"/>
      <c r="I15" s="7"/>
      <c r="J15" s="7"/>
    </row>
    <row r="16" spans="1:10" x14ac:dyDescent="0.35">
      <c r="A16" s="7" t="s">
        <v>282</v>
      </c>
      <c r="B16" s="7" t="str">
        <f t="shared" si="0"/>
        <v>Mortgage</v>
      </c>
      <c r="C16" s="7" t="s">
        <v>276</v>
      </c>
      <c r="D16" s="7" t="s">
        <v>283</v>
      </c>
      <c r="E16" s="7" t="str">
        <f t="shared" si="1"/>
        <v>Mortgage</v>
      </c>
      <c r="F16" s="7" t="str">
        <f t="shared" si="2"/>
        <v>T</v>
      </c>
      <c r="G16" s="7"/>
      <c r="H16" s="7"/>
      <c r="I16" s="7"/>
      <c r="J16" s="7"/>
    </row>
    <row r="17" spans="1:10" x14ac:dyDescent="0.35">
      <c r="A17" s="7" t="s">
        <v>284</v>
      </c>
      <c r="B17" s="8" t="str">
        <f t="shared" si="0"/>
        <v>21.67 - Equifax EFS IsSuccessful and IsFound</v>
      </c>
      <c r="C17" s="7" t="s">
        <v>285</v>
      </c>
      <c r="D17" s="7"/>
      <c r="E17" s="7" t="str">
        <f t="shared" si="1"/>
        <v/>
      </c>
      <c r="F17" s="7" t="str">
        <f t="shared" si="2"/>
        <v>F</v>
      </c>
      <c r="G17" s="7"/>
      <c r="H17" s="7"/>
      <c r="I17" s="7"/>
      <c r="J17" s="7"/>
    </row>
    <row r="18" spans="1:10" x14ac:dyDescent="0.35">
      <c r="A18" s="7" t="s">
        <v>286</v>
      </c>
      <c r="B18" s="8" t="str">
        <f t="shared" si="0"/>
        <v>21.70 - Equifax Income Verification &lt;&gt; G</v>
      </c>
      <c r="C18" s="7" t="s">
        <v>285</v>
      </c>
      <c r="D18" s="7"/>
      <c r="E18" s="7" t="str">
        <f t="shared" si="1"/>
        <v/>
      </c>
      <c r="F18" s="7" t="str">
        <f t="shared" si="2"/>
        <v>F</v>
      </c>
      <c r="G18" s="7"/>
      <c r="H18" s="7"/>
      <c r="I18" s="7"/>
      <c r="J18" s="7"/>
    </row>
    <row r="19" spans="1:10" x14ac:dyDescent="0.35">
      <c r="A19" s="7" t="s">
        <v>287</v>
      </c>
      <c r="B19" s="8" t="str">
        <f t="shared" si="0"/>
        <v>12.16 - Affordability Ratio (Instalment / MMI)</v>
      </c>
      <c r="C19" s="7" t="s">
        <v>288</v>
      </c>
      <c r="D19" s="7"/>
      <c r="E19" s="7" t="str">
        <f t="shared" si="1"/>
        <v/>
      </c>
      <c r="F19" s="7" t="str">
        <f t="shared" si="2"/>
        <v>F</v>
      </c>
      <c r="G19" s="7"/>
      <c r="H19" s="7"/>
      <c r="I19" s="7"/>
      <c r="J19" s="7"/>
    </row>
    <row r="20" spans="1:10" x14ac:dyDescent="0.35">
      <c r="A20" s="7" t="s">
        <v>289</v>
      </c>
      <c r="B20" s="8" t="str">
        <f t="shared" si="0"/>
        <v>10.04 - Existing Unsecured Debt to Annual Income &gt; 90%</v>
      </c>
      <c r="C20" s="7" t="s">
        <v>288</v>
      </c>
      <c r="D20" s="7"/>
      <c r="E20" s="7" t="str">
        <f t="shared" si="1"/>
        <v/>
      </c>
      <c r="F20" s="7" t="str">
        <f t="shared" si="2"/>
        <v>F</v>
      </c>
      <c r="G20" s="7"/>
      <c r="H20" s="7"/>
      <c r="I20" s="7"/>
      <c r="J20" s="7"/>
    </row>
    <row r="21" spans="1:10" x14ac:dyDescent="0.35">
      <c r="A21" s="7" t="s">
        <v>290</v>
      </c>
      <c r="B21" s="8" t="str">
        <f t="shared" si="0"/>
        <v>14.11 - CATO Warning Indicator &lt;= 2</v>
      </c>
      <c r="C21" s="7" t="s">
        <v>288</v>
      </c>
      <c r="D21" s="7"/>
      <c r="E21" s="7" t="str">
        <f t="shared" si="1"/>
        <v/>
      </c>
      <c r="F21" s="7" t="str">
        <f t="shared" si="2"/>
        <v>F</v>
      </c>
      <c r="G21" s="7"/>
      <c r="H21" s="7"/>
      <c r="I21" s="7"/>
      <c r="J21" s="7"/>
    </row>
    <row r="22" spans="1:10" x14ac:dyDescent="0.35">
      <c r="A22" s="7" t="s">
        <v>291</v>
      </c>
      <c r="B22" s="7" t="str">
        <f t="shared" si="0"/>
        <v>8.06 - New Unsecured Debt to Annual Income &gt; 90%</v>
      </c>
      <c r="C22" s="7" t="s">
        <v>288</v>
      </c>
      <c r="D22" s="7" t="s">
        <v>292</v>
      </c>
      <c r="E22" s="7" t="str">
        <f t="shared" si="1"/>
        <v>8.06 - New Unsecured Debt to Annual Income &gt; 90%</v>
      </c>
      <c r="F22" s="7" t="str">
        <f t="shared" si="2"/>
        <v>T</v>
      </c>
      <c r="G22" s="7"/>
      <c r="H22" s="7"/>
      <c r="I22" s="7"/>
      <c r="J22" s="7"/>
    </row>
    <row r="23" spans="1:10" x14ac:dyDescent="0.35">
      <c r="A23" s="7" t="s">
        <v>293</v>
      </c>
      <c r="B23" s="7" t="str">
        <f t="shared" si="0"/>
        <v>8.07 - New Unsecured loan Instalments to Monthly Income &gt; 30%</v>
      </c>
      <c r="C23" s="7" t="s">
        <v>288</v>
      </c>
      <c r="D23" s="7" t="s">
        <v>294</v>
      </c>
      <c r="E23" s="7" t="str">
        <f t="shared" si="1"/>
        <v>8.07 - New Unsecured loan Instalments to Monthly Income &gt; 30%</v>
      </c>
      <c r="F23" s="7" t="str">
        <f t="shared" si="2"/>
        <v>T</v>
      </c>
      <c r="G23" s="7"/>
      <c r="H23" s="7"/>
      <c r="I23" s="7"/>
      <c r="J23" s="7"/>
    </row>
    <row r="24" spans="1:10" x14ac:dyDescent="0.35">
      <c r="A24" s="7" t="s">
        <v>295</v>
      </c>
      <c r="B24" s="7" t="str">
        <f t="shared" si="0"/>
        <v>10.03 - Affordability Ratio (Instalment / MMI)</v>
      </c>
      <c r="C24" s="7" t="s">
        <v>288</v>
      </c>
      <c r="D24" s="7" t="s">
        <v>296</v>
      </c>
      <c r="E24" s="7" t="str">
        <f t="shared" si="1"/>
        <v>10.03 - Affordability Ratio (Instalment / MMI)</v>
      </c>
      <c r="F24" s="7" t="str">
        <f t="shared" si="2"/>
        <v>T</v>
      </c>
      <c r="G24" s="7"/>
      <c r="H24" s="7"/>
      <c r="I24" s="7"/>
      <c r="J24" s="7"/>
    </row>
    <row r="25" spans="1:10" x14ac:dyDescent="0.35">
      <c r="A25" s="7" t="s">
        <v>297</v>
      </c>
      <c r="B25" s="7" t="str">
        <f t="shared" si="0"/>
        <v>12.02 - CATO Warning Indicator &lt;= 2</v>
      </c>
      <c r="C25" s="7" t="s">
        <v>288</v>
      </c>
      <c r="D25" s="7" t="s">
        <v>298</v>
      </c>
      <c r="E25" s="7" t="str">
        <f t="shared" si="1"/>
        <v>12.02 - CATO Warning Indicator &lt;= 2</v>
      </c>
      <c r="F25" s="7" t="str">
        <f t="shared" si="2"/>
        <v>T</v>
      </c>
      <c r="G25" s="7"/>
      <c r="H25" s="7"/>
      <c r="I25" s="7"/>
      <c r="J25" s="7"/>
    </row>
    <row r="26" spans="1:10" x14ac:dyDescent="0.35">
      <c r="A26" s="7" t="s">
        <v>299</v>
      </c>
      <c r="B26" s="8" t="str">
        <f t="shared" si="0"/>
        <v>7.06 - New Unsecured Debt to Annual Income &gt; 90%</v>
      </c>
      <c r="C26" s="7" t="s">
        <v>288</v>
      </c>
      <c r="F26" s="7" t="str">
        <f>IF(B26=E32, "T", "F")</f>
        <v>F</v>
      </c>
      <c r="G26" s="7"/>
      <c r="H26" s="7"/>
      <c r="I26" s="7"/>
      <c r="J26" s="7"/>
    </row>
    <row r="27" spans="1:10" x14ac:dyDescent="0.35">
      <c r="A27" s="7" t="s">
        <v>300</v>
      </c>
      <c r="B27" s="8" t="str">
        <f t="shared" si="0"/>
        <v>9.93 - Affordability Ratio (Instalment / MMI)</v>
      </c>
      <c r="C27" s="7" t="s">
        <v>288</v>
      </c>
      <c r="F27" s="7" t="str">
        <f>IF(B27=E33, "T", "F")</f>
        <v>F</v>
      </c>
      <c r="G27" s="7"/>
      <c r="H27" s="7"/>
      <c r="I27" s="7"/>
      <c r="J27" s="7"/>
    </row>
    <row r="28" spans="1:10" x14ac:dyDescent="0.35">
      <c r="A28" s="7" t="s">
        <v>301</v>
      </c>
      <c r="B28" s="8" t="str">
        <f t="shared" si="0"/>
        <v>12.01 - Experian Aff Search IsSuccessful and IsFound</v>
      </c>
      <c r="C28" s="7" t="s">
        <v>288</v>
      </c>
      <c r="D28" s="7"/>
      <c r="E28" s="7" t="str">
        <f t="shared" si="1"/>
        <v/>
      </c>
      <c r="F28" s="7" t="str">
        <f t="shared" si="2"/>
        <v>F</v>
      </c>
      <c r="G28" s="7"/>
      <c r="H28" s="7"/>
      <c r="I28" s="7"/>
      <c r="J28" s="7"/>
    </row>
    <row r="29" spans="1:10" x14ac:dyDescent="0.35">
      <c r="A29" s="7" t="s">
        <v>302</v>
      </c>
      <c r="B29" s="8" t="str">
        <f t="shared" si="0"/>
        <v>10.05 - Monthly Credit Commitments &lt;= 19.5 and Number of CC Searches L3M &gt; 0.5</v>
      </c>
      <c r="C29" s="7" t="s">
        <v>288</v>
      </c>
      <c r="D29" s="7"/>
      <c r="E29" s="7" t="str">
        <f t="shared" si="1"/>
        <v/>
      </c>
      <c r="F29" s="7" t="str">
        <f t="shared" si="2"/>
        <v>F</v>
      </c>
      <c r="G29" s="7"/>
      <c r="H29" s="7"/>
      <c r="I29" s="7"/>
      <c r="J29" s="7"/>
    </row>
    <row r="30" spans="1:10" x14ac:dyDescent="0.35">
      <c r="A30" s="7" t="s">
        <v>303</v>
      </c>
      <c r="B30" s="8" t="str">
        <f t="shared" si="0"/>
        <v>12.17 - Income Shock Last 3 Months</v>
      </c>
      <c r="C30" s="7" t="s">
        <v>288</v>
      </c>
      <c r="D30" s="7"/>
      <c r="E30" s="7" t="str">
        <f t="shared" si="1"/>
        <v/>
      </c>
      <c r="F30" s="7" t="str">
        <f t="shared" si="2"/>
        <v>F</v>
      </c>
      <c r="G30" s="7"/>
      <c r="H30" s="7"/>
      <c r="I30" s="7"/>
      <c r="J30" s="7"/>
    </row>
    <row r="31" spans="1:10" x14ac:dyDescent="0.35">
      <c r="A31" s="7" t="s">
        <v>304</v>
      </c>
      <c r="B31" s="8" t="str">
        <f t="shared" si="0"/>
        <v>14.12 - CATO Warning Indicator 3 Month Estimate &lt; 3 and NE -3</v>
      </c>
      <c r="C31" s="7" t="s">
        <v>288</v>
      </c>
      <c r="D31" s="7"/>
      <c r="E31" s="7" t="str">
        <f t="shared" si="1"/>
        <v/>
      </c>
      <c r="F31" s="7" t="str">
        <f t="shared" si="2"/>
        <v>F</v>
      </c>
      <c r="G31" s="7"/>
      <c r="H31" s="7"/>
      <c r="I31" s="7"/>
      <c r="J31" s="7"/>
    </row>
    <row r="32" spans="1:10" x14ac:dyDescent="0.35">
      <c r="A32" s="7" t="s">
        <v>305</v>
      </c>
      <c r="B32" s="9" t="str">
        <f t="shared" si="0"/>
        <v>14.12 - CATO Warning Indicator 3 Month Estimate &lt; 3</v>
      </c>
      <c r="C32" s="7" t="s">
        <v>288</v>
      </c>
      <c r="D32" s="7" t="s">
        <v>306</v>
      </c>
      <c r="E32" s="7" t="str">
        <f>TRIM(D32)</f>
        <v>14.12 - CATO Warning Indicator 3 Month Estimate &lt; 3</v>
      </c>
      <c r="F32" s="7" t="str">
        <f t="shared" si="2"/>
        <v>T</v>
      </c>
      <c r="G32" s="7"/>
      <c r="H32" s="7"/>
      <c r="I32" s="7"/>
      <c r="J32" s="7"/>
    </row>
    <row r="33" spans="1:10" x14ac:dyDescent="0.35">
      <c r="A33" s="7" t="s">
        <v>307</v>
      </c>
      <c r="B33" s="7" t="str">
        <f t="shared" si="0"/>
        <v>14.13 - CATO Warning Indicator 6 Month Estimate &lt; 3</v>
      </c>
      <c r="C33" s="7" t="s">
        <v>288</v>
      </c>
      <c r="D33" s="7" t="s">
        <v>308</v>
      </c>
      <c r="E33" s="7" t="str">
        <f>TRIM(D33)</f>
        <v>14.13 - CATO Warning Indicator 6 Month Estimate &lt; 3</v>
      </c>
      <c r="F33" s="7" t="str">
        <f t="shared" si="2"/>
        <v>T</v>
      </c>
      <c r="G33" s="7"/>
      <c r="H33" s="7"/>
      <c r="I33" s="7"/>
      <c r="J33" s="7"/>
    </row>
    <row r="34" spans="1:10" x14ac:dyDescent="0.35">
      <c r="A34" s="7" t="s">
        <v>309</v>
      </c>
      <c r="B34" s="7" t="str">
        <f t="shared" si="0"/>
        <v>4.04 - TransUnion TAC Search IsSuccessful and IsFound</v>
      </c>
      <c r="C34" s="7" t="s">
        <v>310</v>
      </c>
      <c r="D34" s="7" t="s">
        <v>311</v>
      </c>
      <c r="E34" s="7" t="str">
        <f t="shared" si="1"/>
        <v>4.04 - TransUnion TAC Search IsSuccessful and IsFound</v>
      </c>
      <c r="F34" s="7" t="str">
        <f t="shared" si="2"/>
        <v>T</v>
      </c>
      <c r="G34" s="7"/>
      <c r="H34" s="7"/>
      <c r="I34" s="7"/>
      <c r="J34" s="7"/>
    </row>
    <row r="35" spans="1:10" x14ac:dyDescent="0.35">
      <c r="A35" s="7" t="s">
        <v>312</v>
      </c>
      <c r="B35" s="7" t="str">
        <f t="shared" si="0"/>
        <v>11.93 - Affordability Ratio (Instalment / MMI)</v>
      </c>
      <c r="C35" s="7" t="s">
        <v>310</v>
      </c>
      <c r="D35" s="7" t="s">
        <v>313</v>
      </c>
      <c r="E35" s="7" t="str">
        <f t="shared" si="1"/>
        <v>11.93 - Affordability Ratio (Instalment / MMI)</v>
      </c>
      <c r="F35" s="7" t="str">
        <f t="shared" si="2"/>
        <v>T</v>
      </c>
      <c r="G35" s="7"/>
      <c r="H35" s="7"/>
      <c r="I35" s="7"/>
      <c r="J35" s="7"/>
    </row>
    <row r="36" spans="1:10" x14ac:dyDescent="0.35">
      <c r="A36" s="7" t="s">
        <v>314</v>
      </c>
      <c r="B36" s="7" t="str">
        <f t="shared" si="0"/>
        <v>2.34 - Existing Unsecured Debt to Annual Income &gt; 90%</v>
      </c>
      <c r="C36" s="7" t="s">
        <v>310</v>
      </c>
      <c r="D36" s="7" t="s">
        <v>315</v>
      </c>
      <c r="E36" s="7" t="str">
        <f>TRIM(D36)</f>
        <v>2.34 - Existing Unsecured Debt to Annual Income &gt; 90%</v>
      </c>
      <c r="F36" s="7" t="str">
        <f t="shared" si="2"/>
        <v>T</v>
      </c>
      <c r="G36" s="7"/>
      <c r="H36" s="7"/>
      <c r="I36" s="7"/>
      <c r="J36" s="7"/>
    </row>
    <row r="37" spans="1:10" x14ac:dyDescent="0.35">
      <c r="A37" s="7" t="s">
        <v>316</v>
      </c>
      <c r="B37" s="7" t="str">
        <f t="shared" si="0"/>
        <v>9.08 - TransUnion OIScore &lt;= 415</v>
      </c>
      <c r="C37" s="7" t="s">
        <v>310</v>
      </c>
      <c r="D37" s="7" t="s">
        <v>317</v>
      </c>
      <c r="E37" s="7" t="str">
        <f>TRIM(D37)</f>
        <v>9.08 - TransUnion OIScore &lt;= 415</v>
      </c>
      <c r="F37" s="7" t="str">
        <f t="shared" si="2"/>
        <v>T</v>
      </c>
      <c r="G37" s="7"/>
      <c r="H37" s="7"/>
      <c r="I37" s="7"/>
      <c r="J37" s="7"/>
    </row>
    <row r="38" spans="1:10" x14ac:dyDescent="0.35">
      <c r="A38" s="7" t="s">
        <v>318</v>
      </c>
      <c r="B38" s="8" t="str">
        <f t="shared" si="0"/>
        <v>13.16 - Income Confidence &lt;= 5</v>
      </c>
      <c r="C38" s="7" t="s">
        <v>310</v>
      </c>
      <c r="D38" s="7"/>
      <c r="E38" s="7"/>
      <c r="F38" s="7" t="str">
        <f t="shared" si="2"/>
        <v>F</v>
      </c>
      <c r="G38" s="7"/>
      <c r="H38" s="7"/>
      <c r="I38" s="7"/>
      <c r="J38" s="7"/>
    </row>
    <row r="39" spans="1:10" x14ac:dyDescent="0.35">
      <c r="A39" s="7" t="s">
        <v>319</v>
      </c>
      <c r="B39" s="7" t="str">
        <f t="shared" si="0"/>
        <v>13.17 - Income Max = 'High'</v>
      </c>
      <c r="C39" s="7" t="s">
        <v>310</v>
      </c>
      <c r="D39" s="7" t="s">
        <v>320</v>
      </c>
      <c r="E39" s="7" t="str">
        <f t="shared" ref="E39:E44" si="3">TRIM(D39)</f>
        <v>13.17 - Income Max = 'High'</v>
      </c>
      <c r="F39" s="7" t="str">
        <f t="shared" si="2"/>
        <v>T</v>
      </c>
      <c r="G39" s="7"/>
      <c r="H39" s="7"/>
      <c r="I39" s="7"/>
      <c r="J39" s="7"/>
    </row>
    <row r="40" spans="1:10" x14ac:dyDescent="0.35">
      <c r="A40" s="7" t="s">
        <v>321</v>
      </c>
      <c r="B40" s="7" t="str">
        <f t="shared" si="0"/>
        <v>11.08 - TransUnion TAC Search IsSuccessful and IsFound</v>
      </c>
      <c r="C40" s="7" t="s">
        <v>310</v>
      </c>
      <c r="D40" s="7" t="s">
        <v>322</v>
      </c>
      <c r="E40" s="7" t="str">
        <f t="shared" si="3"/>
        <v>11.08 - TransUnion TAC Search IsSuccessful and IsFound</v>
      </c>
      <c r="F40" s="7" t="str">
        <f t="shared" si="2"/>
        <v>T</v>
      </c>
      <c r="G40" s="7"/>
      <c r="H40" s="7"/>
      <c r="I40" s="7"/>
      <c r="J40" s="7"/>
    </row>
    <row r="41" spans="1:10" x14ac:dyDescent="0.35">
      <c r="A41" s="7" t="s">
        <v>323</v>
      </c>
      <c r="B41" s="7" t="str">
        <f t="shared" si="0"/>
        <v>11.16 - Income Max &lt;&gt; 'Low'</v>
      </c>
      <c r="C41" s="7" t="s">
        <v>310</v>
      </c>
      <c r="D41" s="7" t="s">
        <v>324</v>
      </c>
      <c r="E41" s="7" t="str">
        <f t="shared" si="3"/>
        <v>11.16 - Income Max &lt;&gt; 'Low'</v>
      </c>
      <c r="F41" s="7" t="str">
        <f t="shared" si="2"/>
        <v>T</v>
      </c>
      <c r="G41" s="7"/>
      <c r="H41" s="7"/>
      <c r="I41" s="7"/>
      <c r="J41" s="7"/>
    </row>
    <row r="42" spans="1:10" x14ac:dyDescent="0.35">
      <c r="A42" s="7" t="s">
        <v>325</v>
      </c>
      <c r="B42" s="7" t="str">
        <f t="shared" si="0"/>
        <v>11.17 - Income Confidence &gt;= 6</v>
      </c>
      <c r="C42" s="7" t="s">
        <v>310</v>
      </c>
      <c r="D42" s="7" t="s">
        <v>326</v>
      </c>
      <c r="E42" s="7" t="str">
        <f t="shared" si="3"/>
        <v>11.17 - Income Confidence &gt;= 6</v>
      </c>
      <c r="F42" s="7" t="str">
        <f t="shared" si="2"/>
        <v>T</v>
      </c>
      <c r="G42" s="7"/>
      <c r="H42" s="7"/>
      <c r="I42" s="7"/>
      <c r="J42" s="7"/>
    </row>
    <row r="43" spans="1:10" x14ac:dyDescent="0.35">
      <c r="A43" s="7" t="s">
        <v>327</v>
      </c>
      <c r="B43" s="7" t="str">
        <f t="shared" si="0"/>
        <v>11.17 - Income Confidence &gt;= 7</v>
      </c>
      <c r="C43" s="7" t="s">
        <v>310</v>
      </c>
      <c r="D43" s="7" t="s">
        <v>328</v>
      </c>
      <c r="E43" s="7" t="str">
        <f t="shared" si="3"/>
        <v>11.17 - Income Confidence &gt;= 7</v>
      </c>
      <c r="F43" s="7" t="str">
        <f t="shared" si="2"/>
        <v>T</v>
      </c>
      <c r="G43" s="7"/>
      <c r="H43" s="7"/>
      <c r="I43" s="7"/>
      <c r="J43" s="7"/>
    </row>
    <row r="44" spans="1:10" x14ac:dyDescent="0.35">
      <c r="A44" s="7" t="s">
        <v>329</v>
      </c>
      <c r="B44" s="7" t="str">
        <f t="shared" si="0"/>
        <v>11.19 - Joint Indicator = False</v>
      </c>
      <c r="C44" s="7" t="s">
        <v>310</v>
      </c>
      <c r="D44" s="7" t="s">
        <v>330</v>
      </c>
      <c r="E44" s="7" t="str">
        <f t="shared" si="3"/>
        <v>11.19 - Joint Indicator = False</v>
      </c>
      <c r="F44" s="7" t="str">
        <f t="shared" si="2"/>
        <v>T</v>
      </c>
      <c r="G44" s="7"/>
      <c r="H44" s="7"/>
      <c r="I44" s="7"/>
      <c r="J44" s="7"/>
    </row>
    <row r="45" spans="1:10" x14ac:dyDescent="0.35">
      <c r="A45" s="7" t="s">
        <v>331</v>
      </c>
      <c r="B45" s="8" t="str">
        <f t="shared" si="0"/>
        <v>21.57 - TransUnion TAC search IsSuccessful and IsFound</v>
      </c>
      <c r="C45" s="7" t="s">
        <v>310</v>
      </c>
      <c r="D45" s="7"/>
      <c r="E45" s="7"/>
      <c r="F45" s="7" t="str">
        <f>IF(B45=E44, "T", "F")</f>
        <v>F</v>
      </c>
      <c r="G45" s="7"/>
      <c r="H45" s="7"/>
      <c r="I45" s="7"/>
      <c r="J45" s="7"/>
    </row>
    <row r="46" spans="1:10" x14ac:dyDescent="0.35">
      <c r="A46" s="7" t="s">
        <v>332</v>
      </c>
      <c r="B46" s="7" t="str">
        <f t="shared" si="0"/>
        <v>19.03 - CIFAS Direct Call Success</v>
      </c>
      <c r="C46" s="7" t="s">
        <v>333</v>
      </c>
      <c r="D46" s="7" t="s">
        <v>334</v>
      </c>
      <c r="E46" s="7" t="str">
        <f t="shared" si="1"/>
        <v>19.03 - CIFAS Direct Call Success</v>
      </c>
      <c r="F46" s="7" t="str">
        <f t="shared" si="2"/>
        <v>T</v>
      </c>
      <c r="G46" s="7"/>
      <c r="H46" s="7"/>
      <c r="I46" s="7"/>
      <c r="J46" s="7"/>
    </row>
    <row r="47" spans="1:10" x14ac:dyDescent="0.35">
      <c r="A47" s="7" t="s">
        <v>335</v>
      </c>
      <c r="B47" s="7" t="str">
        <f t="shared" si="0"/>
        <v>19.06 - CIFAS Direct Match Detected</v>
      </c>
      <c r="C47" s="7" t="s">
        <v>333</v>
      </c>
      <c r="D47" s="7" t="s">
        <v>336</v>
      </c>
      <c r="E47" s="7" t="str">
        <f t="shared" si="1"/>
        <v>19.06 - CIFAS Direct Match Detected</v>
      </c>
      <c r="F47" s="7" t="str">
        <f t="shared" si="2"/>
        <v>T</v>
      </c>
      <c r="G47" s="7"/>
      <c r="H47" s="7"/>
      <c r="I47" s="7"/>
      <c r="J47" s="7"/>
    </row>
    <row r="48" spans="1:10" x14ac:dyDescent="0.35">
      <c r="A48" s="7" t="s">
        <v>337</v>
      </c>
      <c r="B48" s="7" t="str">
        <f t="shared" si="0"/>
        <v>21.05 - CIFAS Experian Detected</v>
      </c>
      <c r="C48" s="7" t="s">
        <v>333</v>
      </c>
      <c r="D48" s="7" t="s">
        <v>338</v>
      </c>
      <c r="E48" s="7" t="str">
        <f t="shared" si="1"/>
        <v>21.05 - CIFAS Experian Detected</v>
      </c>
      <c r="F48" s="7" t="str">
        <f t="shared" si="2"/>
        <v>T</v>
      </c>
      <c r="G48" s="7"/>
      <c r="H48" s="7"/>
      <c r="I48" s="7"/>
      <c r="J48" s="7"/>
    </row>
    <row r="49" spans="1:10" x14ac:dyDescent="0.35">
      <c r="A49" s="7" t="s">
        <v>339</v>
      </c>
      <c r="B49" s="7" t="str">
        <f t="shared" si="0"/>
        <v>19.05 - CIFASDirect IsFound</v>
      </c>
      <c r="C49" s="7" t="s">
        <v>333</v>
      </c>
      <c r="D49" s="7" t="s">
        <v>340</v>
      </c>
      <c r="E49" s="7" t="str">
        <f t="shared" si="1"/>
        <v>19.05 - CIFASDirect IsFound</v>
      </c>
      <c r="F49" s="7" t="str">
        <f t="shared" si="2"/>
        <v>T</v>
      </c>
      <c r="G49" s="7"/>
      <c r="H49" s="7"/>
      <c r="I49" s="7"/>
      <c r="J49" s="7"/>
    </row>
    <row r="50" spans="1:10" x14ac:dyDescent="0.35">
      <c r="A50" s="7" t="s">
        <v>341</v>
      </c>
      <c r="B50" s="7" t="str">
        <f t="shared" si="0"/>
        <v>CommonBondCode</v>
      </c>
      <c r="C50" s="7" t="s">
        <v>342</v>
      </c>
      <c r="D50" s="7" t="s">
        <v>343</v>
      </c>
      <c r="E50" s="7" t="str">
        <f t="shared" si="1"/>
        <v>CommonBondCode</v>
      </c>
      <c r="F50" s="7" t="str">
        <f t="shared" si="2"/>
        <v>T</v>
      </c>
      <c r="G50" s="7"/>
      <c r="H50" s="7"/>
      <c r="I50" s="7"/>
      <c r="J50" s="7"/>
    </row>
    <row r="51" spans="1:10" x14ac:dyDescent="0.35">
      <c r="A51" s="7" t="s">
        <v>344</v>
      </c>
      <c r="B51" s="7" t="str">
        <f t="shared" si="0"/>
        <v>CommonBondPass</v>
      </c>
      <c r="C51" s="7" t="s">
        <v>342</v>
      </c>
      <c r="D51" s="7" t="s">
        <v>345</v>
      </c>
      <c r="E51" s="7" t="str">
        <f t="shared" si="1"/>
        <v>CommonBondPass</v>
      </c>
      <c r="F51" s="7" t="str">
        <f t="shared" si="2"/>
        <v>T</v>
      </c>
      <c r="G51" s="7"/>
      <c r="H51" s="7"/>
      <c r="I51" s="7"/>
      <c r="J51" s="7"/>
    </row>
    <row r="52" spans="1:10" x14ac:dyDescent="0.35">
      <c r="A52" s="7" t="s">
        <v>346</v>
      </c>
      <c r="B52" s="7" t="str">
        <f t="shared" si="0"/>
        <v>8.07 - Pricing Table Decline</v>
      </c>
      <c r="C52" s="7" t="s">
        <v>347</v>
      </c>
      <c r="D52" s="7" t="s">
        <v>348</v>
      </c>
      <c r="E52" s="7" t="str">
        <f t="shared" si="1"/>
        <v>8.07 - Pricing Table Decline</v>
      </c>
      <c r="F52" s="7" t="str">
        <f t="shared" si="2"/>
        <v>T</v>
      </c>
      <c r="G52" s="7"/>
      <c r="H52" s="7"/>
      <c r="I52" s="7"/>
      <c r="J52" s="7"/>
    </row>
    <row r="53" spans="1:10" x14ac:dyDescent="0.35">
      <c r="A53" s="7" t="s">
        <v>349</v>
      </c>
      <c r="B53" s="7" t="str">
        <f t="shared" si="0"/>
        <v>3.05 - Experian Credit Search IsSuccessful and IsFound</v>
      </c>
      <c r="C53" s="7" t="s">
        <v>347</v>
      </c>
      <c r="D53" s="7" t="s">
        <v>350</v>
      </c>
      <c r="E53" s="7" t="str">
        <f t="shared" si="1"/>
        <v>3.05 - Experian Credit Search IsSuccessful and IsFound</v>
      </c>
      <c r="F53" s="7" t="str">
        <f t="shared" si="2"/>
        <v>T</v>
      </c>
      <c r="G53" s="7"/>
      <c r="H53" s="7"/>
      <c r="I53" s="7"/>
      <c r="J53" s="7"/>
    </row>
    <row r="54" spans="1:10" x14ac:dyDescent="0.35">
      <c r="A54" s="7" t="s">
        <v>351</v>
      </c>
      <c r="B54" s="7" t="str">
        <f t="shared" si="0"/>
        <v>3.07 - Number of active CAIS Accounts &lt;= 0</v>
      </c>
      <c r="C54" s="7" t="s">
        <v>347</v>
      </c>
      <c r="D54" s="7" t="s">
        <v>352</v>
      </c>
      <c r="E54" s="7" t="str">
        <f t="shared" si="1"/>
        <v>3.07 - Number of active CAIS Accounts &lt;= 0</v>
      </c>
      <c r="F54" s="7" t="str">
        <f t="shared" si="2"/>
        <v>T</v>
      </c>
      <c r="I54" s="7"/>
      <c r="J54" s="7"/>
    </row>
    <row r="55" spans="1:10" x14ac:dyDescent="0.35">
      <c r="A55" s="7" t="s">
        <v>353</v>
      </c>
      <c r="B55" s="7" t="str">
        <f t="shared" si="0"/>
        <v>3.09 - Months since most recent public information record started &lt;= 24</v>
      </c>
      <c r="C55" s="7" t="s">
        <v>347</v>
      </c>
      <c r="D55" s="7" t="s">
        <v>354</v>
      </c>
      <c r="E55" s="7" t="str">
        <f t="shared" si="1"/>
        <v>3.09 - Months since most recent public information record started &lt;= 24</v>
      </c>
      <c r="F55" s="7" t="str">
        <f t="shared" si="2"/>
        <v>T</v>
      </c>
    </row>
    <row r="56" spans="1:10" x14ac:dyDescent="0.35">
      <c r="A56" s="7" t="s">
        <v>355</v>
      </c>
      <c r="B56" s="7" t="str">
        <f t="shared" si="0"/>
        <v>3.10 - Bankrupcy or IVA detected = 'Yes'</v>
      </c>
      <c r="C56" s="7" t="s">
        <v>347</v>
      </c>
      <c r="D56" s="7" t="s">
        <v>356</v>
      </c>
      <c r="E56" s="7" t="str">
        <f t="shared" si="1"/>
        <v>3.10 - Bankrupcy or IVA detected = 'Yes'</v>
      </c>
      <c r="F56" s="7" t="str">
        <f t="shared" si="2"/>
        <v>T</v>
      </c>
    </row>
    <row r="57" spans="1:10" x14ac:dyDescent="0.35">
      <c r="A57" s="7" t="s">
        <v>357</v>
      </c>
      <c r="B57" s="7" t="str">
        <f t="shared" si="0"/>
        <v>3.11 - Restriction order detected = 'Yes'</v>
      </c>
      <c r="C57" s="7" t="s">
        <v>347</v>
      </c>
      <c r="D57" s="7" t="s">
        <v>358</v>
      </c>
      <c r="E57" s="7" t="str">
        <f t="shared" si="1"/>
        <v>3.11 - Restriction order detected = 'Yes'</v>
      </c>
      <c r="F57" s="7" t="str">
        <f t="shared" si="2"/>
        <v>T</v>
      </c>
    </row>
    <row r="58" spans="1:10" x14ac:dyDescent="0.35">
      <c r="A58" s="7" t="s">
        <v>359</v>
      </c>
      <c r="B58" s="7" t="str">
        <f t="shared" si="0"/>
        <v>3.12 - Total Value of outstanding CCJs &gt; 4 [x100]</v>
      </c>
      <c r="C58" s="7" t="s">
        <v>347</v>
      </c>
      <c r="D58" s="7" t="s">
        <v>360</v>
      </c>
      <c r="E58" s="7" t="str">
        <f t="shared" ref="E58:E71" si="4">TRIM(D58)</f>
        <v>3.12 - Total Value of outstanding CCJs &gt; 4 [x100]</v>
      </c>
      <c r="F58" s="7" t="str">
        <f t="shared" si="2"/>
        <v>T</v>
      </c>
    </row>
    <row r="59" spans="1:10" x14ac:dyDescent="0.35">
      <c r="A59" s="7" t="s">
        <v>361</v>
      </c>
      <c r="B59" s="7" t="str">
        <f t="shared" si="0"/>
        <v>3.13 - Number of Default accounts &gt; 2</v>
      </c>
      <c r="C59" s="7" t="s">
        <v>347</v>
      </c>
      <c r="D59" s="7" t="s">
        <v>362</v>
      </c>
      <c r="E59" s="7" t="str">
        <f t="shared" si="4"/>
        <v>3.13 - Number of Default accounts &gt; 2</v>
      </c>
      <c r="F59" s="7" t="str">
        <f t="shared" si="2"/>
        <v>T</v>
      </c>
      <c r="G59" s="7" t="s">
        <v>363</v>
      </c>
      <c r="H59" s="7" t="str">
        <f t="shared" ref="H59:H61" si="5">TRIM(G59)</f>
        <v>2.20 - Value of default accounts in 'Home Credit' in last 24 months &gt; �0</v>
      </c>
    </row>
    <row r="60" spans="1:10" x14ac:dyDescent="0.35">
      <c r="A60" s="7" t="s">
        <v>364</v>
      </c>
      <c r="B60" s="7" t="str">
        <f t="shared" si="0"/>
        <v>3.14 - Total value of default Home Credit accounts in L12m &gt; 0</v>
      </c>
      <c r="C60" s="7" t="s">
        <v>347</v>
      </c>
      <c r="D60" s="7" t="s">
        <v>365</v>
      </c>
      <c r="E60" s="7" t="str">
        <f t="shared" si="4"/>
        <v>3.14 - Total value of default Home Credit accounts in L12m &gt; 0</v>
      </c>
      <c r="F60" s="7" t="str">
        <f t="shared" si="2"/>
        <v>T</v>
      </c>
      <c r="G60" s="7" t="s">
        <v>366</v>
      </c>
      <c r="H60" s="7" t="str">
        <f t="shared" si="5"/>
        <v>2.26 - Total value of all current delinquents &gt;= �650</v>
      </c>
    </row>
    <row r="61" spans="1:10" x14ac:dyDescent="0.35">
      <c r="A61" s="7" t="s">
        <v>367</v>
      </c>
      <c r="B61" s="7" t="str">
        <f t="shared" si="0"/>
        <v>3.15 - Months since most recent default &lt;= 12</v>
      </c>
      <c r="C61" s="7" t="s">
        <v>347</v>
      </c>
      <c r="D61" s="7" t="s">
        <v>368</v>
      </c>
      <c r="E61" s="7" t="str">
        <f t="shared" si="4"/>
        <v>3.15 - Months since most recent default &lt;= 12</v>
      </c>
      <c r="F61" s="7" t="str">
        <f t="shared" si="2"/>
        <v>T</v>
      </c>
      <c r="G61" s="7" t="s">
        <v>369</v>
      </c>
      <c r="H61" s="7" t="str">
        <f t="shared" si="5"/>
        <v>2.31- Gauge1 Score &lt; 490</v>
      </c>
    </row>
    <row r="62" spans="1:10" x14ac:dyDescent="0.35">
      <c r="A62" s="7" t="s">
        <v>370</v>
      </c>
      <c r="B62" s="7" t="str">
        <f t="shared" si="0"/>
        <v>3.16 - Worst status last 6 months on active accounts in (5,6,8)</v>
      </c>
      <c r="C62" s="7" t="s">
        <v>347</v>
      </c>
      <c r="D62" s="7" t="s">
        <v>371</v>
      </c>
      <c r="E62" s="7" t="str">
        <f t="shared" si="4"/>
        <v>3.16 - Worst status last 6 months on active accounts in (5,6,8)</v>
      </c>
      <c r="F62" s="7" t="str">
        <f t="shared" si="2"/>
        <v>T</v>
      </c>
      <c r="G62" s="7"/>
      <c r="H62" s="7"/>
    </row>
    <row r="63" spans="1:10" x14ac:dyDescent="0.35">
      <c r="A63" s="7" t="s">
        <v>372</v>
      </c>
      <c r="B63" s="7" t="str">
        <f t="shared" si="0"/>
        <v>3.18 - Total Value of all Delinquent CAIS Accounts &gt; 6 [x100]</v>
      </c>
      <c r="C63" s="7" t="s">
        <v>347</v>
      </c>
      <c r="D63" s="7" t="s">
        <v>373</v>
      </c>
      <c r="E63" s="7" t="str">
        <f t="shared" si="4"/>
        <v>3.18 - Total Value of all Delinquent CAIS Accounts &gt; 6 [x100]</v>
      </c>
      <c r="F63" s="7" t="str">
        <f t="shared" si="2"/>
        <v>T</v>
      </c>
      <c r="G63" s="7" t="s">
        <v>350</v>
      </c>
      <c r="H63" s="7" t="str">
        <f>TRIM(G63)</f>
        <v>3.05 - Experian Credit Search IsSuccessful and IsFound</v>
      </c>
    </row>
    <row r="64" spans="1:10" x14ac:dyDescent="0.35">
      <c r="A64" s="7" t="s">
        <v>374</v>
      </c>
      <c r="B64" s="7" t="str">
        <f t="shared" si="0"/>
        <v>3.19 - Number of search records in last 3 months &gt;= 6</v>
      </c>
      <c r="C64" s="7" t="s">
        <v>347</v>
      </c>
      <c r="D64" s="7" t="s">
        <v>375</v>
      </c>
      <c r="E64" s="7" t="str">
        <f t="shared" si="4"/>
        <v>3.19 - Number of search records in last 3 months &gt;= 6</v>
      </c>
      <c r="F64" s="7" t="str">
        <f t="shared" si="2"/>
        <v>T</v>
      </c>
      <c r="G64" s="7"/>
      <c r="H64" s="7"/>
    </row>
    <row r="65" spans="1:10" x14ac:dyDescent="0.35">
      <c r="A65" s="7" t="s">
        <v>376</v>
      </c>
      <c r="B65" s="7" t="str">
        <f t="shared" si="0"/>
        <v>3.20 - Total Balance of Active CAIS Accounts Opened in the Last 3 Months &gt; 150 [x100]</v>
      </c>
      <c r="C65" s="7" t="s">
        <v>347</v>
      </c>
      <c r="D65" s="7" t="s">
        <v>377</v>
      </c>
      <c r="E65" s="7" t="str">
        <f t="shared" si="4"/>
        <v>3.20 - Total Balance of Active CAIS Accounts Opened in the Last 3 Months &gt; 150 [x100]</v>
      </c>
      <c r="F65" s="7" t="str">
        <f t="shared" si="2"/>
        <v>T</v>
      </c>
      <c r="G65" s="7"/>
      <c r="H65" s="7"/>
      <c r="I65" s="7"/>
      <c r="J65" s="7"/>
    </row>
    <row r="66" spans="1:10" x14ac:dyDescent="0.35">
      <c r="A66" s="7" t="s">
        <v>378</v>
      </c>
      <c r="B66" s="7" t="str">
        <f t="shared" ref="B66:B129" si="6">TRIM(A66)</f>
        <v>3.21 - Delphi FOR NEW Business Opt-IN Score &lt;= 720</v>
      </c>
      <c r="C66" s="7" t="s">
        <v>347</v>
      </c>
      <c r="D66" s="7" t="s">
        <v>379</v>
      </c>
      <c r="E66" s="7" t="str">
        <f t="shared" si="4"/>
        <v>3.21 - Delphi FOR NEW Business Opt-IN Score &lt;= 720</v>
      </c>
      <c r="F66" s="7" t="str">
        <f t="shared" ref="F66" si="7">IF(B66=E66, "T", "F")</f>
        <v>T</v>
      </c>
      <c r="G66" s="7"/>
      <c r="H66" s="7"/>
      <c r="I66" s="7"/>
      <c r="J66" s="7"/>
    </row>
    <row r="67" spans="1:10" x14ac:dyDescent="0.35">
      <c r="A67" s="7" t="s">
        <v>380</v>
      </c>
      <c r="B67" s="7" t="str">
        <f t="shared" si="6"/>
        <v>3.22 - Consumer Indebtness Score &gt;= 50</v>
      </c>
      <c r="C67" s="7" t="s">
        <v>347</v>
      </c>
      <c r="D67" s="7" t="s">
        <v>381</v>
      </c>
      <c r="E67" s="7" t="str">
        <f t="shared" si="4"/>
        <v>3.22 - Consumer Indebtness Score &gt;= 50</v>
      </c>
      <c r="F67" s="7" t="str">
        <f t="shared" si="2"/>
        <v>T</v>
      </c>
      <c r="G67" s="7"/>
      <c r="H67" s="7"/>
      <c r="I67" s="7"/>
      <c r="J67" s="7"/>
    </row>
    <row r="68" spans="1:10" x14ac:dyDescent="0.35">
      <c r="A68" s="7" t="s">
        <v>382</v>
      </c>
      <c r="B68" s="7" t="str">
        <f t="shared" si="6"/>
        <v>3.23 - Total Number of accounts with status 3+ in L6M &gt;0 (Unsecured Loans)</v>
      </c>
      <c r="C68" s="7" t="s">
        <v>347</v>
      </c>
      <c r="D68" s="7" t="s">
        <v>383</v>
      </c>
      <c r="E68" s="7" t="str">
        <f t="shared" si="4"/>
        <v>3.23 - Total Number of accounts with status 3+ in L6M &gt;0 (Unsecured Loans)</v>
      </c>
      <c r="F68" s="7" t="str">
        <f t="shared" ref="F68:F131" si="8">IF(B68=E68, "T", "F")</f>
        <v>T</v>
      </c>
      <c r="G68" s="7"/>
      <c r="H68" s="7"/>
      <c r="I68" s="7"/>
      <c r="J68" s="7"/>
    </row>
    <row r="69" spans="1:10" x14ac:dyDescent="0.35">
      <c r="A69" s="7" t="s">
        <v>384</v>
      </c>
      <c r="B69" s="7" t="str">
        <f t="shared" si="6"/>
        <v>3.24 - Total value of default accounts &gt; 0 (Unsecured Loans)</v>
      </c>
      <c r="C69" s="7" t="s">
        <v>347</v>
      </c>
      <c r="D69" s="7" t="s">
        <v>385</v>
      </c>
      <c r="E69" s="7" t="str">
        <f t="shared" si="4"/>
        <v>3.24 - Total value of default accounts &gt; 0 (Unsecured Loans)</v>
      </c>
      <c r="F69" s="7" t="str">
        <f t="shared" si="8"/>
        <v>T</v>
      </c>
      <c r="G69" s="7"/>
      <c r="H69" s="7"/>
      <c r="I69" s="7"/>
      <c r="J69" s="7"/>
    </row>
    <row r="70" spans="1:10" x14ac:dyDescent="0.35">
      <c r="A70" s="7" t="s">
        <v>386</v>
      </c>
      <c r="B70" s="7" t="str">
        <f t="shared" si="6"/>
        <v>3.25 - Number of new payday loans in the last 3 months &gt;= 4</v>
      </c>
      <c r="C70" s="7" t="s">
        <v>347</v>
      </c>
      <c r="D70" s="7" t="s">
        <v>387</v>
      </c>
      <c r="E70" s="7" t="str">
        <f t="shared" si="4"/>
        <v>3.25 - Number of new payday loans in the last 3 months &gt;= 4</v>
      </c>
      <c r="F70" s="7" t="str">
        <f t="shared" si="8"/>
        <v>T</v>
      </c>
      <c r="G70" s="7"/>
      <c r="H70" s="7"/>
      <c r="I70" s="7"/>
      <c r="J70" s="7"/>
    </row>
    <row r="71" spans="1:10" x14ac:dyDescent="0.35">
      <c r="A71" s="7" t="s">
        <v>388</v>
      </c>
      <c r="B71" s="7" t="str">
        <f t="shared" si="6"/>
        <v>7.13 - Risk Grade</v>
      </c>
      <c r="C71" s="7" t="s">
        <v>347</v>
      </c>
      <c r="D71" s="7" t="s">
        <v>389</v>
      </c>
      <c r="E71" s="7" t="str">
        <f t="shared" si="4"/>
        <v>7.13 - Risk Grade</v>
      </c>
      <c r="F71" s="7" t="str">
        <f t="shared" si="8"/>
        <v>T</v>
      </c>
      <c r="G71" s="7"/>
      <c r="H71" s="7"/>
      <c r="I71" s="7"/>
      <c r="J71" s="7"/>
    </row>
    <row r="72" spans="1:10" x14ac:dyDescent="0.35">
      <c r="A72" s="7" t="s">
        <v>390</v>
      </c>
      <c r="B72" s="7" t="str">
        <f t="shared" si="6"/>
        <v>3.07 - Restriction order detected = 'Yes'</v>
      </c>
      <c r="C72" s="7" t="s">
        <v>347</v>
      </c>
      <c r="D72" s="7" t="s">
        <v>391</v>
      </c>
      <c r="E72" s="7" t="str">
        <f t="shared" ref="E72:E89" si="9">TRIM(D72)</f>
        <v>3.07 - Restriction order detected = 'Yes'</v>
      </c>
      <c r="F72" s="7" t="str">
        <f t="shared" si="8"/>
        <v>T</v>
      </c>
      <c r="G72" s="7"/>
      <c r="H72" s="7"/>
      <c r="I72" s="7"/>
      <c r="J72" s="7"/>
    </row>
    <row r="73" spans="1:10" x14ac:dyDescent="0.35">
      <c r="A73" s="7" t="s">
        <v>392</v>
      </c>
      <c r="B73" s="7" t="str">
        <f t="shared" si="6"/>
        <v>3.08 - Bankruptcy or IVA detected = 'Yes'</v>
      </c>
      <c r="C73" s="7" t="s">
        <v>347</v>
      </c>
      <c r="D73" s="7" t="s">
        <v>393</v>
      </c>
      <c r="E73" s="7" t="str">
        <f t="shared" si="9"/>
        <v>3.08 - Bankruptcy or IVA detected = 'Yes'</v>
      </c>
      <c r="F73" s="7" t="str">
        <f t="shared" si="8"/>
        <v>T</v>
      </c>
      <c r="G73" s="7"/>
      <c r="H73" s="7"/>
      <c r="I73" s="7"/>
      <c r="J73" s="7"/>
    </row>
    <row r="74" spans="1:10" x14ac:dyDescent="0.35">
      <c r="A74" s="7" t="s">
        <v>394</v>
      </c>
      <c r="B74" s="7" t="str">
        <f t="shared" si="6"/>
        <v>3.09 - Delphi for New Business Opt-In Score &lt;= 720</v>
      </c>
      <c r="C74" s="7" t="s">
        <v>347</v>
      </c>
      <c r="D74" s="7" t="s">
        <v>395</v>
      </c>
      <c r="E74" s="7" t="str">
        <f t="shared" si="9"/>
        <v>3.09 - Delphi for New Business Opt-In Score &lt;= 720</v>
      </c>
      <c r="F74" s="7" t="str">
        <f t="shared" si="8"/>
        <v>T</v>
      </c>
      <c r="G74" s="7"/>
      <c r="H74" s="7"/>
      <c r="I74" s="7"/>
      <c r="J74" s="7"/>
    </row>
    <row r="75" spans="1:10" x14ac:dyDescent="0.35">
      <c r="A75" s="7" t="s">
        <v>396</v>
      </c>
      <c r="B75" s="7" t="str">
        <f t="shared" si="6"/>
        <v>3.10 - Main Applicant Confirmed via Electoral Roll &amp; CAIS</v>
      </c>
      <c r="C75" s="7" t="s">
        <v>347</v>
      </c>
      <c r="D75" s="7" t="s">
        <v>397</v>
      </c>
      <c r="E75" s="7" t="str">
        <f t="shared" si="9"/>
        <v>3.10 - Main Applicant Confirmed via Electoral Roll &amp; CAIS</v>
      </c>
      <c r="F75" s="7" t="str">
        <f t="shared" si="8"/>
        <v>T</v>
      </c>
      <c r="G75" s="7"/>
      <c r="H75" s="7"/>
      <c r="I75" s="7"/>
      <c r="J75" s="7"/>
    </row>
    <row r="76" spans="1:10" x14ac:dyDescent="0.35">
      <c r="A76" s="7" t="s">
        <v>398</v>
      </c>
      <c r="B76" s="7" t="str">
        <f t="shared" si="6"/>
        <v>3.11 - Worst Status on Home Credit L6M in (1,2,3,4,5,6)</v>
      </c>
      <c r="C76" s="7" t="s">
        <v>347</v>
      </c>
      <c r="D76" s="7" t="s">
        <v>399</v>
      </c>
      <c r="E76" s="7" t="str">
        <f t="shared" si="9"/>
        <v>3.11 - Worst Status on Home Credit L6M in (1,2,3,4,5,6)</v>
      </c>
      <c r="F76" s="7" t="str">
        <f t="shared" si="8"/>
        <v>T</v>
      </c>
      <c r="G76" s="7"/>
      <c r="H76" s="7"/>
      <c r="I76" s="7"/>
      <c r="J76" s="7"/>
    </row>
    <row r="77" spans="1:10" x14ac:dyDescent="0.35">
      <c r="A77" s="7" t="s">
        <v>400</v>
      </c>
      <c r="B77" s="7" t="str">
        <f t="shared" si="6"/>
        <v>3.12 - TSMR Default HC Account &lt;= 12</v>
      </c>
      <c r="C77" s="7" t="s">
        <v>347</v>
      </c>
      <c r="D77" s="7" t="s">
        <v>401</v>
      </c>
      <c r="E77" s="7" t="str">
        <f t="shared" si="9"/>
        <v>3.12 - TSMR Default HC Account &lt;= 12</v>
      </c>
      <c r="F77" s="7" t="str">
        <f t="shared" si="8"/>
        <v>T</v>
      </c>
      <c r="G77" s="7"/>
      <c r="H77" s="7"/>
      <c r="I77" s="7"/>
      <c r="J77" s="7"/>
    </row>
    <row r="78" spans="1:10" x14ac:dyDescent="0.35">
      <c r="A78" s="7" t="s">
        <v>402</v>
      </c>
      <c r="B78" s="7" t="str">
        <f t="shared" si="6"/>
        <v>3.13 - Months since most recent public information record started &lt;= 6</v>
      </c>
      <c r="C78" s="7" t="s">
        <v>347</v>
      </c>
      <c r="D78" s="7" t="s">
        <v>403</v>
      </c>
      <c r="E78" s="7" t="str">
        <f t="shared" si="9"/>
        <v>3.13 - Months since most recent public information record started &lt;= 6</v>
      </c>
      <c r="F78" s="7" t="str">
        <f t="shared" si="8"/>
        <v>T</v>
      </c>
      <c r="G78" s="7"/>
      <c r="H78" s="7"/>
      <c r="I78" s="7"/>
      <c r="J78" s="7"/>
    </row>
    <row r="79" spans="1:10" x14ac:dyDescent="0.35">
      <c r="A79" s="7" t="s">
        <v>404</v>
      </c>
      <c r="B79" s="7" t="str">
        <f t="shared" si="6"/>
        <v>3.14 - Months since most recent default &lt;= 6</v>
      </c>
      <c r="C79" s="7" t="s">
        <v>347</v>
      </c>
      <c r="D79" s="7" t="s">
        <v>405</v>
      </c>
      <c r="E79" s="7" t="str">
        <f t="shared" si="9"/>
        <v>3.14 - Months since most recent default &lt;= 6</v>
      </c>
      <c r="F79" s="7" t="str">
        <f t="shared" si="8"/>
        <v>T</v>
      </c>
      <c r="G79" s="7"/>
      <c r="H79" s="7"/>
      <c r="I79" s="7"/>
      <c r="J79" s="7"/>
    </row>
    <row r="80" spans="1:10" x14ac:dyDescent="0.35">
      <c r="A80" s="7" t="s">
        <v>406</v>
      </c>
      <c r="B80" s="7" t="str">
        <f t="shared" si="6"/>
        <v>3.15 - Worst current status on Pay Day accounts in (1,2,3,4,5,6,8)</v>
      </c>
      <c r="C80" s="7" t="s">
        <v>347</v>
      </c>
      <c r="D80" s="7" t="s">
        <v>407</v>
      </c>
      <c r="E80" s="7" t="str">
        <f t="shared" si="9"/>
        <v>3.15 - Worst current status on Pay Day accounts in (1,2,3,4,5,6,8)</v>
      </c>
      <c r="F80" s="7" t="str">
        <f t="shared" si="8"/>
        <v>T</v>
      </c>
      <c r="G80" s="7"/>
      <c r="H80" s="7"/>
      <c r="I80" s="7"/>
      <c r="J80" s="7"/>
    </row>
    <row r="81" spans="1:10" x14ac:dyDescent="0.35">
      <c r="A81" s="7" t="s">
        <v>408</v>
      </c>
      <c r="B81" s="7" t="str">
        <f t="shared" si="6"/>
        <v>3.16 - Number of CAIS card accs with CLU &gt; 100%</v>
      </c>
      <c r="C81" s="7" t="s">
        <v>347</v>
      </c>
      <c r="D81" s="7" t="s">
        <v>409</v>
      </c>
      <c r="E81" s="7" t="str">
        <f t="shared" si="9"/>
        <v>3.16 - Number of CAIS card accs with CLU &gt; 100%</v>
      </c>
      <c r="F81" s="7" t="str">
        <f t="shared" si="8"/>
        <v>T</v>
      </c>
      <c r="G81" s="7"/>
      <c r="H81" s="7"/>
      <c r="I81" s="7"/>
      <c r="J81" s="7"/>
    </row>
    <row r="82" spans="1:10" x14ac:dyDescent="0.35">
      <c r="A82" s="10" t="s">
        <v>410</v>
      </c>
      <c r="B82" s="10" t="str">
        <f t="shared" si="6"/>
        <v>3.17 - Number of Settled Good CAIS account excl. Mail Order in (0,1)</v>
      </c>
      <c r="C82" s="10" t="s">
        <v>347</v>
      </c>
      <c r="D82" s="10" t="s">
        <v>411</v>
      </c>
      <c r="E82" s="10" t="str">
        <f t="shared" si="9"/>
        <v>3.17 - Number of Settled Good CAIS accounts excl. Mail Order in (0,1)</v>
      </c>
      <c r="F82" s="10" t="str">
        <f t="shared" si="8"/>
        <v>F</v>
      </c>
      <c r="G82" s="7" t="s">
        <v>412</v>
      </c>
      <c r="H82" s="7"/>
      <c r="I82" s="7"/>
      <c r="J82" s="7"/>
    </row>
    <row r="83" spans="1:10" x14ac:dyDescent="0.35">
      <c r="A83" s="7" t="s">
        <v>413</v>
      </c>
      <c r="B83" s="7" t="str">
        <f t="shared" si="6"/>
        <v>3.18 - Worst CAIS Special Instruction Indicator</v>
      </c>
      <c r="C83" s="7" t="s">
        <v>347</v>
      </c>
      <c r="D83" s="7" t="s">
        <v>414</v>
      </c>
      <c r="E83" s="7" t="str">
        <f t="shared" si="9"/>
        <v>3.18 - Worst CAIS Special Instruction Indicator</v>
      </c>
      <c r="F83" s="7" t="str">
        <f t="shared" si="8"/>
        <v>T</v>
      </c>
      <c r="G83" s="7"/>
      <c r="H83" s="7"/>
      <c r="I83" s="7"/>
      <c r="J83" s="7"/>
    </row>
    <row r="84" spans="1:10" x14ac:dyDescent="0.35">
      <c r="A84" s="7" t="s">
        <v>415</v>
      </c>
      <c r="B84" s="7" t="str">
        <f t="shared" si="6"/>
        <v>3.19 - Age in months of oldest of all CAIS &lt;= 12</v>
      </c>
      <c r="C84" s="7" t="s">
        <v>347</v>
      </c>
      <c r="D84" s="7" t="s">
        <v>416</v>
      </c>
      <c r="E84" s="7" t="str">
        <f t="shared" si="9"/>
        <v>3.19 - Age in months of oldest of all CAIS &lt;= 12</v>
      </c>
      <c r="F84" s="7" t="str">
        <f t="shared" si="8"/>
        <v>T</v>
      </c>
      <c r="G84" s="7"/>
      <c r="H84" s="7"/>
      <c r="I84" s="7"/>
      <c r="J84" s="7"/>
    </row>
    <row r="85" spans="1:10" x14ac:dyDescent="0.35">
      <c r="A85" s="7" t="s">
        <v>417</v>
      </c>
      <c r="B85" s="7" t="str">
        <f t="shared" si="6"/>
        <v>3.20 - Worst CAIS status L6M of all active non-delq mortgage CAIS accounts &gt; 6</v>
      </c>
      <c r="C85" s="7" t="s">
        <v>347</v>
      </c>
      <c r="D85" s="7" t="s">
        <v>418</v>
      </c>
      <c r="E85" s="7" t="str">
        <f t="shared" si="9"/>
        <v>3.20 - Worst CAIS status L6M of all active non-delq mortgage CAIS accounts &gt; 6</v>
      </c>
      <c r="F85" s="7" t="str">
        <f t="shared" si="8"/>
        <v>T</v>
      </c>
      <c r="G85" s="7"/>
      <c r="H85" s="7"/>
      <c r="I85" s="7"/>
      <c r="J85" s="7"/>
    </row>
    <row r="86" spans="1:10" x14ac:dyDescent="0.35">
      <c r="A86" s="7" t="s">
        <v>419</v>
      </c>
      <c r="B86" s="7" t="str">
        <f t="shared" si="6"/>
        <v>5.11 - Bucket</v>
      </c>
      <c r="C86" s="7" t="s">
        <v>347</v>
      </c>
      <c r="D86" s="7" t="s">
        <v>420</v>
      </c>
      <c r="E86" s="7" t="str">
        <f t="shared" si="9"/>
        <v>5.11 - Bucket</v>
      </c>
      <c r="F86" s="7" t="str">
        <f t="shared" si="8"/>
        <v>T</v>
      </c>
      <c r="G86" s="7"/>
      <c r="H86" s="7"/>
      <c r="I86" s="7"/>
      <c r="J86" s="7"/>
    </row>
    <row r="87" spans="1:10" x14ac:dyDescent="0.35">
      <c r="A87" s="7" t="s">
        <v>421</v>
      </c>
      <c r="B87" s="7" t="str">
        <f t="shared" si="6"/>
        <v>6.20 - Pricing Table Decline</v>
      </c>
      <c r="C87" s="7" t="s">
        <v>347</v>
      </c>
      <c r="D87" s="7" t="s">
        <v>422</v>
      </c>
      <c r="E87" s="7" t="str">
        <f t="shared" si="9"/>
        <v>6.20 - Pricing Table Decline</v>
      </c>
      <c r="F87" s="7" t="str">
        <f t="shared" si="8"/>
        <v>T</v>
      </c>
      <c r="G87" s="7"/>
      <c r="H87" s="7"/>
      <c r="I87" s="7"/>
      <c r="J87" s="7"/>
    </row>
    <row r="88" spans="1:10" x14ac:dyDescent="0.35">
      <c r="A88" s="7" t="s">
        <v>423</v>
      </c>
      <c r="B88" s="7" t="str">
        <f t="shared" si="6"/>
        <v>3.26 - Age in months of oldest of all CAIS &lt;= 12</v>
      </c>
      <c r="C88" s="7" t="s">
        <v>347</v>
      </c>
      <c r="D88" s="7" t="s">
        <v>424</v>
      </c>
      <c r="E88" s="7" t="str">
        <f t="shared" si="9"/>
        <v>3.26 - Age in months of oldest of all CAIS &lt;= 12</v>
      </c>
      <c r="F88" s="7" t="str">
        <f t="shared" si="8"/>
        <v>T</v>
      </c>
      <c r="G88" s="7"/>
      <c r="H88" s="7"/>
      <c r="I88" s="7"/>
      <c r="J88" s="7"/>
    </row>
    <row r="89" spans="1:10" x14ac:dyDescent="0.35">
      <c r="A89" s="7" t="s">
        <v>425</v>
      </c>
      <c r="B89" s="7" t="str">
        <f t="shared" si="6"/>
        <v>3.27 - Number of Active CAIS Accounts Opened in the L3M &gt;= 5</v>
      </c>
      <c r="C89" s="7" t="s">
        <v>347</v>
      </c>
      <c r="D89" s="7" t="s">
        <v>426</v>
      </c>
      <c r="E89" s="7" t="str">
        <f t="shared" si="9"/>
        <v>3.27 - Number of Active CAIS Accounts Opened in the L3M &gt;= 5</v>
      </c>
      <c r="F89" s="7" t="str">
        <f t="shared" si="8"/>
        <v>T</v>
      </c>
      <c r="G89" s="7"/>
      <c r="H89" s="7"/>
      <c r="I89" s="7"/>
      <c r="J89" s="7"/>
    </row>
    <row r="90" spans="1:10" x14ac:dyDescent="0.35">
      <c r="A90" s="7" t="s">
        <v>427</v>
      </c>
      <c r="B90" s="8" t="str">
        <f t="shared" si="6"/>
        <v>25.01 - NoDocs</v>
      </c>
      <c r="C90" s="7" t="s">
        <v>347</v>
      </c>
      <c r="D90" s="7"/>
      <c r="E90" s="7"/>
      <c r="F90" s="7" t="str">
        <f t="shared" si="8"/>
        <v>F</v>
      </c>
      <c r="G90" s="7"/>
      <c r="H90" s="7"/>
      <c r="I90" s="7"/>
      <c r="J90" s="7"/>
    </row>
    <row r="91" spans="1:10" x14ac:dyDescent="0.35">
      <c r="A91" s="7" t="s">
        <v>428</v>
      </c>
      <c r="B91" s="8" t="str">
        <f t="shared" si="6"/>
        <v>25.02 - Engine1NoDocs</v>
      </c>
      <c r="C91" s="7" t="s">
        <v>347</v>
      </c>
      <c r="D91" s="7"/>
      <c r="E91" s="7"/>
      <c r="F91" s="7" t="str">
        <f t="shared" si="8"/>
        <v>F</v>
      </c>
      <c r="G91" s="7"/>
      <c r="H91" s="7"/>
      <c r="I91" s="7"/>
      <c r="J91" s="7"/>
    </row>
    <row r="92" spans="1:10" x14ac:dyDescent="0.35">
      <c r="A92" s="7" t="s">
        <v>429</v>
      </c>
      <c r="B92" s="8" t="str">
        <f t="shared" si="6"/>
        <v>25.03 - Engine2NoDocs</v>
      </c>
      <c r="C92" s="7" t="s">
        <v>347</v>
      </c>
      <c r="D92" s="7"/>
      <c r="E92" s="7"/>
      <c r="F92" s="7" t="str">
        <f t="shared" si="8"/>
        <v>F</v>
      </c>
      <c r="G92" s="7"/>
      <c r="H92" s="7"/>
      <c r="I92" s="7"/>
      <c r="J92" s="7"/>
    </row>
    <row r="93" spans="1:10" s="4" customFormat="1" x14ac:dyDescent="0.35">
      <c r="A93" s="14" t="s">
        <v>430</v>
      </c>
      <c r="B93" s="15" t="str">
        <f t="shared" si="6"/>
        <v>3.19 - Number of search records in last 3 months &gt;= 5</v>
      </c>
      <c r="C93" s="14" t="s">
        <v>347</v>
      </c>
      <c r="D93" s="10"/>
      <c r="E93" s="10"/>
      <c r="F93" s="10" t="str">
        <f t="shared" si="8"/>
        <v>F</v>
      </c>
      <c r="G93" s="10" t="s">
        <v>431</v>
      </c>
      <c r="H93" s="10"/>
      <c r="I93" s="10"/>
      <c r="J93" s="10"/>
    </row>
    <row r="94" spans="1:10" x14ac:dyDescent="0.35">
      <c r="A94" s="7" t="s">
        <v>432</v>
      </c>
      <c r="B94" s="11" t="str">
        <f t="shared" si="6"/>
        <v>3.26 - Average Age in months of all CAIS &lt;= 18</v>
      </c>
      <c r="C94" s="7" t="s">
        <v>347</v>
      </c>
      <c r="D94" s="7"/>
      <c r="E94" s="7" t="str">
        <f t="shared" ref="E94:E108" si="10">TRIM(D94)</f>
        <v/>
      </c>
      <c r="F94" s="7" t="str">
        <f t="shared" si="8"/>
        <v>F</v>
      </c>
      <c r="G94" s="7"/>
      <c r="H94" s="7"/>
      <c r="I94" s="7"/>
      <c r="J94" s="7"/>
    </row>
    <row r="95" spans="1:10" x14ac:dyDescent="0.35">
      <c r="A95" s="7" t="s">
        <v>433</v>
      </c>
      <c r="B95" s="11" t="str">
        <f t="shared" si="6"/>
        <v>3.20 - Total Balance of Active CAIS Accounts Opened in the Last 3 Months &gt; 200 [x100]</v>
      </c>
      <c r="C95" s="7" t="s">
        <v>347</v>
      </c>
      <c r="D95" s="7"/>
      <c r="E95" s="7" t="str">
        <f t="shared" si="10"/>
        <v/>
      </c>
      <c r="F95" s="7" t="str">
        <f t="shared" si="8"/>
        <v>F</v>
      </c>
      <c r="G95" s="7"/>
      <c r="H95" s="7"/>
      <c r="I95" s="7"/>
      <c r="J95" s="7"/>
    </row>
    <row r="96" spans="1:10" x14ac:dyDescent="0.35">
      <c r="A96" s="7" t="s">
        <v>434</v>
      </c>
      <c r="B96" s="11" t="str">
        <f t="shared" si="6"/>
        <v>3.27 - Number of Active CAIS Accounts Opened in the L3M &gt;= 4</v>
      </c>
      <c r="C96" s="7" t="s">
        <v>347</v>
      </c>
      <c r="D96" s="7"/>
      <c r="E96" s="7" t="str">
        <f t="shared" si="10"/>
        <v/>
      </c>
      <c r="F96" s="7" t="str">
        <f t="shared" si="8"/>
        <v>F</v>
      </c>
      <c r="G96" s="7"/>
      <c r="H96" s="7"/>
      <c r="I96" s="7"/>
      <c r="J96" s="7"/>
    </row>
    <row r="97" spans="1:10" x14ac:dyDescent="0.35">
      <c r="A97" s="7" t="s">
        <v>435</v>
      </c>
      <c r="B97" s="11" t="str">
        <f t="shared" si="6"/>
        <v>3.25 - Number of new payday loans in the last 3 months &gt;= 1</v>
      </c>
      <c r="C97" s="7" t="s">
        <v>347</v>
      </c>
      <c r="D97" s="7"/>
      <c r="E97" s="7" t="str">
        <f t="shared" si="10"/>
        <v/>
      </c>
      <c r="F97" s="7" t="str">
        <f t="shared" si="8"/>
        <v>F</v>
      </c>
      <c r="G97" s="7"/>
      <c r="H97" s="7"/>
      <c r="I97" s="7"/>
      <c r="J97" s="7"/>
    </row>
    <row r="98" spans="1:10" x14ac:dyDescent="0.35">
      <c r="A98" s="7" t="s">
        <v>436</v>
      </c>
      <c r="B98" s="8" t="str">
        <f t="shared" si="6"/>
        <v>3.16 - Worst status last 6 months on active accounts in (4,5,6,8)</v>
      </c>
      <c r="C98" s="7" t="s">
        <v>347</v>
      </c>
      <c r="D98" s="7"/>
      <c r="E98" s="7" t="str">
        <f t="shared" si="10"/>
        <v/>
      </c>
      <c r="F98" s="7" t="str">
        <f t="shared" si="8"/>
        <v>F</v>
      </c>
      <c r="G98" s="7"/>
      <c r="H98" s="7"/>
      <c r="I98" s="7"/>
      <c r="J98" s="7"/>
    </row>
    <row r="99" spans="1:10" x14ac:dyDescent="0.35">
      <c r="A99" s="7" t="s">
        <v>437</v>
      </c>
      <c r="B99" s="8" t="str">
        <f t="shared" si="6"/>
        <v>3.21 - Delphi for New Business Opt-In Score &lt;= 500</v>
      </c>
      <c r="C99" s="7" t="s">
        <v>347</v>
      </c>
      <c r="D99" s="7"/>
      <c r="E99" s="7" t="str">
        <f t="shared" si="10"/>
        <v/>
      </c>
      <c r="F99" s="7" t="str">
        <f t="shared" si="8"/>
        <v>F</v>
      </c>
      <c r="G99" s="7"/>
      <c r="H99" s="7"/>
      <c r="I99" s="7"/>
      <c r="J99" s="7"/>
    </row>
    <row r="100" spans="1:10" x14ac:dyDescent="0.35">
      <c r="A100" s="7" t="s">
        <v>438</v>
      </c>
      <c r="B100" s="7" t="str">
        <f>TRIM(A100)</f>
        <v>7.02 - Vestigo Experian Score Cut-off &lt;= 622</v>
      </c>
      <c r="C100" s="7" t="s">
        <v>347</v>
      </c>
      <c r="D100" s="7" t="s">
        <v>439</v>
      </c>
      <c r="E100" s="12" t="str">
        <f t="shared" si="10"/>
        <v>7.02 - Vestigo Experian Score Cut-off &lt;= 622</v>
      </c>
      <c r="F100" s="7" t="str">
        <f t="shared" si="8"/>
        <v>T</v>
      </c>
      <c r="G100" s="7"/>
      <c r="H100" s="7"/>
      <c r="I100" s="7"/>
      <c r="J100" s="7"/>
    </row>
    <row r="101" spans="1:10" x14ac:dyDescent="0.35">
      <c r="A101" s="7" t="s">
        <v>440</v>
      </c>
      <c r="B101" s="7" t="str">
        <f t="shared" si="6"/>
        <v>7.15 - Duplicate Application - Risk Grade Worse</v>
      </c>
      <c r="C101" s="7" t="s">
        <v>347</v>
      </c>
      <c r="D101" s="7" t="s">
        <v>441</v>
      </c>
      <c r="E101" s="12" t="str">
        <f t="shared" si="10"/>
        <v>7.15 - Duplicate Application - Risk Grade Worse</v>
      </c>
      <c r="F101" s="7" t="str">
        <f t="shared" si="8"/>
        <v>T</v>
      </c>
      <c r="G101" s="7"/>
      <c r="H101" s="7"/>
      <c r="I101" s="7"/>
      <c r="J101" s="7"/>
    </row>
    <row r="102" spans="1:10" x14ac:dyDescent="0.35">
      <c r="A102" s="7" t="s">
        <v>442</v>
      </c>
      <c r="B102" s="7" t="str">
        <f t="shared" si="6"/>
        <v>3.28 - Non-Homeowner and Loan Amount &gt; 15k</v>
      </c>
      <c r="C102" s="7" t="s">
        <v>347</v>
      </c>
      <c r="D102" s="7" t="s">
        <v>443</v>
      </c>
      <c r="E102" s="12" t="str">
        <f t="shared" si="10"/>
        <v>3.28 - Non-Homeowner and Loan Amount &gt; 15k</v>
      </c>
      <c r="F102" s="7" t="str">
        <f t="shared" si="8"/>
        <v>T</v>
      </c>
      <c r="G102" s="7"/>
      <c r="H102" s="7"/>
      <c r="I102" s="7"/>
      <c r="J102" s="7"/>
    </row>
    <row r="103" spans="1:10" x14ac:dyDescent="0.35">
      <c r="A103" s="7" t="s">
        <v>444</v>
      </c>
      <c r="B103" s="7" t="str">
        <f t="shared" si="6"/>
        <v>8.13 - Product Change</v>
      </c>
      <c r="C103" s="7" t="s">
        <v>347</v>
      </c>
      <c r="D103" s="7" t="s">
        <v>445</v>
      </c>
      <c r="E103" s="12" t="str">
        <f t="shared" si="10"/>
        <v>8.13 - Product Change</v>
      </c>
      <c r="F103" s="7" t="str">
        <f t="shared" si="8"/>
        <v>T</v>
      </c>
      <c r="G103" s="7"/>
      <c r="H103" s="7"/>
      <c r="I103" s="7"/>
      <c r="J103" s="7"/>
    </row>
    <row r="104" spans="1:10" x14ac:dyDescent="0.35">
      <c r="A104" s="7" t="s">
        <v>446</v>
      </c>
      <c r="B104" s="7" t="str">
        <f t="shared" si="6"/>
        <v>3.07 - Number of active CAIS Accounts &lt; 2</v>
      </c>
      <c r="C104" s="7" t="s">
        <v>347</v>
      </c>
      <c r="D104" s="7" t="s">
        <v>447</v>
      </c>
      <c r="E104" s="12" t="str">
        <f t="shared" si="10"/>
        <v>3.07 - Number of active CAIS Accounts &lt; 2</v>
      </c>
      <c r="F104" s="7" t="str">
        <f t="shared" si="8"/>
        <v>T</v>
      </c>
      <c r="G104" s="7"/>
      <c r="H104" s="7"/>
      <c r="I104" s="7"/>
      <c r="J104" s="7"/>
    </row>
    <row r="105" spans="1:10" x14ac:dyDescent="0.35">
      <c r="A105" s="7" t="s">
        <v>448</v>
      </c>
      <c r="B105" s="7" t="str">
        <f t="shared" si="6"/>
        <v>3.09 - Months since most recent public information record started &lt;= 18</v>
      </c>
      <c r="C105" s="7" t="s">
        <v>347</v>
      </c>
      <c r="D105" s="7" t="s">
        <v>449</v>
      </c>
      <c r="E105" s="12" t="str">
        <f t="shared" si="10"/>
        <v>3.09 - Months since most recent public information record started &lt;= 18</v>
      </c>
      <c r="F105" s="7" t="str">
        <f t="shared" si="8"/>
        <v>T</v>
      </c>
      <c r="G105" s="7"/>
      <c r="H105" s="7"/>
      <c r="I105" s="7"/>
      <c r="J105" s="7"/>
    </row>
    <row r="106" spans="1:10" x14ac:dyDescent="0.35">
      <c r="A106" s="7" t="s">
        <v>450</v>
      </c>
      <c r="B106" s="7" t="str">
        <f t="shared" si="6"/>
        <v>3.14 - Total value of default Home Credit accounts in L12m &gt;= 0</v>
      </c>
      <c r="C106" s="7" t="s">
        <v>347</v>
      </c>
      <c r="D106" s="7" t="s">
        <v>451</v>
      </c>
      <c r="E106" s="12" t="str">
        <f t="shared" si="10"/>
        <v>3.14 - Total value of default Home Credit accounts in L12m &gt;= 0</v>
      </c>
      <c r="F106" s="7" t="str">
        <f t="shared" si="8"/>
        <v>T</v>
      </c>
      <c r="G106" s="7"/>
      <c r="H106" s="7"/>
      <c r="I106" s="7"/>
      <c r="J106" s="7"/>
    </row>
    <row r="107" spans="1:10" x14ac:dyDescent="0.35">
      <c r="A107" s="7" t="s">
        <v>452</v>
      </c>
      <c r="B107" s="7" t="str">
        <f t="shared" si="6"/>
        <v>3.19 - Number of search records in last 3 months &gt;= 4</v>
      </c>
      <c r="C107" s="7" t="s">
        <v>347</v>
      </c>
      <c r="D107" s="12" t="s">
        <v>453</v>
      </c>
      <c r="E107" s="12" t="str">
        <f>TRIM(D107)</f>
        <v>3.19 - Number of search records in last 3 months &gt;= 4</v>
      </c>
      <c r="F107" s="7" t="str">
        <f t="shared" si="8"/>
        <v>T</v>
      </c>
      <c r="G107" s="7"/>
      <c r="H107" s="7"/>
      <c r="I107" s="7"/>
      <c r="J107" s="7"/>
    </row>
    <row r="108" spans="1:10" x14ac:dyDescent="0.35">
      <c r="A108" s="7" t="s">
        <v>454</v>
      </c>
      <c r="B108" s="7" t="str">
        <f t="shared" si="6"/>
        <v>3.29 - Total Balance on accounts opened in L3M &gt; 12000 (Unsecured Loans)</v>
      </c>
      <c r="C108" s="7" t="s">
        <v>347</v>
      </c>
      <c r="D108" s="7" t="s">
        <v>455</v>
      </c>
      <c r="E108" s="12" t="str">
        <f t="shared" si="10"/>
        <v>3.29 - Total Balance on accounts opened in L3M &gt; 12000 (Unsecured Loans)</v>
      </c>
      <c r="F108" s="7" t="str">
        <f t="shared" si="8"/>
        <v>T</v>
      </c>
      <c r="G108" s="7"/>
      <c r="H108" s="7"/>
      <c r="I108" s="7"/>
      <c r="J108" s="7"/>
    </row>
    <row r="109" spans="1:10" x14ac:dyDescent="0.35">
      <c r="A109" s="7" t="s">
        <v>456</v>
      </c>
      <c r="B109" s="8" t="str">
        <f t="shared" si="6"/>
        <v>7.24 - RG Change due to Hard Search</v>
      </c>
      <c r="C109" s="7" t="s">
        <v>347</v>
      </c>
      <c r="D109" s="7"/>
      <c r="E109" s="12"/>
      <c r="F109" s="7" t="str">
        <f t="shared" si="8"/>
        <v>F</v>
      </c>
      <c r="G109" s="7"/>
      <c r="H109" s="7"/>
      <c r="I109" s="7"/>
      <c r="J109" s="7"/>
    </row>
    <row r="110" spans="1:10" x14ac:dyDescent="0.35">
      <c r="A110" s="7" t="s">
        <v>457</v>
      </c>
      <c r="B110" s="7" t="str">
        <f t="shared" si="6"/>
        <v>8.10 - Channel = MSE + Non-Prime</v>
      </c>
      <c r="C110" s="7" t="s">
        <v>347</v>
      </c>
      <c r="D110" s="7" t="s">
        <v>458</v>
      </c>
      <c r="E110" s="12" t="str">
        <f>TRIM(D110)</f>
        <v>8.10 - Channel = MSE + Non-Prime</v>
      </c>
      <c r="F110" s="7" t="str">
        <f t="shared" si="8"/>
        <v>T</v>
      </c>
      <c r="G110" s="7"/>
      <c r="H110" s="7"/>
      <c r="I110" s="7"/>
      <c r="J110" s="7"/>
    </row>
    <row r="111" spans="1:10" x14ac:dyDescent="0.35">
      <c r="A111" s="7" t="s">
        <v>459</v>
      </c>
      <c r="B111" s="7" t="str">
        <f t="shared" si="6"/>
        <v>2.06 - TransUnion Credit Search IsSuccessful and IsFound</v>
      </c>
      <c r="C111" s="7" t="s">
        <v>460</v>
      </c>
      <c r="D111" s="7" t="s">
        <v>461</v>
      </c>
      <c r="E111" s="12" t="str">
        <f t="shared" ref="E111:E115" si="11">TRIM(D111)</f>
        <v>2.06 - TransUnion Credit Search IsSuccessful and IsFound</v>
      </c>
      <c r="F111" s="7" t="str">
        <f t="shared" si="8"/>
        <v>T</v>
      </c>
      <c r="G111" s="7"/>
      <c r="H111" s="7"/>
      <c r="I111" s="7"/>
      <c r="J111" s="7"/>
    </row>
    <row r="112" spans="1:10" x14ac:dyDescent="0.35">
      <c r="A112" s="7" t="s">
        <v>462</v>
      </c>
      <c r="B112" s="7" t="str">
        <f t="shared" si="6"/>
        <v>2.08 - Number of SHARE records = 0 or Missing</v>
      </c>
      <c r="C112" s="7" t="s">
        <v>460</v>
      </c>
      <c r="D112" s="7" t="s">
        <v>463</v>
      </c>
      <c r="E112" s="12" t="str">
        <f t="shared" si="11"/>
        <v>2.08 - Number of SHARE records = 0 or Missing</v>
      </c>
      <c r="F112" s="7" t="str">
        <f t="shared" si="8"/>
        <v>T</v>
      </c>
      <c r="G112" s="7"/>
      <c r="H112" s="7"/>
      <c r="I112" s="7"/>
      <c r="J112" s="7"/>
    </row>
    <row r="113" spans="1:10" x14ac:dyDescent="0.35">
      <c r="A113" s="7" t="s">
        <v>464</v>
      </c>
      <c r="B113" s="7" t="str">
        <f t="shared" si="6"/>
        <v>2.12 - Months since last CCJ &lt; = 24</v>
      </c>
      <c r="C113" s="7" t="s">
        <v>460</v>
      </c>
      <c r="D113" s="7" t="s">
        <v>465</v>
      </c>
      <c r="E113" s="12" t="str">
        <f t="shared" si="11"/>
        <v>2.12 - Months since last CCJ &lt; = 24</v>
      </c>
      <c r="F113" s="7" t="str">
        <f t="shared" si="8"/>
        <v>T</v>
      </c>
      <c r="G113" s="7"/>
      <c r="H113" s="7"/>
      <c r="I113" s="7"/>
      <c r="J113" s="7"/>
    </row>
    <row r="114" spans="1:10" x14ac:dyDescent="0.35">
      <c r="A114" s="7" t="s">
        <v>466</v>
      </c>
      <c r="B114" s="7" t="str">
        <f t="shared" si="6"/>
        <v>2.13 - Currently Insolvent</v>
      </c>
      <c r="C114" s="7" t="s">
        <v>460</v>
      </c>
      <c r="D114" s="7" t="s">
        <v>467</v>
      </c>
      <c r="E114" s="12" t="str">
        <f t="shared" si="11"/>
        <v>2.13 - Currently Insolvent</v>
      </c>
      <c r="F114" s="7" t="str">
        <f t="shared" si="8"/>
        <v>T</v>
      </c>
      <c r="G114" s="7"/>
      <c r="H114" s="7"/>
      <c r="I114" s="7"/>
      <c r="J114" s="7"/>
    </row>
    <row r="115" spans="1:10" x14ac:dyDescent="0.35">
      <c r="A115" s="7" t="s">
        <v>468</v>
      </c>
      <c r="B115" s="7" t="str">
        <f t="shared" si="6"/>
        <v>2.14 - Currently Restricted</v>
      </c>
      <c r="C115" s="7" t="s">
        <v>460</v>
      </c>
      <c r="D115" s="7" t="s">
        <v>469</v>
      </c>
      <c r="E115" s="12" t="str">
        <f t="shared" si="11"/>
        <v>2.14 - Currently Restricted</v>
      </c>
      <c r="F115" s="7" t="str">
        <f t="shared" si="8"/>
        <v>T</v>
      </c>
      <c r="G115" s="7"/>
      <c r="H115" s="7"/>
      <c r="I115" s="7"/>
      <c r="J115" s="7"/>
    </row>
    <row r="116" spans="1:10" x14ac:dyDescent="0.35">
      <c r="A116" s="7" t="s">
        <v>470</v>
      </c>
      <c r="B116" s="8" t="str">
        <f t="shared" si="6"/>
        <v>2.15 - Value of all active CCJs &gt; �400</v>
      </c>
      <c r="C116" s="7" t="s">
        <v>460</v>
      </c>
      <c r="D116" s="7"/>
      <c r="E116" s="7"/>
      <c r="F116" s="7" t="str">
        <f t="shared" si="8"/>
        <v>F</v>
      </c>
      <c r="G116" s="7"/>
      <c r="H116" s="7"/>
      <c r="I116" s="7"/>
      <c r="J116" s="7"/>
    </row>
    <row r="117" spans="1:10" x14ac:dyDescent="0.35">
      <c r="A117" s="7" t="s">
        <v>471</v>
      </c>
      <c r="B117" s="8" t="str">
        <f t="shared" si="6"/>
        <v>2.16 - Value of default accounts Loans &gt; �0</v>
      </c>
      <c r="C117" s="7" t="s">
        <v>460</v>
      </c>
      <c r="D117" s="7"/>
      <c r="E117" s="7"/>
      <c r="F117" s="7" t="str">
        <f t="shared" si="8"/>
        <v>F</v>
      </c>
      <c r="G117" s="7"/>
      <c r="H117" s="7"/>
      <c r="I117" s="7"/>
      <c r="J117" s="7"/>
    </row>
    <row r="118" spans="1:10" x14ac:dyDescent="0.35">
      <c r="A118" s="7" t="s">
        <v>472</v>
      </c>
      <c r="B118" s="8" t="str">
        <f t="shared" si="6"/>
        <v>2.17 - Value of default accounts Telecoms &gt; �200</v>
      </c>
      <c r="C118" s="7" t="s">
        <v>460</v>
      </c>
      <c r="D118" s="7"/>
      <c r="E118" s="7"/>
      <c r="F118" s="7" t="str">
        <f t="shared" si="8"/>
        <v>F</v>
      </c>
      <c r="G118" s="7"/>
      <c r="H118" s="7"/>
      <c r="I118" s="7"/>
      <c r="J118" s="7"/>
    </row>
    <row r="119" spans="1:10" x14ac:dyDescent="0.35">
      <c r="A119" s="7" t="s">
        <v>473</v>
      </c>
      <c r="B119" s="8" t="str">
        <f t="shared" si="6"/>
        <v>2.18 - Value of default accounts in Utilities &gt; �0</v>
      </c>
      <c r="C119" s="7" t="s">
        <v>460</v>
      </c>
      <c r="D119" s="7"/>
      <c r="E119" s="7"/>
      <c r="F119" s="7" t="str">
        <f t="shared" si="8"/>
        <v>F</v>
      </c>
      <c r="G119" s="7"/>
      <c r="H119" s="7"/>
      <c r="I119" s="7"/>
      <c r="J119" s="7"/>
    </row>
    <row r="120" spans="1:10" x14ac:dyDescent="0.35">
      <c r="A120" s="7" t="s">
        <v>474</v>
      </c>
      <c r="B120" s="8" t="str">
        <f t="shared" si="6"/>
        <v>2.19 - Value of default accounts Bank OD &gt; �0</v>
      </c>
      <c r="C120" s="7" t="s">
        <v>460</v>
      </c>
      <c r="D120" s="7"/>
      <c r="E120" s="7"/>
      <c r="F120" s="7" t="str">
        <f t="shared" si="8"/>
        <v>F</v>
      </c>
      <c r="G120" s="7"/>
      <c r="H120" s="7"/>
      <c r="I120" s="7"/>
      <c r="J120" s="7"/>
    </row>
    <row r="121" spans="1:10" x14ac:dyDescent="0.35">
      <c r="A121" s="7" t="s">
        <v>475</v>
      </c>
      <c r="B121" s="8" t="str">
        <f t="shared" si="6"/>
        <v>2.20 - Value of default accounts in 'Home Credit' in last 24 months &gt; �0</v>
      </c>
      <c r="C121" s="7" t="s">
        <v>460</v>
      </c>
      <c r="D121" s="7"/>
      <c r="E121" s="7"/>
      <c r="F121" s="7" t="str">
        <f t="shared" si="8"/>
        <v>F</v>
      </c>
      <c r="G121" s="7"/>
      <c r="H121" s="7"/>
      <c r="I121" s="7"/>
      <c r="J121" s="7"/>
    </row>
    <row r="122" spans="1:10" x14ac:dyDescent="0.35">
      <c r="A122" s="7" t="s">
        <v>476</v>
      </c>
      <c r="B122" s="7" t="str">
        <f t="shared" si="6"/>
        <v>2.21 - Number of accounts defaulted in last 36 months &gt; 1</v>
      </c>
      <c r="C122" s="7" t="s">
        <v>460</v>
      </c>
      <c r="D122" s="7" t="s">
        <v>477</v>
      </c>
      <c r="E122" s="7" t="s">
        <v>477</v>
      </c>
      <c r="F122" s="7" t="str">
        <f t="shared" si="8"/>
        <v>F</v>
      </c>
      <c r="G122" s="7"/>
      <c r="H122" s="7"/>
      <c r="I122" s="7"/>
      <c r="J122" s="7"/>
    </row>
    <row r="123" spans="1:10" x14ac:dyDescent="0.35">
      <c r="A123" s="7" t="s">
        <v>478</v>
      </c>
      <c r="B123" s="7" t="str">
        <f t="shared" si="6"/>
        <v>2.22 - Number of accounts defaulted in last 12 months &gt; 0</v>
      </c>
      <c r="C123" s="7" t="s">
        <v>460</v>
      </c>
      <c r="D123" s="7" t="s">
        <v>479</v>
      </c>
      <c r="E123" s="7" t="str">
        <f>TRIM(D123)</f>
        <v>2.22 - Number of accounts defaulted in last 12 months &gt; 0</v>
      </c>
      <c r="F123" s="7" t="str">
        <f t="shared" si="8"/>
        <v>T</v>
      </c>
      <c r="G123" s="7"/>
      <c r="H123" s="7"/>
      <c r="I123" s="7"/>
      <c r="J123" s="7"/>
    </row>
    <row r="124" spans="1:10" x14ac:dyDescent="0.35">
      <c r="A124" s="7" t="s">
        <v>480</v>
      </c>
      <c r="B124" s="7" t="str">
        <f t="shared" si="6"/>
        <v>2.23 - Worst payment status in last 12 months (active)</v>
      </c>
      <c r="C124" s="7" t="s">
        <v>460</v>
      </c>
      <c r="D124" s="7" t="s">
        <v>481</v>
      </c>
      <c r="E124" s="7" t="str">
        <f>TRIM(D124)</f>
        <v>2.23 - Worst payment status in last 12 months (active)</v>
      </c>
      <c r="F124" s="7" t="str">
        <f t="shared" si="8"/>
        <v>T</v>
      </c>
      <c r="G124" s="7"/>
      <c r="H124" s="7"/>
      <c r="I124" s="7"/>
      <c r="J124" s="7"/>
    </row>
    <row r="125" spans="1:10" x14ac:dyDescent="0.35">
      <c r="A125" s="7" t="s">
        <v>482</v>
      </c>
      <c r="B125" s="7" t="str">
        <f t="shared" si="6"/>
        <v>2.24 - Worst payment status in last 12 months Mortgages</v>
      </c>
      <c r="C125" s="7" t="s">
        <v>460</v>
      </c>
      <c r="D125" s="7" t="s">
        <v>483</v>
      </c>
      <c r="E125" s="7" t="str">
        <f>TRIM(D125)</f>
        <v>2.24 - Worst payment status in last 12 months Mortgages</v>
      </c>
      <c r="F125" s="7" t="str">
        <f t="shared" si="8"/>
        <v>T</v>
      </c>
      <c r="G125" s="7"/>
      <c r="H125" s="7"/>
      <c r="I125" s="7"/>
      <c r="J125" s="7"/>
    </row>
    <row r="126" spans="1:10" x14ac:dyDescent="0.35">
      <c r="A126" s="7" t="s">
        <v>484</v>
      </c>
      <c r="B126" s="7" t="str">
        <f t="shared" si="6"/>
        <v>2.25 - Number of months since most recent 3+ cycle &lt;= 6</v>
      </c>
      <c r="C126" s="7" t="s">
        <v>460</v>
      </c>
      <c r="D126" s="7" t="s">
        <v>485</v>
      </c>
      <c r="E126" s="7" t="str">
        <f>TRIM(D126)</f>
        <v>2.25 - Number of months since most recent 3+ cycle &lt;= 6</v>
      </c>
      <c r="F126" s="7" t="str">
        <f t="shared" si="8"/>
        <v>T</v>
      </c>
      <c r="G126" s="7"/>
      <c r="H126" s="7"/>
      <c r="I126" s="7"/>
      <c r="J126" s="7"/>
    </row>
    <row r="127" spans="1:10" x14ac:dyDescent="0.35">
      <c r="A127" s="7" t="s">
        <v>486</v>
      </c>
      <c r="B127" s="8" t="str">
        <f t="shared" si="6"/>
        <v>2.26 - Total value of all current delinquents &gt;= �650</v>
      </c>
      <c r="C127" s="7" t="s">
        <v>460</v>
      </c>
      <c r="D127" s="7"/>
      <c r="E127" s="7"/>
      <c r="F127" s="7" t="str">
        <f t="shared" si="8"/>
        <v>F</v>
      </c>
      <c r="G127" s="7"/>
      <c r="H127" s="7"/>
      <c r="I127" s="7"/>
      <c r="J127" s="7"/>
    </row>
    <row r="128" spans="1:10" x14ac:dyDescent="0.35">
      <c r="A128" s="7" t="s">
        <v>487</v>
      </c>
      <c r="B128" s="7" t="str">
        <f t="shared" si="6"/>
        <v>2.27 - Number of all Checking Credit Application searches in last 1 month &gt;= 4</v>
      </c>
      <c r="C128" s="7" t="s">
        <v>460</v>
      </c>
      <c r="D128" s="7" t="s">
        <v>488</v>
      </c>
      <c r="E128" s="7" t="str">
        <f>TRIM(D128)</f>
        <v>2.27 - Number of all Checking Credit Application searches in last 1 month &gt;= 4</v>
      </c>
      <c r="F128" s="7" t="str">
        <f t="shared" si="8"/>
        <v>T</v>
      </c>
      <c r="G128" s="7"/>
      <c r="H128" s="7"/>
      <c r="I128" s="7"/>
      <c r="J128" s="7"/>
    </row>
    <row r="129" spans="1:10" x14ac:dyDescent="0.35">
      <c r="A129" s="7" t="s">
        <v>489</v>
      </c>
      <c r="B129" s="7" t="str">
        <f t="shared" si="6"/>
        <v>2.28 - Number of short term loan accounts opened in last 3 months &gt;= 4</v>
      </c>
      <c r="C129" s="7" t="s">
        <v>460</v>
      </c>
      <c r="D129" s="7" t="s">
        <v>490</v>
      </c>
      <c r="E129" s="7" t="str">
        <f>TRIM(D129)</f>
        <v>2.28 - Number of short term loan accounts opened in last 3 months &gt;= 4</v>
      </c>
      <c r="F129" s="7" t="str">
        <f t="shared" si="8"/>
        <v>T</v>
      </c>
      <c r="G129" s="7"/>
      <c r="H129" s="7"/>
      <c r="I129" s="7"/>
      <c r="J129" s="7"/>
    </row>
    <row r="130" spans="1:10" x14ac:dyDescent="0.35">
      <c r="A130" s="7" t="s">
        <v>491</v>
      </c>
      <c r="B130" s="7" t="str">
        <f t="shared" ref="B130:B193" si="12">TRIM(A130)</f>
        <v>2.29 - Total value of accounts opened in last 3 months, excl mortgages &gt; 15,000</v>
      </c>
      <c r="C130" s="7" t="s">
        <v>460</v>
      </c>
      <c r="D130" s="7" t="s">
        <v>492</v>
      </c>
      <c r="E130" s="7" t="str">
        <f>TRIM(D130)</f>
        <v>2.29 - Total value of accounts opened in last 3 months, excl mortgages &gt; 15,000</v>
      </c>
      <c r="F130" s="7" t="str">
        <f t="shared" si="8"/>
        <v>T</v>
      </c>
      <c r="G130" s="7"/>
      <c r="H130" s="7"/>
      <c r="I130" s="7"/>
      <c r="J130" s="7"/>
    </row>
    <row r="131" spans="1:10" x14ac:dyDescent="0.35">
      <c r="A131" s="7" t="s">
        <v>493</v>
      </c>
      <c r="B131" s="7" t="str">
        <f t="shared" si="12"/>
        <v>2.30 - Number of debt collection searches in last 12 months &gt; 0</v>
      </c>
      <c r="C131" s="7" t="s">
        <v>460</v>
      </c>
      <c r="D131" s="7" t="s">
        <v>494</v>
      </c>
      <c r="E131" s="7" t="str">
        <f>TRIM(D131)</f>
        <v>2.30 - Number of debt collection searches in last 12 months &gt; 0</v>
      </c>
      <c r="F131" s="7" t="str">
        <f t="shared" si="8"/>
        <v>T</v>
      </c>
      <c r="G131" s="7"/>
      <c r="H131" s="7"/>
      <c r="I131" s="7"/>
      <c r="J131" s="7"/>
    </row>
    <row r="132" spans="1:10" x14ac:dyDescent="0.35">
      <c r="A132" s="7" t="s">
        <v>495</v>
      </c>
      <c r="B132" s="8" t="str">
        <f t="shared" si="12"/>
        <v>2.31 - Gauge1 Score &lt; 490 current- 450</v>
      </c>
      <c r="C132" s="7" t="s">
        <v>460</v>
      </c>
      <c r="D132" s="7"/>
      <c r="E132" s="7"/>
      <c r="F132" s="7" t="str">
        <f t="shared" ref="F132:F195" si="13">IF(B132=E132, "T", "F")</f>
        <v>F</v>
      </c>
      <c r="G132" s="7"/>
      <c r="H132" s="7"/>
      <c r="I132" s="7"/>
      <c r="J132" s="7"/>
    </row>
    <row r="133" spans="1:10" x14ac:dyDescent="0.35">
      <c r="A133" s="7" t="s">
        <v>496</v>
      </c>
      <c r="B133" s="7" t="str">
        <f t="shared" si="12"/>
        <v>6.03 - Vestigo Score Cut-off &lt; 640</v>
      </c>
      <c r="C133" s="7" t="s">
        <v>460</v>
      </c>
      <c r="D133" s="7" t="s">
        <v>497</v>
      </c>
      <c r="E133" s="7" t="str">
        <f>TRIM(D133)</f>
        <v>6.03 - Vestigo Score Cut-off &lt; 640</v>
      </c>
      <c r="F133" s="7" t="str">
        <f t="shared" si="13"/>
        <v>T</v>
      </c>
      <c r="G133" s="7"/>
      <c r="H133" s="7"/>
      <c r="I133" s="7"/>
      <c r="J133" s="7"/>
    </row>
    <row r="134" spans="1:10" x14ac:dyDescent="0.35">
      <c r="A134" s="7" t="s">
        <v>498</v>
      </c>
      <c r="B134" s="7" t="str">
        <f t="shared" si="12"/>
        <v>6.14 - Risk Grade</v>
      </c>
      <c r="C134" s="7" t="s">
        <v>460</v>
      </c>
      <c r="D134" s="7" t="s">
        <v>499</v>
      </c>
      <c r="E134" s="7" t="str">
        <f>TRIM(D134)</f>
        <v>6.14 - Risk Grade</v>
      </c>
      <c r="F134" s="7" t="str">
        <f t="shared" si="13"/>
        <v>T</v>
      </c>
      <c r="G134" s="7"/>
      <c r="H134" s="7"/>
      <c r="I134" s="7"/>
      <c r="J134" s="7"/>
    </row>
    <row r="135" spans="1:10" x14ac:dyDescent="0.35">
      <c r="A135" s="7" t="s">
        <v>500</v>
      </c>
      <c r="B135" s="7" t="str">
        <f t="shared" si="12"/>
        <v>2.29 - Total value of accounts opened in last 3 months, excl mortgages &gt; 5,000</v>
      </c>
      <c r="C135" s="7" t="s">
        <v>460</v>
      </c>
      <c r="D135" s="7" t="s">
        <v>501</v>
      </c>
      <c r="E135" s="7" t="str">
        <f>TRIM(D135)</f>
        <v>2.29 - Total value of accounts opened in last 3 months, excl mortgages &gt; 5,000</v>
      </c>
      <c r="F135" s="7" t="str">
        <f t="shared" si="13"/>
        <v>T</v>
      </c>
      <c r="G135" s="7"/>
      <c r="H135" s="7"/>
      <c r="I135" s="7"/>
      <c r="J135" s="7"/>
    </row>
    <row r="136" spans="1:10" x14ac:dyDescent="0.35">
      <c r="A136" s="7" t="s">
        <v>502</v>
      </c>
      <c r="B136" s="7" t="str">
        <f t="shared" si="12"/>
        <v>2.31 - Gauge1 Score &lt; 450</v>
      </c>
      <c r="C136" s="7" t="s">
        <v>460</v>
      </c>
      <c r="D136" s="7" t="s">
        <v>503</v>
      </c>
      <c r="E136" s="7" t="str">
        <f>TRIM(D136)</f>
        <v>2.31 - Gauge1 Score &lt; 450</v>
      </c>
      <c r="F136" s="7" t="str">
        <f t="shared" si="13"/>
        <v>T</v>
      </c>
      <c r="G136" s="7"/>
      <c r="H136" s="7"/>
      <c r="I136" s="7"/>
      <c r="J136" s="7"/>
    </row>
    <row r="137" spans="1:10" x14ac:dyDescent="0.35">
      <c r="A137" s="7" t="s">
        <v>504</v>
      </c>
      <c r="B137" s="8" t="str">
        <f t="shared" si="12"/>
        <v>6.03 - Vestigo Score</v>
      </c>
      <c r="C137" s="7" t="s">
        <v>460</v>
      </c>
      <c r="D137" s="7"/>
      <c r="E137" s="7"/>
      <c r="F137" s="7" t="str">
        <f t="shared" si="13"/>
        <v>F</v>
      </c>
      <c r="G137" s="7"/>
      <c r="H137" s="7"/>
      <c r="I137" s="7"/>
      <c r="J137" s="7"/>
    </row>
    <row r="138" spans="1:10" x14ac:dyDescent="0.35">
      <c r="A138" s="7" t="s">
        <v>505</v>
      </c>
      <c r="B138" s="7" t="str">
        <f t="shared" si="12"/>
        <v>2.04 - TransUnion Credit Search IsSuccessful and IsFound</v>
      </c>
      <c r="C138" s="7" t="s">
        <v>460</v>
      </c>
      <c r="D138" s="7" t="s">
        <v>506</v>
      </c>
      <c r="E138" s="7" t="str">
        <f t="shared" ref="E138:E159" si="14">TRIM(D138)</f>
        <v>2.04 - TransUnion Credit Search IsSuccessful and IsFound</v>
      </c>
      <c r="F138" s="7" t="str">
        <f t="shared" si="13"/>
        <v>T</v>
      </c>
      <c r="G138" s="7"/>
      <c r="H138" s="7"/>
      <c r="I138" s="7"/>
      <c r="J138" s="7"/>
    </row>
    <row r="139" spans="1:10" x14ac:dyDescent="0.35">
      <c r="A139" s="7" t="s">
        <v>507</v>
      </c>
      <c r="B139" s="7" t="str">
        <f t="shared" si="12"/>
        <v>2.06 - Currently Insolvent</v>
      </c>
      <c r="C139" s="7" t="s">
        <v>460</v>
      </c>
      <c r="D139" s="7" t="s">
        <v>508</v>
      </c>
      <c r="E139" s="7" t="str">
        <f t="shared" si="14"/>
        <v>2.06 - Currently Insolvent</v>
      </c>
      <c r="F139" s="7" t="str">
        <f t="shared" si="13"/>
        <v>T</v>
      </c>
      <c r="G139" s="7"/>
      <c r="H139" s="7"/>
      <c r="I139" s="7"/>
      <c r="J139" s="7"/>
    </row>
    <row r="140" spans="1:10" x14ac:dyDescent="0.35">
      <c r="A140" s="7" t="s">
        <v>509</v>
      </c>
      <c r="B140" s="7" t="str">
        <f t="shared" si="12"/>
        <v>2.07 - Currently Restricted</v>
      </c>
      <c r="C140" s="7" t="s">
        <v>460</v>
      </c>
      <c r="D140" s="7" t="s">
        <v>510</v>
      </c>
      <c r="E140" s="7" t="str">
        <f t="shared" si="14"/>
        <v>2.07 - Currently Restricted</v>
      </c>
      <c r="F140" s="7" t="str">
        <f t="shared" si="13"/>
        <v>T</v>
      </c>
      <c r="G140" s="7"/>
      <c r="H140" s="7"/>
      <c r="I140" s="7"/>
      <c r="J140" s="7"/>
    </row>
    <row r="141" spans="1:10" x14ac:dyDescent="0.35">
      <c r="A141" s="7" t="s">
        <v>511</v>
      </c>
      <c r="B141" s="7" t="str">
        <f t="shared" si="12"/>
        <v>2.08 - Months since last received an insolvency</v>
      </c>
      <c r="C141" s="7" t="s">
        <v>460</v>
      </c>
      <c r="D141" s="7" t="s">
        <v>512</v>
      </c>
      <c r="E141" s="7" t="str">
        <f t="shared" si="14"/>
        <v>2.08 - Months since last received an insolvency</v>
      </c>
      <c r="F141" s="7" t="str">
        <f t="shared" si="13"/>
        <v>T</v>
      </c>
      <c r="G141" s="7"/>
      <c r="H141" s="7"/>
      <c r="I141" s="7"/>
      <c r="J141" s="7"/>
    </row>
    <row r="142" spans="1:10" x14ac:dyDescent="0.35">
      <c r="A142" s="7" t="s">
        <v>513</v>
      </c>
      <c r="B142" s="7" t="str">
        <f t="shared" si="12"/>
        <v>2.09 - Gauge2 Score &lt; 530</v>
      </c>
      <c r="C142" s="7" t="s">
        <v>460</v>
      </c>
      <c r="D142" s="7" t="s">
        <v>514</v>
      </c>
      <c r="E142" s="7" t="str">
        <f t="shared" si="14"/>
        <v>2.09 - Gauge2 Score &lt; 530</v>
      </c>
      <c r="F142" s="7" t="str">
        <f t="shared" si="13"/>
        <v>T</v>
      </c>
      <c r="G142" s="7"/>
      <c r="H142" s="7"/>
      <c r="I142" s="7"/>
      <c r="J142" s="7"/>
    </row>
    <row r="143" spans="1:10" x14ac:dyDescent="0.35">
      <c r="A143" s="7" t="s">
        <v>515</v>
      </c>
      <c r="B143" s="7" t="str">
        <f t="shared" si="12"/>
        <v>2.10 - No Individual Match</v>
      </c>
      <c r="C143" s="7" t="s">
        <v>460</v>
      </c>
      <c r="D143" s="7" t="s">
        <v>516</v>
      </c>
      <c r="E143" s="7" t="str">
        <f t="shared" si="14"/>
        <v>2.10 - No Individual Match</v>
      </c>
      <c r="F143" s="7" t="str">
        <f t="shared" si="13"/>
        <v>T</v>
      </c>
      <c r="G143" s="7"/>
      <c r="H143" s="7"/>
      <c r="I143" s="7"/>
      <c r="J143" s="7"/>
    </row>
    <row r="144" spans="1:10" x14ac:dyDescent="0.35">
      <c r="A144" s="7" t="s">
        <v>517</v>
      </c>
      <c r="B144" s="7" t="str">
        <f t="shared" si="12"/>
        <v>2.11 - Worst status on Home Credit L12M in (1,2,3,4,5,6,D)</v>
      </c>
      <c r="C144" s="7" t="s">
        <v>460</v>
      </c>
      <c r="D144" s="7" t="s">
        <v>518</v>
      </c>
      <c r="E144" s="7" t="str">
        <f t="shared" si="14"/>
        <v>2.11 - Worst status on Home Credit L12M in (1,2,3,4,5,6,D)</v>
      </c>
      <c r="F144" s="7" t="str">
        <f t="shared" si="13"/>
        <v>T</v>
      </c>
      <c r="G144" s="7"/>
      <c r="H144" s="7"/>
      <c r="I144" s="7"/>
      <c r="J144" s="7"/>
    </row>
    <row r="145" spans="1:10" x14ac:dyDescent="0.35">
      <c r="A145" s="7" t="s">
        <v>519</v>
      </c>
      <c r="B145" s="7" t="str">
        <f t="shared" si="12"/>
        <v>2.12 - Number of CCJs L6M &gt; 0</v>
      </c>
      <c r="C145" s="7" t="s">
        <v>460</v>
      </c>
      <c r="D145" s="7" t="s">
        <v>520</v>
      </c>
      <c r="E145" s="7" t="str">
        <f t="shared" si="14"/>
        <v>2.12 - Number of CCJs L6M &gt; 0</v>
      </c>
      <c r="F145" s="7" t="str">
        <f t="shared" si="13"/>
        <v>T</v>
      </c>
      <c r="G145" s="7"/>
      <c r="H145" s="7"/>
      <c r="I145" s="7"/>
      <c r="J145" s="7"/>
    </row>
    <row r="146" spans="1:10" x14ac:dyDescent="0.35">
      <c r="A146" s="7" t="s">
        <v>521</v>
      </c>
      <c r="B146" s="7" t="str">
        <f t="shared" si="12"/>
        <v>2.13 - Number of accounts entering default L6M &gt; 0</v>
      </c>
      <c r="C146" s="7" t="s">
        <v>460</v>
      </c>
      <c r="D146" s="7" t="s">
        <v>522</v>
      </c>
      <c r="E146" s="7" t="str">
        <f t="shared" si="14"/>
        <v>2.13 - Number of accounts entering default L6M &gt; 0</v>
      </c>
      <c r="F146" s="7" t="str">
        <f t="shared" si="13"/>
        <v>T</v>
      </c>
      <c r="G146" s="7"/>
      <c r="H146" s="7"/>
      <c r="I146" s="7"/>
      <c r="J146" s="7"/>
    </row>
    <row r="147" spans="1:10" x14ac:dyDescent="0.35">
      <c r="A147" s="7" t="s">
        <v>523</v>
      </c>
      <c r="B147" s="7" t="str">
        <f t="shared" si="12"/>
        <v>2.14 - Worst Current status on Pay Day accounts in (1,2,3,4,5,6,D)</v>
      </c>
      <c r="C147" s="7" t="s">
        <v>460</v>
      </c>
      <c r="D147" s="7" t="s">
        <v>524</v>
      </c>
      <c r="E147" s="7" t="str">
        <f t="shared" si="14"/>
        <v>2.14 - Worst Current status on Pay Day accounts in (1,2,3,4,5,6,D)</v>
      </c>
      <c r="F147" s="7" t="str">
        <f t="shared" si="13"/>
        <v>T</v>
      </c>
      <c r="G147" s="7"/>
      <c r="H147" s="7"/>
      <c r="I147" s="7"/>
      <c r="J147" s="7"/>
    </row>
    <row r="148" spans="1:10" x14ac:dyDescent="0.35">
      <c r="A148" s="7" t="s">
        <v>525</v>
      </c>
      <c r="B148" s="7" t="str">
        <f t="shared" si="12"/>
        <v>2.15 - Number of revolving accounts over limit &gt; 1</v>
      </c>
      <c r="C148" s="7" t="s">
        <v>460</v>
      </c>
      <c r="D148" s="7" t="s">
        <v>526</v>
      </c>
      <c r="E148" s="7" t="str">
        <f t="shared" si="14"/>
        <v>2.15 - Number of revolving accounts over limit &gt; 1</v>
      </c>
      <c r="F148" s="7" t="str">
        <f t="shared" si="13"/>
        <v>T</v>
      </c>
      <c r="G148" s="7"/>
      <c r="H148" s="7"/>
      <c r="I148" s="7"/>
      <c r="J148" s="7"/>
    </row>
    <row r="149" spans="1:10" x14ac:dyDescent="0.35">
      <c r="A149" s="7" t="s">
        <v>527</v>
      </c>
      <c r="B149" s="7" t="str">
        <f t="shared" si="12"/>
        <v>2.16 - Number of active accounts UTD in L3M in (0,1)</v>
      </c>
      <c r="C149" s="7" t="s">
        <v>460</v>
      </c>
      <c r="D149" s="7" t="s">
        <v>528</v>
      </c>
      <c r="E149" s="7" t="str">
        <f t="shared" si="14"/>
        <v>2.16 - Number of active accounts UTD in L3M in (0,1)</v>
      </c>
      <c r="F149" s="7" t="str">
        <f t="shared" si="13"/>
        <v>T</v>
      </c>
      <c r="G149" s="7"/>
      <c r="H149" s="7"/>
      <c r="I149" s="7"/>
      <c r="J149" s="7"/>
    </row>
    <row r="150" spans="1:10" x14ac:dyDescent="0.35">
      <c r="A150" s="7" t="s">
        <v>529</v>
      </c>
      <c r="B150" s="7" t="str">
        <f t="shared" si="12"/>
        <v>2.17 - Value of Debt Management accounts L12M &gt; 0</v>
      </c>
      <c r="C150" s="7" t="s">
        <v>460</v>
      </c>
      <c r="D150" s="7" t="s">
        <v>530</v>
      </c>
      <c r="E150" s="7" t="str">
        <f t="shared" si="14"/>
        <v>2.17 - Value of Debt Management accounts L12M &gt; 0</v>
      </c>
      <c r="F150" s="7" t="str">
        <f t="shared" si="13"/>
        <v>T</v>
      </c>
      <c r="G150" s="7"/>
      <c r="H150" s="7"/>
      <c r="I150" s="7"/>
      <c r="J150" s="7"/>
    </row>
    <row r="151" spans="1:10" x14ac:dyDescent="0.35">
      <c r="A151" s="7" t="s">
        <v>531</v>
      </c>
      <c r="B151" s="7" t="str">
        <f t="shared" si="12"/>
        <v>2.18 - 0 &lt;= Age of oldest account &lt; 13</v>
      </c>
      <c r="C151" s="7" t="s">
        <v>460</v>
      </c>
      <c r="D151" s="7" t="s">
        <v>532</v>
      </c>
      <c r="E151" s="7" t="str">
        <f t="shared" si="14"/>
        <v>2.18 - 0 &lt;= Age of oldest account &lt; 13</v>
      </c>
      <c r="F151" s="7" t="str">
        <f t="shared" si="13"/>
        <v>T</v>
      </c>
      <c r="G151" s="7"/>
      <c r="H151" s="7"/>
      <c r="I151" s="7"/>
      <c r="J151" s="7"/>
    </row>
    <row r="152" spans="1:10" x14ac:dyDescent="0.35">
      <c r="A152" s="7" t="s">
        <v>533</v>
      </c>
      <c r="B152" s="7" t="str">
        <f t="shared" si="12"/>
        <v>2.19 - Worst Status L6M (Mortgages) &gt;= 2</v>
      </c>
      <c r="C152" s="7" t="s">
        <v>460</v>
      </c>
      <c r="D152" s="7" t="s">
        <v>534</v>
      </c>
      <c r="E152" s="7" t="str">
        <f t="shared" si="14"/>
        <v>2.19 - Worst Status L6M (Mortgages) &gt;= 2</v>
      </c>
      <c r="F152" s="7" t="str">
        <f t="shared" si="13"/>
        <v>T</v>
      </c>
      <c r="G152" s="7"/>
      <c r="H152" s="7"/>
      <c r="I152" s="7"/>
      <c r="J152" s="7"/>
    </row>
    <row r="153" spans="1:10" x14ac:dyDescent="0.35">
      <c r="A153" s="7" t="s">
        <v>535</v>
      </c>
      <c r="B153" s="7" t="str">
        <f t="shared" si="12"/>
        <v>2.20 - Most severe 'Holder Status' on accounts with power of attorney</v>
      </c>
      <c r="C153" s="7" t="s">
        <v>460</v>
      </c>
      <c r="D153" s="7" t="s">
        <v>536</v>
      </c>
      <c r="E153" s="7" t="str">
        <f t="shared" si="14"/>
        <v>2.20 - Most severe 'Holder Status' on accounts with power of attorney</v>
      </c>
      <c r="F153" s="7" t="str">
        <f t="shared" si="13"/>
        <v>T</v>
      </c>
      <c r="G153" s="7"/>
      <c r="H153" s="7"/>
      <c r="I153" s="7"/>
      <c r="J153" s="7"/>
    </row>
    <row r="154" spans="1:10" x14ac:dyDescent="0.35">
      <c r="A154" s="7" t="s">
        <v>537</v>
      </c>
      <c r="B154" s="7" t="str">
        <f t="shared" si="12"/>
        <v>2.21 - Number of accounts on Repayment Plans &gt; 2</v>
      </c>
      <c r="C154" s="7" t="s">
        <v>460</v>
      </c>
      <c r="D154" s="7" t="s">
        <v>538</v>
      </c>
      <c r="E154" s="7" t="str">
        <f t="shared" si="14"/>
        <v>2.21 - Number of accounts on Repayment Plans &gt; 2</v>
      </c>
      <c r="F154" s="7" t="str">
        <f t="shared" si="13"/>
        <v>T</v>
      </c>
      <c r="G154" s="7"/>
      <c r="H154" s="7"/>
      <c r="I154" s="7"/>
      <c r="J154" s="7"/>
    </row>
    <row r="155" spans="1:10" x14ac:dyDescent="0.35">
      <c r="A155" s="7" t="s">
        <v>539</v>
      </c>
      <c r="B155" s="7" t="str">
        <f t="shared" si="12"/>
        <v>2.22 - Runaways excl Home Shopping, Telecoms, Utilities, Home Credit</v>
      </c>
      <c r="C155" s="7" t="s">
        <v>460</v>
      </c>
      <c r="D155" s="7" t="s">
        <v>540</v>
      </c>
      <c r="E155" s="7" t="str">
        <f t="shared" si="14"/>
        <v>2.22 - Runaways excl Home Shopping, Telecoms, Utilities, Home Credit</v>
      </c>
      <c r="F155" s="7" t="str">
        <f t="shared" si="13"/>
        <v>T</v>
      </c>
      <c r="G155" s="7"/>
      <c r="H155" s="7"/>
      <c r="I155" s="7"/>
      <c r="J155" s="7"/>
    </row>
    <row r="156" spans="1:10" x14ac:dyDescent="0.35">
      <c r="A156" s="7" t="s">
        <v>541</v>
      </c>
      <c r="B156" s="7" t="str">
        <f t="shared" si="12"/>
        <v>2.23 - Runaways for Home Shopping, Telecoms, Utilities, Home Credit</v>
      </c>
      <c r="C156" s="7" t="s">
        <v>460</v>
      </c>
      <c r="D156" s="7" t="s">
        <v>542</v>
      </c>
      <c r="E156" s="7" t="str">
        <f t="shared" si="14"/>
        <v>2.23 - Runaways for Home Shopping, Telecoms, Utilities, Home Credit</v>
      </c>
      <c r="F156" s="7" t="str">
        <f t="shared" si="13"/>
        <v>T</v>
      </c>
      <c r="G156" s="7"/>
      <c r="H156" s="7"/>
      <c r="I156" s="7"/>
      <c r="J156" s="7"/>
    </row>
    <row r="157" spans="1:10" x14ac:dyDescent="0.35">
      <c r="A157" s="7" t="s">
        <v>543</v>
      </c>
      <c r="B157" s="7" t="str">
        <f t="shared" si="12"/>
        <v>4.11 - Bucket</v>
      </c>
      <c r="C157" s="7" t="s">
        <v>460</v>
      </c>
      <c r="D157" s="7" t="s">
        <v>544</v>
      </c>
      <c r="E157" s="7" t="str">
        <f t="shared" si="14"/>
        <v>4.11 - Bucket</v>
      </c>
      <c r="F157" s="7" t="str">
        <f t="shared" si="13"/>
        <v>T</v>
      </c>
      <c r="G157" s="7"/>
      <c r="H157" s="7"/>
      <c r="I157" s="7"/>
      <c r="J157" s="7"/>
    </row>
    <row r="158" spans="1:10" x14ac:dyDescent="0.35">
      <c r="A158" s="7" t="s">
        <v>545</v>
      </c>
      <c r="B158" s="7" t="str">
        <f t="shared" si="12"/>
        <v>2.36 - Age of oldest active account in months &lt;= 12</v>
      </c>
      <c r="C158" s="7" t="s">
        <v>460</v>
      </c>
      <c r="D158" s="7" t="s">
        <v>546</v>
      </c>
      <c r="E158" s="7" t="str">
        <f t="shared" si="14"/>
        <v>2.36 - Age of oldest active account in months &lt;= 12</v>
      </c>
      <c r="F158" s="7" t="str">
        <f t="shared" si="13"/>
        <v>T</v>
      </c>
      <c r="G158" s="7"/>
      <c r="H158" s="7"/>
      <c r="I158" s="7"/>
      <c r="J158" s="7"/>
    </row>
    <row r="159" spans="1:10" x14ac:dyDescent="0.35">
      <c r="A159" s="7" t="s">
        <v>547</v>
      </c>
      <c r="B159" s="7" t="str">
        <f t="shared" si="12"/>
        <v>2.37 - Number of new consumer credit accounts opened in L6M &gt;= 10</v>
      </c>
      <c r="C159" s="7" t="s">
        <v>460</v>
      </c>
      <c r="D159" s="7" t="s">
        <v>548</v>
      </c>
      <c r="E159" s="7" t="str">
        <f t="shared" si="14"/>
        <v>2.37 - Number of new consumer credit accounts opened in L6M &gt;= 10</v>
      </c>
      <c r="F159" s="7" t="str">
        <f t="shared" si="13"/>
        <v>T</v>
      </c>
      <c r="G159" s="7"/>
      <c r="H159" s="7"/>
      <c r="I159" s="7"/>
      <c r="J159" s="7"/>
    </row>
    <row r="160" spans="1:10" x14ac:dyDescent="0.35">
      <c r="A160" s="7" t="s">
        <v>549</v>
      </c>
      <c r="B160" s="7" t="str">
        <f t="shared" si="12"/>
        <v>1.01 - Minimum Borrower Age (21)</v>
      </c>
      <c r="C160" s="7" t="s">
        <v>550</v>
      </c>
      <c r="D160" s="7" t="s">
        <v>551</v>
      </c>
      <c r="E160" s="7"/>
      <c r="F160" s="7" t="str">
        <f t="shared" si="13"/>
        <v>F</v>
      </c>
      <c r="G160" s="7"/>
      <c r="H160" s="7"/>
      <c r="I160" s="10" t="s">
        <v>552</v>
      </c>
      <c r="J160" s="10" t="str">
        <f>TRIM(I160)</f>
        <v>2.31 - Gauge1 Score &lt; 490</v>
      </c>
    </row>
    <row r="161" spans="1:10" x14ac:dyDescent="0.35">
      <c r="A161" s="7" t="s">
        <v>553</v>
      </c>
      <c r="B161" s="7" t="str">
        <f t="shared" si="12"/>
        <v>1.02 - Maximum Borrower Age (65)</v>
      </c>
      <c r="C161" s="7" t="s">
        <v>550</v>
      </c>
      <c r="D161" s="7" t="s">
        <v>554</v>
      </c>
      <c r="E161" s="7" t="str">
        <f>TRIM(D161)</f>
        <v>1.02 - Maximum Borrower Age (65)</v>
      </c>
      <c r="F161" s="7" t="str">
        <f t="shared" si="13"/>
        <v>T</v>
      </c>
      <c r="G161" s="7"/>
      <c r="H161" s="7"/>
      <c r="I161" s="7"/>
      <c r="J161" s="7"/>
    </row>
    <row r="162" spans="1:10" x14ac:dyDescent="0.35">
      <c r="A162" s="7" t="s">
        <v>555</v>
      </c>
      <c r="B162" s="7" t="str">
        <f t="shared" si="12"/>
        <v>1.03 - Maximum Loan Amount (�25000)</v>
      </c>
      <c r="C162" s="7" t="s">
        <v>550</v>
      </c>
      <c r="D162" s="7" t="s">
        <v>556</v>
      </c>
      <c r="E162" s="7" t="str">
        <f>TRIM(D162)</f>
        <v>1.03 - Maximum Loan Amount (�25000)</v>
      </c>
      <c r="F162" s="7" t="str">
        <f t="shared" si="13"/>
        <v>T</v>
      </c>
      <c r="G162" s="7"/>
      <c r="H162" s="7"/>
      <c r="I162" s="7"/>
      <c r="J162" s="7"/>
    </row>
    <row r="163" spans="1:10" x14ac:dyDescent="0.35">
      <c r="A163" s="7" t="s">
        <v>557</v>
      </c>
      <c r="B163" s="7" t="str">
        <f t="shared" si="12"/>
        <v>1.04 - Minimum Loan Amount (�1000)</v>
      </c>
      <c r="C163" s="7" t="s">
        <v>550</v>
      </c>
      <c r="D163" s="7" t="s">
        <v>558</v>
      </c>
      <c r="E163" s="7" t="str">
        <f>TRIM(D163)</f>
        <v>1.04 - Minimum Loan Amount (�1500)</v>
      </c>
      <c r="F163" s="7" t="str">
        <f t="shared" si="13"/>
        <v>F</v>
      </c>
      <c r="G163" s="7"/>
      <c r="H163" s="7"/>
      <c r="I163" s="7"/>
      <c r="J163" s="7"/>
    </row>
    <row r="164" spans="1:10" x14ac:dyDescent="0.35">
      <c r="A164" s="7" t="s">
        <v>559</v>
      </c>
      <c r="B164" s="7" t="str">
        <f t="shared" si="12"/>
        <v>1.05 - Gross Annual Income (�18000)</v>
      </c>
      <c r="C164" s="7" t="s">
        <v>550</v>
      </c>
      <c r="D164" s="7" t="s">
        <v>560</v>
      </c>
      <c r="E164" s="7" t="str">
        <f>TRIM(D164)</f>
        <v>1.05 - Gross Annual Income (�18000)</v>
      </c>
      <c r="F164" s="7" t="str">
        <f t="shared" si="13"/>
        <v>T</v>
      </c>
      <c r="G164" s="7"/>
      <c r="H164" s="7"/>
      <c r="I164" s="7"/>
      <c r="J164" s="7"/>
    </row>
    <row r="165" spans="1:10" x14ac:dyDescent="0.35">
      <c r="A165" s="7" t="s">
        <v>561</v>
      </c>
      <c r="B165" s="7" t="str">
        <f t="shared" si="12"/>
        <v>1.06 - Maximum Loan Term (60)</v>
      </c>
      <c r="C165" s="7" t="s">
        <v>550</v>
      </c>
      <c r="D165" s="7" t="s">
        <v>562</v>
      </c>
      <c r="E165" s="7" t="str">
        <f t="shared" ref="E165:E182" si="15">TRIM(D165)</f>
        <v>1.06 - Maximum Loan Term (60)</v>
      </c>
      <c r="F165" s="7" t="str">
        <f t="shared" si="13"/>
        <v>T</v>
      </c>
      <c r="G165" s="7"/>
      <c r="H165" s="7"/>
      <c r="I165" s="7"/>
      <c r="J165" s="7"/>
    </row>
    <row r="166" spans="1:10" x14ac:dyDescent="0.35">
      <c r="A166" s="7" t="s">
        <v>563</v>
      </c>
      <c r="B166" s="7" t="str">
        <f t="shared" si="12"/>
        <v>1.07 - Minimum Loan Term (12)</v>
      </c>
      <c r="C166" s="7" t="s">
        <v>550</v>
      </c>
      <c r="D166" s="7" t="s">
        <v>564</v>
      </c>
      <c r="E166" s="7" t="str">
        <f t="shared" si="15"/>
        <v>1.07 - Minimum Loan Term (12)</v>
      </c>
      <c r="F166" s="7" t="str">
        <f t="shared" si="13"/>
        <v>T</v>
      </c>
      <c r="G166" s="7"/>
      <c r="H166" s="7"/>
      <c r="I166" s="7"/>
      <c r="J166" s="7"/>
    </row>
    <row r="167" spans="1:10" x14ac:dyDescent="0.35">
      <c r="A167" s="7" t="s">
        <v>565</v>
      </c>
      <c r="B167" s="7" t="str">
        <f t="shared" si="12"/>
        <v>1.08 - Employment Status not in (56017, 56015, 56022)</v>
      </c>
      <c r="C167" s="7" t="s">
        <v>550</v>
      </c>
      <c r="D167" s="7" t="s">
        <v>566</v>
      </c>
      <c r="E167" s="7" t="str">
        <f t="shared" si="15"/>
        <v>1.08 - Employment Status not in (56017, 56015, 56022)</v>
      </c>
      <c r="F167" s="7" t="str">
        <f t="shared" si="13"/>
        <v>T</v>
      </c>
      <c r="G167" s="7"/>
      <c r="H167" s="7"/>
      <c r="I167" s="7"/>
      <c r="J167" s="7"/>
    </row>
    <row r="168" spans="1:10" x14ac:dyDescent="0.35">
      <c r="A168" s="7" t="s">
        <v>567</v>
      </c>
      <c r="B168" s="7" t="str">
        <f t="shared" si="12"/>
        <v>1.12 - CONFUSED and Loan Amount &gt; 8,000</v>
      </c>
      <c r="C168" s="7" t="s">
        <v>550</v>
      </c>
      <c r="D168" s="7" t="s">
        <v>568</v>
      </c>
      <c r="E168" s="7" t="str">
        <f t="shared" si="15"/>
        <v>1.12 - CONFUSED and Loan Amount &gt; 8,000</v>
      </c>
      <c r="F168" s="7" t="str">
        <f t="shared" si="13"/>
        <v>T</v>
      </c>
      <c r="G168" s="7"/>
      <c r="H168" s="7"/>
      <c r="I168" s="7"/>
      <c r="J168" s="7"/>
    </row>
    <row r="169" spans="1:10" x14ac:dyDescent="0.35">
      <c r="A169" s="7" t="s">
        <v>569</v>
      </c>
      <c r="B169" s="7" t="str">
        <f t="shared" si="12"/>
        <v>1.101 - Minimum Borrower Age (18)</v>
      </c>
      <c r="C169" s="7" t="s">
        <v>550</v>
      </c>
      <c r="D169" s="7" t="s">
        <v>570</v>
      </c>
      <c r="E169" s="7" t="str">
        <f t="shared" si="15"/>
        <v>1.101 - Minimum Borrower Age (18)</v>
      </c>
      <c r="F169" s="7" t="str">
        <f t="shared" si="13"/>
        <v>T</v>
      </c>
      <c r="G169" s="7"/>
      <c r="H169" s="7"/>
      <c r="I169" s="7"/>
      <c r="J169" s="7"/>
    </row>
    <row r="170" spans="1:10" x14ac:dyDescent="0.35">
      <c r="A170" s="7" t="s">
        <v>571</v>
      </c>
      <c r="B170" s="7" t="str">
        <f t="shared" si="12"/>
        <v>1.102 - Maximum Borrower Age (70)</v>
      </c>
      <c r="C170" s="7" t="s">
        <v>550</v>
      </c>
      <c r="D170" s="7" t="s">
        <v>572</v>
      </c>
      <c r="E170" s="7" t="str">
        <f t="shared" si="15"/>
        <v>1.102 - Maximum Borrower Age (70)</v>
      </c>
      <c r="F170" s="7" t="str">
        <f t="shared" si="13"/>
        <v>T</v>
      </c>
      <c r="G170" s="7"/>
      <c r="H170" s="7"/>
      <c r="I170" s="7"/>
      <c r="J170" s="7"/>
    </row>
    <row r="171" spans="1:10" x14ac:dyDescent="0.35">
      <c r="A171" s="7" t="s">
        <v>573</v>
      </c>
      <c r="B171" s="7" t="str">
        <f t="shared" si="12"/>
        <v>1.103 - Maximum Loan Amount (�7500)</v>
      </c>
      <c r="C171" s="7" t="s">
        <v>550</v>
      </c>
      <c r="D171" s="7" t="s">
        <v>574</v>
      </c>
      <c r="E171" s="7" t="str">
        <f t="shared" si="15"/>
        <v>1.103 - Maximum Loan Amount (�7500)</v>
      </c>
      <c r="F171" s="7" t="str">
        <f t="shared" si="13"/>
        <v>T</v>
      </c>
      <c r="G171" s="7"/>
      <c r="H171" s="7"/>
      <c r="I171" s="7"/>
      <c r="J171" s="7"/>
    </row>
    <row r="172" spans="1:10" x14ac:dyDescent="0.35">
      <c r="A172" s="7" t="s">
        <v>575</v>
      </c>
      <c r="B172" s="7" t="str">
        <f t="shared" si="12"/>
        <v>1.104 - Minimum Loan Amount (�250)</v>
      </c>
      <c r="C172" s="7" t="s">
        <v>550</v>
      </c>
      <c r="D172" s="7" t="s">
        <v>576</v>
      </c>
      <c r="E172" s="7" t="str">
        <f t="shared" si="15"/>
        <v>1.104 - Minimum Loan Amount (�250)</v>
      </c>
      <c r="F172" s="7" t="str">
        <f t="shared" si="13"/>
        <v>T</v>
      </c>
      <c r="G172" s="7"/>
      <c r="H172" s="7"/>
      <c r="I172" s="7"/>
      <c r="J172" s="7"/>
    </row>
    <row r="173" spans="1:10" x14ac:dyDescent="0.35">
      <c r="A173" s="7" t="s">
        <v>577</v>
      </c>
      <c r="B173" s="7" t="str">
        <f t="shared" si="12"/>
        <v>1.105 - Gross Annual Income (�5000)</v>
      </c>
      <c r="C173" s="7" t="s">
        <v>550</v>
      </c>
      <c r="D173" s="7" t="s">
        <v>578</v>
      </c>
      <c r="E173" s="7" t="str">
        <f t="shared" si="15"/>
        <v>1.105 - Gross Annual Income (�5000)</v>
      </c>
      <c r="F173" s="7" t="str">
        <f t="shared" si="13"/>
        <v>T</v>
      </c>
      <c r="G173" s="7"/>
      <c r="H173" s="7"/>
      <c r="I173" s="7"/>
      <c r="J173" s="7"/>
    </row>
    <row r="174" spans="1:10" x14ac:dyDescent="0.35">
      <c r="A174" s="7" t="s">
        <v>579</v>
      </c>
      <c r="B174" s="7" t="str">
        <f t="shared" si="12"/>
        <v>1.106 - Maximum Loan Term (60)</v>
      </c>
      <c r="C174" s="7" t="s">
        <v>550</v>
      </c>
      <c r="D174" s="7" t="s">
        <v>580</v>
      </c>
      <c r="E174" s="7" t="str">
        <f t="shared" si="15"/>
        <v>1.106 - Maximum Loan Term (60)</v>
      </c>
      <c r="F174" s="7" t="str">
        <f t="shared" si="13"/>
        <v>T</v>
      </c>
      <c r="G174" s="7"/>
      <c r="H174" s="7"/>
      <c r="I174" s="7"/>
      <c r="J174" s="7"/>
    </row>
    <row r="175" spans="1:10" x14ac:dyDescent="0.35">
      <c r="A175" s="7" t="s">
        <v>581</v>
      </c>
      <c r="B175" s="7" t="str">
        <f t="shared" si="12"/>
        <v>1.107 - Minimum Loan Term (6)</v>
      </c>
      <c r="C175" s="7" t="s">
        <v>550</v>
      </c>
      <c r="D175" s="7" t="s">
        <v>582</v>
      </c>
      <c r="E175" s="7" t="str">
        <f t="shared" si="15"/>
        <v>1.107 - Minimum Loan Term (6)</v>
      </c>
      <c r="F175" s="7" t="str">
        <f t="shared" si="13"/>
        <v>T</v>
      </c>
      <c r="G175" s="7"/>
      <c r="H175" s="7"/>
      <c r="I175" s="7"/>
      <c r="J175" s="7"/>
    </row>
    <row r="176" spans="1:10" x14ac:dyDescent="0.35">
      <c r="A176" s="7" t="s">
        <v>583</v>
      </c>
      <c r="B176" s="7" t="str">
        <f t="shared" si="12"/>
        <v>1.01 - Minimum Borrower Age (18)</v>
      </c>
      <c r="C176" s="7" t="s">
        <v>550</v>
      </c>
      <c r="D176" s="7" t="s">
        <v>584</v>
      </c>
      <c r="E176" s="7" t="str">
        <f t="shared" si="15"/>
        <v>1.01 - Minimum Borrower Age (18)</v>
      </c>
      <c r="F176" s="7" t="str">
        <f t="shared" si="13"/>
        <v>T</v>
      </c>
      <c r="G176" s="7"/>
      <c r="H176" s="7"/>
      <c r="I176" s="7"/>
      <c r="J176" s="7"/>
    </row>
    <row r="177" spans="1:10" x14ac:dyDescent="0.35">
      <c r="A177" s="7" t="s">
        <v>585</v>
      </c>
      <c r="B177" s="7" t="str">
        <f t="shared" si="12"/>
        <v>1.02 - Maximum Loan Amount (�2000)</v>
      </c>
      <c r="C177" s="7" t="s">
        <v>550</v>
      </c>
      <c r="D177" s="7" t="s">
        <v>586</v>
      </c>
      <c r="E177" s="7" t="str">
        <f t="shared" si="15"/>
        <v>1.02 - Maximum Loan Amount (�2000)</v>
      </c>
      <c r="F177" s="7" t="str">
        <f t="shared" si="13"/>
        <v>T</v>
      </c>
      <c r="G177" s="7"/>
      <c r="H177" s="7"/>
      <c r="I177" s="7"/>
      <c r="J177" s="7"/>
    </row>
    <row r="178" spans="1:10" x14ac:dyDescent="0.35">
      <c r="A178" s="10" t="s">
        <v>587</v>
      </c>
      <c r="B178" s="10" t="str">
        <f t="shared" si="12"/>
        <v>1.03 - Minimum Loan Amount (�500)</v>
      </c>
      <c r="C178" s="10" t="s">
        <v>550</v>
      </c>
      <c r="D178" s="10" t="s">
        <v>588</v>
      </c>
      <c r="E178" s="10" t="str">
        <f t="shared" si="15"/>
        <v>1.03 - Minimum Loan Amount (�300)</v>
      </c>
      <c r="F178" s="10" t="str">
        <f t="shared" si="13"/>
        <v>F</v>
      </c>
      <c r="G178" s="10" t="s">
        <v>589</v>
      </c>
      <c r="H178" s="7"/>
      <c r="I178" s="7"/>
      <c r="J178" s="7"/>
    </row>
    <row r="179" spans="1:10" x14ac:dyDescent="0.35">
      <c r="A179" s="7" t="s">
        <v>590</v>
      </c>
      <c r="B179" s="7" t="str">
        <f t="shared" si="12"/>
        <v>1.04 - Maximum Loan Term (24)</v>
      </c>
      <c r="C179" s="7" t="s">
        <v>550</v>
      </c>
      <c r="D179" s="7" t="s">
        <v>591</v>
      </c>
      <c r="E179" s="7" t="str">
        <f t="shared" si="15"/>
        <v>1.04 - Maximum Loan Term (24)</v>
      </c>
      <c r="F179" s="7" t="str">
        <f t="shared" si="13"/>
        <v>T</v>
      </c>
      <c r="G179" s="7"/>
      <c r="H179" s="7"/>
      <c r="I179" s="7"/>
      <c r="J179" s="7"/>
    </row>
    <row r="180" spans="1:10" x14ac:dyDescent="0.35">
      <c r="A180" s="7" t="s">
        <v>592</v>
      </c>
      <c r="B180" s="7" t="str">
        <f t="shared" si="12"/>
        <v>1.05 - Minimum Loan Term (3)</v>
      </c>
      <c r="C180" s="7" t="s">
        <v>550</v>
      </c>
      <c r="D180" s="7" t="s">
        <v>593</v>
      </c>
      <c r="E180" s="7" t="str">
        <f t="shared" si="15"/>
        <v>1.05 - Minimum Loan Term (3)</v>
      </c>
      <c r="F180" s="7" t="str">
        <f t="shared" si="13"/>
        <v>T</v>
      </c>
      <c r="G180" s="7"/>
      <c r="H180" s="7"/>
      <c r="I180" s="7"/>
      <c r="J180" s="7"/>
    </row>
    <row r="181" spans="1:10" x14ac:dyDescent="0.35">
      <c r="A181" s="7" t="s">
        <v>594</v>
      </c>
      <c r="B181" s="7" t="str">
        <f t="shared" si="12"/>
        <v>1.06 - Employment Status in (56012, 56019)</v>
      </c>
      <c r="C181" s="7" t="s">
        <v>550</v>
      </c>
      <c r="D181" s="7" t="s">
        <v>595</v>
      </c>
      <c r="E181" s="7" t="str">
        <f t="shared" si="15"/>
        <v>1.06 - Employment Status in (56012, 56019)</v>
      </c>
      <c r="F181" s="7" t="str">
        <f t="shared" si="13"/>
        <v>T</v>
      </c>
      <c r="G181" s="7"/>
      <c r="H181" s="7"/>
      <c r="I181" s="7"/>
      <c r="J181" s="7"/>
    </row>
    <row r="182" spans="1:10" x14ac:dyDescent="0.35">
      <c r="A182" s="7" t="s">
        <v>596</v>
      </c>
      <c r="B182" s="7" t="str">
        <f t="shared" si="12"/>
        <v>1.07 - Loan Purpose = Living Expenses</v>
      </c>
      <c r="C182" s="7" t="s">
        <v>550</v>
      </c>
      <c r="D182" s="7" t="s">
        <v>597</v>
      </c>
      <c r="E182" s="7" t="str">
        <f t="shared" si="15"/>
        <v>1.07 - Loan Purpose = Living Expenses</v>
      </c>
      <c r="F182" s="7" t="str">
        <f t="shared" si="13"/>
        <v>T</v>
      </c>
      <c r="G182" s="7"/>
      <c r="H182" s="7"/>
      <c r="I182" s="7"/>
      <c r="J182" s="7"/>
    </row>
    <row r="183" spans="1:10" x14ac:dyDescent="0.35">
      <c r="A183" s="7" t="s">
        <v>598</v>
      </c>
      <c r="B183" s="8" t="str">
        <f t="shared" si="12"/>
        <v>1.08 - Term = 24 and Loan Amount &lt;= 1,000</v>
      </c>
      <c r="C183" s="7" t="s">
        <v>550</v>
      </c>
      <c r="D183" s="7"/>
      <c r="E183" s="7"/>
      <c r="F183" s="7" t="str">
        <f t="shared" si="13"/>
        <v>F</v>
      </c>
      <c r="G183" s="7"/>
      <c r="H183" s="7"/>
      <c r="I183" s="7"/>
      <c r="J183" s="7"/>
    </row>
    <row r="184" spans="1:10" x14ac:dyDescent="0.35">
      <c r="A184" s="7" t="s">
        <v>599</v>
      </c>
      <c r="B184" s="7" t="str">
        <f t="shared" si="12"/>
        <v>1.05 - Minimum Loan Term (6)</v>
      </c>
      <c r="C184" s="7" t="s">
        <v>550</v>
      </c>
      <c r="D184" s="7" t="s">
        <v>600</v>
      </c>
      <c r="E184" s="7" t="str">
        <f>TRIM(D184)</f>
        <v>1.05 - Minimum Loan Term (6)</v>
      </c>
      <c r="F184" s="7" t="str">
        <f t="shared" si="13"/>
        <v>T</v>
      </c>
      <c r="G184" s="7"/>
      <c r="H184" s="7"/>
      <c r="I184" s="7"/>
      <c r="J184" s="7"/>
    </row>
    <row r="185" spans="1:10" x14ac:dyDescent="0.35">
      <c r="A185" s="7" t="s">
        <v>601</v>
      </c>
      <c r="B185" s="7" t="str">
        <f t="shared" si="12"/>
        <v>1.06 - Employment Status &lt;&gt; 56017</v>
      </c>
      <c r="C185" s="7" t="s">
        <v>550</v>
      </c>
      <c r="D185" s="7" t="s">
        <v>602</v>
      </c>
      <c r="E185" s="7" t="str">
        <f>TRIM(D185)</f>
        <v>1.06 - Employment Status &lt;&gt; 56017</v>
      </c>
      <c r="F185" s="7" t="str">
        <f t="shared" si="13"/>
        <v>T</v>
      </c>
      <c r="G185" s="7"/>
      <c r="H185" s="7"/>
      <c r="I185" s="7"/>
      <c r="J185" s="7"/>
    </row>
    <row r="186" spans="1:10" x14ac:dyDescent="0.35">
      <c r="A186" s="7" t="s">
        <v>603</v>
      </c>
      <c r="B186" s="7" t="str">
        <f t="shared" si="12"/>
        <v>1.15 - Random Accept Population</v>
      </c>
      <c r="C186" s="7" t="s">
        <v>550</v>
      </c>
      <c r="D186" s="7" t="s">
        <v>604</v>
      </c>
      <c r="E186" s="7" t="str">
        <f>TRIM(D186)</f>
        <v>1.15 - Random Accept Population</v>
      </c>
      <c r="F186" s="7" t="str">
        <f t="shared" si="13"/>
        <v>T</v>
      </c>
      <c r="G186" s="7"/>
      <c r="H186" s="7"/>
      <c r="I186" s="7"/>
      <c r="J186" s="7"/>
    </row>
    <row r="187" spans="1:10" x14ac:dyDescent="0.35">
      <c r="A187" s="7" t="s">
        <v>605</v>
      </c>
      <c r="B187" s="8" t="str">
        <f t="shared" si="12"/>
        <v>1.02 - Maximum Borrower Age (60)</v>
      </c>
      <c r="C187" s="7" t="s">
        <v>550</v>
      </c>
      <c r="D187" s="7"/>
      <c r="E187" s="7"/>
      <c r="F187" s="7" t="str">
        <f t="shared" si="13"/>
        <v>F</v>
      </c>
      <c r="G187" s="7"/>
      <c r="H187" s="7"/>
      <c r="I187" s="7"/>
      <c r="J187" s="7"/>
    </row>
    <row r="188" spans="1:10" x14ac:dyDescent="0.35">
      <c r="A188" s="7" t="s">
        <v>606</v>
      </c>
      <c r="B188" s="11" t="str">
        <f t="shared" si="12"/>
        <v>1.05 - Gross Annual Income (�23000)</v>
      </c>
      <c r="C188" s="7" t="s">
        <v>550</v>
      </c>
      <c r="D188" s="7"/>
      <c r="E188" s="7"/>
      <c r="F188" s="7" t="str">
        <f t="shared" si="13"/>
        <v>F</v>
      </c>
      <c r="G188" s="7"/>
      <c r="H188" s="7"/>
      <c r="I188" s="7"/>
      <c r="J188" s="7"/>
    </row>
    <row r="189" spans="1:10" x14ac:dyDescent="0.35">
      <c r="A189" s="7" t="s">
        <v>607</v>
      </c>
      <c r="B189" s="11" t="str">
        <f t="shared" si="12"/>
        <v>1.08 - Employment Status not in (56017, 56015, 56018)</v>
      </c>
      <c r="C189" s="7" t="s">
        <v>550</v>
      </c>
      <c r="D189" s="7"/>
      <c r="E189" s="7"/>
      <c r="F189" s="7" t="str">
        <f t="shared" si="13"/>
        <v>F</v>
      </c>
      <c r="G189" s="7"/>
      <c r="H189" s="7"/>
      <c r="I189" s="7"/>
      <c r="J189" s="7"/>
    </row>
    <row r="190" spans="1:10" x14ac:dyDescent="0.35">
      <c r="A190" s="7" t="s">
        <v>608</v>
      </c>
      <c r="B190" s="8" t="str">
        <f t="shared" si="12"/>
        <v>1.12 - CLEARSCR and Loan Amount &gt; 10,000</v>
      </c>
      <c r="C190" s="7" t="s">
        <v>550</v>
      </c>
      <c r="D190" s="7"/>
      <c r="E190" s="7"/>
      <c r="F190" s="7" t="str">
        <f t="shared" si="13"/>
        <v>F</v>
      </c>
      <c r="G190" s="7"/>
      <c r="H190" s="7"/>
      <c r="I190" s="7"/>
      <c r="J190" s="7"/>
    </row>
    <row r="191" spans="1:10" x14ac:dyDescent="0.35">
      <c r="A191" s="7" t="s">
        <v>609</v>
      </c>
      <c r="B191" s="7" t="str">
        <f t="shared" si="12"/>
        <v>1.16 - Loan Amount &lt;= �4,999 OR &gt;= �20,001</v>
      </c>
      <c r="C191" s="7" t="s">
        <v>550</v>
      </c>
      <c r="D191" s="7" t="s">
        <v>610</v>
      </c>
      <c r="E191" s="7" t="str">
        <f>TRIM(D191)</f>
        <v>1.16 - Loan Amount &lt;= �4,999 OR &gt;= �20,001</v>
      </c>
      <c r="F191" s="7" t="str">
        <f t="shared" si="13"/>
        <v>T</v>
      </c>
      <c r="G191" s="7"/>
      <c r="H191" s="7"/>
      <c r="I191" s="7"/>
      <c r="J191" s="7"/>
    </row>
    <row r="192" spans="1:10" x14ac:dyDescent="0.35">
      <c r="A192" s="7" t="s">
        <v>611</v>
      </c>
      <c r="B192" s="7" t="str">
        <f t="shared" si="12"/>
        <v>0.76 - OB Required Channel</v>
      </c>
      <c r="C192" s="7" t="s">
        <v>550</v>
      </c>
      <c r="D192" s="7" t="s">
        <v>612</v>
      </c>
      <c r="E192" s="7" t="str">
        <f>TRIM(D192)</f>
        <v>0.76 - OB Required Channel</v>
      </c>
      <c r="F192" s="7" t="str">
        <f t="shared" si="13"/>
        <v>T</v>
      </c>
      <c r="G192" s="7"/>
      <c r="H192" s="7"/>
      <c r="I192" s="7"/>
      <c r="J192" s="7"/>
    </row>
    <row r="193" spans="1:10" x14ac:dyDescent="0.35">
      <c r="A193" s="7" t="s">
        <v>613</v>
      </c>
      <c r="B193" s="7" t="str">
        <f t="shared" si="12"/>
        <v>1.17 - Protonmail Email Address</v>
      </c>
      <c r="C193" s="7" t="s">
        <v>550</v>
      </c>
      <c r="D193" s="7" t="s">
        <v>614</v>
      </c>
      <c r="E193" s="7" t="str">
        <f>TRIM(D193)</f>
        <v>1.17 - Protonmail Email Address</v>
      </c>
      <c r="F193" s="7" t="str">
        <f t="shared" si="13"/>
        <v>T</v>
      </c>
      <c r="G193" s="7"/>
      <c r="H193" s="7"/>
      <c r="I193" s="7"/>
      <c r="J193" s="7"/>
    </row>
    <row r="194" spans="1:10" x14ac:dyDescent="0.35">
      <c r="A194" s="7" t="s">
        <v>615</v>
      </c>
      <c r="B194" s="10" t="str">
        <f t="shared" ref="B194:B257" si="16">TRIM(A194)</f>
        <v>0.77 - E1 - Freedom + Fail OB</v>
      </c>
      <c r="C194" s="10" t="s">
        <v>616</v>
      </c>
      <c r="D194" s="10" t="s">
        <v>617</v>
      </c>
      <c r="E194" s="10" t="str">
        <f>TRIM(D194)</f>
        <v>0.77 - E1 - Freedom + Fail OB</v>
      </c>
      <c r="F194" s="10" t="str">
        <f t="shared" si="13"/>
        <v>T</v>
      </c>
      <c r="G194" s="7" t="s">
        <v>618</v>
      </c>
      <c r="H194" s="7"/>
      <c r="I194" s="7"/>
      <c r="J194" s="7"/>
    </row>
    <row r="195" spans="1:10" x14ac:dyDescent="0.35">
      <c r="A195" s="7" t="s">
        <v>619</v>
      </c>
      <c r="B195" s="7" t="str">
        <f t="shared" si="16"/>
        <v>22.01 - Experian Reference</v>
      </c>
      <c r="C195" s="7" t="s">
        <v>620</v>
      </c>
      <c r="D195" s="7" t="s">
        <v>619</v>
      </c>
      <c r="E195" s="7" t="str">
        <f t="shared" ref="E195:E254" si="17">TRIM(D195)</f>
        <v>22.01 - Experian Reference</v>
      </c>
      <c r="F195" s="7" t="str">
        <f t="shared" si="13"/>
        <v>T</v>
      </c>
      <c r="G195" s="7"/>
      <c r="H195" s="7"/>
      <c r="I195" s="7"/>
      <c r="J195" s="7"/>
    </row>
    <row r="196" spans="1:10" x14ac:dyDescent="0.35">
      <c r="A196" s="7" t="s">
        <v>621</v>
      </c>
      <c r="B196" s="7" t="str">
        <f t="shared" si="16"/>
        <v>7.16 - Experian Reference - Second Search</v>
      </c>
      <c r="C196" s="7" t="s">
        <v>620</v>
      </c>
      <c r="D196" s="7" t="s">
        <v>621</v>
      </c>
      <c r="E196" s="7" t="str">
        <f t="shared" si="17"/>
        <v>7.16 - Experian Reference - Second Search</v>
      </c>
      <c r="F196" s="7" t="str">
        <f t="shared" ref="F196:F261" si="18">IF(B196=E196, "T", "F")</f>
        <v>T</v>
      </c>
      <c r="G196" s="7"/>
      <c r="H196" s="7"/>
      <c r="I196" s="7"/>
      <c r="J196" s="7"/>
    </row>
    <row r="197" spans="1:10" x14ac:dyDescent="0.35">
      <c r="A197" s="7" t="s">
        <v>622</v>
      </c>
      <c r="B197" s="7" t="str">
        <f t="shared" si="16"/>
        <v>22.56 - Time on Electoral Roll &lt; 1</v>
      </c>
      <c r="C197" s="7" t="s">
        <v>623</v>
      </c>
      <c r="D197" s="7" t="s">
        <v>624</v>
      </c>
      <c r="E197" s="7" t="str">
        <f t="shared" si="17"/>
        <v>22.56 - Time on Electoral Roll &lt; 1</v>
      </c>
      <c r="F197" s="7" t="str">
        <f t="shared" si="18"/>
        <v>T</v>
      </c>
      <c r="G197" s="7"/>
      <c r="H197" s="7"/>
      <c r="I197" s="7"/>
      <c r="J197" s="7"/>
    </row>
    <row r="198" spans="1:10" x14ac:dyDescent="0.35">
      <c r="A198" s="7" t="s">
        <v>625</v>
      </c>
      <c r="B198" s="10" t="str">
        <f t="shared" si="16"/>
        <v>22.57 - Surnames on Electoral Roll &gt; 2</v>
      </c>
      <c r="C198" s="10" t="s">
        <v>623</v>
      </c>
      <c r="D198" s="10" t="s">
        <v>626</v>
      </c>
      <c r="E198" s="10" t="str">
        <f t="shared" si="17"/>
        <v>22.57 - Surnames on Electroral Roll &gt; 2</v>
      </c>
      <c r="F198" s="10" t="str">
        <f t="shared" si="18"/>
        <v>F</v>
      </c>
      <c r="G198" s="7" t="s">
        <v>627</v>
      </c>
      <c r="H198" s="7"/>
      <c r="I198" s="7"/>
      <c r="J198" s="7"/>
    </row>
    <row r="199" spans="1:10" x14ac:dyDescent="0.35">
      <c r="A199" s="7" t="s">
        <v>628</v>
      </c>
      <c r="B199" s="7" t="str">
        <f t="shared" si="16"/>
        <v>22.58 - Number of Linked Addresses &gt; 4</v>
      </c>
      <c r="C199" s="7" t="s">
        <v>623</v>
      </c>
      <c r="D199" s="7" t="s">
        <v>629</v>
      </c>
      <c r="E199" s="7" t="str">
        <f t="shared" si="17"/>
        <v>22.58 - Number of Linked Addresses &gt; 4</v>
      </c>
      <c r="F199" s="7" t="str">
        <f t="shared" si="18"/>
        <v>T</v>
      </c>
      <c r="G199" s="7"/>
      <c r="H199" s="7"/>
      <c r="I199" s="7"/>
      <c r="J199" s="7"/>
    </row>
    <row r="200" spans="1:10" x14ac:dyDescent="0.35">
      <c r="A200" s="7" t="s">
        <v>630</v>
      </c>
      <c r="B200" s="7" t="str">
        <f t="shared" si="16"/>
        <v>22.59 - London</v>
      </c>
      <c r="C200" s="7" t="s">
        <v>623</v>
      </c>
      <c r="D200" s="7" t="s">
        <v>631</v>
      </c>
      <c r="E200" s="7" t="str">
        <f t="shared" si="17"/>
        <v>22.59 - London</v>
      </c>
      <c r="F200" s="7" t="str">
        <f t="shared" si="18"/>
        <v>T</v>
      </c>
      <c r="G200" s="7"/>
      <c r="H200" s="7"/>
      <c r="I200" s="7"/>
      <c r="J200" s="7"/>
    </row>
    <row r="201" spans="1:10" x14ac:dyDescent="0.35">
      <c r="A201" s="7" t="s">
        <v>632</v>
      </c>
      <c r="B201" s="16" t="str">
        <f t="shared" si="16"/>
        <v>22.04 - Experian Detect IsSuccessful and IsFound current-22.03</v>
      </c>
      <c r="C201" s="10" t="s">
        <v>633</v>
      </c>
      <c r="D201" s="10"/>
      <c r="E201" s="10"/>
      <c r="F201" s="10" t="str">
        <f>IF(B201=H201, "T", "F")</f>
        <v>F</v>
      </c>
      <c r="G201" s="10" t="s">
        <v>634</v>
      </c>
      <c r="H201" s="7"/>
      <c r="I201" s="7"/>
      <c r="J201" s="7"/>
    </row>
    <row r="202" spans="1:10" x14ac:dyDescent="0.35">
      <c r="A202" s="7" t="s">
        <v>635</v>
      </c>
      <c r="B202" s="7" t="str">
        <f t="shared" si="16"/>
        <v>22.36 - Detect Rule Hit</v>
      </c>
      <c r="C202" s="7" t="s">
        <v>633</v>
      </c>
      <c r="D202" s="7" t="s">
        <v>636</v>
      </c>
      <c r="E202" s="7" t="str">
        <f t="shared" si="17"/>
        <v>22.36 - Detect Rule Hit</v>
      </c>
      <c r="F202" s="7" t="str">
        <f t="shared" si="18"/>
        <v>T</v>
      </c>
      <c r="G202" s="7"/>
      <c r="H202" s="7"/>
      <c r="I202" s="7"/>
      <c r="J202" s="7"/>
    </row>
    <row r="203" spans="1:10" x14ac:dyDescent="0.35">
      <c r="A203" s="7" t="s">
        <v>637</v>
      </c>
      <c r="B203" s="7" t="str">
        <f t="shared" si="16"/>
        <v>22.60 - Average Age of CAIS &lt; 6 years</v>
      </c>
      <c r="C203" s="7" t="s">
        <v>638</v>
      </c>
      <c r="D203" s="7" t="s">
        <v>639</v>
      </c>
      <c r="E203" s="7" t="str">
        <f t="shared" si="17"/>
        <v>22.60 - Average Age of CAIS &lt; 6 years</v>
      </c>
      <c r="F203" s="7" t="str">
        <f t="shared" si="18"/>
        <v>T</v>
      </c>
      <c r="G203" s="7"/>
      <c r="H203" s="7"/>
      <c r="I203" s="7"/>
      <c r="J203" s="7"/>
    </row>
    <row r="204" spans="1:10" x14ac:dyDescent="0.35">
      <c r="A204" s="7" t="s">
        <v>640</v>
      </c>
      <c r="B204" s="7" t="str">
        <f t="shared" si="16"/>
        <v>22.61 - Non-UK Surname</v>
      </c>
      <c r="C204" s="7" t="s">
        <v>638</v>
      </c>
      <c r="D204" s="7" t="s">
        <v>641</v>
      </c>
      <c r="E204" s="7" t="str">
        <f t="shared" si="17"/>
        <v>22.61 - Non-UK Surname</v>
      </c>
      <c r="F204" s="7" t="str">
        <f t="shared" si="18"/>
        <v>T</v>
      </c>
      <c r="G204" s="7"/>
      <c r="H204" s="7"/>
      <c r="I204" s="7"/>
      <c r="J204" s="7"/>
    </row>
    <row r="205" spans="1:10" x14ac:dyDescent="0.35">
      <c r="A205" s="7" t="s">
        <v>642</v>
      </c>
      <c r="B205" s="7" t="str">
        <f t="shared" si="16"/>
        <v>22.64 - Z Combinations in Surname</v>
      </c>
      <c r="C205" s="7" t="s">
        <v>638</v>
      </c>
      <c r="D205" s="7" t="s">
        <v>643</v>
      </c>
      <c r="E205" s="7" t="str">
        <f t="shared" si="17"/>
        <v>22.64 - Z Combinations in Surname</v>
      </c>
      <c r="F205" s="7" t="str">
        <f t="shared" si="18"/>
        <v>T</v>
      </c>
      <c r="G205" s="7"/>
      <c r="H205" s="7"/>
      <c r="I205" s="7"/>
      <c r="J205" s="7"/>
    </row>
    <row r="206" spans="1:10" x14ac:dyDescent="0.35">
      <c r="A206" s="7" t="s">
        <v>644</v>
      </c>
      <c r="B206" s="7" t="str">
        <f t="shared" si="16"/>
        <v>22.67 - Any Z in Surname</v>
      </c>
      <c r="C206" s="7" t="s">
        <v>638</v>
      </c>
      <c r="D206" s="7" t="s">
        <v>645</v>
      </c>
      <c r="E206" s="7" t="str">
        <f t="shared" si="17"/>
        <v>22.67 - Any Z in Surname</v>
      </c>
      <c r="F206" s="7" t="str">
        <f t="shared" si="18"/>
        <v>T</v>
      </c>
      <c r="G206" s="7"/>
      <c r="H206" s="7"/>
      <c r="I206" s="7"/>
      <c r="J206" s="7"/>
    </row>
    <row r="207" spans="1:10" x14ac:dyDescent="0.35">
      <c r="A207" s="7" t="s">
        <v>646</v>
      </c>
      <c r="B207" s="7" t="str">
        <f t="shared" si="16"/>
        <v>22.67 - Nationality API Match</v>
      </c>
      <c r="C207" s="7" t="s">
        <v>638</v>
      </c>
      <c r="D207" s="7" t="s">
        <v>647</v>
      </c>
      <c r="E207" s="7" t="str">
        <f t="shared" si="17"/>
        <v>22.67 - Nationality API Match</v>
      </c>
      <c r="F207" s="7" t="str">
        <f t="shared" si="18"/>
        <v>T</v>
      </c>
      <c r="G207" s="7"/>
      <c r="H207" s="7"/>
      <c r="I207" s="7"/>
      <c r="J207" s="7"/>
    </row>
    <row r="208" spans="1:10" x14ac:dyDescent="0.35">
      <c r="A208" s="7" t="s">
        <v>648</v>
      </c>
      <c r="B208" s="7" t="str">
        <f t="shared" si="16"/>
        <v>22.69 - Email Nationality Match</v>
      </c>
      <c r="C208" s="7" t="s">
        <v>638</v>
      </c>
      <c r="D208" s="7" t="s">
        <v>649</v>
      </c>
      <c r="E208" s="7" t="str">
        <f t="shared" si="17"/>
        <v>22.69 - Email Nationality Match</v>
      </c>
      <c r="F208" s="7" t="str">
        <f t="shared" si="18"/>
        <v>T</v>
      </c>
      <c r="G208" s="7"/>
      <c r="H208" s="7"/>
      <c r="I208" s="7"/>
      <c r="J208" s="7"/>
    </row>
    <row r="209" spans="1:10" x14ac:dyDescent="0.35">
      <c r="A209" s="7" t="s">
        <v>650</v>
      </c>
      <c r="B209" s="7" t="str">
        <f t="shared" si="16"/>
        <v>3.04 - Authenticate IsSuccessful and IsFound</v>
      </c>
      <c r="C209" s="7" t="s">
        <v>651</v>
      </c>
      <c r="D209" s="7" t="s">
        <v>652</v>
      </c>
      <c r="E209" s="7" t="str">
        <f t="shared" si="17"/>
        <v>3.04 - Authenticate IsSuccessful and IsFound</v>
      </c>
      <c r="F209" s="7" t="str">
        <f t="shared" si="18"/>
        <v>T</v>
      </c>
      <c r="G209" s="7"/>
      <c r="H209" s="7"/>
      <c r="I209" s="7"/>
      <c r="J209" s="7"/>
    </row>
    <row r="210" spans="1:10" x14ac:dyDescent="0.35">
      <c r="A210" s="7" t="s">
        <v>653</v>
      </c>
      <c r="B210" s="7" t="str">
        <f t="shared" si="16"/>
        <v>3.07 - PEPSanctions Count &gt; 0</v>
      </c>
      <c r="C210" s="7" t="s">
        <v>651</v>
      </c>
      <c r="D210" s="7" t="s">
        <v>654</v>
      </c>
      <c r="E210" s="7" t="str">
        <f t="shared" si="17"/>
        <v>3.07 - PEPSanctions Count &gt; 0</v>
      </c>
      <c r="F210" s="7" t="str">
        <f t="shared" si="18"/>
        <v>T</v>
      </c>
      <c r="G210" s="10" t="s">
        <v>655</v>
      </c>
      <c r="H210" s="10" t="s">
        <v>656</v>
      </c>
      <c r="I210" s="7"/>
      <c r="J210" s="7"/>
    </row>
    <row r="211" spans="1:10" x14ac:dyDescent="0.35">
      <c r="A211" s="7" t="s">
        <v>657</v>
      </c>
      <c r="B211" s="7" t="str">
        <f t="shared" si="16"/>
        <v>3.09 - PNS Decision &lt;&gt; ACCEPT</v>
      </c>
      <c r="C211" s="7" t="s">
        <v>651</v>
      </c>
      <c r="D211" s="7" t="s">
        <v>658</v>
      </c>
      <c r="E211" s="7" t="str">
        <f t="shared" si="17"/>
        <v>3.09 - PNS Decision &lt;&gt; ACCEPT</v>
      </c>
      <c r="F211" s="7" t="str">
        <f t="shared" si="18"/>
        <v>T</v>
      </c>
      <c r="G211" s="10" t="s">
        <v>655</v>
      </c>
      <c r="H211" s="10"/>
      <c r="I211" s="7"/>
      <c r="J211" s="7"/>
    </row>
    <row r="212" spans="1:10" x14ac:dyDescent="0.35">
      <c r="A212" s="7" t="s">
        <v>659</v>
      </c>
      <c r="B212" s="7" t="str">
        <f t="shared" si="16"/>
        <v>4.04 - ExperianBank IsSuccessful and IsFound</v>
      </c>
      <c r="C212" s="7" t="s">
        <v>651</v>
      </c>
      <c r="D212" s="7" t="s">
        <v>660</v>
      </c>
      <c r="E212" s="7" t="str">
        <f t="shared" si="17"/>
        <v>4.04 - ExperianBank IsSuccessful and IsFound</v>
      </c>
      <c r="F212" s="7" t="str">
        <f t="shared" si="18"/>
        <v>T</v>
      </c>
      <c r="G212" s="7"/>
      <c r="H212" s="7"/>
      <c r="I212" s="7"/>
      <c r="J212" s="7"/>
    </row>
    <row r="213" spans="1:10" x14ac:dyDescent="0.35">
      <c r="A213" s="7" t="s">
        <v>661</v>
      </c>
      <c r="B213" s="7" t="str">
        <f t="shared" si="16"/>
        <v>4.06 - Bank Account Verification Match</v>
      </c>
      <c r="C213" s="7" t="s">
        <v>651</v>
      </c>
      <c r="D213" s="7" t="s">
        <v>662</v>
      </c>
      <c r="E213" s="7" t="str">
        <f t="shared" si="17"/>
        <v>4.06 - Bank Account Verification Match</v>
      </c>
      <c r="F213" s="7" t="str">
        <f t="shared" si="18"/>
        <v>T</v>
      </c>
      <c r="G213" s="7"/>
      <c r="H213" s="7"/>
      <c r="I213" s="7"/>
      <c r="J213" s="7"/>
    </row>
    <row r="214" spans="1:10" x14ac:dyDescent="0.35">
      <c r="A214" s="7" t="s">
        <v>663</v>
      </c>
      <c r="B214" s="7" t="str">
        <f t="shared" si="16"/>
        <v>4.07 - Bacs Return Code show account closed(B) / deceased(2) / does not exist(5)</v>
      </c>
      <c r="C214" s="7" t="s">
        <v>651</v>
      </c>
      <c r="D214" s="7" t="s">
        <v>664</v>
      </c>
      <c r="E214" s="7" t="str">
        <f t="shared" si="17"/>
        <v>4.07 - Bacs Return Code show account closed(B) / deceased(2) / does not exist(5)</v>
      </c>
      <c r="F214" s="7" t="str">
        <f t="shared" si="18"/>
        <v>T</v>
      </c>
      <c r="G214" s="7"/>
      <c r="H214" s="7"/>
      <c r="I214" s="7"/>
      <c r="J214" s="7"/>
    </row>
    <row r="215" spans="1:10" x14ac:dyDescent="0.35">
      <c r="A215" s="7" t="s">
        <v>665</v>
      </c>
      <c r="B215" s="7" t="str">
        <f t="shared" si="16"/>
        <v>4.08 - Bank Account Personal Details Score &lt; 4</v>
      </c>
      <c r="C215" s="7" t="s">
        <v>651</v>
      </c>
      <c r="D215" s="7" t="s">
        <v>666</v>
      </c>
      <c r="E215" s="7" t="str">
        <f t="shared" si="17"/>
        <v>4.08 - Bank Account Personal Details Score &lt; 4</v>
      </c>
      <c r="F215" s="7" t="str">
        <f t="shared" si="18"/>
        <v>T</v>
      </c>
      <c r="G215" s="7"/>
      <c r="H215" s="7"/>
      <c r="I215" s="7"/>
      <c r="J215" s="7"/>
    </row>
    <row r="216" spans="1:10" x14ac:dyDescent="0.35">
      <c r="A216" s="7" t="s">
        <v>667</v>
      </c>
      <c r="B216" s="7" t="str">
        <f t="shared" si="16"/>
        <v>4.09 - Bank Account Address/Postcode Score &lt; 4</v>
      </c>
      <c r="C216" s="7" t="s">
        <v>651</v>
      </c>
      <c r="D216" s="7" t="s">
        <v>668</v>
      </c>
      <c r="E216" s="7" t="str">
        <f t="shared" si="17"/>
        <v>4.09 - Bank Account Address/Postcode Score &lt; 4</v>
      </c>
      <c r="F216" s="7" t="str">
        <f t="shared" si="18"/>
        <v>T</v>
      </c>
      <c r="G216" s="7"/>
      <c r="H216" s="7"/>
      <c r="I216" s="7"/>
      <c r="J216" s="7"/>
    </row>
    <row r="217" spans="1:10" x14ac:dyDescent="0.35">
      <c r="A217" s="7" t="s">
        <v>669</v>
      </c>
      <c r="B217" s="7" t="str">
        <f t="shared" si="16"/>
        <v>3.06 - AuthPlusDecision &lt;&gt; 'AU01'</v>
      </c>
      <c r="C217" s="7" t="s">
        <v>651</v>
      </c>
      <c r="D217" s="7" t="s">
        <v>670</v>
      </c>
      <c r="E217" s="7" t="str">
        <f t="shared" ref="E217:E238" si="19">TRIM(D217)</f>
        <v>3.06 - AuthPlusDecision &lt;&gt; 'AU01'</v>
      </c>
      <c r="F217" s="7" t="str">
        <f t="shared" si="18"/>
        <v>T</v>
      </c>
      <c r="G217" s="7"/>
      <c r="H217" s="7"/>
      <c r="I217" s="7"/>
      <c r="J217" s="7"/>
    </row>
    <row r="218" spans="1:10" x14ac:dyDescent="0.35">
      <c r="A218" s="7" t="s">
        <v>671</v>
      </c>
      <c r="B218" s="7" t="str">
        <f t="shared" si="16"/>
        <v>3.06 - AuthPlusDecision = 'NA00'</v>
      </c>
      <c r="C218" s="7" t="s">
        <v>651</v>
      </c>
      <c r="D218" s="7" t="s">
        <v>672</v>
      </c>
      <c r="E218" s="7" t="str">
        <f t="shared" si="19"/>
        <v>3.06 - AuthPlusDecision = 'NA00'</v>
      </c>
      <c r="F218" s="7" t="str">
        <f t="shared" si="18"/>
        <v>T</v>
      </c>
      <c r="G218" s="7"/>
      <c r="H218" s="7"/>
      <c r="I218" s="7"/>
      <c r="J218" s="7"/>
    </row>
    <row r="219" spans="1:10" x14ac:dyDescent="0.35">
      <c r="A219" s="7" t="s">
        <v>673</v>
      </c>
      <c r="B219" s="7" t="str">
        <f t="shared" si="16"/>
        <v>3.13 - Deceased Warning</v>
      </c>
      <c r="C219" s="7" t="s">
        <v>651</v>
      </c>
      <c r="D219" s="7" t="s">
        <v>674</v>
      </c>
      <c r="E219" s="7" t="str">
        <f t="shared" si="19"/>
        <v>3.13 - Deceased Warning</v>
      </c>
      <c r="F219" s="7" t="str">
        <f t="shared" si="18"/>
        <v>T</v>
      </c>
      <c r="G219" s="7"/>
      <c r="H219" s="7"/>
      <c r="I219" s="7"/>
      <c r="J219" s="7"/>
    </row>
    <row r="220" spans="1:10" x14ac:dyDescent="0.35">
      <c r="A220" s="7" t="s">
        <v>675</v>
      </c>
      <c r="B220" s="7" t="str">
        <f t="shared" si="16"/>
        <v>3.14 - Forward Address Warning</v>
      </c>
      <c r="C220" s="7" t="s">
        <v>651</v>
      </c>
      <c r="D220" s="7" t="s">
        <v>676</v>
      </c>
      <c r="E220" s="7" t="str">
        <f t="shared" si="19"/>
        <v>3.14 - Forward Address Warning</v>
      </c>
      <c r="F220" s="7" t="str">
        <f t="shared" si="18"/>
        <v>T</v>
      </c>
      <c r="G220" s="7"/>
      <c r="H220" s="7"/>
      <c r="I220" s="7"/>
      <c r="J220" s="7"/>
    </row>
    <row r="221" spans="1:10" x14ac:dyDescent="0.35">
      <c r="A221" s="7" t="s">
        <v>677</v>
      </c>
      <c r="B221" s="7" t="str">
        <f t="shared" si="16"/>
        <v>3.15 - No Trace Warning</v>
      </c>
      <c r="C221" s="7" t="s">
        <v>651</v>
      </c>
      <c r="D221" s="7" t="s">
        <v>678</v>
      </c>
      <c r="E221" s="7" t="str">
        <f t="shared" si="19"/>
        <v>3.15 - No Trace Warning</v>
      </c>
      <c r="F221" s="7" t="str">
        <f t="shared" si="18"/>
        <v>T</v>
      </c>
      <c r="G221" s="7"/>
      <c r="H221" s="7"/>
      <c r="I221" s="7"/>
      <c r="J221" s="7"/>
    </row>
    <row r="222" spans="1:10" x14ac:dyDescent="0.35">
      <c r="A222" s="7" t="s">
        <v>679</v>
      </c>
      <c r="B222" s="7" t="str">
        <f t="shared" si="16"/>
        <v>3.16 - CIFAS Warning</v>
      </c>
      <c r="C222" s="7" t="s">
        <v>651</v>
      </c>
      <c r="D222" s="7" t="s">
        <v>680</v>
      </c>
      <c r="E222" s="7" t="str">
        <f t="shared" si="19"/>
        <v>3.16 - CIFAS Warning</v>
      </c>
      <c r="F222" s="7" t="str">
        <f t="shared" si="18"/>
        <v>T</v>
      </c>
      <c r="G222" s="7"/>
      <c r="H222" s="7"/>
      <c r="I222" s="7"/>
      <c r="J222" s="7"/>
    </row>
    <row r="223" spans="1:10" x14ac:dyDescent="0.35">
      <c r="A223" s="7" t="s">
        <v>681</v>
      </c>
      <c r="B223" s="7" t="str">
        <f t="shared" si="16"/>
        <v>3.17 - Experian Address File Warning</v>
      </c>
      <c r="C223" s="7" t="s">
        <v>651</v>
      </c>
      <c r="D223" s="7" t="s">
        <v>682</v>
      </c>
      <c r="E223" s="7" t="str">
        <f t="shared" si="19"/>
        <v>3.17 - Experian Address File Warning</v>
      </c>
      <c r="F223" s="7" t="str">
        <f t="shared" si="18"/>
        <v>T</v>
      </c>
      <c r="G223" s="7"/>
      <c r="H223" s="7"/>
      <c r="I223" s="7"/>
      <c r="J223" s="7"/>
    </row>
    <row r="224" spans="1:10" x14ac:dyDescent="0.35">
      <c r="A224" s="7" t="s">
        <v>683</v>
      </c>
      <c r="B224" s="7" t="str">
        <f t="shared" si="16"/>
        <v>3.18 - Developed ID Warning</v>
      </c>
      <c r="C224" s="7" t="s">
        <v>651</v>
      </c>
      <c r="D224" s="7" t="s">
        <v>684</v>
      </c>
      <c r="E224" s="7" t="str">
        <f t="shared" si="19"/>
        <v>3.18 - Developed ID Warning</v>
      </c>
      <c r="F224" s="7" t="str">
        <f t="shared" si="18"/>
        <v>T</v>
      </c>
      <c r="G224" s="7"/>
      <c r="H224" s="7"/>
      <c r="I224" s="7"/>
      <c r="J224" s="7"/>
    </row>
    <row r="225" spans="1:10" x14ac:dyDescent="0.35">
      <c r="A225" s="7" t="s">
        <v>685</v>
      </c>
      <c r="B225" s="7" t="str">
        <f t="shared" si="16"/>
        <v>3.19 - Royal Mail Redirect Warning</v>
      </c>
      <c r="C225" s="7" t="s">
        <v>651</v>
      </c>
      <c r="D225" s="7" t="s">
        <v>686</v>
      </c>
      <c r="E225" s="7" t="str">
        <f t="shared" si="19"/>
        <v>3.19 - Royal Mail Redirect Warning</v>
      </c>
      <c r="F225" s="7" t="str">
        <f t="shared" si="18"/>
        <v>T</v>
      </c>
      <c r="G225" s="7"/>
      <c r="H225" s="7"/>
      <c r="I225" s="7"/>
      <c r="J225" s="7"/>
    </row>
    <row r="226" spans="1:10" x14ac:dyDescent="0.35">
      <c r="A226" s="7" t="s">
        <v>687</v>
      </c>
      <c r="B226" s="7" t="str">
        <f t="shared" si="16"/>
        <v>3.20 - Driving Licence Inconsistencies</v>
      </c>
      <c r="C226" s="7" t="s">
        <v>651</v>
      </c>
      <c r="D226" s="7" t="s">
        <v>688</v>
      </c>
      <c r="E226" s="7" t="str">
        <f t="shared" si="19"/>
        <v>3.20 - Driving Licence Inconsistencies</v>
      </c>
      <c r="F226" s="7" t="str">
        <f t="shared" si="18"/>
        <v>T</v>
      </c>
      <c r="G226" s="7"/>
      <c r="H226" s="7"/>
      <c r="I226" s="7"/>
      <c r="J226" s="7"/>
    </row>
    <row r="227" spans="1:10" x14ac:dyDescent="0.35">
      <c r="A227" s="7" t="s">
        <v>689</v>
      </c>
      <c r="B227" s="7" t="str">
        <f t="shared" si="16"/>
        <v>3.21 - Application Data Inconsistencies</v>
      </c>
      <c r="C227" s="7" t="s">
        <v>651</v>
      </c>
      <c r="D227" s="7" t="s">
        <v>690</v>
      </c>
      <c r="E227" s="7" t="str">
        <f t="shared" si="19"/>
        <v>3.21 - Application Data Inconsistencies</v>
      </c>
      <c r="F227" s="7" t="str">
        <f t="shared" si="18"/>
        <v>T</v>
      </c>
      <c r="G227" s="7"/>
      <c r="H227" s="7"/>
      <c r="I227" s="7"/>
      <c r="J227" s="7"/>
    </row>
    <row r="228" spans="1:10" x14ac:dyDescent="0.35">
      <c r="A228" s="7" t="s">
        <v>691</v>
      </c>
      <c r="B228" s="7" t="str">
        <f t="shared" si="16"/>
        <v>3.22 - DOB Indicating below minimum age</v>
      </c>
      <c r="C228" s="7" t="s">
        <v>651</v>
      </c>
      <c r="D228" s="7" t="s">
        <v>692</v>
      </c>
      <c r="E228" s="7" t="str">
        <f t="shared" si="19"/>
        <v>3.22 - DOB Indicating below minimum age</v>
      </c>
      <c r="F228" s="7" t="str">
        <f t="shared" si="18"/>
        <v>T</v>
      </c>
      <c r="G228" s="7"/>
      <c r="H228" s="7"/>
      <c r="I228" s="7"/>
      <c r="J228" s="7"/>
    </row>
    <row r="229" spans="1:10" x14ac:dyDescent="0.35">
      <c r="A229" s="7" t="s">
        <v>693</v>
      </c>
      <c r="B229" s="7" t="str">
        <f t="shared" si="16"/>
        <v>3.23 - DOB Match not found</v>
      </c>
      <c r="C229" s="7" t="s">
        <v>651</v>
      </c>
      <c r="D229" s="7" t="s">
        <v>694</v>
      </c>
      <c r="E229" s="7" t="str">
        <f t="shared" si="19"/>
        <v>3.23 - DOB Match not found</v>
      </c>
      <c r="F229" s="7" t="str">
        <f t="shared" si="18"/>
        <v>T</v>
      </c>
      <c r="G229" s="7"/>
      <c r="H229" s="7"/>
      <c r="I229" s="7"/>
      <c r="J229" s="7"/>
    </row>
    <row r="230" spans="1:10" x14ac:dyDescent="0.35">
      <c r="A230" s="7" t="s">
        <v>695</v>
      </c>
      <c r="B230" s="7" t="str">
        <f t="shared" si="16"/>
        <v>3.24 - No Age or DOB match found</v>
      </c>
      <c r="C230" s="7" t="s">
        <v>651</v>
      </c>
      <c r="D230" s="7" t="s">
        <v>696</v>
      </c>
      <c r="E230" s="7" t="str">
        <f t="shared" si="19"/>
        <v>3.24 - No Age or DOB match found</v>
      </c>
      <c r="F230" s="7" t="str">
        <f t="shared" si="18"/>
        <v>T</v>
      </c>
      <c r="G230" s="7"/>
      <c r="H230" s="7"/>
      <c r="I230" s="7"/>
      <c r="J230" s="7"/>
    </row>
    <row r="231" spans="1:10" x14ac:dyDescent="0.35">
      <c r="A231" s="7" t="s">
        <v>697</v>
      </c>
      <c r="B231" s="7" t="str">
        <f t="shared" si="16"/>
        <v>4.10 - Account does not support Direct Credit Transactions</v>
      </c>
      <c r="C231" s="7" t="s">
        <v>651</v>
      </c>
      <c r="D231" s="7" t="s">
        <v>698</v>
      </c>
      <c r="E231" s="7" t="str">
        <f t="shared" si="19"/>
        <v>4.10 - Account does not support Direct Credit Transactions</v>
      </c>
      <c r="F231" s="7" t="str">
        <f t="shared" si="18"/>
        <v>T</v>
      </c>
      <c r="G231" s="7"/>
      <c r="H231" s="7"/>
      <c r="I231" s="7"/>
      <c r="J231" s="7"/>
    </row>
    <row r="232" spans="1:10" x14ac:dyDescent="0.35">
      <c r="A232" s="7" t="s">
        <v>699</v>
      </c>
      <c r="B232" s="7" t="str">
        <f t="shared" si="16"/>
        <v>4.11 - Bank branch does not support Direct Credit transactions</v>
      </c>
      <c r="C232" s="7" t="s">
        <v>651</v>
      </c>
      <c r="D232" s="7" t="s">
        <v>700</v>
      </c>
      <c r="E232" s="7" t="str">
        <f t="shared" si="19"/>
        <v>4.11 - Bank branch does not support Direct Credit transactions</v>
      </c>
      <c r="F232" s="7" t="str">
        <f t="shared" si="18"/>
        <v>T</v>
      </c>
      <c r="G232" s="7"/>
      <c r="H232" s="7"/>
      <c r="I232" s="7"/>
      <c r="J232" s="7"/>
    </row>
    <row r="233" spans="1:10" x14ac:dyDescent="0.35">
      <c r="A233" s="7" t="s">
        <v>701</v>
      </c>
      <c r="B233" s="7" t="str">
        <f t="shared" si="16"/>
        <v>4.12 - Account does not support Direct Debit Transactions</v>
      </c>
      <c r="C233" s="7" t="s">
        <v>651</v>
      </c>
      <c r="D233" s="7" t="s">
        <v>702</v>
      </c>
      <c r="E233" s="7" t="str">
        <f t="shared" si="19"/>
        <v>4.12 - Account does not support Direct Debit Transactions</v>
      </c>
      <c r="F233" s="7" t="str">
        <f t="shared" si="18"/>
        <v>T</v>
      </c>
      <c r="G233" s="7"/>
      <c r="H233" s="7"/>
      <c r="I233" s="7"/>
      <c r="J233" s="7"/>
    </row>
    <row r="234" spans="1:10" x14ac:dyDescent="0.35">
      <c r="A234" s="7" t="s">
        <v>703</v>
      </c>
      <c r="B234" s="7" t="str">
        <f t="shared" si="16"/>
        <v>4.13 - Bank branch does not support Direct Debit transactions</v>
      </c>
      <c r="C234" s="7" t="s">
        <v>651</v>
      </c>
      <c r="D234" s="7" t="s">
        <v>704</v>
      </c>
      <c r="E234" s="7" t="str">
        <f t="shared" si="19"/>
        <v>4.13 - Bank branch does not support Direct Debit transactions</v>
      </c>
      <c r="F234" s="7" t="str">
        <f t="shared" si="18"/>
        <v>T</v>
      </c>
      <c r="G234" s="7"/>
      <c r="H234" s="7"/>
      <c r="I234" s="7"/>
      <c r="J234" s="7"/>
    </row>
    <row r="235" spans="1:10" x14ac:dyDescent="0.35">
      <c r="A235" s="7" t="s">
        <v>705</v>
      </c>
      <c r="B235" s="7" t="str">
        <f t="shared" si="16"/>
        <v>4.14 - Account is a Foreign Currency Account</v>
      </c>
      <c r="C235" s="7" t="s">
        <v>651</v>
      </c>
      <c r="D235" s="7" t="s">
        <v>706</v>
      </c>
      <c r="E235" s="7" t="str">
        <f t="shared" si="19"/>
        <v>4.14 - Account is a Foreign Currency Account</v>
      </c>
      <c r="F235" s="7" t="str">
        <f t="shared" si="18"/>
        <v>T</v>
      </c>
      <c r="G235" s="7"/>
      <c r="H235" s="7"/>
      <c r="I235" s="7"/>
      <c r="J235" s="7"/>
    </row>
    <row r="236" spans="1:10" x14ac:dyDescent="0.35">
      <c r="A236" s="7" t="s">
        <v>707</v>
      </c>
      <c r="B236" s="7" t="str">
        <f t="shared" si="16"/>
        <v>1.07 - GBG ID Fail</v>
      </c>
      <c r="C236" s="7" t="s">
        <v>708</v>
      </c>
      <c r="D236" s="7" t="s">
        <v>709</v>
      </c>
      <c r="E236" s="7" t="str">
        <f t="shared" si="19"/>
        <v>1.07 - GBG ID Fail</v>
      </c>
      <c r="F236" s="7" t="str">
        <f t="shared" si="18"/>
        <v>T</v>
      </c>
      <c r="G236" s="7"/>
      <c r="H236" s="7"/>
      <c r="I236" s="7"/>
      <c r="J236" s="7"/>
    </row>
    <row r="237" spans="1:10" x14ac:dyDescent="0.35">
      <c r="A237" s="7" t="s">
        <v>710</v>
      </c>
      <c r="B237" s="7" t="str">
        <f t="shared" si="16"/>
        <v>2.07 - GBG Bank Fail</v>
      </c>
      <c r="C237" s="7" t="s">
        <v>708</v>
      </c>
      <c r="D237" s="7" t="s">
        <v>711</v>
      </c>
      <c r="E237" s="7" t="str">
        <f t="shared" si="19"/>
        <v>2.07 - GBG Bank Fail</v>
      </c>
      <c r="F237" s="7" t="str">
        <f t="shared" si="18"/>
        <v>T</v>
      </c>
      <c r="G237" s="7"/>
      <c r="H237" s="7"/>
      <c r="I237" s="7"/>
      <c r="J237" s="7"/>
    </row>
    <row r="238" spans="1:10" ht="29" x14ac:dyDescent="0.35">
      <c r="A238" s="7" t="s">
        <v>712</v>
      </c>
      <c r="B238" s="7" t="str">
        <f t="shared" si="16"/>
        <v>1.03 - CallValidate IsSuccessful and IsFound</v>
      </c>
      <c r="C238" s="10" t="s">
        <v>713</v>
      </c>
      <c r="D238" s="7" t="s">
        <v>714</v>
      </c>
      <c r="E238" s="7" t="str">
        <f t="shared" si="19"/>
        <v>1.03 - CallValidate IsSuccessful and IsFound</v>
      </c>
      <c r="F238" s="7" t="str">
        <f t="shared" si="18"/>
        <v>T</v>
      </c>
      <c r="G238" s="13" t="s">
        <v>715</v>
      </c>
      <c r="H238" s="7"/>
      <c r="I238" s="7"/>
      <c r="J238" s="7"/>
    </row>
    <row r="239" spans="1:10" x14ac:dyDescent="0.35">
      <c r="A239" s="7" t="s">
        <v>716</v>
      </c>
      <c r="B239" s="7" t="str">
        <f t="shared" si="16"/>
        <v>1.17 - Identity Score &lt; 45</v>
      </c>
      <c r="C239" s="10" t="s">
        <v>713</v>
      </c>
      <c r="D239" s="7" t="s">
        <v>717</v>
      </c>
      <c r="E239" s="7" t="str">
        <f t="shared" si="17"/>
        <v>1.17 - Identity Score &lt; 45</v>
      </c>
      <c r="F239" s="7" t="str">
        <f t="shared" si="18"/>
        <v>T</v>
      </c>
      <c r="G239" s="7"/>
      <c r="H239" s="7"/>
      <c r="I239" s="7"/>
      <c r="J239" s="7"/>
    </row>
    <row r="240" spans="1:10" x14ac:dyDescent="0.35">
      <c r="A240" s="7" t="s">
        <v>718</v>
      </c>
      <c r="B240" s="7" t="str">
        <f t="shared" si="16"/>
        <v>1.18 - KYC Score threshold cut off</v>
      </c>
      <c r="C240" s="10" t="s">
        <v>713</v>
      </c>
      <c r="D240" s="7" t="s">
        <v>719</v>
      </c>
      <c r="E240" s="7" t="str">
        <f t="shared" si="17"/>
        <v>1.18 - KYC Score threshold cut off</v>
      </c>
      <c r="F240" s="7" t="str">
        <f t="shared" si="18"/>
        <v>T</v>
      </c>
      <c r="G240" s="7"/>
      <c r="H240" s="7"/>
      <c r="I240" s="7"/>
      <c r="J240" s="7"/>
    </row>
    <row r="241" spans="1:10" x14ac:dyDescent="0.35">
      <c r="A241" s="7" t="s">
        <v>720</v>
      </c>
      <c r="B241" s="7" t="str">
        <f t="shared" si="16"/>
        <v>1.19 - Has Pep Warning</v>
      </c>
      <c r="C241" s="10" t="s">
        <v>713</v>
      </c>
      <c r="D241" s="7" t="s">
        <v>721</v>
      </c>
      <c r="E241" s="7" t="str">
        <f t="shared" si="17"/>
        <v>1.19 - Has Pep Warning</v>
      </c>
      <c r="F241" s="7" t="str">
        <f t="shared" si="18"/>
        <v>T</v>
      </c>
      <c r="G241" s="7"/>
      <c r="H241" s="7"/>
      <c r="I241" s="7"/>
      <c r="J241" s="7"/>
    </row>
    <row r="242" spans="1:10" x14ac:dyDescent="0.35">
      <c r="A242" s="7" t="s">
        <v>722</v>
      </c>
      <c r="B242" s="7" t="str">
        <f t="shared" si="16"/>
        <v>1.20 - Has Sanctions Warning</v>
      </c>
      <c r="C242" s="10" t="s">
        <v>713</v>
      </c>
      <c r="D242" s="7" t="s">
        <v>723</v>
      </c>
      <c r="E242" s="7" t="str">
        <f t="shared" si="17"/>
        <v>1.20 - Has Sanctions Warning</v>
      </c>
      <c r="F242" s="7" t="str">
        <f t="shared" si="18"/>
        <v>T</v>
      </c>
      <c r="G242" s="7"/>
      <c r="H242" s="7"/>
      <c r="I242" s="7"/>
      <c r="J242" s="7"/>
    </row>
    <row r="243" spans="1:10" x14ac:dyDescent="0.35">
      <c r="A243" s="7" t="s">
        <v>724</v>
      </c>
      <c r="B243" s="7" t="str">
        <f t="shared" si="16"/>
        <v>1.21 - Has Deceased Warning</v>
      </c>
      <c r="C243" s="10" t="s">
        <v>713</v>
      </c>
      <c r="D243" s="7" t="s">
        <v>725</v>
      </c>
      <c r="E243" s="7" t="str">
        <f t="shared" si="17"/>
        <v>1.21 - Has Deceased Warning</v>
      </c>
      <c r="F243" s="7" t="str">
        <f t="shared" si="18"/>
        <v>T</v>
      </c>
      <c r="G243" s="7"/>
      <c r="H243" s="7"/>
      <c r="I243" s="7"/>
      <c r="J243" s="7"/>
    </row>
    <row r="244" spans="1:10" x14ac:dyDescent="0.35">
      <c r="A244" s="7" t="s">
        <v>726</v>
      </c>
      <c r="B244" s="7" t="str">
        <f t="shared" si="16"/>
        <v>1.22 - Has Bank Account Closed Warning</v>
      </c>
      <c r="C244" s="10" t="s">
        <v>713</v>
      </c>
      <c r="D244" s="7" t="s">
        <v>727</v>
      </c>
      <c r="E244" s="7" t="str">
        <f t="shared" si="17"/>
        <v>1.22 - Has Bank Account Closed Warning</v>
      </c>
      <c r="F244" s="7" t="str">
        <f t="shared" si="18"/>
        <v>T</v>
      </c>
      <c r="G244" s="7"/>
      <c r="H244" s="7"/>
      <c r="I244" s="7"/>
      <c r="J244" s="7"/>
    </row>
    <row r="245" spans="1:10" x14ac:dyDescent="0.35">
      <c r="A245" s="7" t="s">
        <v>728</v>
      </c>
      <c r="B245" s="7" t="str">
        <f t="shared" si="16"/>
        <v>17.04 - Authenticate IsSuccessful and IsFound</v>
      </c>
      <c r="C245" s="7" t="s">
        <v>729</v>
      </c>
      <c r="D245" s="7" t="s">
        <v>730</v>
      </c>
      <c r="E245" s="7" t="str">
        <f t="shared" si="17"/>
        <v>17.04 - Authenticate IsSuccessful and IsFound</v>
      </c>
      <c r="F245" s="7" t="str">
        <f t="shared" si="18"/>
        <v>T</v>
      </c>
      <c r="G245" s="7"/>
      <c r="H245" s="7"/>
      <c r="I245" s="7"/>
      <c r="J245" s="7"/>
    </row>
    <row r="246" spans="1:10" x14ac:dyDescent="0.35">
      <c r="A246" s="10" t="s">
        <v>731</v>
      </c>
      <c r="B246" s="10" t="str">
        <f t="shared" si="16"/>
        <v>17.06 - AuthPlusDecision &lt;&gt; 'AU01'</v>
      </c>
      <c r="C246" s="10" t="s">
        <v>729</v>
      </c>
      <c r="D246" s="10" t="s">
        <v>732</v>
      </c>
      <c r="E246" s="10" t="str">
        <f t="shared" si="17"/>
        <v>17.06 - AuthPlusDecision &lt;&gt; �AU01�</v>
      </c>
      <c r="F246" s="10" t="str">
        <f t="shared" si="18"/>
        <v>F</v>
      </c>
      <c r="G246" s="10" t="s">
        <v>733</v>
      </c>
      <c r="H246" s="7"/>
      <c r="I246" s="7"/>
      <c r="J246" s="7"/>
    </row>
    <row r="247" spans="1:10" x14ac:dyDescent="0.35">
      <c r="A247" s="7" t="s">
        <v>734</v>
      </c>
      <c r="B247" s="7" t="str">
        <f t="shared" si="16"/>
        <v>17.07 - PEPSanctions Count &gt; 0</v>
      </c>
      <c r="C247" s="7" t="s">
        <v>729</v>
      </c>
      <c r="D247" s="7" t="s">
        <v>735</v>
      </c>
      <c r="E247" s="7" t="str">
        <f t="shared" si="17"/>
        <v>17.07 - PEPSanctions Count &gt; 0</v>
      </c>
      <c r="F247" s="7" t="str">
        <f t="shared" si="18"/>
        <v>T</v>
      </c>
      <c r="G247" s="7"/>
      <c r="H247" s="7"/>
      <c r="I247" s="7"/>
      <c r="J247" s="7"/>
    </row>
    <row r="248" spans="1:10" x14ac:dyDescent="0.35">
      <c r="A248" s="7" t="s">
        <v>736</v>
      </c>
      <c r="B248" s="7" t="str">
        <f t="shared" si="16"/>
        <v>18.06 - Bank Account Verification Match</v>
      </c>
      <c r="C248" s="7" t="s">
        <v>729</v>
      </c>
      <c r="D248" s="7" t="s">
        <v>737</v>
      </c>
      <c r="E248" s="7" t="str">
        <f t="shared" si="17"/>
        <v>18.06 - Bank Account Verification Match</v>
      </c>
      <c r="F248" s="7" t="str">
        <f t="shared" si="18"/>
        <v>T</v>
      </c>
      <c r="G248" s="7"/>
      <c r="H248" s="7"/>
      <c r="I248" s="7"/>
      <c r="J248" s="7"/>
    </row>
    <row r="249" spans="1:10" x14ac:dyDescent="0.35">
      <c r="A249" s="7" t="s">
        <v>738</v>
      </c>
      <c r="B249" s="7" t="str">
        <f t="shared" si="16"/>
        <v>18.07 - Bacs Return Code show account closed(B) / deceased(2) / does not exist(5)</v>
      </c>
      <c r="C249" s="7" t="s">
        <v>729</v>
      </c>
      <c r="D249" s="7" t="s">
        <v>739</v>
      </c>
      <c r="E249" s="7" t="str">
        <f t="shared" si="17"/>
        <v>18.07 - Bacs Return Code show account closed(B) / deceased(2) / does not exist(5)</v>
      </c>
      <c r="F249" s="7" t="str">
        <f t="shared" si="18"/>
        <v>T</v>
      </c>
      <c r="G249" s="7"/>
      <c r="H249" s="7"/>
      <c r="I249" s="7"/>
      <c r="J249" s="7"/>
    </row>
    <row r="250" spans="1:10" x14ac:dyDescent="0.35">
      <c r="A250" s="7" t="s">
        <v>740</v>
      </c>
      <c r="B250" s="7" t="str">
        <f t="shared" si="16"/>
        <v>18.08 - Bank Account Personal Details Score &lt; 4</v>
      </c>
      <c r="C250" s="7" t="s">
        <v>729</v>
      </c>
      <c r="D250" s="7" t="s">
        <v>741</v>
      </c>
      <c r="E250" s="7" t="str">
        <f t="shared" si="17"/>
        <v>18.08 - Bank Account Personal Details Score &lt; 4</v>
      </c>
      <c r="F250" s="7" t="str">
        <f t="shared" si="18"/>
        <v>T</v>
      </c>
      <c r="G250" s="7"/>
      <c r="H250" s="7"/>
      <c r="I250" s="7"/>
      <c r="J250" s="7"/>
    </row>
    <row r="251" spans="1:10" x14ac:dyDescent="0.35">
      <c r="A251" s="7" t="s">
        <v>742</v>
      </c>
      <c r="B251" s="7" t="str">
        <f t="shared" si="16"/>
        <v>18.09 - Bank Account Address/Postcode Score &lt; 4</v>
      </c>
      <c r="C251" s="7" t="s">
        <v>729</v>
      </c>
      <c r="D251" s="7" t="s">
        <v>743</v>
      </c>
      <c r="E251" s="7" t="str">
        <f t="shared" si="17"/>
        <v>18.09 - Bank Account Address/Postcode Score &lt; 4</v>
      </c>
      <c r="F251" s="7" t="str">
        <f t="shared" si="18"/>
        <v>T</v>
      </c>
      <c r="G251" s="7"/>
      <c r="H251" s="7"/>
      <c r="I251" s="7"/>
      <c r="J251" s="7"/>
    </row>
    <row r="252" spans="1:10" x14ac:dyDescent="0.35">
      <c r="A252" s="7" t="s">
        <v>744</v>
      </c>
      <c r="B252" s="7" t="str">
        <f t="shared" si="16"/>
        <v>18.04 - ExperianBank IsSuccessful and IsFound</v>
      </c>
      <c r="C252" s="7" t="s">
        <v>729</v>
      </c>
      <c r="D252" s="7" t="s">
        <v>745</v>
      </c>
      <c r="E252" s="7" t="str">
        <f t="shared" si="17"/>
        <v>18.04 - ExperianBank IsSuccessful and IsFound</v>
      </c>
      <c r="F252" s="7" t="str">
        <f t="shared" si="18"/>
        <v>T</v>
      </c>
      <c r="G252" s="7"/>
      <c r="H252" s="7"/>
      <c r="I252" s="7"/>
      <c r="J252" s="7"/>
    </row>
    <row r="253" spans="1:10" x14ac:dyDescent="0.35">
      <c r="A253" s="7" t="s">
        <v>746</v>
      </c>
      <c r="B253" s="7" t="str">
        <f t="shared" si="16"/>
        <v>15.04 - Authenticate IsSuccessful and IsFound</v>
      </c>
      <c r="C253" s="7" t="s">
        <v>729</v>
      </c>
      <c r="D253" s="7" t="s">
        <v>747</v>
      </c>
      <c r="E253" s="7" t="str">
        <f t="shared" si="17"/>
        <v>15.04 - Authenticate IsSuccessful and IsFound</v>
      </c>
      <c r="F253" s="7" t="str">
        <f t="shared" si="18"/>
        <v>T</v>
      </c>
      <c r="G253" s="7"/>
      <c r="H253" s="7"/>
      <c r="I253" s="7"/>
      <c r="J253" s="7"/>
    </row>
    <row r="254" spans="1:10" x14ac:dyDescent="0.35">
      <c r="A254" s="7" t="s">
        <v>748</v>
      </c>
      <c r="B254" s="7" t="str">
        <f t="shared" si="16"/>
        <v>15.06 - Authentication Index &lt; 40</v>
      </c>
      <c r="C254" s="7" t="s">
        <v>729</v>
      </c>
      <c r="D254" s="7" t="s">
        <v>749</v>
      </c>
      <c r="E254" s="7" t="str">
        <f t="shared" si="17"/>
        <v>15.06 - Authentication Index &lt; 40</v>
      </c>
      <c r="F254" s="7" t="str">
        <f t="shared" si="18"/>
        <v>T</v>
      </c>
      <c r="G254" s="7"/>
      <c r="H254" s="7"/>
      <c r="I254" s="7"/>
      <c r="J254" s="7"/>
    </row>
    <row r="255" spans="1:10" x14ac:dyDescent="0.35">
      <c r="A255" s="7" t="s">
        <v>750</v>
      </c>
      <c r="B255" s="7" t="str">
        <f t="shared" si="16"/>
        <v>15.07 - Count of Primary confirmation sources &lt; 2</v>
      </c>
      <c r="C255" s="7" t="s">
        <v>729</v>
      </c>
      <c r="D255" s="7" t="s">
        <v>751</v>
      </c>
      <c r="E255" s="7" t="str">
        <f t="shared" ref="E255:E273" si="20">TRIM(D255)</f>
        <v>15.07 - Count of Primary confirmation sources &lt; 2</v>
      </c>
      <c r="F255" s="7" t="str">
        <f t="shared" si="18"/>
        <v>T</v>
      </c>
      <c r="G255" s="7"/>
      <c r="H255" s="7"/>
      <c r="I255" s="7"/>
      <c r="J255" s="7"/>
    </row>
    <row r="256" spans="1:10" x14ac:dyDescent="0.35">
      <c r="A256" s="7" t="s">
        <v>752</v>
      </c>
      <c r="B256" s="7" t="str">
        <f t="shared" si="16"/>
        <v>15.10 - High Risk Alerts &gt; 0</v>
      </c>
      <c r="C256" s="7" t="s">
        <v>729</v>
      </c>
      <c r="D256" s="7" t="s">
        <v>753</v>
      </c>
      <c r="E256" s="7" t="str">
        <f t="shared" si="20"/>
        <v>15.10 - High Risk Alerts &gt; 0</v>
      </c>
      <c r="F256" s="7" t="str">
        <f t="shared" si="18"/>
        <v>T</v>
      </c>
      <c r="G256" s="7"/>
      <c r="H256" s="7"/>
      <c r="I256" s="7"/>
      <c r="J256" s="7"/>
    </row>
    <row r="257" spans="1:10" x14ac:dyDescent="0.35">
      <c r="A257" s="7" t="s">
        <v>754</v>
      </c>
      <c r="B257" s="7" t="str">
        <f t="shared" si="16"/>
        <v>16.04 - ExperianBank IsSuccessful and IsFound</v>
      </c>
      <c r="C257" s="7" t="s">
        <v>729</v>
      </c>
      <c r="D257" s="7" t="s">
        <v>755</v>
      </c>
      <c r="E257" s="7" t="str">
        <f t="shared" si="20"/>
        <v>16.04 - ExperianBank IsSuccessful and IsFound</v>
      </c>
      <c r="F257" s="7" t="str">
        <f t="shared" si="18"/>
        <v>T</v>
      </c>
      <c r="G257" s="7"/>
      <c r="H257" s="7"/>
      <c r="I257" s="7"/>
      <c r="J257" s="7"/>
    </row>
    <row r="258" spans="1:10" x14ac:dyDescent="0.35">
      <c r="A258" s="7" t="s">
        <v>756</v>
      </c>
      <c r="B258" s="7" t="str">
        <f t="shared" ref="B258:B271" si="21">TRIM(A258)</f>
        <v>16.06 - Bank Account Verification Match</v>
      </c>
      <c r="C258" s="7" t="s">
        <v>729</v>
      </c>
      <c r="D258" s="7" t="s">
        <v>757</v>
      </c>
      <c r="E258" s="7" t="str">
        <f t="shared" si="20"/>
        <v>16.06 - Bank Account Verification Match</v>
      </c>
      <c r="F258" s="7" t="str">
        <f t="shared" si="18"/>
        <v>T</v>
      </c>
      <c r="G258" s="7"/>
      <c r="H258" s="7"/>
      <c r="I258" s="7"/>
      <c r="J258" s="7"/>
    </row>
    <row r="259" spans="1:10" x14ac:dyDescent="0.35">
      <c r="A259" s="7" t="s">
        <v>758</v>
      </c>
      <c r="B259" s="7" t="str">
        <f t="shared" si="21"/>
        <v>16.07 - Bacs Return Code show account closed(B) / deceased(2) / does not exist(5)</v>
      </c>
      <c r="C259" s="7" t="s">
        <v>729</v>
      </c>
      <c r="D259" s="7" t="s">
        <v>759</v>
      </c>
      <c r="E259" s="7" t="str">
        <f t="shared" si="20"/>
        <v>16.07 - Bacs Return Code show account closed(B) / deceased(2) / does not exist(5)</v>
      </c>
      <c r="F259" s="7" t="str">
        <f t="shared" si="18"/>
        <v>T</v>
      </c>
      <c r="G259" s="7"/>
      <c r="H259" s="7"/>
      <c r="I259" s="7"/>
      <c r="J259" s="7"/>
    </row>
    <row r="260" spans="1:10" x14ac:dyDescent="0.35">
      <c r="A260" s="7" t="s">
        <v>760</v>
      </c>
      <c r="B260" s="7" t="str">
        <f t="shared" si="21"/>
        <v>16.08 - Bank Account Personal Details Score &lt; 4</v>
      </c>
      <c r="C260" s="7" t="s">
        <v>729</v>
      </c>
      <c r="D260" s="7" t="s">
        <v>761</v>
      </c>
      <c r="E260" s="7" t="str">
        <f t="shared" si="20"/>
        <v>16.08 - Bank Account Personal Details Score &lt; 4</v>
      </c>
      <c r="F260" s="7" t="str">
        <f t="shared" ref="F260" si="22">IF(B260=E260, "T", "F")</f>
        <v>T</v>
      </c>
      <c r="G260" s="7"/>
      <c r="H260" s="7"/>
      <c r="I260" s="7"/>
      <c r="J260" s="7"/>
    </row>
    <row r="261" spans="1:10" x14ac:dyDescent="0.35">
      <c r="A261" s="7" t="s">
        <v>762</v>
      </c>
      <c r="B261" s="7" t="str">
        <f t="shared" si="21"/>
        <v>16.09 - Bank Account Address/Postcode Score &lt; 4</v>
      </c>
      <c r="C261" s="7" t="s">
        <v>729</v>
      </c>
      <c r="D261" s="7" t="s">
        <v>763</v>
      </c>
      <c r="E261" s="7" t="str">
        <f t="shared" si="20"/>
        <v>16.09 - Bank Account Address/Postcode Score &lt; 4</v>
      </c>
      <c r="F261" s="7" t="str">
        <f t="shared" si="18"/>
        <v>T</v>
      </c>
      <c r="G261" s="7"/>
      <c r="H261" s="7"/>
      <c r="I261" s="7"/>
      <c r="J261" s="7"/>
    </row>
    <row r="262" spans="1:10" x14ac:dyDescent="0.35">
      <c r="A262" s="7" t="s">
        <v>764</v>
      </c>
      <c r="B262" s="7" t="str">
        <f t="shared" si="21"/>
        <v>16.10 - Warning Code in (5,6,7,8,64)</v>
      </c>
      <c r="C262" s="7" t="s">
        <v>729</v>
      </c>
      <c r="D262" s="7" t="s">
        <v>765</v>
      </c>
      <c r="E262" s="7" t="str">
        <f t="shared" si="20"/>
        <v>16.10 - Warning Code in (5,6,7,8,64)</v>
      </c>
      <c r="F262" s="7" t="str">
        <f t="shared" ref="F262:F325" si="23">IF(B262=E262, "T", "F")</f>
        <v>T</v>
      </c>
      <c r="G262" s="7"/>
      <c r="H262" s="7"/>
      <c r="I262" s="7"/>
      <c r="J262" s="7"/>
    </row>
    <row r="263" spans="1:10" x14ac:dyDescent="0.35">
      <c r="A263" s="7" t="s">
        <v>766</v>
      </c>
      <c r="B263" s="7" t="str">
        <f t="shared" si="21"/>
        <v>16.11 - Warning Code in (1,2)</v>
      </c>
      <c r="C263" s="7" t="s">
        <v>729</v>
      </c>
      <c r="D263" s="7" t="s">
        <v>767</v>
      </c>
      <c r="E263" s="7" t="str">
        <f t="shared" si="20"/>
        <v>16.11 - Warning Code in (1,2)</v>
      </c>
      <c r="F263" s="7" t="str">
        <f t="shared" si="23"/>
        <v>T</v>
      </c>
      <c r="G263" s="7"/>
      <c r="H263" s="7"/>
      <c r="I263" s="7"/>
      <c r="J263" s="7"/>
    </row>
    <row r="264" spans="1:10" x14ac:dyDescent="0.35">
      <c r="A264" s="10" t="s">
        <v>768</v>
      </c>
      <c r="B264" s="16" t="str">
        <f t="shared" si="21"/>
        <v>17.09 - PNS Decision &lt;&gt; ACCEPT</v>
      </c>
      <c r="C264" s="10" t="s">
        <v>729</v>
      </c>
      <c r="D264" s="10" t="s">
        <v>769</v>
      </c>
      <c r="E264" s="10" t="str">
        <f t="shared" si="20"/>
        <v>KYC Fail</v>
      </c>
      <c r="F264" s="10" t="str">
        <f t="shared" si="23"/>
        <v>F</v>
      </c>
      <c r="G264" s="10" t="s">
        <v>770</v>
      </c>
      <c r="H264" s="7"/>
      <c r="I264" s="7"/>
      <c r="J264" s="7"/>
    </row>
    <row r="265" spans="1:10" x14ac:dyDescent="0.35">
      <c r="A265" s="7" t="s">
        <v>771</v>
      </c>
      <c r="B265" s="7" t="str">
        <f t="shared" si="21"/>
        <v>17.06 - AuthPlusDecision = 'NA00'</v>
      </c>
      <c r="C265" s="7" t="s">
        <v>729</v>
      </c>
      <c r="D265" s="7" t="s">
        <v>772</v>
      </c>
      <c r="E265" s="7" t="str">
        <f t="shared" si="20"/>
        <v>17.06 - AuthPlusDecision = 'NA00'</v>
      </c>
      <c r="F265" s="7" t="str">
        <f t="shared" si="23"/>
        <v>T</v>
      </c>
      <c r="G265" s="7"/>
      <c r="H265" s="7"/>
      <c r="I265" s="7"/>
      <c r="J265" s="7"/>
    </row>
    <row r="266" spans="1:10" x14ac:dyDescent="0.35">
      <c r="A266" s="7" t="s">
        <v>773</v>
      </c>
      <c r="B266" s="7" t="str">
        <f t="shared" si="21"/>
        <v>17.13 - Deceased Warning</v>
      </c>
      <c r="C266" s="7" t="s">
        <v>729</v>
      </c>
      <c r="D266" s="7" t="s">
        <v>774</v>
      </c>
      <c r="E266" s="7" t="str">
        <f t="shared" si="20"/>
        <v>17.13 - Deceased Warning</v>
      </c>
      <c r="F266" s="7" t="str">
        <f t="shared" si="23"/>
        <v>T</v>
      </c>
      <c r="G266" s="7"/>
      <c r="H266" s="7"/>
      <c r="I266" s="7"/>
      <c r="J266" s="7"/>
    </row>
    <row r="267" spans="1:10" x14ac:dyDescent="0.35">
      <c r="A267" s="7" t="s">
        <v>775</v>
      </c>
      <c r="B267" s="7" t="str">
        <f t="shared" si="21"/>
        <v>17.14 - Forward Address Warning</v>
      </c>
      <c r="C267" s="7" t="s">
        <v>729</v>
      </c>
      <c r="D267" s="7" t="s">
        <v>776</v>
      </c>
      <c r="E267" s="7" t="str">
        <f t="shared" si="20"/>
        <v>17.14 - Forward Address Warning</v>
      </c>
      <c r="F267" s="7" t="str">
        <f t="shared" si="23"/>
        <v>T</v>
      </c>
      <c r="G267" s="7"/>
      <c r="H267" s="7"/>
      <c r="I267" s="7"/>
      <c r="J267" s="7"/>
    </row>
    <row r="268" spans="1:10" x14ac:dyDescent="0.35">
      <c r="A268" s="7" t="s">
        <v>777</v>
      </c>
      <c r="B268" s="7" t="str">
        <f t="shared" si="21"/>
        <v>17.15 - No Trace Warning</v>
      </c>
      <c r="C268" s="7" t="s">
        <v>729</v>
      </c>
      <c r="D268" s="7" t="s">
        <v>778</v>
      </c>
      <c r="E268" s="7" t="str">
        <f t="shared" si="20"/>
        <v>17.15 - No Trace Warning</v>
      </c>
      <c r="F268" s="7" t="str">
        <f t="shared" si="23"/>
        <v>T</v>
      </c>
      <c r="G268" s="7"/>
      <c r="H268" s="7"/>
      <c r="I268" s="7"/>
      <c r="J268" s="7"/>
    </row>
    <row r="269" spans="1:10" x14ac:dyDescent="0.35">
      <c r="A269" s="7" t="s">
        <v>779</v>
      </c>
      <c r="B269" s="7" t="str">
        <f t="shared" si="21"/>
        <v>17.16 - CIFAS Warning</v>
      </c>
      <c r="C269" s="7" t="s">
        <v>729</v>
      </c>
      <c r="D269" s="7" t="s">
        <v>780</v>
      </c>
      <c r="E269" s="7" t="str">
        <f t="shared" si="20"/>
        <v>17.16 - CIFAS Warning</v>
      </c>
      <c r="F269" s="7" t="str">
        <f t="shared" si="23"/>
        <v>T</v>
      </c>
      <c r="G269" s="7"/>
      <c r="H269" s="7"/>
      <c r="I269" s="7"/>
      <c r="J269" s="7"/>
    </row>
    <row r="270" spans="1:10" x14ac:dyDescent="0.35">
      <c r="A270" s="7" t="s">
        <v>781</v>
      </c>
      <c r="B270" s="7" t="str">
        <f t="shared" si="21"/>
        <v>17.17 - Experian Address File Warning</v>
      </c>
      <c r="C270" s="7" t="s">
        <v>729</v>
      </c>
      <c r="D270" s="7" t="s">
        <v>782</v>
      </c>
      <c r="E270" s="7" t="str">
        <f t="shared" si="20"/>
        <v>17.17 - Experian Address File Warning</v>
      </c>
      <c r="F270" s="7" t="str">
        <f t="shared" si="23"/>
        <v>T</v>
      </c>
      <c r="G270" s="7"/>
      <c r="H270" s="7"/>
      <c r="I270" s="7"/>
      <c r="J270" s="7"/>
    </row>
    <row r="271" spans="1:10" x14ac:dyDescent="0.35">
      <c r="A271" s="7" t="s">
        <v>783</v>
      </c>
      <c r="B271" s="7" t="str">
        <f t="shared" si="21"/>
        <v>17.18 - Developed ID Warning</v>
      </c>
      <c r="C271" s="7" t="s">
        <v>729</v>
      </c>
      <c r="D271" s="7" t="s">
        <v>784</v>
      </c>
      <c r="E271" s="7" t="str">
        <f t="shared" si="20"/>
        <v>17.18 - Developed ID Warning</v>
      </c>
      <c r="F271" s="7" t="str">
        <f t="shared" si="23"/>
        <v>T</v>
      </c>
      <c r="G271" s="7"/>
      <c r="H271" s="7"/>
      <c r="I271" s="7"/>
      <c r="J271" s="7"/>
    </row>
    <row r="272" spans="1:10" x14ac:dyDescent="0.35">
      <c r="A272" s="7" t="s">
        <v>785</v>
      </c>
      <c r="B272" s="7" t="str">
        <f t="shared" ref="B272:B284" si="24">TRIM(A272)</f>
        <v>17.19 - Royal Mail Redirect Warning</v>
      </c>
      <c r="C272" s="7" t="s">
        <v>729</v>
      </c>
      <c r="D272" s="7" t="s">
        <v>786</v>
      </c>
      <c r="E272" s="7" t="str">
        <f t="shared" si="20"/>
        <v>17.19 - Royal Mail Redirect Warning</v>
      </c>
      <c r="F272" s="7" t="str">
        <f t="shared" si="23"/>
        <v>T</v>
      </c>
      <c r="G272" s="7"/>
      <c r="H272" s="7"/>
      <c r="I272" s="7"/>
      <c r="J272" s="7"/>
    </row>
    <row r="273" spans="1:10" x14ac:dyDescent="0.35">
      <c r="A273" s="7" t="s">
        <v>787</v>
      </c>
      <c r="B273" s="7" t="str">
        <f t="shared" si="24"/>
        <v>17.20 - Driving Licence Inconsistencies</v>
      </c>
      <c r="C273" s="7" t="s">
        <v>729</v>
      </c>
      <c r="D273" s="7" t="s">
        <v>788</v>
      </c>
      <c r="E273" s="7" t="str">
        <f t="shared" si="20"/>
        <v>17.20 - Driving Licence Inconsistencies</v>
      </c>
      <c r="F273" s="7" t="str">
        <f t="shared" si="23"/>
        <v>T</v>
      </c>
      <c r="G273" s="7"/>
      <c r="H273" s="7"/>
      <c r="I273" s="7"/>
      <c r="J273" s="7"/>
    </row>
    <row r="274" spans="1:10" x14ac:dyDescent="0.35">
      <c r="A274" s="7" t="s">
        <v>789</v>
      </c>
      <c r="B274" s="7" t="str">
        <f t="shared" si="24"/>
        <v>17.21 - Application Data Inconsistencies</v>
      </c>
      <c r="C274" s="7" t="s">
        <v>729</v>
      </c>
      <c r="D274" s="7" t="s">
        <v>790</v>
      </c>
      <c r="E274" s="7" t="str">
        <f>TRIM(D274)</f>
        <v>17.21 - Application Data Inconsistencies</v>
      </c>
      <c r="F274" s="7" t="str">
        <f t="shared" si="23"/>
        <v>T</v>
      </c>
      <c r="G274" s="7"/>
      <c r="H274" s="7"/>
      <c r="I274" s="7"/>
      <c r="J274" s="7"/>
    </row>
    <row r="275" spans="1:10" x14ac:dyDescent="0.35">
      <c r="A275" s="7" t="s">
        <v>791</v>
      </c>
      <c r="B275" s="7" t="str">
        <f t="shared" si="24"/>
        <v>17.22 - DOB Indicating below minimum age</v>
      </c>
      <c r="C275" s="7" t="s">
        <v>729</v>
      </c>
      <c r="D275" s="7" t="s">
        <v>792</v>
      </c>
      <c r="E275" s="7" t="str">
        <f t="shared" ref="E275:E281" si="25">TRIM(D275)</f>
        <v>17.22 - DOB Indicating below minimum age</v>
      </c>
      <c r="F275" s="7" t="str">
        <f t="shared" si="23"/>
        <v>T</v>
      </c>
      <c r="G275" s="7"/>
      <c r="H275" s="7"/>
      <c r="I275" s="7"/>
      <c r="J275" s="7"/>
    </row>
    <row r="276" spans="1:10" x14ac:dyDescent="0.35">
      <c r="A276" s="7" t="s">
        <v>793</v>
      </c>
      <c r="B276" s="7" t="str">
        <f t="shared" si="24"/>
        <v>17.23 - DOB Match not found</v>
      </c>
      <c r="C276" s="7" t="s">
        <v>729</v>
      </c>
      <c r="D276" s="7" t="s">
        <v>794</v>
      </c>
      <c r="E276" s="7" t="str">
        <f t="shared" si="25"/>
        <v>17.23 - DOB Match not found</v>
      </c>
      <c r="F276" s="7" t="str">
        <f t="shared" si="23"/>
        <v>T</v>
      </c>
      <c r="G276" s="7"/>
      <c r="H276" s="7"/>
      <c r="I276" s="7"/>
      <c r="J276" s="7"/>
    </row>
    <row r="277" spans="1:10" x14ac:dyDescent="0.35">
      <c r="A277" s="7" t="s">
        <v>795</v>
      </c>
      <c r="B277" s="7" t="str">
        <f t="shared" si="24"/>
        <v>17.24 - No Age or DOB match found</v>
      </c>
      <c r="C277" s="7" t="s">
        <v>729</v>
      </c>
      <c r="D277" s="7" t="s">
        <v>796</v>
      </c>
      <c r="E277" s="7" t="str">
        <f t="shared" si="25"/>
        <v>17.24 - No Age or DOB match found</v>
      </c>
      <c r="F277" s="7" t="str">
        <f t="shared" si="23"/>
        <v>T</v>
      </c>
      <c r="G277" s="7"/>
      <c r="H277" s="7"/>
      <c r="I277" s="7"/>
      <c r="J277" s="7"/>
    </row>
    <row r="278" spans="1:10" x14ac:dyDescent="0.35">
      <c r="A278" s="7" t="s">
        <v>797</v>
      </c>
      <c r="B278" s="7" t="str">
        <f t="shared" si="24"/>
        <v>18.10 - Account does not support Direct Credit Transactions</v>
      </c>
      <c r="C278" s="7" t="s">
        <v>729</v>
      </c>
      <c r="D278" s="7" t="s">
        <v>798</v>
      </c>
      <c r="E278" s="7" t="str">
        <f t="shared" si="25"/>
        <v>18.10 - Account does not support Direct Credit Transactions</v>
      </c>
      <c r="F278" s="7" t="str">
        <f t="shared" si="23"/>
        <v>T</v>
      </c>
      <c r="G278" s="7"/>
      <c r="H278" s="7"/>
      <c r="I278" s="7"/>
      <c r="J278" s="7"/>
    </row>
    <row r="279" spans="1:10" x14ac:dyDescent="0.35">
      <c r="A279" s="7" t="s">
        <v>799</v>
      </c>
      <c r="B279" s="7" t="str">
        <f t="shared" si="24"/>
        <v>18.11 - Bank branch does not support Direct Credit transactions</v>
      </c>
      <c r="C279" s="7" t="s">
        <v>729</v>
      </c>
      <c r="D279" s="7" t="s">
        <v>800</v>
      </c>
      <c r="E279" s="7" t="str">
        <f t="shared" si="25"/>
        <v>18.11 - Bank branch does not support Direct Credit transactions</v>
      </c>
      <c r="F279" s="7" t="str">
        <f t="shared" si="23"/>
        <v>T</v>
      </c>
      <c r="G279" s="7"/>
      <c r="H279" s="7"/>
      <c r="I279" s="7"/>
      <c r="J279" s="7"/>
    </row>
    <row r="280" spans="1:10" x14ac:dyDescent="0.35">
      <c r="A280" s="7" t="s">
        <v>801</v>
      </c>
      <c r="B280" s="7" t="str">
        <f t="shared" si="24"/>
        <v>18.12 - Account does not support Direct Debit Transactions</v>
      </c>
      <c r="C280" s="7" t="s">
        <v>729</v>
      </c>
      <c r="D280" s="7" t="s">
        <v>802</v>
      </c>
      <c r="E280" s="7" t="str">
        <f t="shared" si="25"/>
        <v>18.12 - Account does not support Direct Debit Transactions</v>
      </c>
      <c r="F280" s="7" t="str">
        <f t="shared" si="23"/>
        <v>T</v>
      </c>
      <c r="G280" s="7"/>
      <c r="H280" s="7"/>
      <c r="I280" s="7"/>
      <c r="J280" s="7"/>
    </row>
    <row r="281" spans="1:10" x14ac:dyDescent="0.35">
      <c r="A281" s="7" t="s">
        <v>803</v>
      </c>
      <c r="B281" s="7" t="str">
        <f t="shared" si="24"/>
        <v>18.13 - Bank branch does not support Direct Debit transactions</v>
      </c>
      <c r="C281" s="7" t="s">
        <v>729</v>
      </c>
      <c r="D281" s="7" t="s">
        <v>804</v>
      </c>
      <c r="E281" s="7" t="str">
        <f t="shared" si="25"/>
        <v>18.13 - Bank branch does not support Direct Debit transactions</v>
      </c>
      <c r="F281" s="7" t="str">
        <f t="shared" si="23"/>
        <v>T</v>
      </c>
      <c r="G281" s="7"/>
      <c r="H281" s="7"/>
      <c r="I281" s="7"/>
      <c r="J281" s="7"/>
    </row>
    <row r="282" spans="1:10" x14ac:dyDescent="0.35">
      <c r="A282" s="7" t="s">
        <v>805</v>
      </c>
      <c r="B282" s="7" t="str">
        <f t="shared" si="24"/>
        <v>18.14 - Account is a Foreign Currency Account</v>
      </c>
      <c r="C282" s="7" t="s">
        <v>729</v>
      </c>
      <c r="D282" s="7" t="s">
        <v>806</v>
      </c>
      <c r="E282" s="7" t="str">
        <f>TRIM(D282)</f>
        <v>18.14 - Account is a Foreign Currency Account</v>
      </c>
      <c r="F282" s="7" t="str">
        <f t="shared" si="23"/>
        <v>T</v>
      </c>
      <c r="G282" s="7"/>
      <c r="H282" s="7"/>
      <c r="I282" s="7"/>
      <c r="J282" s="7"/>
    </row>
    <row r="283" spans="1:10" x14ac:dyDescent="0.35">
      <c r="A283" s="7" t="s">
        <v>807</v>
      </c>
      <c r="B283" s="7" t="str">
        <f t="shared" si="24"/>
        <v>1.08 - GBG ID Fail</v>
      </c>
      <c r="C283" s="7" t="s">
        <v>808</v>
      </c>
      <c r="D283" s="7" t="s">
        <v>809</v>
      </c>
      <c r="E283" s="7" t="str">
        <f t="shared" ref="E283:E346" si="26">TRIM(D283)</f>
        <v>1.08 - GBG ID Fail</v>
      </c>
      <c r="F283" s="7" t="str">
        <f t="shared" si="23"/>
        <v>T</v>
      </c>
      <c r="G283" s="7"/>
      <c r="H283" s="7"/>
      <c r="I283" s="7"/>
      <c r="J283" s="7"/>
    </row>
    <row r="284" spans="1:10" x14ac:dyDescent="0.35">
      <c r="A284" s="7" t="s">
        <v>810</v>
      </c>
      <c r="B284" s="7" t="str">
        <f t="shared" si="24"/>
        <v>2.08 - GBG Bank Fail</v>
      </c>
      <c r="C284" s="7" t="s">
        <v>808</v>
      </c>
      <c r="D284" s="7" t="s">
        <v>811</v>
      </c>
      <c r="E284" s="7" t="str">
        <f t="shared" si="26"/>
        <v>2.08 - GBG Bank Fail</v>
      </c>
      <c r="F284" s="7" t="str">
        <f t="shared" si="23"/>
        <v>T</v>
      </c>
      <c r="G284" s="7"/>
      <c r="H284" s="7"/>
      <c r="I284" s="7"/>
      <c r="J284" s="7"/>
    </row>
    <row r="285" spans="1:10" x14ac:dyDescent="0.35">
      <c r="A285" s="7" t="s">
        <v>812</v>
      </c>
      <c r="B285" s="7" t="str">
        <f>TRIM(A285)</f>
        <v>16.05 - CallValidate IsSuccessful and IsFound</v>
      </c>
      <c r="C285" s="7" t="s">
        <v>813</v>
      </c>
      <c r="D285" s="7" t="s">
        <v>814</v>
      </c>
      <c r="E285" s="7" t="str">
        <f t="shared" si="26"/>
        <v>16.05 - CallValidate IsSuccessful and IsFound</v>
      </c>
      <c r="F285" s="7" t="str">
        <f t="shared" si="23"/>
        <v>T</v>
      </c>
      <c r="G285" s="7"/>
      <c r="H285" s="7"/>
      <c r="I285" s="7"/>
      <c r="J285" s="7"/>
    </row>
    <row r="286" spans="1:10" x14ac:dyDescent="0.35">
      <c r="A286" s="7" t="s">
        <v>815</v>
      </c>
      <c r="B286" s="7" t="str">
        <f t="shared" ref="B286:B348" si="27">TRIM(A286)</f>
        <v>16.07 - KYC Score threshold cut off</v>
      </c>
      <c r="C286" s="7" t="s">
        <v>813</v>
      </c>
      <c r="D286" s="7" t="s">
        <v>816</v>
      </c>
      <c r="E286" s="7" t="str">
        <f t="shared" si="26"/>
        <v>16.07 - KYC Score threshold cut off</v>
      </c>
      <c r="F286" s="7" t="str">
        <f t="shared" si="23"/>
        <v>T</v>
      </c>
      <c r="G286" s="7"/>
      <c r="H286" s="7"/>
      <c r="I286" s="7"/>
      <c r="J286" s="7"/>
    </row>
    <row r="287" spans="1:10" x14ac:dyDescent="0.35">
      <c r="A287" s="7" t="s">
        <v>817</v>
      </c>
      <c r="B287" s="7" t="str">
        <f t="shared" si="27"/>
        <v>16.08 - Has Pep Warning</v>
      </c>
      <c r="C287" s="7" t="s">
        <v>813</v>
      </c>
      <c r="D287" s="7" t="s">
        <v>818</v>
      </c>
      <c r="E287" s="7" t="str">
        <f t="shared" si="26"/>
        <v>16.08 - Has Pep Warning</v>
      </c>
      <c r="F287" s="7" t="str">
        <f t="shared" si="23"/>
        <v>T</v>
      </c>
      <c r="G287" s="7"/>
      <c r="H287" s="7"/>
      <c r="I287" s="7"/>
      <c r="J287" s="7"/>
    </row>
    <row r="288" spans="1:10" x14ac:dyDescent="0.35">
      <c r="A288" s="7" t="s">
        <v>819</v>
      </c>
      <c r="B288" s="7" t="str">
        <f t="shared" si="27"/>
        <v>16.09 - Has Sanctions Warning</v>
      </c>
      <c r="C288" s="7" t="s">
        <v>813</v>
      </c>
      <c r="D288" s="7" t="s">
        <v>820</v>
      </c>
      <c r="E288" s="7" t="str">
        <f t="shared" si="26"/>
        <v>16.09 - Has Sanctions Warning</v>
      </c>
      <c r="F288" s="7" t="str">
        <f t="shared" si="23"/>
        <v>T</v>
      </c>
      <c r="G288" s="7"/>
      <c r="H288" s="7"/>
      <c r="I288" s="7"/>
      <c r="J288" s="7"/>
    </row>
    <row r="289" spans="1:10" x14ac:dyDescent="0.35">
      <c r="A289" s="7" t="s">
        <v>821</v>
      </c>
      <c r="B289" s="7" t="str">
        <f t="shared" si="27"/>
        <v>16.14 - Identity Score &lt; 45</v>
      </c>
      <c r="C289" s="7" t="s">
        <v>813</v>
      </c>
      <c r="D289" s="7" t="s">
        <v>822</v>
      </c>
      <c r="E289" s="7" t="str">
        <f t="shared" si="26"/>
        <v>16.14 - Identity Score &lt; 45</v>
      </c>
      <c r="F289" s="7" t="str">
        <f t="shared" si="23"/>
        <v>T</v>
      </c>
      <c r="G289" s="7"/>
      <c r="H289" s="7"/>
      <c r="I289" s="7"/>
      <c r="J289" s="7"/>
    </row>
    <row r="290" spans="1:10" x14ac:dyDescent="0.35">
      <c r="A290" s="7" t="s">
        <v>823</v>
      </c>
      <c r="B290" s="7" t="str">
        <f t="shared" si="27"/>
        <v>16.15 - Has Deceased Warning</v>
      </c>
      <c r="C290" s="7" t="s">
        <v>813</v>
      </c>
      <c r="D290" s="7" t="s">
        <v>824</v>
      </c>
      <c r="E290" s="7" t="str">
        <f t="shared" si="26"/>
        <v>16.15 - Has Deceased Warning</v>
      </c>
      <c r="F290" s="7" t="str">
        <f t="shared" si="23"/>
        <v>T</v>
      </c>
      <c r="G290" s="7"/>
      <c r="H290" s="7"/>
      <c r="I290" s="7"/>
      <c r="J290" s="7"/>
    </row>
    <row r="291" spans="1:10" x14ac:dyDescent="0.35">
      <c r="A291" s="7" t="s">
        <v>825</v>
      </c>
      <c r="B291" s="7" t="str">
        <f t="shared" si="27"/>
        <v>16.16 - Has Bank Account Closed Warning</v>
      </c>
      <c r="C291" s="7" t="s">
        <v>813</v>
      </c>
      <c r="D291" s="7" t="s">
        <v>826</v>
      </c>
      <c r="E291" s="7" t="str">
        <f t="shared" si="26"/>
        <v>16.16 - Has Bank Account Closed Warning</v>
      </c>
      <c r="F291" s="7" t="str">
        <f t="shared" si="23"/>
        <v>T</v>
      </c>
      <c r="G291" s="7"/>
      <c r="H291" s="7"/>
      <c r="I291" s="7"/>
      <c r="J291" s="7"/>
    </row>
    <row r="292" spans="1:10" x14ac:dyDescent="0.35">
      <c r="A292" s="7" t="s">
        <v>827</v>
      </c>
      <c r="B292" s="7" t="str">
        <f t="shared" si="27"/>
        <v>14.06 - CallValidate IsSuccessful and IsFound</v>
      </c>
      <c r="C292" s="7" t="s">
        <v>813</v>
      </c>
      <c r="D292" s="7" t="s">
        <v>828</v>
      </c>
      <c r="E292" s="7" t="str">
        <f t="shared" si="26"/>
        <v>14.06 - CallValidate IsSuccessful and IsFound</v>
      </c>
      <c r="F292" s="7" t="str">
        <f t="shared" si="23"/>
        <v>T</v>
      </c>
      <c r="G292" s="7"/>
      <c r="H292" s="7"/>
      <c r="I292" s="7"/>
      <c r="J292" s="7"/>
    </row>
    <row r="293" spans="1:10" x14ac:dyDescent="0.35">
      <c r="A293" s="7" t="s">
        <v>829</v>
      </c>
      <c r="B293" s="7" t="str">
        <f t="shared" si="27"/>
        <v>14.29 - Has Pep Warning</v>
      </c>
      <c r="C293" s="7" t="s">
        <v>813</v>
      </c>
      <c r="D293" s="7" t="s">
        <v>830</v>
      </c>
      <c r="E293" s="7" t="str">
        <f t="shared" si="26"/>
        <v>14.29 - Has Pep Warning</v>
      </c>
      <c r="F293" s="7" t="str">
        <f t="shared" si="23"/>
        <v>T</v>
      </c>
      <c r="G293" s="7"/>
      <c r="H293" s="7"/>
      <c r="I293" s="7"/>
      <c r="J293" s="7"/>
    </row>
    <row r="294" spans="1:10" x14ac:dyDescent="0.35">
      <c r="A294" s="7" t="s">
        <v>831</v>
      </c>
      <c r="B294" s="7" t="str">
        <f t="shared" si="27"/>
        <v>14.30 - Has Sanctions Warning</v>
      </c>
      <c r="C294" s="7" t="s">
        <v>813</v>
      </c>
      <c r="D294" s="7" t="s">
        <v>832</v>
      </c>
      <c r="E294" s="7" t="str">
        <f t="shared" si="26"/>
        <v>14.30 - Has Sanctions Warning</v>
      </c>
      <c r="F294" s="7" t="str">
        <f t="shared" si="23"/>
        <v>T</v>
      </c>
      <c r="G294" s="7"/>
      <c r="H294" s="7"/>
      <c r="I294" s="7"/>
      <c r="J294" s="7"/>
    </row>
    <row r="295" spans="1:10" x14ac:dyDescent="0.35">
      <c r="A295" s="7" t="s">
        <v>833</v>
      </c>
      <c r="B295" s="7" t="str">
        <f t="shared" si="27"/>
        <v>14.31 - Has Deceased Warning</v>
      </c>
      <c r="C295" s="7" t="s">
        <v>813</v>
      </c>
      <c r="D295" s="7" t="s">
        <v>834</v>
      </c>
      <c r="E295" s="7" t="str">
        <f t="shared" si="26"/>
        <v>14.31 - Has Deceased Warning</v>
      </c>
      <c r="F295" s="7" t="str">
        <f t="shared" si="23"/>
        <v>T</v>
      </c>
      <c r="G295" s="7"/>
      <c r="H295" s="7"/>
      <c r="I295" s="7"/>
      <c r="J295" s="7"/>
    </row>
    <row r="296" spans="1:10" x14ac:dyDescent="0.35">
      <c r="A296" s="7" t="s">
        <v>835</v>
      </c>
      <c r="B296" s="7" t="str">
        <f t="shared" si="27"/>
        <v>14.32 - Has SDN Warning</v>
      </c>
      <c r="C296" s="7" t="s">
        <v>813</v>
      </c>
      <c r="D296" s="7" t="s">
        <v>836</v>
      </c>
      <c r="E296" s="7" t="str">
        <f t="shared" si="26"/>
        <v>14.32 - Has SDN Warning</v>
      </c>
      <c r="F296" s="7" t="str">
        <f t="shared" si="23"/>
        <v>T</v>
      </c>
      <c r="G296" s="7"/>
      <c r="H296" s="7"/>
      <c r="I296" s="7"/>
      <c r="J296" s="7"/>
    </row>
    <row r="297" spans="1:10" x14ac:dyDescent="0.35">
      <c r="A297" s="7" t="s">
        <v>837</v>
      </c>
      <c r="B297" s="7" t="str">
        <f t="shared" si="27"/>
        <v>14.33 - Has AddressLink Warning</v>
      </c>
      <c r="C297" s="7" t="s">
        <v>813</v>
      </c>
      <c r="D297" s="7" t="s">
        <v>838</v>
      </c>
      <c r="E297" s="7" t="str">
        <f t="shared" si="26"/>
        <v>14.33 - Has AddressLink Warning</v>
      </c>
      <c r="F297" s="7" t="str">
        <f t="shared" si="23"/>
        <v>T</v>
      </c>
      <c r="G297" s="7"/>
      <c r="H297" s="7"/>
      <c r="I297" s="7"/>
      <c r="J297" s="7"/>
    </row>
    <row r="298" spans="1:10" x14ac:dyDescent="0.35">
      <c r="A298" s="7" t="s">
        <v>839</v>
      </c>
      <c r="B298" s="7" t="str">
        <f t="shared" si="27"/>
        <v>14.34 - Has Goneaway Warning</v>
      </c>
      <c r="C298" s="7" t="s">
        <v>813</v>
      </c>
      <c r="D298" s="7" t="s">
        <v>840</v>
      </c>
      <c r="E298" s="7" t="str">
        <f t="shared" si="26"/>
        <v>14.34 - Has Goneaway Warning</v>
      </c>
      <c r="F298" s="7" t="str">
        <f t="shared" si="23"/>
        <v>T</v>
      </c>
      <c r="G298" s="7"/>
      <c r="H298" s="7"/>
      <c r="I298" s="7"/>
      <c r="J298" s="7"/>
    </row>
    <row r="299" spans="1:10" x14ac:dyDescent="0.35">
      <c r="A299" s="7" t="s">
        <v>841</v>
      </c>
      <c r="B299" s="7" t="str">
        <f t="shared" si="27"/>
        <v>14.35 - Matchelevel NE IndividualReport</v>
      </c>
      <c r="C299" s="7" t="s">
        <v>813</v>
      </c>
      <c r="D299" s="7" t="s">
        <v>842</v>
      </c>
      <c r="E299" s="7" t="str">
        <f t="shared" si="26"/>
        <v>14.35 - Matchelevel NE IndividualReport</v>
      </c>
      <c r="F299" s="7" t="str">
        <f t="shared" si="23"/>
        <v>T</v>
      </c>
      <c r="G299" s="7"/>
      <c r="H299" s="7"/>
      <c r="I299" s="7"/>
      <c r="J299" s="7"/>
    </row>
    <row r="300" spans="1:10" x14ac:dyDescent="0.35">
      <c r="A300" s="7" t="s">
        <v>843</v>
      </c>
      <c r="B300" s="7" t="str">
        <f t="shared" si="27"/>
        <v>14.36 - BACS Status = 'N'</v>
      </c>
      <c r="C300" s="7" t="s">
        <v>813</v>
      </c>
      <c r="D300" s="7" t="s">
        <v>844</v>
      </c>
      <c r="E300" s="7" t="str">
        <f t="shared" si="26"/>
        <v>14.36 - BACS Status = 'N'</v>
      </c>
      <c r="F300" s="7" t="str">
        <f t="shared" si="23"/>
        <v>T</v>
      </c>
      <c r="G300" s="7"/>
      <c r="H300" s="7"/>
      <c r="I300" s="7"/>
      <c r="J300" s="7"/>
    </row>
    <row r="301" spans="1:10" x14ac:dyDescent="0.35">
      <c r="A301" s="7" t="s">
        <v>845</v>
      </c>
      <c r="B301" s="7" t="str">
        <f t="shared" si="27"/>
        <v>14.37 - Transactions_disallowed_AU</v>
      </c>
      <c r="C301" s="7" t="s">
        <v>813</v>
      </c>
      <c r="D301" s="7" t="s">
        <v>846</v>
      </c>
      <c r="E301" s="7" t="str">
        <f t="shared" si="26"/>
        <v>14.37 - Transactions_disallowed_AU</v>
      </c>
      <c r="F301" s="7" t="str">
        <f t="shared" si="23"/>
        <v>T</v>
      </c>
      <c r="G301" s="7"/>
      <c r="H301" s="7"/>
      <c r="I301" s="7"/>
      <c r="J301" s="7"/>
    </row>
    <row r="302" spans="1:10" x14ac:dyDescent="0.35">
      <c r="A302" s="7" t="s">
        <v>847</v>
      </c>
      <c r="B302" s="7" t="str">
        <f t="shared" si="27"/>
        <v>14.38 - Transactions_disallowed_CR</v>
      </c>
      <c r="C302" s="7" t="s">
        <v>813</v>
      </c>
      <c r="D302" s="7" t="s">
        <v>848</v>
      </c>
      <c r="E302" s="7" t="str">
        <f t="shared" si="26"/>
        <v>14.38 - Transactions_disallowed_CR</v>
      </c>
      <c r="F302" s="7" t="str">
        <f t="shared" si="23"/>
        <v>T</v>
      </c>
      <c r="G302" s="7"/>
      <c r="H302" s="7"/>
      <c r="I302" s="7"/>
      <c r="J302" s="7"/>
    </row>
    <row r="303" spans="1:10" x14ac:dyDescent="0.35">
      <c r="A303" s="7" t="s">
        <v>849</v>
      </c>
      <c r="B303" s="7" t="str">
        <f t="shared" si="27"/>
        <v>14.39 - Transactions_disallowed_DR</v>
      </c>
      <c r="C303" s="7" t="s">
        <v>813</v>
      </c>
      <c r="D303" s="7" t="s">
        <v>850</v>
      </c>
      <c r="E303" s="7" t="str">
        <f t="shared" si="26"/>
        <v>14.39 - Transactions_disallowed_DR</v>
      </c>
      <c r="F303" s="7" t="str">
        <f t="shared" si="23"/>
        <v>T</v>
      </c>
      <c r="G303" s="7"/>
      <c r="H303" s="7"/>
      <c r="I303" s="7"/>
      <c r="J303" s="7"/>
    </row>
    <row r="304" spans="1:10" x14ac:dyDescent="0.35">
      <c r="A304" s="7" t="s">
        <v>851</v>
      </c>
      <c r="B304" s="7" t="str">
        <f t="shared" si="27"/>
        <v>14.45 - KYCScore in (115,105,100,95,85,75,65,60,50)</v>
      </c>
      <c r="C304" s="7" t="s">
        <v>813</v>
      </c>
      <c r="D304" s="7" t="s">
        <v>852</v>
      </c>
      <c r="E304" s="7" t="str">
        <f t="shared" si="26"/>
        <v>14.45 - KYCScore in (115,105,100,95,85,75,65,60,50)</v>
      </c>
      <c r="F304" s="7" t="str">
        <f t="shared" si="23"/>
        <v>T</v>
      </c>
      <c r="G304" s="7"/>
      <c r="H304" s="7"/>
      <c r="I304" s="7"/>
      <c r="J304" s="7"/>
    </row>
    <row r="305" spans="1:10" x14ac:dyDescent="0.35">
      <c r="A305" s="7" t="s">
        <v>853</v>
      </c>
      <c r="B305" s="7" t="str">
        <f t="shared" si="27"/>
        <v>14.47 - Number of primary checks</v>
      </c>
      <c r="C305" s="7" t="s">
        <v>813</v>
      </c>
      <c r="D305" s="7" t="s">
        <v>854</v>
      </c>
      <c r="E305" s="7" t="str">
        <f t="shared" si="26"/>
        <v>14.47 - Number of primary checks</v>
      </c>
      <c r="F305" s="7" t="str">
        <f t="shared" si="23"/>
        <v>T</v>
      </c>
      <c r="G305" s="7"/>
      <c r="H305" s="7"/>
      <c r="I305" s="7"/>
      <c r="J305" s="7"/>
    </row>
    <row r="306" spans="1:10" x14ac:dyDescent="0.35">
      <c r="A306" s="7" t="s">
        <v>855</v>
      </c>
      <c r="B306" s="7" t="str">
        <f t="shared" si="27"/>
        <v>14.49 - DOBCheck</v>
      </c>
      <c r="C306" s="7" t="s">
        <v>813</v>
      </c>
      <c r="D306" s="7" t="s">
        <v>856</v>
      </c>
      <c r="E306" s="7" t="str">
        <f t="shared" si="26"/>
        <v>14.49 - DOBCheck</v>
      </c>
      <c r="F306" s="7" t="str">
        <f t="shared" si="23"/>
        <v>T</v>
      </c>
      <c r="G306" s="7"/>
      <c r="H306" s="7"/>
      <c r="I306" s="7"/>
      <c r="J306" s="7"/>
    </row>
    <row r="307" spans="1:10" x14ac:dyDescent="0.35">
      <c r="A307" s="7" t="s">
        <v>857</v>
      </c>
      <c r="B307" s="7" t="str">
        <f t="shared" si="27"/>
        <v>14.52 - GB_Northern_Ireland_Indicator</v>
      </c>
      <c r="C307" s="7" t="s">
        <v>813</v>
      </c>
      <c r="D307" s="7" t="s">
        <v>858</v>
      </c>
      <c r="E307" s="7" t="str">
        <f t="shared" si="26"/>
        <v>14.52 - GB_Northern_Ireland_Indicator</v>
      </c>
      <c r="F307" s="7" t="str">
        <f t="shared" si="23"/>
        <v>T</v>
      </c>
      <c r="G307" s="7"/>
      <c r="H307" s="7"/>
      <c r="I307" s="7"/>
      <c r="J307" s="7"/>
    </row>
    <row r="308" spans="1:10" x14ac:dyDescent="0.35">
      <c r="A308" s="7" t="s">
        <v>859</v>
      </c>
      <c r="B308" s="7" t="str">
        <f t="shared" si="27"/>
        <v>14.53 - Modulus Check</v>
      </c>
      <c r="C308" s="7" t="s">
        <v>813</v>
      </c>
      <c r="D308" s="7" t="s">
        <v>860</v>
      </c>
      <c r="E308" s="7" t="str">
        <f t="shared" si="26"/>
        <v>14.53 - Modulus Check</v>
      </c>
      <c r="F308" s="7" t="str">
        <f t="shared" si="23"/>
        <v>T</v>
      </c>
      <c r="G308" s="7"/>
      <c r="H308" s="7"/>
      <c r="I308" s="7"/>
      <c r="J308" s="7"/>
    </row>
    <row r="309" spans="1:10" x14ac:dyDescent="0.35">
      <c r="A309" s="7" t="s">
        <v>861</v>
      </c>
      <c r="B309" s="7" t="str">
        <f t="shared" si="27"/>
        <v>16.17 - Account Issuer</v>
      </c>
      <c r="C309" s="7" t="s">
        <v>813</v>
      </c>
      <c r="D309" s="7" t="s">
        <v>862</v>
      </c>
      <c r="E309" s="7" t="str">
        <f t="shared" si="26"/>
        <v>16.17 - Account Issuer</v>
      </c>
      <c r="F309" s="7" t="str">
        <f t="shared" si="23"/>
        <v>T</v>
      </c>
      <c r="G309" s="7"/>
      <c r="H309" s="7"/>
      <c r="I309" s="7"/>
      <c r="J309" s="7"/>
    </row>
    <row r="310" spans="1:10" x14ac:dyDescent="0.35">
      <c r="A310" s="7" t="s">
        <v>863</v>
      </c>
      <c r="B310" s="7" t="str">
        <f t="shared" si="27"/>
        <v>16.18 - Account Start Date</v>
      </c>
      <c r="C310" s="7" t="s">
        <v>813</v>
      </c>
      <c r="D310" s="7" t="s">
        <v>864</v>
      </c>
      <c r="E310" s="7" t="str">
        <f t="shared" si="26"/>
        <v>16.18 - Account Start Date</v>
      </c>
      <c r="F310" s="7" t="str">
        <f t="shared" si="23"/>
        <v>T</v>
      </c>
      <c r="G310" s="7"/>
      <c r="H310" s="7"/>
      <c r="I310" s="7"/>
      <c r="J310" s="7"/>
    </row>
    <row r="311" spans="1:10" x14ac:dyDescent="0.35">
      <c r="A311" s="7" t="s">
        <v>865</v>
      </c>
      <c r="B311" s="7" t="str">
        <f t="shared" si="27"/>
        <v>16.19 - Forwarding Address Link</v>
      </c>
      <c r="C311" s="7" t="s">
        <v>813</v>
      </c>
      <c r="D311" s="7" t="s">
        <v>866</v>
      </c>
      <c r="E311" s="7" t="str">
        <f t="shared" si="26"/>
        <v>16.19 - Forwarding Address Link</v>
      </c>
      <c r="F311" s="7" t="str">
        <f t="shared" si="23"/>
        <v>T</v>
      </c>
      <c r="G311" s="7"/>
      <c r="H311" s="7"/>
      <c r="I311" s="7"/>
      <c r="J311" s="7"/>
    </row>
    <row r="312" spans="1:10" x14ac:dyDescent="0.35">
      <c r="A312" s="7" t="s">
        <v>867</v>
      </c>
      <c r="B312" s="7" t="str">
        <f t="shared" si="27"/>
        <v>16.20 - Status Code = Gone Away</v>
      </c>
      <c r="C312" s="7" t="s">
        <v>813</v>
      </c>
      <c r="D312" s="7" t="s">
        <v>868</v>
      </c>
      <c r="E312" s="7" t="str">
        <f t="shared" si="26"/>
        <v>16.20 - Status Code = Gone Away</v>
      </c>
      <c r="F312" s="7" t="str">
        <f t="shared" si="23"/>
        <v>T</v>
      </c>
      <c r="G312" s="7"/>
      <c r="H312" s="7"/>
      <c r="I312" s="7"/>
      <c r="J312" s="7"/>
    </row>
    <row r="313" spans="1:10" x14ac:dyDescent="0.35">
      <c r="A313" s="7" t="s">
        <v>869</v>
      </c>
      <c r="B313" s="7" t="str">
        <f t="shared" si="27"/>
        <v>16.21 - SDN Warning</v>
      </c>
      <c r="C313" s="7" t="s">
        <v>813</v>
      </c>
      <c r="D313" s="7" t="s">
        <v>870</v>
      </c>
      <c r="E313" s="7" t="str">
        <f t="shared" si="26"/>
        <v>16.21 - SDN Warning</v>
      </c>
      <c r="F313" s="7" t="str">
        <f t="shared" si="23"/>
        <v>T</v>
      </c>
      <c r="G313" s="7"/>
      <c r="H313" s="7"/>
      <c r="I313" s="7"/>
      <c r="J313" s="7"/>
    </row>
    <row r="314" spans="1:10" x14ac:dyDescent="0.35">
      <c r="A314" s="7" t="s">
        <v>871</v>
      </c>
      <c r="B314" s="7" t="str">
        <f t="shared" si="27"/>
        <v>16.22 - BACS Status = N</v>
      </c>
      <c r="C314" s="7" t="s">
        <v>813</v>
      </c>
      <c r="D314" s="7" t="s">
        <v>872</v>
      </c>
      <c r="E314" s="7" t="str">
        <f t="shared" si="26"/>
        <v>16.22 - BACS Status = N</v>
      </c>
      <c r="F314" s="7" t="str">
        <f t="shared" si="23"/>
        <v>T</v>
      </c>
      <c r="G314" s="7"/>
      <c r="H314" s="7"/>
      <c r="I314" s="7"/>
      <c r="J314" s="7"/>
    </row>
    <row r="315" spans="1:10" x14ac:dyDescent="0.35">
      <c r="A315" s="7" t="s">
        <v>873</v>
      </c>
      <c r="B315" s="7" t="str">
        <f t="shared" si="27"/>
        <v>16.23 - Transactions Disallowed DR</v>
      </c>
      <c r="C315" s="7" t="s">
        <v>813</v>
      </c>
      <c r="D315" s="7" t="s">
        <v>874</v>
      </c>
      <c r="E315" s="7" t="str">
        <f t="shared" si="26"/>
        <v>16.23 - Transactions Disallowed DR</v>
      </c>
      <c r="F315" s="7" t="str">
        <f t="shared" si="23"/>
        <v>T</v>
      </c>
      <c r="G315" s="7"/>
      <c r="H315" s="7"/>
      <c r="I315" s="7"/>
      <c r="J315" s="7"/>
    </row>
    <row r="316" spans="1:10" x14ac:dyDescent="0.35">
      <c r="A316" s="7" t="s">
        <v>875</v>
      </c>
      <c r="B316" s="7" t="str">
        <f t="shared" si="27"/>
        <v>16.24 - GB NI Indicator</v>
      </c>
      <c r="C316" s="7" t="s">
        <v>813</v>
      </c>
      <c r="D316" s="7" t="s">
        <v>876</v>
      </c>
      <c r="E316" s="7" t="str">
        <f t="shared" si="26"/>
        <v>16.24 - GB NI Indicator</v>
      </c>
      <c r="F316" s="7" t="str">
        <f t="shared" si="23"/>
        <v>T</v>
      </c>
      <c r="G316" s="7"/>
      <c r="H316" s="7"/>
      <c r="I316" s="7"/>
      <c r="J316" s="7"/>
    </row>
    <row r="317" spans="1:10" x14ac:dyDescent="0.35">
      <c r="A317" s="7" t="s">
        <v>877</v>
      </c>
      <c r="B317" s="7" t="str">
        <f t="shared" si="27"/>
        <v>1.01 - Gambling amount in last 3 months</v>
      </c>
      <c r="C317" s="7" t="s">
        <v>878</v>
      </c>
      <c r="D317" s="7" t="s">
        <v>879</v>
      </c>
      <c r="E317" s="7" t="str">
        <f t="shared" si="26"/>
        <v>1.01 - Gambling amount in last 3 months</v>
      </c>
      <c r="F317" s="7" t="str">
        <f t="shared" si="23"/>
        <v>T</v>
      </c>
      <c r="G317" s="7"/>
      <c r="H317" s="7"/>
      <c r="I317" s="7"/>
      <c r="J317" s="7"/>
    </row>
    <row r="318" spans="1:10" x14ac:dyDescent="0.35">
      <c r="A318" s="7" t="s">
        <v>880</v>
      </c>
      <c r="B318" s="7" t="str">
        <f t="shared" si="27"/>
        <v>1.03 - Number of bounced direct debits in last 3 months</v>
      </c>
      <c r="C318" s="7" t="s">
        <v>878</v>
      </c>
      <c r="D318" s="7" t="s">
        <v>881</v>
      </c>
      <c r="E318" s="7" t="str">
        <f t="shared" si="26"/>
        <v>1.03 - Number of bounced direct debits in last 3 months</v>
      </c>
      <c r="F318" s="7" t="str">
        <f t="shared" si="23"/>
        <v>T</v>
      </c>
      <c r="G318" s="7"/>
      <c r="H318" s="7"/>
      <c r="I318" s="7"/>
      <c r="J318" s="7"/>
    </row>
    <row r="319" spans="1:10" x14ac:dyDescent="0.35">
      <c r="A319" s="7" t="s">
        <v>882</v>
      </c>
      <c r="B319" s="7" t="str">
        <f t="shared" si="27"/>
        <v>1.04 - Number of days using unauthorized overdraft &gt; �15</v>
      </c>
      <c r="C319" s="7" t="s">
        <v>878</v>
      </c>
      <c r="D319" s="7" t="s">
        <v>883</v>
      </c>
      <c r="E319" s="7" t="str">
        <f t="shared" si="26"/>
        <v>1.04 - Number of days using unauthorized overdraft &gt; �15</v>
      </c>
      <c r="F319" s="7" t="str">
        <f t="shared" si="23"/>
        <v>T</v>
      </c>
      <c r="G319" s="7"/>
      <c r="H319" s="7"/>
      <c r="I319" s="7"/>
      <c r="J319" s="7"/>
    </row>
    <row r="320" spans="1:10" x14ac:dyDescent="0.35">
      <c r="A320" s="7" t="s">
        <v>884</v>
      </c>
      <c r="B320" s="7" t="str">
        <f t="shared" si="27"/>
        <v>1.05 - Number of days using unauthorized overdraft &gt; �75</v>
      </c>
      <c r="C320" s="7" t="s">
        <v>878</v>
      </c>
      <c r="D320" s="7" t="s">
        <v>885</v>
      </c>
      <c r="E320" s="7" t="str">
        <f t="shared" si="26"/>
        <v>1.05 - Number of days using unauthorized overdraft &gt; �75</v>
      </c>
      <c r="F320" s="7" t="str">
        <f t="shared" si="23"/>
        <v>T</v>
      </c>
      <c r="G320" s="7"/>
      <c r="H320" s="7"/>
      <c r="I320" s="7"/>
      <c r="J320" s="7"/>
    </row>
    <row r="321" spans="1:10" x14ac:dyDescent="0.35">
      <c r="A321" s="7" t="s">
        <v>886</v>
      </c>
      <c r="B321" s="7" t="str">
        <f t="shared" si="27"/>
        <v>1.06 - Number of High Cost Short Term credit in last 3 months</v>
      </c>
      <c r="C321" s="7" t="s">
        <v>878</v>
      </c>
      <c r="D321" s="7" t="s">
        <v>887</v>
      </c>
      <c r="E321" s="7" t="str">
        <f t="shared" si="26"/>
        <v>1.06 - Number of High Cost Short Term credit in last 3 months</v>
      </c>
      <c r="F321" s="7" t="str">
        <f t="shared" si="23"/>
        <v>T</v>
      </c>
      <c r="G321" s="7"/>
      <c r="H321" s="7"/>
      <c r="I321" s="7"/>
      <c r="J321" s="7"/>
    </row>
    <row r="322" spans="1:10" x14ac:dyDescent="0.35">
      <c r="A322" s="7" t="s">
        <v>888</v>
      </c>
      <c r="B322" s="7" t="str">
        <f t="shared" si="27"/>
        <v>1.18 - Monthly repayment for non-bureau reported Loan</v>
      </c>
      <c r="C322" s="7" t="s">
        <v>878</v>
      </c>
      <c r="D322" s="7" t="s">
        <v>889</v>
      </c>
      <c r="E322" s="7" t="str">
        <f t="shared" si="26"/>
        <v>1.18 - Monthly repayment for non-bureau reported Loan</v>
      </c>
      <c r="F322" s="7" t="str">
        <f t="shared" si="23"/>
        <v>T</v>
      </c>
      <c r="G322" s="7"/>
      <c r="H322" s="7"/>
      <c r="I322" s="7"/>
      <c r="J322" s="7"/>
    </row>
    <row r="323" spans="1:10" x14ac:dyDescent="0.35">
      <c r="A323" s="7" t="s">
        <v>890</v>
      </c>
      <c r="B323" s="7" t="str">
        <f t="shared" si="27"/>
        <v>2.05 - Actual Annual Gross income</v>
      </c>
      <c r="C323" s="7" t="s">
        <v>878</v>
      </c>
      <c r="D323" s="7" t="s">
        <v>891</v>
      </c>
      <c r="E323" s="7" t="str">
        <f t="shared" si="26"/>
        <v>2.05 - Actual Annual Gross income</v>
      </c>
      <c r="F323" s="7" t="str">
        <f t="shared" si="23"/>
        <v>T</v>
      </c>
      <c r="G323" s="7"/>
      <c r="H323" s="7"/>
      <c r="I323" s="7"/>
      <c r="J323" s="7"/>
    </row>
    <row r="324" spans="1:10" x14ac:dyDescent="0.35">
      <c r="A324" s="7" t="s">
        <v>892</v>
      </c>
      <c r="B324" s="7" t="str">
        <f t="shared" si="27"/>
        <v>3.01 - Suspect Fraud � 1st party</v>
      </c>
      <c r="C324" s="7" t="s">
        <v>878</v>
      </c>
      <c r="D324" s="7" t="s">
        <v>893</v>
      </c>
      <c r="E324" s="7" t="str">
        <f t="shared" si="26"/>
        <v>3.01 - Suspect Fraud � 1st party</v>
      </c>
      <c r="F324" s="7" t="str">
        <f t="shared" si="23"/>
        <v>T</v>
      </c>
      <c r="G324" s="7"/>
      <c r="H324" s="7"/>
      <c r="I324" s="7"/>
      <c r="J324" s="7"/>
    </row>
    <row r="325" spans="1:10" x14ac:dyDescent="0.35">
      <c r="A325" s="7" t="s">
        <v>894</v>
      </c>
      <c r="B325" s="7" t="str">
        <f t="shared" si="27"/>
        <v>3.02 - Suspect Fraud � 3rd party</v>
      </c>
      <c r="C325" s="7" t="s">
        <v>878</v>
      </c>
      <c r="D325" s="7" t="s">
        <v>895</v>
      </c>
      <c r="E325" s="7" t="str">
        <f t="shared" si="26"/>
        <v>3.02 - Suspect Fraud � 3rd party</v>
      </c>
      <c r="F325" s="7" t="str">
        <f t="shared" si="23"/>
        <v>T</v>
      </c>
      <c r="G325" s="7"/>
      <c r="H325" s="7"/>
      <c r="I325" s="7"/>
      <c r="J325" s="7"/>
    </row>
    <row r="326" spans="1:10" x14ac:dyDescent="0.35">
      <c r="A326" s="7" t="s">
        <v>896</v>
      </c>
      <c r="B326" s="7" t="str">
        <f t="shared" si="27"/>
        <v>3.03 - Suspect Fraud � CIFAS</v>
      </c>
      <c r="C326" s="7" t="s">
        <v>878</v>
      </c>
      <c r="D326" s="7" t="s">
        <v>897</v>
      </c>
      <c r="E326" s="7" t="str">
        <f t="shared" si="26"/>
        <v>3.03 - Suspect Fraud � CIFAS</v>
      </c>
      <c r="F326" s="7" t="str">
        <f t="shared" ref="F326:F387" si="28">IF(B326=E326, "T", "F")</f>
        <v>T</v>
      </c>
      <c r="G326" s="7"/>
      <c r="H326" s="7"/>
      <c r="I326" s="7"/>
      <c r="J326" s="7"/>
    </row>
    <row r="327" spans="1:10" x14ac:dyDescent="0.35">
      <c r="A327" s="7" t="s">
        <v>898</v>
      </c>
      <c r="B327" s="7" t="str">
        <f t="shared" si="27"/>
        <v>4.01 - Non-conformance of Lending Policy for Individual</v>
      </c>
      <c r="C327" s="7" t="s">
        <v>878</v>
      </c>
      <c r="D327" s="7" t="s">
        <v>899</v>
      </c>
      <c r="E327" s="7" t="str">
        <f t="shared" si="26"/>
        <v>4.01 - Non-conformance of Lending Policy for Individual</v>
      </c>
      <c r="F327" s="7" t="str">
        <f t="shared" si="28"/>
        <v>T</v>
      </c>
      <c r="G327" s="7"/>
      <c r="H327" s="7"/>
      <c r="I327" s="7"/>
      <c r="J327" s="7"/>
    </row>
    <row r="328" spans="1:10" x14ac:dyDescent="0.35">
      <c r="A328" s="7" t="s">
        <v>900</v>
      </c>
      <c r="B328" s="7" t="str">
        <f t="shared" si="27"/>
        <v>5.01 - Other reason for decline</v>
      </c>
      <c r="C328" s="7" t="s">
        <v>878</v>
      </c>
      <c r="D328" s="7" t="s">
        <v>901</v>
      </c>
      <c r="E328" s="7" t="str">
        <f t="shared" si="26"/>
        <v>5.01 - Other reason for decline</v>
      </c>
      <c r="F328" s="7" t="str">
        <f t="shared" si="28"/>
        <v>T</v>
      </c>
      <c r="G328" s="7"/>
      <c r="H328" s="7"/>
      <c r="I328" s="7"/>
      <c r="J328" s="7"/>
    </row>
    <row r="329" spans="1:10" x14ac:dyDescent="0.35">
      <c r="A329" s="7" t="s">
        <v>902</v>
      </c>
      <c r="B329" s="7" t="str">
        <f t="shared" si="27"/>
        <v>5.02 - Negative credit search on further/previous address</v>
      </c>
      <c r="C329" s="7" t="s">
        <v>878</v>
      </c>
      <c r="D329" s="7" t="s">
        <v>903</v>
      </c>
      <c r="E329" s="7" t="str">
        <f t="shared" si="26"/>
        <v>5.02 - Negative credit search on further/previous address</v>
      </c>
      <c r="F329" s="7" t="str">
        <f t="shared" si="28"/>
        <v>T</v>
      </c>
      <c r="G329" s="7"/>
      <c r="H329" s="7"/>
      <c r="I329" s="7"/>
      <c r="J329" s="7"/>
    </row>
    <row r="330" spans="1:10" x14ac:dyDescent="0.35">
      <c r="A330" s="7" t="s">
        <v>904</v>
      </c>
      <c r="B330" s="7" t="str">
        <f t="shared" si="27"/>
        <v>21.03 - Notice of Correction = Y</v>
      </c>
      <c r="C330" s="7" t="s">
        <v>905</v>
      </c>
      <c r="D330" s="7" t="s">
        <v>906</v>
      </c>
      <c r="E330" s="7" t="str">
        <f t="shared" si="26"/>
        <v>21.03 - Notice of Correction = Y</v>
      </c>
      <c r="F330" s="7" t="str">
        <f t="shared" si="28"/>
        <v>T</v>
      </c>
      <c r="G330" s="7"/>
      <c r="H330" s="7"/>
      <c r="I330" s="7"/>
      <c r="J330" s="7"/>
    </row>
    <row r="331" spans="1:10" x14ac:dyDescent="0.35">
      <c r="A331" s="7" t="s">
        <v>907</v>
      </c>
      <c r="B331" s="7" t="str">
        <f t="shared" si="27"/>
        <v>20.03 - Number of Notices of Correction</v>
      </c>
      <c r="C331" s="7" t="s">
        <v>905</v>
      </c>
      <c r="D331" s="7" t="s">
        <v>908</v>
      </c>
      <c r="E331" s="7" t="str">
        <f t="shared" si="26"/>
        <v>20.03 - Number of Notices of Correction</v>
      </c>
      <c r="F331" s="7" t="str">
        <f t="shared" si="28"/>
        <v>T</v>
      </c>
      <c r="G331" s="7"/>
      <c r="H331" s="7"/>
      <c r="I331" s="7"/>
      <c r="J331" s="7"/>
    </row>
    <row r="332" spans="1:10" x14ac:dyDescent="0.35">
      <c r="A332" s="7" t="s">
        <v>909</v>
      </c>
      <c r="B332" s="7" t="str">
        <f t="shared" si="27"/>
        <v>19.03 - Notice of Correction = Y</v>
      </c>
      <c r="C332" s="7" t="s">
        <v>910</v>
      </c>
      <c r="D332" s="7" t="s">
        <v>911</v>
      </c>
      <c r="E332" s="7" t="str">
        <f t="shared" si="26"/>
        <v>19.03 - Notice of Correction = Y</v>
      </c>
      <c r="F332" s="7" t="str">
        <f t="shared" si="28"/>
        <v>T</v>
      </c>
      <c r="G332" s="7"/>
      <c r="H332" s="7"/>
      <c r="I332" s="7"/>
      <c r="J332" s="7"/>
    </row>
    <row r="333" spans="1:10" x14ac:dyDescent="0.35">
      <c r="A333" s="7" t="s">
        <v>912</v>
      </c>
      <c r="B333" s="7" t="str">
        <f t="shared" si="27"/>
        <v>18.03 - Number of Notices of Correction</v>
      </c>
      <c r="C333" s="7" t="s">
        <v>910</v>
      </c>
      <c r="D333" s="7" t="s">
        <v>913</v>
      </c>
      <c r="E333" s="7" t="str">
        <f t="shared" si="26"/>
        <v>18.03 - Number of Notices of Correction</v>
      </c>
      <c r="F333" s="7" t="str">
        <f t="shared" si="28"/>
        <v>T</v>
      </c>
      <c r="G333" s="7"/>
      <c r="H333" s="7"/>
      <c r="I333" s="7"/>
      <c r="J333" s="7"/>
    </row>
    <row r="334" spans="1:10" x14ac:dyDescent="0.35">
      <c r="A334" s="7" t="s">
        <v>914</v>
      </c>
      <c r="B334" s="7" t="str">
        <f t="shared" si="27"/>
        <v>18.04 - Undeclared Alias Detected</v>
      </c>
      <c r="C334" s="7" t="s">
        <v>910</v>
      </c>
      <c r="D334" s="7" t="s">
        <v>915</v>
      </c>
      <c r="E334" s="7" t="str">
        <f t="shared" si="26"/>
        <v>18.04 - Undeclared Alias Detected</v>
      </c>
      <c r="F334" s="7" t="str">
        <f t="shared" si="28"/>
        <v>T</v>
      </c>
      <c r="G334" s="7"/>
      <c r="H334" s="7"/>
      <c r="I334" s="7"/>
      <c r="J334" s="7"/>
    </row>
    <row r="335" spans="1:10" x14ac:dyDescent="0.35">
      <c r="A335" s="7" t="s">
        <v>916</v>
      </c>
      <c r="B335" s="7" t="str">
        <f t="shared" si="27"/>
        <v>18.05 - Goneaway Marker</v>
      </c>
      <c r="C335" s="7" t="s">
        <v>910</v>
      </c>
      <c r="D335" s="7" t="s">
        <v>917</v>
      </c>
      <c r="E335" s="7" t="str">
        <f t="shared" si="26"/>
        <v>18.05 - Goneaway Marker</v>
      </c>
      <c r="F335" s="7" t="str">
        <f t="shared" si="28"/>
        <v>T</v>
      </c>
      <c r="G335" s="7"/>
      <c r="H335" s="7"/>
      <c r="I335" s="7"/>
      <c r="J335" s="7"/>
    </row>
    <row r="336" spans="1:10" x14ac:dyDescent="0.35">
      <c r="A336" s="7" t="s">
        <v>918</v>
      </c>
      <c r="B336" s="7" t="str">
        <f t="shared" si="27"/>
        <v>18.06 - Most severe 'holder status' on account</v>
      </c>
      <c r="C336" s="7" t="s">
        <v>910</v>
      </c>
      <c r="D336" s="7" t="s">
        <v>919</v>
      </c>
      <c r="E336" s="7" t="str">
        <f t="shared" si="26"/>
        <v>18.06 - Most severe 'holder status' on account</v>
      </c>
      <c r="F336" s="7" t="str">
        <f t="shared" si="28"/>
        <v>T</v>
      </c>
      <c r="G336" s="7"/>
      <c r="H336" s="7"/>
      <c r="I336" s="7"/>
      <c r="J336" s="7"/>
    </row>
    <row r="337" spans="1:10" x14ac:dyDescent="0.35">
      <c r="A337" s="7" t="s">
        <v>920</v>
      </c>
      <c r="B337" s="7" t="str">
        <f t="shared" si="27"/>
        <v>1.01 - Excessive Gambling</v>
      </c>
      <c r="C337" s="7" t="s">
        <v>921</v>
      </c>
      <c r="D337" s="7" t="s">
        <v>922</v>
      </c>
      <c r="E337" s="7" t="str">
        <f t="shared" si="26"/>
        <v>1.01 - Excessive Gambling</v>
      </c>
      <c r="F337" s="7" t="str">
        <f t="shared" si="28"/>
        <v>T</v>
      </c>
      <c r="G337" s="7"/>
      <c r="H337" s="7"/>
      <c r="I337" s="7"/>
      <c r="J337" s="7"/>
    </row>
    <row r="338" spans="1:10" x14ac:dyDescent="0.35">
      <c r="A338" s="7" t="s">
        <v>923</v>
      </c>
      <c r="B338" s="7" t="str">
        <f t="shared" si="27"/>
        <v>1.02 - Bounced Direct Debits</v>
      </c>
      <c r="C338" s="7" t="s">
        <v>924</v>
      </c>
      <c r="D338" s="7" t="s">
        <v>925</v>
      </c>
      <c r="E338" s="7" t="str">
        <f t="shared" si="26"/>
        <v>1.02 - Bounced Direct Debits</v>
      </c>
      <c r="F338" s="7" t="str">
        <f t="shared" si="28"/>
        <v>T</v>
      </c>
      <c r="G338" s="7"/>
      <c r="H338" s="7"/>
      <c r="I338" s="7"/>
      <c r="J338" s="7"/>
    </row>
    <row r="339" spans="1:10" x14ac:dyDescent="0.35">
      <c r="A339" s="7" t="s">
        <v>926</v>
      </c>
      <c r="B339" s="7" t="str">
        <f t="shared" si="27"/>
        <v>1.03 - Unauthorised Overdraft Usage</v>
      </c>
      <c r="C339" s="7" t="s">
        <v>924</v>
      </c>
      <c r="D339" s="7" t="s">
        <v>927</v>
      </c>
      <c r="E339" s="7" t="str">
        <f t="shared" si="26"/>
        <v>1.03 - Unauthorised Overdraft Usage</v>
      </c>
      <c r="F339" s="7" t="str">
        <f t="shared" si="28"/>
        <v>T</v>
      </c>
      <c r="G339" s="7"/>
      <c r="H339" s="7"/>
      <c r="I339" s="7"/>
      <c r="J339" s="7"/>
    </row>
    <row r="340" spans="1:10" x14ac:dyDescent="0.35">
      <c r="A340" s="7" t="s">
        <v>928</v>
      </c>
      <c r="B340" s="7" t="str">
        <f t="shared" si="27"/>
        <v>1.04 - Use of High Cost Short Term Credit</v>
      </c>
      <c r="C340" s="7" t="s">
        <v>924</v>
      </c>
      <c r="D340" s="7" t="s">
        <v>929</v>
      </c>
      <c r="E340" s="7" t="str">
        <f t="shared" si="26"/>
        <v>1.04 - Use of High Cost Short Term Credit</v>
      </c>
      <c r="F340" s="7" t="str">
        <f t="shared" si="28"/>
        <v>T</v>
      </c>
      <c r="G340" s="7"/>
      <c r="H340" s="7"/>
      <c r="I340" s="7"/>
      <c r="J340" s="7"/>
    </row>
    <row r="341" spans="1:10" x14ac:dyDescent="0.35">
      <c r="A341" s="7" t="s">
        <v>930</v>
      </c>
      <c r="B341" s="7" t="str">
        <f t="shared" si="27"/>
        <v>1.05 - Recent Borrowing Not Present at Bureau</v>
      </c>
      <c r="C341" s="7" t="s">
        <v>924</v>
      </c>
      <c r="D341" s="7" t="s">
        <v>931</v>
      </c>
      <c r="E341" s="7" t="str">
        <f t="shared" si="26"/>
        <v>1.05 - Recent Borrowing Not Present At Bureau</v>
      </c>
      <c r="F341" s="7" t="str">
        <f t="shared" si="28"/>
        <v>T</v>
      </c>
      <c r="G341" s="7"/>
      <c r="H341" s="7"/>
      <c r="I341" s="7"/>
      <c r="J341" s="7"/>
    </row>
    <row r="342" spans="1:10" x14ac:dyDescent="0.35">
      <c r="A342" s="7" t="s">
        <v>932</v>
      </c>
      <c r="B342" s="7" t="str">
        <f t="shared" si="27"/>
        <v>1.06 - Debit to Debt Management Firm</v>
      </c>
      <c r="C342" s="7" t="s">
        <v>924</v>
      </c>
      <c r="D342" s="7" t="s">
        <v>933</v>
      </c>
      <c r="E342" s="7" t="str">
        <f t="shared" si="26"/>
        <v>1.06 - Debit to Debt Management Firm</v>
      </c>
      <c r="F342" s="7" t="str">
        <f t="shared" si="28"/>
        <v>T</v>
      </c>
      <c r="G342" s="7"/>
      <c r="H342" s="7"/>
      <c r="I342" s="7"/>
      <c r="J342" s="7"/>
    </row>
    <row r="343" spans="1:10" x14ac:dyDescent="0.35">
      <c r="A343" s="7" t="s">
        <v>934</v>
      </c>
      <c r="B343" s="7" t="str">
        <f t="shared" si="27"/>
        <v>1.07 - Debit to Debt Collection Agency</v>
      </c>
      <c r="C343" s="7" t="s">
        <v>924</v>
      </c>
      <c r="D343" s="7" t="s">
        <v>935</v>
      </c>
      <c r="E343" s="7" t="str">
        <f t="shared" si="26"/>
        <v>1.07 - Debit to Debt Collection Agency</v>
      </c>
      <c r="F343" s="7" t="str">
        <f t="shared" si="28"/>
        <v>T</v>
      </c>
      <c r="G343" s="7"/>
      <c r="H343" s="7"/>
      <c r="I343" s="7"/>
      <c r="J343" s="7"/>
    </row>
    <row r="344" spans="1:10" x14ac:dyDescent="0.35">
      <c r="A344" s="7" t="s">
        <v>936</v>
      </c>
      <c r="B344" s="7" t="str">
        <f t="shared" si="27"/>
        <v>1.01 - Excessive Gambling and Investments / Trading</v>
      </c>
      <c r="C344" s="7" t="s">
        <v>924</v>
      </c>
      <c r="D344" s="7" t="s">
        <v>937</v>
      </c>
      <c r="E344" s="7" t="str">
        <f t="shared" si="26"/>
        <v>1.01 - Excessive Gambling and Investments / Trading</v>
      </c>
      <c r="F344" s="7" t="str">
        <f t="shared" si="28"/>
        <v>T</v>
      </c>
      <c r="G344" s="7"/>
      <c r="H344" s="7"/>
      <c r="I344" s="7"/>
      <c r="J344" s="7"/>
    </row>
    <row r="345" spans="1:10" x14ac:dyDescent="0.35">
      <c r="A345" s="7" t="s">
        <v>938</v>
      </c>
      <c r="B345" s="7" t="str">
        <f t="shared" si="27"/>
        <v>1.03 - Minimum Current Balance / Income</v>
      </c>
      <c r="C345" s="7" t="s">
        <v>924</v>
      </c>
      <c r="D345" s="7" t="s">
        <v>939</v>
      </c>
      <c r="E345" s="7" t="str">
        <f t="shared" si="26"/>
        <v>1.03 - Minimum Current Balance / Income</v>
      </c>
      <c r="F345" s="7" t="str">
        <f t="shared" si="28"/>
        <v>T</v>
      </c>
      <c r="G345" s="7"/>
      <c r="H345" s="7"/>
      <c r="I345" s="7"/>
      <c r="J345" s="7"/>
    </row>
    <row r="346" spans="1:10" x14ac:dyDescent="0.35">
      <c r="A346" s="7" t="s">
        <v>940</v>
      </c>
      <c r="B346" s="7" t="str">
        <f t="shared" si="27"/>
        <v>1.01 - E1 - Excessive Gambling</v>
      </c>
      <c r="C346" s="7" t="s">
        <v>941</v>
      </c>
      <c r="D346" s="7" t="s">
        <v>942</v>
      </c>
      <c r="E346" s="7" t="str">
        <f t="shared" si="26"/>
        <v>1.01 - E1 - Excessive Gambling</v>
      </c>
      <c r="F346" s="7" t="str">
        <f t="shared" si="28"/>
        <v>T</v>
      </c>
      <c r="G346" s="7"/>
      <c r="H346" s="7"/>
      <c r="I346" s="7"/>
      <c r="J346" s="7"/>
    </row>
    <row r="347" spans="1:10" x14ac:dyDescent="0.35">
      <c r="A347" s="7" t="s">
        <v>943</v>
      </c>
      <c r="B347" s="7" t="str">
        <f t="shared" si="27"/>
        <v>1.02 - E1 - Bounced Direct Debits</v>
      </c>
      <c r="C347" s="7" t="s">
        <v>941</v>
      </c>
      <c r="D347" s="7" t="s">
        <v>944</v>
      </c>
      <c r="E347" s="7" t="str">
        <f t="shared" ref="E347:E384" si="29">TRIM(D347)</f>
        <v>1.02 - E1 - Bounced Direct Debits</v>
      </c>
      <c r="F347" s="7" t="str">
        <f t="shared" si="28"/>
        <v>T</v>
      </c>
      <c r="G347" s="7"/>
      <c r="H347" s="7"/>
      <c r="I347" s="7"/>
      <c r="J347" s="7"/>
    </row>
    <row r="348" spans="1:10" x14ac:dyDescent="0.35">
      <c r="A348" s="7" t="s">
        <v>945</v>
      </c>
      <c r="B348" s="7" t="str">
        <f t="shared" si="27"/>
        <v>1.03 - E1 - Unauthorised Overdraft Usage</v>
      </c>
      <c r="C348" s="7" t="s">
        <v>941</v>
      </c>
      <c r="D348" s="7" t="s">
        <v>946</v>
      </c>
      <c r="E348" s="7" t="str">
        <f t="shared" si="29"/>
        <v>1.03 - E1 - Unauthorised Overdraft Usage</v>
      </c>
      <c r="F348" s="7" t="str">
        <f t="shared" si="28"/>
        <v>T</v>
      </c>
      <c r="G348" s="7"/>
      <c r="H348" s="7"/>
      <c r="I348" s="7"/>
      <c r="J348" s="7"/>
    </row>
    <row r="349" spans="1:10" x14ac:dyDescent="0.35">
      <c r="A349" s="7" t="s">
        <v>947</v>
      </c>
      <c r="B349" s="7" t="str">
        <f t="shared" ref="B349:B387" si="30">TRIM(A349)</f>
        <v>1.04 - E1 - Use of High Cost Short Term Credit</v>
      </c>
      <c r="C349" s="7" t="s">
        <v>941</v>
      </c>
      <c r="D349" s="7" t="s">
        <v>948</v>
      </c>
      <c r="E349" s="7" t="str">
        <f t="shared" si="29"/>
        <v>1.04 - E1 - Use of High Cost Short Term Credit</v>
      </c>
      <c r="F349" s="7" t="str">
        <f t="shared" si="28"/>
        <v>T</v>
      </c>
      <c r="G349" s="7"/>
      <c r="H349" s="7"/>
      <c r="I349" s="7"/>
      <c r="J349" s="7"/>
    </row>
    <row r="350" spans="1:10" x14ac:dyDescent="0.35">
      <c r="A350" s="7" t="s">
        <v>949</v>
      </c>
      <c r="B350" s="7" t="str">
        <f t="shared" si="30"/>
        <v>1.05 - E1 - Recent Borrowing Not Present at Bureau</v>
      </c>
      <c r="C350" s="7" t="s">
        <v>941</v>
      </c>
      <c r="D350" s="7" t="s">
        <v>950</v>
      </c>
      <c r="E350" s="7" t="str">
        <f t="shared" si="29"/>
        <v>1.05 - E1 - Recent Borrowing Not Present At Bureau</v>
      </c>
      <c r="F350" s="7" t="str">
        <f t="shared" si="28"/>
        <v>T</v>
      </c>
      <c r="G350" s="7"/>
      <c r="H350" s="7"/>
      <c r="I350" s="7"/>
      <c r="J350" s="7"/>
    </row>
    <row r="351" spans="1:10" x14ac:dyDescent="0.35">
      <c r="A351" s="7" t="s">
        <v>951</v>
      </c>
      <c r="B351" s="7" t="str">
        <f t="shared" si="30"/>
        <v>1.06 - E1 - Debit to Debt Management Firm</v>
      </c>
      <c r="C351" s="7" t="s">
        <v>941</v>
      </c>
      <c r="D351" s="7" t="s">
        <v>952</v>
      </c>
      <c r="E351" s="7" t="str">
        <f t="shared" si="29"/>
        <v>1.06 - E1 - Debit to Debt Management Firm</v>
      </c>
      <c r="F351" s="7" t="str">
        <f t="shared" si="28"/>
        <v>T</v>
      </c>
      <c r="G351" s="7"/>
      <c r="H351" s="7"/>
      <c r="I351" s="7"/>
      <c r="J351" s="7"/>
    </row>
    <row r="352" spans="1:10" x14ac:dyDescent="0.35">
      <c r="A352" s="7" t="s">
        <v>953</v>
      </c>
      <c r="B352" s="7" t="str">
        <f t="shared" si="30"/>
        <v>1.07 - E1 - Debit to Debt Collection Agency</v>
      </c>
      <c r="C352" s="7" t="s">
        <v>941</v>
      </c>
      <c r="D352" s="7" t="s">
        <v>954</v>
      </c>
      <c r="E352" s="7" t="str">
        <f t="shared" si="29"/>
        <v>1.07 - E1 - Debit to Debt Collection Agency</v>
      </c>
      <c r="F352" s="7" t="str">
        <f t="shared" si="28"/>
        <v>T</v>
      </c>
      <c r="G352" s="7"/>
      <c r="H352" s="7"/>
      <c r="I352" s="7"/>
      <c r="J352" s="7"/>
    </row>
    <row r="353" spans="1:10" x14ac:dyDescent="0.35">
      <c r="A353" s="7" t="s">
        <v>955</v>
      </c>
      <c r="B353" s="7" t="str">
        <f t="shared" si="30"/>
        <v>1.01 - E1 - Excessive Gambling and Investments / Trading</v>
      </c>
      <c r="C353" s="7" t="s">
        <v>941</v>
      </c>
      <c r="D353" s="7" t="s">
        <v>956</v>
      </c>
      <c r="E353" s="7" t="str">
        <f t="shared" si="29"/>
        <v>1.01 - E1 - Excessive Gambling and Investments / Trading</v>
      </c>
      <c r="F353" s="7" t="str">
        <f t="shared" si="28"/>
        <v>T</v>
      </c>
      <c r="G353" s="7"/>
      <c r="H353" s="7"/>
      <c r="I353" s="7"/>
      <c r="J353" s="7"/>
    </row>
    <row r="354" spans="1:10" x14ac:dyDescent="0.35">
      <c r="A354" s="7" t="s">
        <v>957</v>
      </c>
      <c r="B354" s="7" t="str">
        <f t="shared" si="30"/>
        <v>1.03 - E1 - Minimum Current Balance / Income</v>
      </c>
      <c r="C354" s="7" t="s">
        <v>941</v>
      </c>
      <c r="D354" s="7" t="s">
        <v>958</v>
      </c>
      <c r="E354" s="7" t="str">
        <f t="shared" si="29"/>
        <v>1.03 - E1 - Minimum Current Balance / Income</v>
      </c>
      <c r="F354" s="7" t="str">
        <f t="shared" si="28"/>
        <v>T</v>
      </c>
      <c r="G354" s="7"/>
      <c r="H354" s="7"/>
      <c r="I354" s="7"/>
      <c r="J354" s="7"/>
    </row>
    <row r="355" spans="1:10" x14ac:dyDescent="0.35">
      <c r="A355" s="7" t="s">
        <v>959</v>
      </c>
      <c r="B355" s="7" t="str">
        <f t="shared" si="30"/>
        <v>2.01 - Annual Income</v>
      </c>
      <c r="C355" s="7" t="s">
        <v>960</v>
      </c>
      <c r="D355" s="7" t="s">
        <v>961</v>
      </c>
      <c r="E355" s="7" t="str">
        <f t="shared" si="29"/>
        <v>2.01 - Annual Income</v>
      </c>
      <c r="F355" s="7" t="str">
        <f t="shared" si="28"/>
        <v>T</v>
      </c>
      <c r="G355" s="7"/>
      <c r="H355" s="7"/>
      <c r="I355" s="7"/>
      <c r="J355" s="7"/>
    </row>
    <row r="356" spans="1:10" x14ac:dyDescent="0.35">
      <c r="A356" s="7" t="s">
        <v>962</v>
      </c>
      <c r="B356" s="7" t="str">
        <f t="shared" si="30"/>
        <v>2.02 - Existing Debt to Income Ratio</v>
      </c>
      <c r="C356" s="7" t="s">
        <v>960</v>
      </c>
      <c r="D356" s="7" t="s">
        <v>963</v>
      </c>
      <c r="E356" s="7" t="str">
        <f t="shared" si="29"/>
        <v>2.02 - Existing Debt to Income Ratio</v>
      </c>
      <c r="F356" s="7" t="str">
        <f t="shared" si="28"/>
        <v>T</v>
      </c>
      <c r="G356" s="7"/>
      <c r="H356" s="7"/>
      <c r="I356" s="7"/>
      <c r="J356" s="7"/>
    </row>
    <row r="357" spans="1:10" x14ac:dyDescent="0.35">
      <c r="A357" s="7" t="s">
        <v>964</v>
      </c>
      <c r="B357" s="7" t="str">
        <f t="shared" si="30"/>
        <v>2.03 - Affordability</v>
      </c>
      <c r="C357" s="7" t="s">
        <v>960</v>
      </c>
      <c r="D357" s="7" t="s">
        <v>965</v>
      </c>
      <c r="E357" s="7" t="str">
        <f t="shared" si="29"/>
        <v>2.03 - Affordability</v>
      </c>
      <c r="F357" s="7" t="str">
        <f t="shared" si="28"/>
        <v>T</v>
      </c>
      <c r="G357" s="7"/>
      <c r="H357" s="7"/>
      <c r="I357" s="7"/>
      <c r="J357" s="7"/>
    </row>
    <row r="358" spans="1:10" x14ac:dyDescent="0.35">
      <c r="A358" s="7" t="s">
        <v>966</v>
      </c>
      <c r="B358" s="7" t="str">
        <f t="shared" si="30"/>
        <v>2.04 - Unstable Income - Loss</v>
      </c>
      <c r="C358" s="7" t="s">
        <v>960</v>
      </c>
      <c r="D358" s="7" t="s">
        <v>967</v>
      </c>
      <c r="E358" s="7" t="str">
        <f t="shared" si="29"/>
        <v>2.04 - Unstable Income - Loss</v>
      </c>
      <c r="F358" s="7" t="str">
        <f t="shared" si="28"/>
        <v>T</v>
      </c>
      <c r="G358" s="7"/>
      <c r="H358" s="7"/>
      <c r="I358" s="7"/>
      <c r="J358" s="7"/>
    </row>
    <row r="359" spans="1:10" x14ac:dyDescent="0.35">
      <c r="A359" s="7" t="s">
        <v>968</v>
      </c>
      <c r="B359" s="7" t="str">
        <f t="shared" si="30"/>
        <v>2.05 - Unstable Income - Benefit</v>
      </c>
      <c r="C359" s="7" t="s">
        <v>960</v>
      </c>
      <c r="D359" s="7" t="s">
        <v>969</v>
      </c>
      <c r="E359" s="7" t="str">
        <f t="shared" si="29"/>
        <v>2.05 - Unstable Income - Benefit</v>
      </c>
      <c r="F359" s="7" t="str">
        <f t="shared" si="28"/>
        <v>T</v>
      </c>
      <c r="G359" s="7"/>
      <c r="H359" s="7"/>
      <c r="I359" s="7"/>
      <c r="J359" s="7"/>
    </row>
    <row r="360" spans="1:10" x14ac:dyDescent="0.35">
      <c r="A360" s="7" t="s">
        <v>970</v>
      </c>
      <c r="B360" s="8" t="str">
        <f t="shared" si="30"/>
        <v>2.06 - Unstable Income - Reduction</v>
      </c>
      <c r="C360" s="7" t="s">
        <v>960</v>
      </c>
      <c r="D360" s="7"/>
      <c r="E360" s="7" t="str">
        <f t="shared" si="29"/>
        <v/>
      </c>
      <c r="F360" s="7" t="str">
        <f t="shared" si="28"/>
        <v>F</v>
      </c>
      <c r="G360" s="7"/>
      <c r="H360" s="7"/>
      <c r="I360" s="7"/>
      <c r="J360" s="7"/>
    </row>
    <row r="361" spans="1:10" x14ac:dyDescent="0.35">
      <c r="A361" s="7" t="s">
        <v>971</v>
      </c>
      <c r="B361" s="7" t="str">
        <f t="shared" si="30"/>
        <v>2.01 - E1 - Annual Income</v>
      </c>
      <c r="C361" s="7" t="s">
        <v>972</v>
      </c>
      <c r="D361" s="7" t="s">
        <v>973</v>
      </c>
      <c r="E361" s="7" t="str">
        <f t="shared" si="29"/>
        <v>2.01 - E1 - Annual Income</v>
      </c>
      <c r="F361" s="7" t="str">
        <f t="shared" si="28"/>
        <v>T</v>
      </c>
      <c r="G361" s="7"/>
      <c r="H361" s="7"/>
      <c r="I361" s="7"/>
      <c r="J361" s="7"/>
    </row>
    <row r="362" spans="1:10" x14ac:dyDescent="0.35">
      <c r="A362" s="7" t="s">
        <v>974</v>
      </c>
      <c r="B362" s="7" t="str">
        <f t="shared" si="30"/>
        <v>2.02 - E1 - Pre-Bureau Existing Debt to Income Ratio</v>
      </c>
      <c r="C362" s="7" t="s">
        <v>972</v>
      </c>
      <c r="D362" s="7" t="s">
        <v>975</v>
      </c>
      <c r="E362" s="7" t="str">
        <f t="shared" si="29"/>
        <v>2.02 - E1 - Pre-Bureau Existing Debt to Income Ratio</v>
      </c>
      <c r="F362" s="7" t="str">
        <f t="shared" si="28"/>
        <v>T</v>
      </c>
      <c r="G362" s="7"/>
      <c r="H362" s="7"/>
      <c r="I362" s="7"/>
      <c r="J362" s="7"/>
    </row>
    <row r="363" spans="1:10" x14ac:dyDescent="0.35">
      <c r="A363" s="7" t="s">
        <v>976</v>
      </c>
      <c r="B363" s="7" t="str">
        <f t="shared" si="30"/>
        <v>2.03 - E1 - Pre-Bureau Affordability</v>
      </c>
      <c r="C363" s="7" t="s">
        <v>972</v>
      </c>
      <c r="D363" s="7" t="s">
        <v>977</v>
      </c>
      <c r="E363" s="7" t="str">
        <f t="shared" si="29"/>
        <v>2.03 - E1 - Pre-Bureau Affordability</v>
      </c>
      <c r="F363" s="7" t="str">
        <f t="shared" si="28"/>
        <v>T</v>
      </c>
      <c r="G363" s="7"/>
      <c r="H363" s="7"/>
      <c r="I363" s="7"/>
      <c r="J363" s="7"/>
    </row>
    <row r="364" spans="1:10" x14ac:dyDescent="0.35">
      <c r="A364" s="7" t="s">
        <v>978</v>
      </c>
      <c r="B364" s="7" t="str">
        <f t="shared" si="30"/>
        <v>2.04 - E1 - Unstable Income - Loss</v>
      </c>
      <c r="C364" s="7" t="s">
        <v>972</v>
      </c>
      <c r="D364" s="7" t="s">
        <v>979</v>
      </c>
      <c r="E364" s="7" t="str">
        <f t="shared" si="29"/>
        <v>2.04 - E1 - Unstable Income - Loss</v>
      </c>
      <c r="F364" s="7" t="str">
        <f t="shared" si="28"/>
        <v>T</v>
      </c>
      <c r="G364" s="7"/>
      <c r="H364" s="7"/>
      <c r="I364" s="7"/>
      <c r="J364" s="7"/>
    </row>
    <row r="365" spans="1:10" x14ac:dyDescent="0.35">
      <c r="A365" s="7" t="s">
        <v>980</v>
      </c>
      <c r="B365" s="7" t="str">
        <f t="shared" si="30"/>
        <v>2.05 - E1 - Unstable Income - Benefit</v>
      </c>
      <c r="C365" s="7" t="s">
        <v>972</v>
      </c>
      <c r="D365" s="7" t="s">
        <v>981</v>
      </c>
      <c r="E365" s="7" t="str">
        <f t="shared" si="29"/>
        <v>2.05 - E1 - Unstable Income - Benefit</v>
      </c>
      <c r="F365" s="7" t="str">
        <f t="shared" si="28"/>
        <v>T</v>
      </c>
      <c r="G365" s="7"/>
      <c r="H365" s="7"/>
      <c r="I365" s="7"/>
      <c r="J365" s="7"/>
    </row>
    <row r="366" spans="1:10" x14ac:dyDescent="0.35">
      <c r="A366" s="7" t="s">
        <v>982</v>
      </c>
      <c r="B366" s="7" t="str">
        <f t="shared" si="30"/>
        <v>2.06 - E1 - Unstable Income - Reduction</v>
      </c>
      <c r="C366" s="7" t="s">
        <v>972</v>
      </c>
      <c r="D366" s="7" t="s">
        <v>983</v>
      </c>
      <c r="E366" s="7" t="str">
        <f t="shared" si="29"/>
        <v>2.06 - E1 - Unstable Income - Reduction</v>
      </c>
      <c r="F366" s="7" t="str">
        <f t="shared" si="28"/>
        <v>T</v>
      </c>
      <c r="G366" s="7"/>
      <c r="H366" s="7"/>
      <c r="I366" s="7"/>
      <c r="J366" s="7"/>
    </row>
    <row r="367" spans="1:10" x14ac:dyDescent="0.35">
      <c r="A367" s="7" t="s">
        <v>984</v>
      </c>
      <c r="B367" s="7" t="str">
        <f t="shared" si="30"/>
        <v>5.05 - E1 - Post-Bureau Existing Debt to Income Ratio</v>
      </c>
      <c r="C367" s="7" t="s">
        <v>972</v>
      </c>
      <c r="D367" s="7" t="s">
        <v>985</v>
      </c>
      <c r="E367" s="7" t="str">
        <f t="shared" si="29"/>
        <v>5.05 - E1 - Post-Bureau Existing Debt to Income Ratio</v>
      </c>
      <c r="F367" s="7" t="str">
        <f t="shared" si="28"/>
        <v>T</v>
      </c>
      <c r="G367" s="7"/>
      <c r="H367" s="7"/>
      <c r="I367" s="7"/>
      <c r="J367" s="7"/>
    </row>
    <row r="368" spans="1:10" x14ac:dyDescent="0.35">
      <c r="A368" s="7" t="s">
        <v>986</v>
      </c>
      <c r="B368" s="7" t="str">
        <f t="shared" si="30"/>
        <v>5.06 - E1 - Post-Bureau Affordability</v>
      </c>
      <c r="C368" s="7" t="s">
        <v>972</v>
      </c>
      <c r="D368" s="7" t="s">
        <v>987</v>
      </c>
      <c r="E368" s="7" t="str">
        <f t="shared" si="29"/>
        <v>5.06 - E1 - Post-Bureau Affordability</v>
      </c>
      <c r="F368" s="7" t="str">
        <f t="shared" si="28"/>
        <v>T</v>
      </c>
      <c r="G368" s="7"/>
      <c r="H368" s="7"/>
      <c r="I368" s="7"/>
      <c r="J368" s="7"/>
    </row>
    <row r="369" spans="1:10" x14ac:dyDescent="0.35">
      <c r="A369" s="7" t="s">
        <v>988</v>
      </c>
      <c r="B369" s="10" t="str">
        <f t="shared" si="30"/>
        <v>4.05 - Common Bond</v>
      </c>
      <c r="C369" s="10" t="s">
        <v>989</v>
      </c>
      <c r="D369" s="10" t="s">
        <v>990</v>
      </c>
      <c r="E369" s="10" t="str">
        <f t="shared" si="29"/>
        <v>4.05 - Common Bond</v>
      </c>
      <c r="F369" s="10" t="str">
        <f t="shared" si="28"/>
        <v>T</v>
      </c>
      <c r="G369" s="30" t="s">
        <v>991</v>
      </c>
      <c r="H369" s="7"/>
      <c r="I369" s="7"/>
      <c r="J369" s="7"/>
    </row>
    <row r="370" spans="1:10" x14ac:dyDescent="0.35">
      <c r="A370" s="7" t="s">
        <v>992</v>
      </c>
      <c r="B370" s="10" t="str">
        <f t="shared" si="30"/>
        <v>4.02 - E1 - Sector</v>
      </c>
      <c r="C370" s="10" t="s">
        <v>993</v>
      </c>
      <c r="D370" s="10" t="s">
        <v>994</v>
      </c>
      <c r="E370" s="10" t="str">
        <f>TRIM(D370)</f>
        <v>4.02 - E1 - Sector</v>
      </c>
      <c r="F370" s="10" t="str">
        <f t="shared" si="28"/>
        <v>T</v>
      </c>
      <c r="G370" s="31"/>
      <c r="H370" s="7"/>
      <c r="I370" s="7"/>
      <c r="J370" s="7"/>
    </row>
    <row r="371" spans="1:10" x14ac:dyDescent="0.35">
      <c r="A371" s="11" t="s">
        <v>995</v>
      </c>
      <c r="B371" s="11" t="str">
        <f t="shared" si="30"/>
        <v>3.01 - Joint Accounts</v>
      </c>
      <c r="C371" s="11" t="s">
        <v>996</v>
      </c>
      <c r="D371" s="7"/>
      <c r="E371" s="7" t="str">
        <f t="shared" si="29"/>
        <v/>
      </c>
      <c r="F371" s="7" t="str">
        <f t="shared" si="28"/>
        <v>F</v>
      </c>
      <c r="G371" s="7"/>
      <c r="H371" s="7"/>
      <c r="I371" s="7"/>
      <c r="J371" s="7"/>
    </row>
    <row r="372" spans="1:10" x14ac:dyDescent="0.35">
      <c r="A372" s="11" t="s">
        <v>997</v>
      </c>
      <c r="B372" s="11" t="str">
        <f t="shared" si="30"/>
        <v>3.02 - Non Primary Account</v>
      </c>
      <c r="C372" s="11" t="s">
        <v>996</v>
      </c>
      <c r="D372" s="7"/>
      <c r="E372" s="7" t="str">
        <f t="shared" si="29"/>
        <v/>
      </c>
      <c r="F372" s="7" t="str">
        <f t="shared" si="28"/>
        <v>F</v>
      </c>
      <c r="G372" s="7"/>
      <c r="H372" s="7"/>
      <c r="I372" s="7"/>
      <c r="J372" s="7"/>
    </row>
    <row r="373" spans="1:10" x14ac:dyDescent="0.35">
      <c r="A373" s="11" t="s">
        <v>998</v>
      </c>
      <c r="B373" s="11" t="str">
        <f t="shared" si="30"/>
        <v>3.03 - Non Primary Outgoing</v>
      </c>
      <c r="C373" s="11" t="s">
        <v>996</v>
      </c>
      <c r="D373" s="7"/>
      <c r="E373" s="7" t="str">
        <f t="shared" si="29"/>
        <v/>
      </c>
      <c r="F373" s="7" t="str">
        <f t="shared" si="28"/>
        <v>F</v>
      </c>
      <c r="G373" s="7"/>
      <c r="H373" s="7"/>
      <c r="I373" s="7"/>
      <c r="J373" s="7"/>
    </row>
    <row r="374" spans="1:10" x14ac:dyDescent="0.35">
      <c r="A374" s="11" t="s">
        <v>999</v>
      </c>
      <c r="B374" s="11" t="str">
        <f t="shared" si="30"/>
        <v>3.04 - Self Employed</v>
      </c>
      <c r="C374" s="11" t="s">
        <v>996</v>
      </c>
      <c r="D374" s="7"/>
      <c r="E374" s="7" t="str">
        <f t="shared" si="29"/>
        <v/>
      </c>
      <c r="F374" s="7" t="str">
        <f t="shared" si="28"/>
        <v>F</v>
      </c>
      <c r="G374" s="7"/>
      <c r="H374" s="7"/>
      <c r="I374" s="7"/>
      <c r="J374" s="7"/>
    </row>
    <row r="375" spans="1:10" x14ac:dyDescent="0.35">
      <c r="A375" s="11" t="s">
        <v>1000</v>
      </c>
      <c r="B375" s="11" t="str">
        <f t="shared" si="30"/>
        <v>3.05 - Different Bank Account Number</v>
      </c>
      <c r="C375" s="11" t="s">
        <v>996</v>
      </c>
      <c r="D375" s="7"/>
      <c r="E375" s="7" t="str">
        <f t="shared" si="29"/>
        <v/>
      </c>
      <c r="F375" s="7" t="str">
        <f t="shared" si="28"/>
        <v>F</v>
      </c>
      <c r="G375" s="7"/>
      <c r="H375" s="7"/>
      <c r="I375" s="7"/>
      <c r="J375" s="7"/>
    </row>
    <row r="376" spans="1:10" x14ac:dyDescent="0.35">
      <c r="A376" s="11" t="s">
        <v>1001</v>
      </c>
      <c r="B376" s="11" t="str">
        <f t="shared" si="30"/>
        <v>3.06 - Different Sort Code</v>
      </c>
      <c r="C376" s="11" t="s">
        <v>996</v>
      </c>
      <c r="D376" s="7"/>
      <c r="E376" s="7" t="str">
        <f t="shared" si="29"/>
        <v/>
      </c>
      <c r="F376" s="7" t="str">
        <f t="shared" si="28"/>
        <v>F</v>
      </c>
      <c r="G376" s="7"/>
      <c r="H376" s="7"/>
      <c r="I376" s="7"/>
      <c r="J376" s="7"/>
    </row>
    <row r="377" spans="1:10" x14ac:dyDescent="0.35">
      <c r="A377" s="11" t="s">
        <v>1002</v>
      </c>
      <c r="B377" s="11" t="str">
        <f t="shared" si="30"/>
        <v>3.01 - E1 - Joint Accounts</v>
      </c>
      <c r="C377" s="11" t="s">
        <v>1003</v>
      </c>
      <c r="D377" s="7"/>
      <c r="E377" s="7" t="str">
        <f t="shared" si="29"/>
        <v/>
      </c>
      <c r="F377" s="7" t="str">
        <f t="shared" si="28"/>
        <v>F</v>
      </c>
      <c r="G377" s="7"/>
      <c r="H377" s="7"/>
      <c r="I377" s="7"/>
      <c r="J377" s="7"/>
    </row>
    <row r="378" spans="1:10" x14ac:dyDescent="0.35">
      <c r="A378" s="11" t="s">
        <v>1004</v>
      </c>
      <c r="B378" s="11" t="str">
        <f t="shared" si="30"/>
        <v>3.02 - E1 - Non Primary Account</v>
      </c>
      <c r="C378" s="11" t="s">
        <v>1003</v>
      </c>
      <c r="D378" s="7"/>
      <c r="E378" s="7" t="str">
        <f t="shared" si="29"/>
        <v/>
      </c>
      <c r="F378" s="7" t="str">
        <f t="shared" si="28"/>
        <v>F</v>
      </c>
      <c r="G378" s="7"/>
      <c r="H378" s="7"/>
      <c r="I378" s="7"/>
      <c r="J378" s="7"/>
    </row>
    <row r="379" spans="1:10" x14ac:dyDescent="0.35">
      <c r="A379" s="11" t="s">
        <v>1005</v>
      </c>
      <c r="B379" s="11" t="str">
        <f t="shared" si="30"/>
        <v>3.03 - E1 - Non Primary Outgoing</v>
      </c>
      <c r="C379" s="11" t="s">
        <v>1003</v>
      </c>
      <c r="D379" s="7"/>
      <c r="E379" s="7" t="str">
        <f t="shared" si="29"/>
        <v/>
      </c>
      <c r="F379" s="7" t="str">
        <f t="shared" si="28"/>
        <v>F</v>
      </c>
      <c r="G379" s="7"/>
      <c r="H379" s="7"/>
      <c r="I379" s="7"/>
      <c r="J379" s="7"/>
    </row>
    <row r="380" spans="1:10" x14ac:dyDescent="0.35">
      <c r="A380" s="11" t="s">
        <v>1006</v>
      </c>
      <c r="B380" s="11" t="str">
        <f t="shared" si="30"/>
        <v>3.04 - E1 - Self Employed</v>
      </c>
      <c r="C380" s="11" t="s">
        <v>1003</v>
      </c>
      <c r="D380" s="7"/>
      <c r="E380" s="7" t="str">
        <f t="shared" si="29"/>
        <v/>
      </c>
      <c r="F380" s="7" t="str">
        <f t="shared" si="28"/>
        <v>F</v>
      </c>
      <c r="G380" s="7"/>
      <c r="H380" s="7"/>
      <c r="I380" s="7"/>
      <c r="J380" s="7"/>
    </row>
    <row r="381" spans="1:10" x14ac:dyDescent="0.35">
      <c r="A381" s="11" t="s">
        <v>1007</v>
      </c>
      <c r="B381" s="11" t="str">
        <f t="shared" si="30"/>
        <v>3.10 - E1 - Time since OB Data Extracted</v>
      </c>
      <c r="C381" s="11" t="s">
        <v>1003</v>
      </c>
      <c r="D381" s="7"/>
      <c r="E381" s="7" t="str">
        <f t="shared" si="29"/>
        <v/>
      </c>
      <c r="F381" s="7" t="str">
        <f t="shared" si="28"/>
        <v>F</v>
      </c>
      <c r="G381" s="7"/>
      <c r="H381" s="7"/>
      <c r="I381" s="7"/>
      <c r="J381" s="7"/>
    </row>
    <row r="382" spans="1:10" x14ac:dyDescent="0.35">
      <c r="A382" s="7" t="s">
        <v>1008</v>
      </c>
      <c r="B382" s="7" t="str">
        <f t="shared" si="30"/>
        <v>22.62 - Suspect Fraud - Phone Number Ending '99452'</v>
      </c>
      <c r="C382" s="7" t="s">
        <v>1009</v>
      </c>
      <c r="D382" s="7" t="s">
        <v>1010</v>
      </c>
      <c r="E382" s="7" t="str">
        <f t="shared" si="29"/>
        <v>22.62 - Suspect Fraud - Phone Number Ending '99452'</v>
      </c>
      <c r="F382" s="7" t="str">
        <f t="shared" si="28"/>
        <v>T</v>
      </c>
      <c r="G382" s="7"/>
      <c r="H382" s="7"/>
      <c r="I382" s="7"/>
      <c r="J382" s="7"/>
    </row>
    <row r="383" spans="1:10" x14ac:dyDescent="0.35">
      <c r="A383" s="7" t="s">
        <v>1011</v>
      </c>
      <c r="B383" s="7" t="str">
        <f t="shared" si="30"/>
        <v>22.65 - Unused Credit Limit &gt; 50,000</v>
      </c>
      <c r="C383" s="7" t="s">
        <v>1009</v>
      </c>
      <c r="D383" s="7" t="s">
        <v>1012</v>
      </c>
      <c r="E383" s="7" t="str">
        <f t="shared" si="29"/>
        <v>22.65 - Unused Credit Limit &gt; 50,000</v>
      </c>
      <c r="F383" s="7" t="str">
        <f t="shared" si="28"/>
        <v>T</v>
      </c>
      <c r="G383" s="7"/>
      <c r="H383" s="7"/>
      <c r="I383" s="7"/>
      <c r="J383" s="7"/>
    </row>
    <row r="384" spans="1:10" x14ac:dyDescent="0.35">
      <c r="A384" s="7" t="s">
        <v>1013</v>
      </c>
      <c r="B384" s="7" t="str">
        <f t="shared" si="30"/>
        <v>22.66 - High Credit Limit &gt; 55,000</v>
      </c>
      <c r="C384" s="7" t="s">
        <v>1009</v>
      </c>
      <c r="D384" s="7" t="s">
        <v>1014</v>
      </c>
      <c r="E384" s="7" t="str">
        <f t="shared" si="29"/>
        <v>22.66 - High Credit Limit &gt; 55,000</v>
      </c>
      <c r="F384" s="7" t="str">
        <f t="shared" si="28"/>
        <v>T</v>
      </c>
      <c r="G384" s="7"/>
      <c r="H384" s="7"/>
      <c r="I384" s="7"/>
      <c r="J384" s="7"/>
    </row>
    <row r="385" spans="1:10" x14ac:dyDescent="0.35">
      <c r="A385" s="11" t="s">
        <v>1015</v>
      </c>
      <c r="B385" s="11" t="str">
        <f t="shared" si="30"/>
        <v>25.27 - Email Age &lt; 90 OR Email First See &lt; 90</v>
      </c>
      <c r="C385" s="11" t="s">
        <v>1009</v>
      </c>
      <c r="D385" s="7"/>
      <c r="E385" s="7"/>
      <c r="F385" s="7" t="str">
        <f t="shared" si="28"/>
        <v>F</v>
      </c>
      <c r="G385" s="7"/>
      <c r="H385" s="7"/>
      <c r="I385" s="7"/>
      <c r="J385" s="7"/>
    </row>
    <row r="386" spans="1:10" x14ac:dyDescent="0.35">
      <c r="A386" s="7" t="s">
        <v>1016</v>
      </c>
      <c r="B386" s="7" t="str">
        <f t="shared" si="30"/>
        <v>22.68 - Suspect Fraud - Email containing '7887'</v>
      </c>
      <c r="C386" s="7" t="s">
        <v>1009</v>
      </c>
      <c r="D386" s="7" t="s">
        <v>1017</v>
      </c>
      <c r="E386" s="7" t="str">
        <f>TRIM(D386)</f>
        <v>22.68 - Suspect Fraud - Email containing '7887'</v>
      </c>
      <c r="F386" s="7" t="str">
        <f>IF(B386=E386, "T", "F")</f>
        <v>T</v>
      </c>
      <c r="G386" s="7"/>
      <c r="H386" s="7"/>
      <c r="I386" s="7"/>
      <c r="J386" s="7"/>
    </row>
    <row r="387" spans="1:10" x14ac:dyDescent="0.35">
      <c r="A387" s="11" t="s">
        <v>1018</v>
      </c>
      <c r="B387" s="11" t="str">
        <f t="shared" si="30"/>
        <v>25.25 - EmailageDecision &lt;&gt; 'CONTINUE'</v>
      </c>
      <c r="C387" s="11" t="s">
        <v>1009</v>
      </c>
      <c r="D387" s="7"/>
      <c r="E387" s="7"/>
      <c r="F387" s="7" t="str">
        <f t="shared" si="28"/>
        <v>F</v>
      </c>
      <c r="G387" s="7"/>
      <c r="H387" s="7"/>
      <c r="I387" s="7"/>
      <c r="J387" s="7"/>
    </row>
  </sheetData>
  <sortState xmlns:xlrd2="http://schemas.microsoft.com/office/spreadsheetml/2017/richdata2" ref="A2:C376">
    <sortCondition ref="C2"/>
  </sortState>
  <mergeCells count="1">
    <mergeCell ref="G369:G37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B500-4C02-4877-9E81-78A189B9F134}">
  <dimension ref="A1:E387"/>
  <sheetViews>
    <sheetView workbookViewId="0">
      <selection activeCell="B17" sqref="B17"/>
    </sheetView>
  </sheetViews>
  <sheetFormatPr defaultRowHeight="14.5" x14ac:dyDescent="0.35"/>
  <cols>
    <col min="1" max="1" width="50.26953125" customWidth="1"/>
    <col min="2" max="2" width="25.81640625" customWidth="1"/>
    <col min="3" max="3" width="46.453125" customWidth="1"/>
    <col min="4" max="4" width="8.7265625" style="7"/>
    <col min="5" max="5" width="55.1796875" customWidth="1"/>
  </cols>
  <sheetData>
    <row r="1" spans="1:5" x14ac:dyDescent="0.35">
      <c r="A1" s="6" t="s">
        <v>1019</v>
      </c>
      <c r="B1" s="6" t="s">
        <v>249</v>
      </c>
      <c r="C1" s="6" t="s">
        <v>1020</v>
      </c>
      <c r="D1" s="6" t="s">
        <v>252</v>
      </c>
      <c r="E1" s="17" t="s">
        <v>1021</v>
      </c>
    </row>
    <row r="2" spans="1:5" x14ac:dyDescent="0.35">
      <c r="A2" s="7" t="s">
        <v>255</v>
      </c>
      <c r="B2" s="7" t="s">
        <v>254</v>
      </c>
      <c r="C2" s="7" t="s">
        <v>255</v>
      </c>
      <c r="D2" s="7" t="str">
        <f>IF(A2=C2, "T", "F")</f>
        <v>T</v>
      </c>
      <c r="E2" s="18"/>
    </row>
    <row r="3" spans="1:5" x14ac:dyDescent="0.35">
      <c r="A3" s="7" t="s">
        <v>1022</v>
      </c>
      <c r="B3" s="7" t="s">
        <v>254</v>
      </c>
      <c r="C3" s="7" t="s">
        <v>1022</v>
      </c>
      <c r="D3" s="7" t="str">
        <f t="shared" ref="D3:D66" si="0">IF(A3=C3, "T", "F")</f>
        <v>T</v>
      </c>
      <c r="E3" s="18"/>
    </row>
    <row r="4" spans="1:5" x14ac:dyDescent="0.35">
      <c r="A4" s="7" t="s">
        <v>1023</v>
      </c>
      <c r="B4" s="7" t="s">
        <v>254</v>
      </c>
      <c r="C4" s="7" t="s">
        <v>1023</v>
      </c>
      <c r="D4" s="7" t="str">
        <f t="shared" si="0"/>
        <v>T</v>
      </c>
      <c r="E4" s="18"/>
    </row>
    <row r="5" spans="1:5" x14ac:dyDescent="0.35">
      <c r="A5" s="8" t="s">
        <v>1024</v>
      </c>
      <c r="B5" s="7" t="s">
        <v>254</v>
      </c>
      <c r="C5" s="7"/>
      <c r="D5" s="7" t="str">
        <f t="shared" si="0"/>
        <v>F</v>
      </c>
      <c r="E5" s="18"/>
    </row>
    <row r="6" spans="1:5" x14ac:dyDescent="0.35">
      <c r="A6" s="7" t="s">
        <v>261</v>
      </c>
      <c r="B6" s="7" t="s">
        <v>254</v>
      </c>
      <c r="C6" s="7" t="s">
        <v>261</v>
      </c>
      <c r="D6" s="7" t="str">
        <f t="shared" si="0"/>
        <v>T</v>
      </c>
      <c r="E6" s="18"/>
    </row>
    <row r="7" spans="1:5" x14ac:dyDescent="0.35">
      <c r="A7" s="7" t="s">
        <v>263</v>
      </c>
      <c r="B7" s="7" t="s">
        <v>254</v>
      </c>
      <c r="C7" s="7" t="s">
        <v>263</v>
      </c>
      <c r="D7" s="7" t="str">
        <f t="shared" si="0"/>
        <v>T</v>
      </c>
      <c r="E7" s="18"/>
    </row>
    <row r="8" spans="1:5" x14ac:dyDescent="0.35">
      <c r="A8" s="7" t="s">
        <v>265</v>
      </c>
      <c r="B8" s="7" t="s">
        <v>254</v>
      </c>
      <c r="C8" s="7" t="s">
        <v>265</v>
      </c>
      <c r="D8" s="7" t="str">
        <f t="shared" si="0"/>
        <v>T</v>
      </c>
      <c r="E8" s="18"/>
    </row>
    <row r="9" spans="1:5" x14ac:dyDescent="0.35">
      <c r="A9" s="7" t="s">
        <v>267</v>
      </c>
      <c r="B9" s="7" t="s">
        <v>254</v>
      </c>
      <c r="C9" s="7" t="s">
        <v>267</v>
      </c>
      <c r="D9" s="7" t="str">
        <f t="shared" si="0"/>
        <v>T</v>
      </c>
      <c r="E9" s="18"/>
    </row>
    <row r="10" spans="1:5" x14ac:dyDescent="0.35">
      <c r="A10" s="7" t="s">
        <v>269</v>
      </c>
      <c r="B10" s="7" t="s">
        <v>254</v>
      </c>
      <c r="C10" s="7" t="s">
        <v>269</v>
      </c>
      <c r="D10" s="7" t="str">
        <f t="shared" si="0"/>
        <v>T</v>
      </c>
      <c r="E10" s="18"/>
    </row>
    <row r="11" spans="1:5" x14ac:dyDescent="0.35">
      <c r="A11" s="7" t="s">
        <v>271</v>
      </c>
      <c r="B11" s="7" t="s">
        <v>254</v>
      </c>
      <c r="C11" s="7" t="s">
        <v>271</v>
      </c>
      <c r="D11" s="7" t="str">
        <f t="shared" si="0"/>
        <v>T</v>
      </c>
      <c r="E11" s="18"/>
    </row>
    <row r="12" spans="1:5" x14ac:dyDescent="0.35">
      <c r="A12" s="7" t="s">
        <v>273</v>
      </c>
      <c r="B12" s="7" t="s">
        <v>254</v>
      </c>
      <c r="C12" s="7" t="s">
        <v>273</v>
      </c>
      <c r="D12" s="7" t="str">
        <f t="shared" si="0"/>
        <v>T</v>
      </c>
      <c r="E12" s="18"/>
    </row>
    <row r="13" spans="1:5" x14ac:dyDescent="0.35">
      <c r="A13" s="7" t="s">
        <v>1025</v>
      </c>
      <c r="B13" s="7" t="s">
        <v>276</v>
      </c>
      <c r="C13" s="7" t="s">
        <v>1025</v>
      </c>
      <c r="D13" s="7" t="str">
        <f t="shared" si="0"/>
        <v>T</v>
      </c>
      <c r="E13" s="18"/>
    </row>
    <row r="14" spans="1:5" x14ac:dyDescent="0.35">
      <c r="A14" s="7" t="s">
        <v>1026</v>
      </c>
      <c r="B14" s="7" t="s">
        <v>276</v>
      </c>
      <c r="C14" s="7" t="s">
        <v>1026</v>
      </c>
      <c r="D14" s="7" t="str">
        <f t="shared" si="0"/>
        <v>T</v>
      </c>
      <c r="E14" s="18"/>
    </row>
    <row r="15" spans="1:5" x14ac:dyDescent="0.35">
      <c r="A15" s="7" t="s">
        <v>1027</v>
      </c>
      <c r="B15" s="7" t="s">
        <v>276</v>
      </c>
      <c r="C15" s="7" t="s">
        <v>1027</v>
      </c>
      <c r="D15" s="7" t="str">
        <f t="shared" si="0"/>
        <v>T</v>
      </c>
      <c r="E15" s="18"/>
    </row>
    <row r="16" spans="1:5" x14ac:dyDescent="0.35">
      <c r="A16" s="7" t="s">
        <v>1028</v>
      </c>
      <c r="B16" s="7" t="s">
        <v>276</v>
      </c>
      <c r="C16" s="7" t="s">
        <v>1028</v>
      </c>
      <c r="D16" s="7" t="str">
        <f t="shared" si="0"/>
        <v>T</v>
      </c>
      <c r="E16" s="18"/>
    </row>
    <row r="17" spans="1:5" x14ac:dyDescent="0.35">
      <c r="A17" s="8" t="s">
        <v>1029</v>
      </c>
      <c r="B17" s="7" t="s">
        <v>285</v>
      </c>
      <c r="C17" s="7"/>
      <c r="D17" s="7" t="str">
        <f t="shared" si="0"/>
        <v>F</v>
      </c>
      <c r="E17" s="18"/>
    </row>
    <row r="18" spans="1:5" x14ac:dyDescent="0.35">
      <c r="A18" s="8" t="s">
        <v>1030</v>
      </c>
      <c r="B18" s="7" t="s">
        <v>285</v>
      </c>
      <c r="C18" s="7"/>
      <c r="D18" s="7" t="str">
        <f t="shared" si="0"/>
        <v>F</v>
      </c>
      <c r="E18" s="18"/>
    </row>
    <row r="19" spans="1:5" x14ac:dyDescent="0.35">
      <c r="A19" s="8" t="s">
        <v>1031</v>
      </c>
      <c r="B19" s="7" t="s">
        <v>288</v>
      </c>
      <c r="C19" s="7"/>
      <c r="D19" s="7" t="str">
        <f t="shared" si="0"/>
        <v>F</v>
      </c>
      <c r="E19" s="18"/>
    </row>
    <row r="20" spans="1:5" x14ac:dyDescent="0.35">
      <c r="A20" s="8" t="s">
        <v>1032</v>
      </c>
      <c r="B20" s="7" t="s">
        <v>288</v>
      </c>
      <c r="C20" s="7"/>
      <c r="D20" s="7" t="str">
        <f t="shared" si="0"/>
        <v>F</v>
      </c>
      <c r="E20" s="18"/>
    </row>
    <row r="21" spans="1:5" x14ac:dyDescent="0.35">
      <c r="A21" s="8" t="s">
        <v>1033</v>
      </c>
      <c r="B21" s="7" t="s">
        <v>288</v>
      </c>
      <c r="C21" s="7"/>
      <c r="D21" s="7" t="str">
        <f t="shared" si="0"/>
        <v>F</v>
      </c>
      <c r="E21" s="18"/>
    </row>
    <row r="22" spans="1:5" x14ac:dyDescent="0.35">
      <c r="A22" s="7" t="s">
        <v>1034</v>
      </c>
      <c r="B22" s="7" t="s">
        <v>288</v>
      </c>
      <c r="C22" s="7" t="s">
        <v>1034</v>
      </c>
      <c r="D22" s="7" t="str">
        <f t="shared" si="0"/>
        <v>T</v>
      </c>
      <c r="E22" s="18"/>
    </row>
    <row r="23" spans="1:5" x14ac:dyDescent="0.35">
      <c r="A23" s="7" t="s">
        <v>1035</v>
      </c>
      <c r="B23" s="7" t="s">
        <v>288</v>
      </c>
      <c r="C23" s="7" t="s">
        <v>1035</v>
      </c>
      <c r="D23" s="7" t="str">
        <f t="shared" si="0"/>
        <v>T</v>
      </c>
      <c r="E23" s="18"/>
    </row>
    <row r="24" spans="1:5" x14ac:dyDescent="0.35">
      <c r="A24" s="7" t="s">
        <v>1036</v>
      </c>
      <c r="B24" s="7" t="s">
        <v>288</v>
      </c>
      <c r="C24" s="7" t="s">
        <v>1036</v>
      </c>
      <c r="D24" s="7" t="str">
        <f t="shared" si="0"/>
        <v>T</v>
      </c>
      <c r="E24" s="18"/>
    </row>
    <row r="25" spans="1:5" x14ac:dyDescent="0.35">
      <c r="A25" s="7" t="s">
        <v>1037</v>
      </c>
      <c r="B25" s="7" t="s">
        <v>288</v>
      </c>
      <c r="C25" s="7" t="s">
        <v>1037</v>
      </c>
      <c r="D25" s="7" t="str">
        <f t="shared" si="0"/>
        <v>T</v>
      </c>
      <c r="E25" s="18"/>
    </row>
    <row r="26" spans="1:5" x14ac:dyDescent="0.35">
      <c r="A26" s="8" t="s">
        <v>1038</v>
      </c>
      <c r="B26" s="7" t="s">
        <v>288</v>
      </c>
      <c r="C26" s="7"/>
      <c r="D26" s="7" t="str">
        <f t="shared" si="0"/>
        <v>F</v>
      </c>
      <c r="E26" s="18"/>
    </row>
    <row r="27" spans="1:5" x14ac:dyDescent="0.35">
      <c r="A27" s="8" t="s">
        <v>1039</v>
      </c>
      <c r="B27" s="7" t="s">
        <v>288</v>
      </c>
      <c r="C27" s="7"/>
      <c r="D27" s="7" t="str">
        <f t="shared" si="0"/>
        <v>F</v>
      </c>
      <c r="E27" s="18"/>
    </row>
    <row r="28" spans="1:5" x14ac:dyDescent="0.35">
      <c r="A28" s="8" t="s">
        <v>1040</v>
      </c>
      <c r="B28" s="7" t="s">
        <v>288</v>
      </c>
      <c r="C28" s="7"/>
      <c r="D28" s="7" t="str">
        <f t="shared" si="0"/>
        <v>F</v>
      </c>
      <c r="E28" s="18"/>
    </row>
    <row r="29" spans="1:5" x14ac:dyDescent="0.35">
      <c r="A29" s="8" t="s">
        <v>1041</v>
      </c>
      <c r="B29" s="7" t="s">
        <v>288</v>
      </c>
      <c r="C29" s="7"/>
      <c r="D29" s="7" t="str">
        <f t="shared" si="0"/>
        <v>F</v>
      </c>
      <c r="E29" s="18"/>
    </row>
    <row r="30" spans="1:5" x14ac:dyDescent="0.35">
      <c r="A30" s="8" t="s">
        <v>1042</v>
      </c>
      <c r="B30" s="7" t="s">
        <v>288</v>
      </c>
      <c r="C30" s="7"/>
      <c r="D30" s="7" t="str">
        <f t="shared" si="0"/>
        <v>F</v>
      </c>
      <c r="E30" s="18"/>
    </row>
    <row r="31" spans="1:5" x14ac:dyDescent="0.35">
      <c r="A31" s="8" t="s">
        <v>304</v>
      </c>
      <c r="B31" s="7" t="s">
        <v>288</v>
      </c>
      <c r="C31" s="7"/>
      <c r="D31" s="7" t="str">
        <f t="shared" si="0"/>
        <v>F</v>
      </c>
      <c r="E31" s="18"/>
    </row>
    <row r="32" spans="1:5" x14ac:dyDescent="0.35">
      <c r="A32" s="9" t="s">
        <v>305</v>
      </c>
      <c r="B32" s="7" t="s">
        <v>288</v>
      </c>
      <c r="C32" s="7" t="s">
        <v>305</v>
      </c>
      <c r="D32" s="7" t="str">
        <f t="shared" si="0"/>
        <v>T</v>
      </c>
      <c r="E32" s="18"/>
    </row>
    <row r="33" spans="1:5" x14ac:dyDescent="0.35">
      <c r="A33" s="7" t="s">
        <v>307</v>
      </c>
      <c r="B33" s="7" t="s">
        <v>288</v>
      </c>
      <c r="C33" s="7" t="s">
        <v>307</v>
      </c>
      <c r="D33" s="7" t="str">
        <f t="shared" si="0"/>
        <v>T</v>
      </c>
      <c r="E33" s="18"/>
    </row>
    <row r="34" spans="1:5" x14ac:dyDescent="0.35">
      <c r="A34" s="7" t="s">
        <v>1043</v>
      </c>
      <c r="B34" s="7" t="s">
        <v>310</v>
      </c>
      <c r="C34" s="7" t="s">
        <v>1043</v>
      </c>
      <c r="D34" s="7" t="str">
        <f t="shared" si="0"/>
        <v>T</v>
      </c>
      <c r="E34" s="18"/>
    </row>
    <row r="35" spans="1:5" x14ac:dyDescent="0.35">
      <c r="A35" s="7" t="s">
        <v>1044</v>
      </c>
      <c r="B35" s="7" t="s">
        <v>310</v>
      </c>
      <c r="C35" s="7" t="s">
        <v>1044</v>
      </c>
      <c r="D35" s="7" t="str">
        <f t="shared" si="0"/>
        <v>T</v>
      </c>
      <c r="E35" s="18"/>
    </row>
    <row r="36" spans="1:5" x14ac:dyDescent="0.35">
      <c r="A36" s="7" t="s">
        <v>1045</v>
      </c>
      <c r="B36" s="7" t="s">
        <v>310</v>
      </c>
      <c r="C36" s="7" t="s">
        <v>1045</v>
      </c>
      <c r="D36" s="7" t="str">
        <f t="shared" si="0"/>
        <v>T</v>
      </c>
      <c r="E36" s="18"/>
    </row>
    <row r="37" spans="1:5" x14ac:dyDescent="0.35">
      <c r="A37" s="7" t="s">
        <v>1046</v>
      </c>
      <c r="B37" s="7" t="s">
        <v>310</v>
      </c>
      <c r="C37" s="7" t="s">
        <v>1046</v>
      </c>
      <c r="D37" s="7" t="str">
        <f t="shared" si="0"/>
        <v>T</v>
      </c>
      <c r="E37" s="18"/>
    </row>
    <row r="38" spans="1:5" x14ac:dyDescent="0.35">
      <c r="A38" s="8" t="s">
        <v>1047</v>
      </c>
      <c r="B38" s="7" t="s">
        <v>310</v>
      </c>
      <c r="C38" s="7"/>
      <c r="D38" s="7" t="str">
        <f t="shared" si="0"/>
        <v>F</v>
      </c>
      <c r="E38" s="18"/>
    </row>
    <row r="39" spans="1:5" x14ac:dyDescent="0.35">
      <c r="A39" s="7" t="s">
        <v>1048</v>
      </c>
      <c r="B39" s="7" t="s">
        <v>310</v>
      </c>
      <c r="C39" s="7" t="s">
        <v>1048</v>
      </c>
      <c r="D39" s="7" t="str">
        <f t="shared" si="0"/>
        <v>T</v>
      </c>
      <c r="E39" s="18"/>
    </row>
    <row r="40" spans="1:5" x14ac:dyDescent="0.35">
      <c r="A40" s="7" t="s">
        <v>1049</v>
      </c>
      <c r="B40" s="7" t="s">
        <v>310</v>
      </c>
      <c r="C40" s="7" t="s">
        <v>1049</v>
      </c>
      <c r="D40" s="7" t="str">
        <f t="shared" si="0"/>
        <v>T</v>
      </c>
      <c r="E40" s="18"/>
    </row>
    <row r="41" spans="1:5" x14ac:dyDescent="0.35">
      <c r="A41" s="7" t="s">
        <v>1050</v>
      </c>
      <c r="B41" s="7" t="s">
        <v>310</v>
      </c>
      <c r="C41" s="7" t="s">
        <v>1050</v>
      </c>
      <c r="D41" s="7" t="str">
        <f t="shared" si="0"/>
        <v>T</v>
      </c>
      <c r="E41" s="18"/>
    </row>
    <row r="42" spans="1:5" x14ac:dyDescent="0.35">
      <c r="A42" s="7" t="s">
        <v>1051</v>
      </c>
      <c r="B42" s="7" t="s">
        <v>310</v>
      </c>
      <c r="C42" s="7" t="s">
        <v>1051</v>
      </c>
      <c r="D42" s="7" t="str">
        <f t="shared" si="0"/>
        <v>T</v>
      </c>
      <c r="E42" s="18"/>
    </row>
    <row r="43" spans="1:5" x14ac:dyDescent="0.35">
      <c r="A43" s="7" t="s">
        <v>1052</v>
      </c>
      <c r="B43" s="7" t="s">
        <v>310</v>
      </c>
      <c r="C43" s="7" t="s">
        <v>1052</v>
      </c>
      <c r="D43" s="7" t="str">
        <f t="shared" si="0"/>
        <v>T</v>
      </c>
      <c r="E43" s="18"/>
    </row>
    <row r="44" spans="1:5" x14ac:dyDescent="0.35">
      <c r="A44" s="7" t="s">
        <v>1053</v>
      </c>
      <c r="B44" s="7" t="s">
        <v>310</v>
      </c>
      <c r="C44" s="7" t="s">
        <v>1053</v>
      </c>
      <c r="D44" s="7" t="str">
        <f t="shared" si="0"/>
        <v>T</v>
      </c>
      <c r="E44" s="18"/>
    </row>
    <row r="45" spans="1:5" x14ac:dyDescent="0.35">
      <c r="A45" s="8" t="s">
        <v>1054</v>
      </c>
      <c r="B45" s="7" t="s">
        <v>310</v>
      </c>
      <c r="C45" s="7"/>
      <c r="D45" s="7" t="str">
        <f t="shared" si="0"/>
        <v>F</v>
      </c>
      <c r="E45" s="18"/>
    </row>
    <row r="46" spans="1:5" x14ac:dyDescent="0.35">
      <c r="A46" s="7" t="s">
        <v>1055</v>
      </c>
      <c r="B46" s="7" t="s">
        <v>333</v>
      </c>
      <c r="C46" s="7" t="s">
        <v>1055</v>
      </c>
      <c r="D46" s="7" t="str">
        <f t="shared" si="0"/>
        <v>T</v>
      </c>
      <c r="E46" s="18"/>
    </row>
    <row r="47" spans="1:5" x14ac:dyDescent="0.35">
      <c r="A47" s="7" t="s">
        <v>1056</v>
      </c>
      <c r="B47" s="7" t="s">
        <v>333</v>
      </c>
      <c r="C47" s="7" t="s">
        <v>1056</v>
      </c>
      <c r="D47" s="7" t="str">
        <f t="shared" si="0"/>
        <v>T</v>
      </c>
      <c r="E47" s="18"/>
    </row>
    <row r="48" spans="1:5" x14ac:dyDescent="0.35">
      <c r="A48" s="7" t="s">
        <v>1057</v>
      </c>
      <c r="B48" s="7" t="s">
        <v>333</v>
      </c>
      <c r="C48" s="7" t="s">
        <v>1057</v>
      </c>
      <c r="D48" s="7" t="str">
        <f t="shared" si="0"/>
        <v>T</v>
      </c>
      <c r="E48" s="18"/>
    </row>
    <row r="49" spans="1:5" x14ac:dyDescent="0.35">
      <c r="A49" s="7" t="s">
        <v>1058</v>
      </c>
      <c r="B49" s="7" t="s">
        <v>333</v>
      </c>
      <c r="C49" s="7" t="s">
        <v>1058</v>
      </c>
      <c r="D49" s="7" t="str">
        <f t="shared" si="0"/>
        <v>T</v>
      </c>
      <c r="E49" s="18"/>
    </row>
    <row r="50" spans="1:5" x14ac:dyDescent="0.35">
      <c r="A50" s="7" t="s">
        <v>343</v>
      </c>
      <c r="B50" s="7" t="s">
        <v>342</v>
      </c>
      <c r="C50" s="7" t="s">
        <v>343</v>
      </c>
      <c r="D50" s="7" t="str">
        <f t="shared" si="0"/>
        <v>T</v>
      </c>
      <c r="E50" s="18"/>
    </row>
    <row r="51" spans="1:5" x14ac:dyDescent="0.35">
      <c r="A51" s="7" t="s">
        <v>345</v>
      </c>
      <c r="B51" s="7" t="s">
        <v>342</v>
      </c>
      <c r="C51" s="7" t="s">
        <v>345</v>
      </c>
      <c r="D51" s="7" t="str">
        <f t="shared" si="0"/>
        <v>T</v>
      </c>
      <c r="E51" s="18"/>
    </row>
    <row r="52" spans="1:5" x14ac:dyDescent="0.35">
      <c r="A52" s="7" t="s">
        <v>1059</v>
      </c>
      <c r="B52" s="7" t="s">
        <v>347</v>
      </c>
      <c r="C52" s="7" t="s">
        <v>1059</v>
      </c>
      <c r="D52" s="7" t="str">
        <f t="shared" si="0"/>
        <v>T</v>
      </c>
      <c r="E52" s="18"/>
    </row>
    <row r="53" spans="1:5" x14ac:dyDescent="0.35">
      <c r="A53" s="7" t="s">
        <v>1060</v>
      </c>
      <c r="B53" s="7" t="s">
        <v>347</v>
      </c>
      <c r="C53" s="7" t="s">
        <v>1060</v>
      </c>
      <c r="D53" s="7" t="str">
        <f t="shared" si="0"/>
        <v>T</v>
      </c>
      <c r="E53" s="18"/>
    </row>
    <row r="54" spans="1:5" x14ac:dyDescent="0.35">
      <c r="A54" s="7" t="s">
        <v>1061</v>
      </c>
      <c r="B54" s="7" t="s">
        <v>347</v>
      </c>
      <c r="C54" s="7" t="s">
        <v>1061</v>
      </c>
      <c r="D54" s="7" t="str">
        <f t="shared" si="0"/>
        <v>T</v>
      </c>
    </row>
    <row r="55" spans="1:5" x14ac:dyDescent="0.35">
      <c r="A55" s="7" t="s">
        <v>1062</v>
      </c>
      <c r="B55" s="7" t="s">
        <v>347</v>
      </c>
      <c r="C55" s="7" t="s">
        <v>1062</v>
      </c>
      <c r="D55" s="7" t="str">
        <f t="shared" si="0"/>
        <v>T</v>
      </c>
    </row>
    <row r="56" spans="1:5" x14ac:dyDescent="0.35">
      <c r="A56" s="7" t="s">
        <v>1063</v>
      </c>
      <c r="B56" s="7" t="s">
        <v>347</v>
      </c>
      <c r="C56" s="7" t="s">
        <v>1063</v>
      </c>
      <c r="D56" s="7" t="str">
        <f t="shared" si="0"/>
        <v>T</v>
      </c>
    </row>
    <row r="57" spans="1:5" x14ac:dyDescent="0.35">
      <c r="A57" s="7" t="s">
        <v>1064</v>
      </c>
      <c r="B57" s="7" t="s">
        <v>347</v>
      </c>
      <c r="C57" s="7" t="s">
        <v>1064</v>
      </c>
      <c r="D57" s="7" t="str">
        <f t="shared" si="0"/>
        <v>T</v>
      </c>
    </row>
    <row r="58" spans="1:5" x14ac:dyDescent="0.35">
      <c r="A58" s="7" t="s">
        <v>1065</v>
      </c>
      <c r="B58" s="7" t="s">
        <v>347</v>
      </c>
      <c r="C58" s="7" t="s">
        <v>1065</v>
      </c>
      <c r="D58" s="7" t="str">
        <f t="shared" si="0"/>
        <v>T</v>
      </c>
    </row>
    <row r="59" spans="1:5" x14ac:dyDescent="0.35">
      <c r="A59" s="7" t="s">
        <v>1066</v>
      </c>
      <c r="B59" s="7" t="s">
        <v>347</v>
      </c>
      <c r="C59" s="7" t="s">
        <v>1066</v>
      </c>
      <c r="D59" s="7" t="str">
        <f t="shared" si="0"/>
        <v>T</v>
      </c>
      <c r="E59" s="18"/>
    </row>
    <row r="60" spans="1:5" x14ac:dyDescent="0.35">
      <c r="A60" s="7" t="s">
        <v>1067</v>
      </c>
      <c r="B60" s="7" t="s">
        <v>347</v>
      </c>
      <c r="C60" s="7" t="s">
        <v>1067</v>
      </c>
      <c r="D60" s="7" t="str">
        <f t="shared" si="0"/>
        <v>T</v>
      </c>
      <c r="E60" s="18"/>
    </row>
    <row r="61" spans="1:5" x14ac:dyDescent="0.35">
      <c r="A61" s="7" t="s">
        <v>1068</v>
      </c>
      <c r="B61" s="7" t="s">
        <v>347</v>
      </c>
      <c r="C61" s="7" t="s">
        <v>1068</v>
      </c>
      <c r="D61" s="7" t="str">
        <f t="shared" si="0"/>
        <v>T</v>
      </c>
      <c r="E61" s="18"/>
    </row>
    <row r="62" spans="1:5" x14ac:dyDescent="0.35">
      <c r="A62" s="7" t="s">
        <v>1069</v>
      </c>
      <c r="B62" s="7" t="s">
        <v>347</v>
      </c>
      <c r="C62" s="7" t="s">
        <v>1069</v>
      </c>
      <c r="D62" s="7" t="str">
        <f t="shared" si="0"/>
        <v>T</v>
      </c>
      <c r="E62" s="18"/>
    </row>
    <row r="63" spans="1:5" x14ac:dyDescent="0.35">
      <c r="A63" s="7" t="s">
        <v>1070</v>
      </c>
      <c r="B63" s="7" t="s">
        <v>347</v>
      </c>
      <c r="C63" s="7" t="s">
        <v>1070</v>
      </c>
      <c r="D63" s="7" t="str">
        <f t="shared" si="0"/>
        <v>T</v>
      </c>
      <c r="E63" s="18"/>
    </row>
    <row r="64" spans="1:5" x14ac:dyDescent="0.35">
      <c r="A64" s="7" t="s">
        <v>1071</v>
      </c>
      <c r="B64" s="7" t="s">
        <v>347</v>
      </c>
      <c r="C64" s="7" t="s">
        <v>1071</v>
      </c>
      <c r="D64" s="7" t="str">
        <f t="shared" si="0"/>
        <v>T</v>
      </c>
      <c r="E64" s="18"/>
    </row>
    <row r="65" spans="1:5" x14ac:dyDescent="0.35">
      <c r="A65" s="7" t="s">
        <v>377</v>
      </c>
      <c r="B65" s="7" t="s">
        <v>347</v>
      </c>
      <c r="C65" s="7" t="s">
        <v>377</v>
      </c>
      <c r="D65" s="7" t="str">
        <f t="shared" si="0"/>
        <v>T</v>
      </c>
      <c r="E65" s="18"/>
    </row>
    <row r="66" spans="1:5" x14ac:dyDescent="0.35">
      <c r="A66" s="7" t="s">
        <v>1072</v>
      </c>
      <c r="B66" s="7" t="s">
        <v>347</v>
      </c>
      <c r="C66" s="7" t="s">
        <v>1072</v>
      </c>
      <c r="D66" s="7" t="str">
        <f t="shared" si="0"/>
        <v>T</v>
      </c>
      <c r="E66" s="18"/>
    </row>
    <row r="67" spans="1:5" x14ac:dyDescent="0.35">
      <c r="A67" s="7" t="s">
        <v>1073</v>
      </c>
      <c r="B67" s="7" t="s">
        <v>347</v>
      </c>
      <c r="C67" s="7" t="s">
        <v>1073</v>
      </c>
      <c r="D67" s="7" t="str">
        <f t="shared" ref="D67:D130" si="1">IF(A67=C67, "T", "F")</f>
        <v>T</v>
      </c>
      <c r="E67" s="18"/>
    </row>
    <row r="68" spans="1:5" x14ac:dyDescent="0.35">
      <c r="A68" s="7" t="s">
        <v>1074</v>
      </c>
      <c r="B68" s="7" t="s">
        <v>347</v>
      </c>
      <c r="C68" s="7" t="s">
        <v>1074</v>
      </c>
      <c r="D68" s="7" t="str">
        <f t="shared" si="1"/>
        <v>T</v>
      </c>
      <c r="E68" s="18"/>
    </row>
    <row r="69" spans="1:5" x14ac:dyDescent="0.35">
      <c r="A69" s="7" t="s">
        <v>1075</v>
      </c>
      <c r="B69" s="7" t="s">
        <v>347</v>
      </c>
      <c r="C69" s="7" t="s">
        <v>1075</v>
      </c>
      <c r="D69" s="7" t="str">
        <f t="shared" si="1"/>
        <v>T</v>
      </c>
      <c r="E69" s="18"/>
    </row>
    <row r="70" spans="1:5" x14ac:dyDescent="0.35">
      <c r="A70" s="7" t="s">
        <v>1076</v>
      </c>
      <c r="B70" s="7" t="s">
        <v>347</v>
      </c>
      <c r="C70" s="7" t="s">
        <v>1076</v>
      </c>
      <c r="D70" s="7" t="str">
        <f t="shared" si="1"/>
        <v>T</v>
      </c>
      <c r="E70" s="18"/>
    </row>
    <row r="71" spans="1:5" x14ac:dyDescent="0.35">
      <c r="A71" s="7" t="s">
        <v>1077</v>
      </c>
      <c r="B71" s="7" t="s">
        <v>347</v>
      </c>
      <c r="C71" s="7" t="s">
        <v>1077</v>
      </c>
      <c r="D71" s="7" t="str">
        <f t="shared" si="1"/>
        <v>T</v>
      </c>
      <c r="E71" s="18"/>
    </row>
    <row r="72" spans="1:5" x14ac:dyDescent="0.35">
      <c r="A72" s="7" t="s">
        <v>1078</v>
      </c>
      <c r="B72" s="7" t="s">
        <v>347</v>
      </c>
      <c r="C72" s="7" t="s">
        <v>1078</v>
      </c>
      <c r="D72" s="7" t="str">
        <f t="shared" si="1"/>
        <v>T</v>
      </c>
      <c r="E72" s="18"/>
    </row>
    <row r="73" spans="1:5" x14ac:dyDescent="0.35">
      <c r="A73" s="7" t="s">
        <v>1079</v>
      </c>
      <c r="B73" s="7" t="s">
        <v>347</v>
      </c>
      <c r="C73" s="7" t="s">
        <v>1079</v>
      </c>
      <c r="D73" s="7" t="str">
        <f t="shared" si="1"/>
        <v>T</v>
      </c>
      <c r="E73" s="18"/>
    </row>
    <row r="74" spans="1:5" x14ac:dyDescent="0.35">
      <c r="A74" s="7" t="s">
        <v>1080</v>
      </c>
      <c r="B74" s="7" t="s">
        <v>347</v>
      </c>
      <c r="C74" s="7" t="s">
        <v>1080</v>
      </c>
      <c r="D74" s="7" t="str">
        <f t="shared" si="1"/>
        <v>T</v>
      </c>
      <c r="E74" s="18"/>
    </row>
    <row r="75" spans="1:5" x14ac:dyDescent="0.35">
      <c r="A75" s="7" t="s">
        <v>1081</v>
      </c>
      <c r="B75" s="7" t="s">
        <v>347</v>
      </c>
      <c r="C75" s="7" t="s">
        <v>1081</v>
      </c>
      <c r="D75" s="7" t="str">
        <f t="shared" si="1"/>
        <v>T</v>
      </c>
      <c r="E75" s="18"/>
    </row>
    <row r="76" spans="1:5" x14ac:dyDescent="0.35">
      <c r="A76" s="7" t="s">
        <v>1082</v>
      </c>
      <c r="B76" s="7" t="s">
        <v>347</v>
      </c>
      <c r="C76" s="7" t="s">
        <v>1082</v>
      </c>
      <c r="D76" s="7" t="str">
        <f t="shared" si="1"/>
        <v>T</v>
      </c>
      <c r="E76" s="18"/>
    </row>
    <row r="77" spans="1:5" x14ac:dyDescent="0.35">
      <c r="A77" s="7" t="s">
        <v>1083</v>
      </c>
      <c r="B77" s="7" t="s">
        <v>347</v>
      </c>
      <c r="C77" s="7" t="s">
        <v>1083</v>
      </c>
      <c r="D77" s="7" t="str">
        <f t="shared" si="1"/>
        <v>T</v>
      </c>
      <c r="E77" s="18"/>
    </row>
    <row r="78" spans="1:5" x14ac:dyDescent="0.35">
      <c r="A78" s="7" t="s">
        <v>1084</v>
      </c>
      <c r="B78" s="7" t="s">
        <v>347</v>
      </c>
      <c r="C78" s="7" t="s">
        <v>1084</v>
      </c>
      <c r="D78" s="7" t="str">
        <f t="shared" si="1"/>
        <v>T</v>
      </c>
      <c r="E78" s="18"/>
    </row>
    <row r="79" spans="1:5" x14ac:dyDescent="0.35">
      <c r="A79" s="7" t="s">
        <v>1085</v>
      </c>
      <c r="B79" s="7" t="s">
        <v>347</v>
      </c>
      <c r="C79" s="7" t="s">
        <v>1085</v>
      </c>
      <c r="D79" s="7" t="str">
        <f t="shared" si="1"/>
        <v>T</v>
      </c>
      <c r="E79" s="18"/>
    </row>
    <row r="80" spans="1:5" x14ac:dyDescent="0.35">
      <c r="A80" s="7" t="s">
        <v>1086</v>
      </c>
      <c r="B80" s="7" t="s">
        <v>347</v>
      </c>
      <c r="C80" s="7" t="s">
        <v>1086</v>
      </c>
      <c r="D80" s="7" t="str">
        <f t="shared" si="1"/>
        <v>T</v>
      </c>
      <c r="E80" s="18"/>
    </row>
    <row r="81" spans="1:5" x14ac:dyDescent="0.35">
      <c r="A81" s="7" t="s">
        <v>1087</v>
      </c>
      <c r="B81" s="7" t="s">
        <v>347</v>
      </c>
      <c r="C81" s="7" t="s">
        <v>1087</v>
      </c>
      <c r="D81" s="7" t="str">
        <f t="shared" si="1"/>
        <v>T</v>
      </c>
      <c r="E81" s="18"/>
    </row>
    <row r="82" spans="1:5" x14ac:dyDescent="0.35">
      <c r="A82" s="10" t="s">
        <v>1088</v>
      </c>
      <c r="B82" s="10" t="s">
        <v>347</v>
      </c>
      <c r="C82" s="7" t="s">
        <v>1089</v>
      </c>
      <c r="D82" s="7" t="str">
        <f t="shared" si="1"/>
        <v>F</v>
      </c>
      <c r="E82" s="19" t="s">
        <v>412</v>
      </c>
    </row>
    <row r="83" spans="1:5" x14ac:dyDescent="0.35">
      <c r="A83" s="7" t="s">
        <v>1090</v>
      </c>
      <c r="B83" s="7" t="s">
        <v>347</v>
      </c>
      <c r="C83" s="7" t="s">
        <v>1090</v>
      </c>
      <c r="D83" s="7" t="str">
        <f t="shared" si="1"/>
        <v>T</v>
      </c>
      <c r="E83" s="18"/>
    </row>
    <row r="84" spans="1:5" x14ac:dyDescent="0.35">
      <c r="A84" s="7" t="s">
        <v>1091</v>
      </c>
      <c r="B84" s="7" t="s">
        <v>347</v>
      </c>
      <c r="C84" s="7" t="s">
        <v>1091</v>
      </c>
      <c r="D84" s="7" t="str">
        <f t="shared" si="1"/>
        <v>T</v>
      </c>
      <c r="E84" s="18"/>
    </row>
    <row r="85" spans="1:5" x14ac:dyDescent="0.35">
      <c r="A85" s="7" t="s">
        <v>1092</v>
      </c>
      <c r="B85" s="7" t="s">
        <v>347</v>
      </c>
      <c r="C85" s="7" t="s">
        <v>1092</v>
      </c>
      <c r="D85" s="7" t="str">
        <f t="shared" si="1"/>
        <v>T</v>
      </c>
      <c r="E85" s="18"/>
    </row>
    <row r="86" spans="1:5" x14ac:dyDescent="0.35">
      <c r="A86" s="7" t="s">
        <v>1093</v>
      </c>
      <c r="B86" s="7" t="s">
        <v>347</v>
      </c>
      <c r="C86" s="7" t="s">
        <v>1093</v>
      </c>
      <c r="D86" s="7" t="str">
        <f t="shared" si="1"/>
        <v>T</v>
      </c>
      <c r="E86" s="18"/>
    </row>
    <row r="87" spans="1:5" x14ac:dyDescent="0.35">
      <c r="A87" s="7" t="s">
        <v>1094</v>
      </c>
      <c r="B87" s="7" t="s">
        <v>347</v>
      </c>
      <c r="C87" s="7" t="s">
        <v>1094</v>
      </c>
      <c r="D87" s="7" t="str">
        <f t="shared" si="1"/>
        <v>T</v>
      </c>
      <c r="E87" s="18"/>
    </row>
    <row r="88" spans="1:5" x14ac:dyDescent="0.35">
      <c r="A88" s="7" t="s">
        <v>1095</v>
      </c>
      <c r="B88" s="7" t="s">
        <v>347</v>
      </c>
      <c r="C88" s="7" t="s">
        <v>1095</v>
      </c>
      <c r="D88" s="7" t="str">
        <f t="shared" si="1"/>
        <v>T</v>
      </c>
      <c r="E88" s="18"/>
    </row>
    <row r="89" spans="1:5" x14ac:dyDescent="0.35">
      <c r="A89" s="7" t="s">
        <v>1096</v>
      </c>
      <c r="B89" s="7" t="s">
        <v>347</v>
      </c>
      <c r="C89" s="7" t="s">
        <v>1096</v>
      </c>
      <c r="D89" s="7" t="str">
        <f t="shared" si="1"/>
        <v>T</v>
      </c>
      <c r="E89" s="18"/>
    </row>
    <row r="90" spans="1:5" x14ac:dyDescent="0.35">
      <c r="A90" s="8" t="s">
        <v>1097</v>
      </c>
      <c r="B90" s="7" t="s">
        <v>347</v>
      </c>
      <c r="C90" s="7"/>
      <c r="D90" s="7" t="str">
        <f t="shared" si="1"/>
        <v>F</v>
      </c>
      <c r="E90" s="18"/>
    </row>
    <row r="91" spans="1:5" x14ac:dyDescent="0.35">
      <c r="A91" s="8" t="s">
        <v>1098</v>
      </c>
      <c r="B91" s="7" t="s">
        <v>347</v>
      </c>
      <c r="C91" s="7"/>
      <c r="D91" s="7" t="str">
        <f t="shared" si="1"/>
        <v>F</v>
      </c>
      <c r="E91" s="18"/>
    </row>
    <row r="92" spans="1:5" x14ac:dyDescent="0.35">
      <c r="A92" s="8" t="s">
        <v>1099</v>
      </c>
      <c r="B92" s="7" t="s">
        <v>347</v>
      </c>
      <c r="C92" s="7"/>
      <c r="D92" s="7" t="str">
        <f t="shared" si="1"/>
        <v>F</v>
      </c>
      <c r="E92" s="18"/>
    </row>
    <row r="93" spans="1:5" x14ac:dyDescent="0.35">
      <c r="A93" s="15" t="s">
        <v>1100</v>
      </c>
      <c r="B93" s="14" t="s">
        <v>347</v>
      </c>
      <c r="C93" s="7"/>
      <c r="D93" s="7" t="str">
        <f t="shared" si="1"/>
        <v>F</v>
      </c>
      <c r="E93" s="19" t="s">
        <v>431</v>
      </c>
    </row>
    <row r="94" spans="1:5" x14ac:dyDescent="0.35">
      <c r="A94" s="11" t="s">
        <v>1101</v>
      </c>
      <c r="B94" s="7" t="s">
        <v>347</v>
      </c>
      <c r="C94" s="7"/>
      <c r="D94" s="7" t="str">
        <f t="shared" si="1"/>
        <v>F</v>
      </c>
      <c r="E94" s="18"/>
    </row>
    <row r="95" spans="1:5" x14ac:dyDescent="0.35">
      <c r="A95" s="11" t="s">
        <v>1102</v>
      </c>
      <c r="B95" s="7" t="s">
        <v>347</v>
      </c>
      <c r="C95" s="7"/>
      <c r="D95" s="7" t="str">
        <f t="shared" si="1"/>
        <v>F</v>
      </c>
      <c r="E95" s="18"/>
    </row>
    <row r="96" spans="1:5" x14ac:dyDescent="0.35">
      <c r="A96" s="11" t="s">
        <v>1103</v>
      </c>
      <c r="B96" s="7" t="s">
        <v>347</v>
      </c>
      <c r="C96" s="7"/>
      <c r="D96" s="7" t="str">
        <f t="shared" si="1"/>
        <v>F</v>
      </c>
      <c r="E96" s="18"/>
    </row>
    <row r="97" spans="1:5" x14ac:dyDescent="0.35">
      <c r="A97" s="11" t="s">
        <v>1104</v>
      </c>
      <c r="B97" s="7" t="s">
        <v>347</v>
      </c>
      <c r="C97" s="7"/>
      <c r="D97" s="7" t="str">
        <f t="shared" si="1"/>
        <v>F</v>
      </c>
      <c r="E97" s="18"/>
    </row>
    <row r="98" spans="1:5" x14ac:dyDescent="0.35">
      <c r="A98" s="8" t="s">
        <v>1105</v>
      </c>
      <c r="B98" s="7" t="s">
        <v>347</v>
      </c>
      <c r="C98" s="7"/>
      <c r="D98" s="7" t="str">
        <f t="shared" si="1"/>
        <v>F</v>
      </c>
      <c r="E98" s="18"/>
    </row>
    <row r="99" spans="1:5" x14ac:dyDescent="0.35">
      <c r="A99" s="8" t="s">
        <v>1106</v>
      </c>
      <c r="B99" s="7" t="s">
        <v>347</v>
      </c>
      <c r="C99" s="7"/>
      <c r="D99" s="7" t="str">
        <f t="shared" si="1"/>
        <v>F</v>
      </c>
      <c r="E99" s="18"/>
    </row>
    <row r="100" spans="1:5" x14ac:dyDescent="0.35">
      <c r="A100" s="7" t="s">
        <v>1107</v>
      </c>
      <c r="B100" s="7" t="s">
        <v>347</v>
      </c>
      <c r="C100" s="7" t="s">
        <v>1107</v>
      </c>
      <c r="D100" s="7" t="str">
        <f t="shared" si="1"/>
        <v>T</v>
      </c>
      <c r="E100" s="18"/>
    </row>
    <row r="101" spans="1:5" x14ac:dyDescent="0.35">
      <c r="A101" s="7" t="s">
        <v>1108</v>
      </c>
      <c r="B101" s="7" t="s">
        <v>347</v>
      </c>
      <c r="C101" s="7" t="s">
        <v>1108</v>
      </c>
      <c r="D101" s="7" t="str">
        <f t="shared" si="1"/>
        <v>T</v>
      </c>
      <c r="E101" s="18"/>
    </row>
    <row r="102" spans="1:5" x14ac:dyDescent="0.35">
      <c r="A102" s="7" t="s">
        <v>1109</v>
      </c>
      <c r="B102" s="7" t="s">
        <v>347</v>
      </c>
      <c r="C102" s="7" t="s">
        <v>1109</v>
      </c>
      <c r="D102" s="7" t="str">
        <f t="shared" si="1"/>
        <v>T</v>
      </c>
      <c r="E102" s="18"/>
    </row>
    <row r="103" spans="1:5" x14ac:dyDescent="0.35">
      <c r="A103" s="7" t="s">
        <v>1110</v>
      </c>
      <c r="B103" s="7" t="s">
        <v>347</v>
      </c>
      <c r="C103" s="7" t="s">
        <v>1110</v>
      </c>
      <c r="D103" s="7" t="str">
        <f t="shared" si="1"/>
        <v>T</v>
      </c>
      <c r="E103" s="18"/>
    </row>
    <row r="104" spans="1:5" x14ac:dyDescent="0.35">
      <c r="A104" s="7" t="s">
        <v>1111</v>
      </c>
      <c r="B104" s="7" t="s">
        <v>347</v>
      </c>
      <c r="C104" s="7" t="s">
        <v>1111</v>
      </c>
      <c r="D104" s="7" t="str">
        <f t="shared" si="1"/>
        <v>T</v>
      </c>
      <c r="E104" s="18"/>
    </row>
    <row r="105" spans="1:5" x14ac:dyDescent="0.35">
      <c r="A105" s="7" t="s">
        <v>1112</v>
      </c>
      <c r="B105" s="7" t="s">
        <v>347</v>
      </c>
      <c r="C105" s="7" t="s">
        <v>1112</v>
      </c>
      <c r="D105" s="7" t="str">
        <f t="shared" si="1"/>
        <v>T</v>
      </c>
      <c r="E105" s="18"/>
    </row>
    <row r="106" spans="1:5" x14ac:dyDescent="0.35">
      <c r="A106" s="7" t="s">
        <v>1113</v>
      </c>
      <c r="B106" s="7" t="s">
        <v>347</v>
      </c>
      <c r="C106" s="7" t="s">
        <v>1113</v>
      </c>
      <c r="D106" s="7" t="str">
        <f t="shared" si="1"/>
        <v>T</v>
      </c>
      <c r="E106" s="18"/>
    </row>
    <row r="107" spans="1:5" x14ac:dyDescent="0.35">
      <c r="A107" s="7" t="s">
        <v>1114</v>
      </c>
      <c r="B107" s="7" t="s">
        <v>347</v>
      </c>
      <c r="C107" s="7" t="s">
        <v>1114</v>
      </c>
      <c r="D107" s="7" t="str">
        <f t="shared" si="1"/>
        <v>T</v>
      </c>
      <c r="E107" s="18"/>
    </row>
    <row r="108" spans="1:5" x14ac:dyDescent="0.35">
      <c r="A108" s="7" t="s">
        <v>1115</v>
      </c>
      <c r="B108" s="7" t="s">
        <v>347</v>
      </c>
      <c r="C108" s="7" t="s">
        <v>1115</v>
      </c>
      <c r="D108" s="7" t="str">
        <f t="shared" si="1"/>
        <v>T</v>
      </c>
      <c r="E108" s="18"/>
    </row>
    <row r="109" spans="1:5" x14ac:dyDescent="0.35">
      <c r="A109" s="8" t="s">
        <v>1116</v>
      </c>
      <c r="B109" s="7" t="s">
        <v>347</v>
      </c>
      <c r="C109" s="7"/>
      <c r="D109" s="7" t="str">
        <f t="shared" si="1"/>
        <v>F</v>
      </c>
      <c r="E109" s="18"/>
    </row>
    <row r="110" spans="1:5" x14ac:dyDescent="0.35">
      <c r="A110" s="7" t="s">
        <v>1117</v>
      </c>
      <c r="B110" s="7" t="s">
        <v>347</v>
      </c>
      <c r="C110" s="7" t="s">
        <v>1117</v>
      </c>
      <c r="D110" s="7" t="str">
        <f t="shared" si="1"/>
        <v>T</v>
      </c>
      <c r="E110" s="18"/>
    </row>
    <row r="111" spans="1:5" x14ac:dyDescent="0.35">
      <c r="A111" s="7" t="s">
        <v>1118</v>
      </c>
      <c r="B111" s="7" t="s">
        <v>460</v>
      </c>
      <c r="C111" s="7" t="s">
        <v>1118</v>
      </c>
      <c r="D111" s="7" t="str">
        <f t="shared" si="1"/>
        <v>T</v>
      </c>
      <c r="E111" s="18"/>
    </row>
    <row r="112" spans="1:5" x14ac:dyDescent="0.35">
      <c r="A112" s="7" t="s">
        <v>1119</v>
      </c>
      <c r="B112" s="7" t="s">
        <v>460</v>
      </c>
      <c r="C112" s="7" t="s">
        <v>1119</v>
      </c>
      <c r="D112" s="7" t="str">
        <f t="shared" si="1"/>
        <v>T</v>
      </c>
      <c r="E112" s="18"/>
    </row>
    <row r="113" spans="1:5" x14ac:dyDescent="0.35">
      <c r="A113" s="7" t="s">
        <v>1120</v>
      </c>
      <c r="B113" s="7" t="s">
        <v>460</v>
      </c>
      <c r="C113" s="7" t="s">
        <v>1120</v>
      </c>
      <c r="D113" s="7" t="str">
        <f t="shared" si="1"/>
        <v>T</v>
      </c>
      <c r="E113" s="18"/>
    </row>
    <row r="114" spans="1:5" x14ac:dyDescent="0.35">
      <c r="A114" s="7" t="s">
        <v>1121</v>
      </c>
      <c r="B114" s="7" t="s">
        <v>460</v>
      </c>
      <c r="C114" s="7" t="s">
        <v>1121</v>
      </c>
      <c r="D114" s="7" t="str">
        <f t="shared" si="1"/>
        <v>T</v>
      </c>
      <c r="E114" s="18"/>
    </row>
    <row r="115" spans="1:5" x14ac:dyDescent="0.35">
      <c r="A115" s="7" t="s">
        <v>1122</v>
      </c>
      <c r="B115" s="7" t="s">
        <v>460</v>
      </c>
      <c r="C115" s="7" t="s">
        <v>1122</v>
      </c>
      <c r="D115" s="7" t="str">
        <f t="shared" si="1"/>
        <v>T</v>
      </c>
      <c r="E115" s="18"/>
    </row>
    <row r="116" spans="1:5" x14ac:dyDescent="0.35">
      <c r="A116" s="8" t="s">
        <v>1123</v>
      </c>
      <c r="B116" s="7" t="s">
        <v>460</v>
      </c>
      <c r="C116" s="7"/>
      <c r="D116" s="7" t="str">
        <f t="shared" si="1"/>
        <v>F</v>
      </c>
      <c r="E116" s="18"/>
    </row>
    <row r="117" spans="1:5" x14ac:dyDescent="0.35">
      <c r="A117" s="8" t="s">
        <v>1124</v>
      </c>
      <c r="B117" s="7" t="s">
        <v>460</v>
      </c>
      <c r="C117" s="7"/>
      <c r="D117" s="7" t="str">
        <f t="shared" si="1"/>
        <v>F</v>
      </c>
      <c r="E117" s="18"/>
    </row>
    <row r="118" spans="1:5" x14ac:dyDescent="0.35">
      <c r="A118" s="8" t="s">
        <v>1125</v>
      </c>
      <c r="B118" s="7" t="s">
        <v>460</v>
      </c>
      <c r="C118" s="7"/>
      <c r="D118" s="7" t="str">
        <f t="shared" si="1"/>
        <v>F</v>
      </c>
      <c r="E118" s="18"/>
    </row>
    <row r="119" spans="1:5" x14ac:dyDescent="0.35">
      <c r="A119" s="8" t="s">
        <v>1126</v>
      </c>
      <c r="B119" s="7" t="s">
        <v>460</v>
      </c>
      <c r="C119" s="7"/>
      <c r="D119" s="7" t="str">
        <f t="shared" si="1"/>
        <v>F</v>
      </c>
      <c r="E119" s="18"/>
    </row>
    <row r="120" spans="1:5" x14ac:dyDescent="0.35">
      <c r="A120" s="8" t="s">
        <v>1127</v>
      </c>
      <c r="B120" s="7" t="s">
        <v>460</v>
      </c>
      <c r="C120" s="7"/>
      <c r="D120" s="7" t="str">
        <f t="shared" si="1"/>
        <v>F</v>
      </c>
      <c r="E120" s="18"/>
    </row>
    <row r="121" spans="1:5" x14ac:dyDescent="0.35">
      <c r="A121" s="8" t="s">
        <v>1128</v>
      </c>
      <c r="B121" s="7" t="s">
        <v>460</v>
      </c>
      <c r="C121" s="7"/>
      <c r="D121" s="7" t="str">
        <f t="shared" si="1"/>
        <v>F</v>
      </c>
      <c r="E121" s="18"/>
    </row>
    <row r="122" spans="1:5" x14ac:dyDescent="0.35">
      <c r="A122" s="7" t="s">
        <v>1129</v>
      </c>
      <c r="B122" s="7" t="s">
        <v>460</v>
      </c>
      <c r="C122" s="7" t="s">
        <v>477</v>
      </c>
      <c r="D122" s="7" t="str">
        <f t="shared" si="1"/>
        <v>F</v>
      </c>
      <c r="E122" s="18"/>
    </row>
    <row r="123" spans="1:5" x14ac:dyDescent="0.35">
      <c r="A123" s="7" t="s">
        <v>1130</v>
      </c>
      <c r="B123" s="7" t="s">
        <v>460</v>
      </c>
      <c r="C123" s="7" t="s">
        <v>1130</v>
      </c>
      <c r="D123" s="7" t="str">
        <f t="shared" si="1"/>
        <v>T</v>
      </c>
      <c r="E123" s="18"/>
    </row>
    <row r="124" spans="1:5" x14ac:dyDescent="0.35">
      <c r="A124" s="7" t="s">
        <v>1131</v>
      </c>
      <c r="B124" s="7" t="s">
        <v>460</v>
      </c>
      <c r="C124" s="7" t="s">
        <v>1131</v>
      </c>
      <c r="D124" s="7" t="str">
        <f t="shared" si="1"/>
        <v>T</v>
      </c>
      <c r="E124" s="18"/>
    </row>
    <row r="125" spans="1:5" x14ac:dyDescent="0.35">
      <c r="A125" s="7" t="s">
        <v>1132</v>
      </c>
      <c r="B125" s="7" t="s">
        <v>460</v>
      </c>
      <c r="C125" s="7" t="s">
        <v>1132</v>
      </c>
      <c r="D125" s="7" t="str">
        <f t="shared" si="1"/>
        <v>T</v>
      </c>
      <c r="E125" s="18"/>
    </row>
    <row r="126" spans="1:5" x14ac:dyDescent="0.35">
      <c r="A126" s="7" t="s">
        <v>1133</v>
      </c>
      <c r="B126" s="7" t="s">
        <v>460</v>
      </c>
      <c r="C126" s="7" t="s">
        <v>1133</v>
      </c>
      <c r="D126" s="7" t="str">
        <f t="shared" si="1"/>
        <v>T</v>
      </c>
      <c r="E126" s="18"/>
    </row>
    <row r="127" spans="1:5" x14ac:dyDescent="0.35">
      <c r="A127" s="8" t="s">
        <v>1134</v>
      </c>
      <c r="B127" s="7" t="s">
        <v>460</v>
      </c>
      <c r="C127" s="7"/>
      <c r="D127" s="7" t="str">
        <f t="shared" si="1"/>
        <v>F</v>
      </c>
      <c r="E127" s="18"/>
    </row>
    <row r="128" spans="1:5" x14ac:dyDescent="0.35">
      <c r="A128" s="7" t="s">
        <v>1135</v>
      </c>
      <c r="B128" s="7" t="s">
        <v>460</v>
      </c>
      <c r="C128" s="7" t="s">
        <v>1135</v>
      </c>
      <c r="D128" s="7" t="str">
        <f t="shared" si="1"/>
        <v>T</v>
      </c>
      <c r="E128" s="18"/>
    </row>
    <row r="129" spans="1:5" x14ac:dyDescent="0.35">
      <c r="A129" s="7" t="s">
        <v>1136</v>
      </c>
      <c r="B129" s="7" t="s">
        <v>460</v>
      </c>
      <c r="C129" s="7" t="s">
        <v>1136</v>
      </c>
      <c r="D129" s="7" t="str">
        <f t="shared" si="1"/>
        <v>T</v>
      </c>
      <c r="E129" s="18"/>
    </row>
    <row r="130" spans="1:5" x14ac:dyDescent="0.35">
      <c r="A130" s="7" t="s">
        <v>492</v>
      </c>
      <c r="B130" s="7" t="s">
        <v>460</v>
      </c>
      <c r="C130" s="7" t="s">
        <v>492</v>
      </c>
      <c r="D130" s="7" t="str">
        <f t="shared" si="1"/>
        <v>T</v>
      </c>
      <c r="E130" s="18"/>
    </row>
    <row r="131" spans="1:5" x14ac:dyDescent="0.35">
      <c r="A131" s="7" t="s">
        <v>1137</v>
      </c>
      <c r="B131" s="7" t="s">
        <v>460</v>
      </c>
      <c r="C131" s="7" t="s">
        <v>1137</v>
      </c>
      <c r="D131" s="7" t="str">
        <f t="shared" ref="D131:D194" si="2">IF(A131=C131, "T", "F")</f>
        <v>T</v>
      </c>
      <c r="E131" s="18"/>
    </row>
    <row r="132" spans="1:5" x14ac:dyDescent="0.35">
      <c r="A132" s="8" t="s">
        <v>1138</v>
      </c>
      <c r="B132" s="7" t="s">
        <v>460</v>
      </c>
      <c r="C132" s="7"/>
      <c r="D132" s="7" t="str">
        <f t="shared" si="2"/>
        <v>F</v>
      </c>
      <c r="E132" s="18"/>
    </row>
    <row r="133" spans="1:5" x14ac:dyDescent="0.35">
      <c r="A133" s="7" t="s">
        <v>1139</v>
      </c>
      <c r="B133" s="7" t="s">
        <v>460</v>
      </c>
      <c r="C133" s="7" t="s">
        <v>1139</v>
      </c>
      <c r="D133" s="7" t="str">
        <f t="shared" si="2"/>
        <v>T</v>
      </c>
      <c r="E133" s="18"/>
    </row>
    <row r="134" spans="1:5" x14ac:dyDescent="0.35">
      <c r="A134" s="7" t="s">
        <v>1140</v>
      </c>
      <c r="B134" s="7" t="s">
        <v>460</v>
      </c>
      <c r="C134" s="7" t="s">
        <v>1140</v>
      </c>
      <c r="D134" s="7" t="str">
        <f t="shared" si="2"/>
        <v>T</v>
      </c>
      <c r="E134" s="18"/>
    </row>
    <row r="135" spans="1:5" x14ac:dyDescent="0.35">
      <c r="A135" s="7" t="s">
        <v>1141</v>
      </c>
      <c r="B135" s="7" t="s">
        <v>460</v>
      </c>
      <c r="C135" s="7" t="s">
        <v>1141</v>
      </c>
      <c r="D135" s="7" t="str">
        <f t="shared" si="2"/>
        <v>T</v>
      </c>
      <c r="E135" s="18"/>
    </row>
    <row r="136" spans="1:5" x14ac:dyDescent="0.35">
      <c r="A136" s="7" t="s">
        <v>1142</v>
      </c>
      <c r="B136" s="7" t="s">
        <v>460</v>
      </c>
      <c r="C136" s="7" t="s">
        <v>1142</v>
      </c>
      <c r="D136" s="7" t="str">
        <f t="shared" si="2"/>
        <v>T</v>
      </c>
      <c r="E136" s="18"/>
    </row>
    <row r="137" spans="1:5" x14ac:dyDescent="0.35">
      <c r="A137" s="8" t="s">
        <v>1143</v>
      </c>
      <c r="B137" s="7" t="s">
        <v>460</v>
      </c>
      <c r="C137" s="7"/>
      <c r="D137" s="7" t="str">
        <f t="shared" si="2"/>
        <v>F</v>
      </c>
      <c r="E137" s="18"/>
    </row>
    <row r="138" spans="1:5" x14ac:dyDescent="0.35">
      <c r="A138" s="7" t="s">
        <v>1144</v>
      </c>
      <c r="B138" s="7" t="s">
        <v>460</v>
      </c>
      <c r="C138" s="7" t="s">
        <v>1144</v>
      </c>
      <c r="D138" s="7" t="str">
        <f t="shared" si="2"/>
        <v>T</v>
      </c>
      <c r="E138" s="18"/>
    </row>
    <row r="139" spans="1:5" x14ac:dyDescent="0.35">
      <c r="A139" s="7" t="s">
        <v>1145</v>
      </c>
      <c r="B139" s="7" t="s">
        <v>460</v>
      </c>
      <c r="C139" s="7" t="s">
        <v>1145</v>
      </c>
      <c r="D139" s="7" t="str">
        <f t="shared" si="2"/>
        <v>T</v>
      </c>
      <c r="E139" s="18"/>
    </row>
    <row r="140" spans="1:5" x14ac:dyDescent="0.35">
      <c r="A140" s="7" t="s">
        <v>1146</v>
      </c>
      <c r="B140" s="7" t="s">
        <v>460</v>
      </c>
      <c r="C140" s="7" t="s">
        <v>1146</v>
      </c>
      <c r="D140" s="7" t="str">
        <f t="shared" si="2"/>
        <v>T</v>
      </c>
      <c r="E140" s="18"/>
    </row>
    <row r="141" spans="1:5" x14ac:dyDescent="0.35">
      <c r="A141" s="7" t="s">
        <v>1147</v>
      </c>
      <c r="B141" s="7" t="s">
        <v>460</v>
      </c>
      <c r="C141" s="7" t="s">
        <v>1147</v>
      </c>
      <c r="D141" s="7" t="str">
        <f t="shared" si="2"/>
        <v>T</v>
      </c>
      <c r="E141" s="18"/>
    </row>
    <row r="142" spans="1:5" x14ac:dyDescent="0.35">
      <c r="A142" s="7" t="s">
        <v>1148</v>
      </c>
      <c r="B142" s="7" t="s">
        <v>460</v>
      </c>
      <c r="C142" s="7" t="s">
        <v>1148</v>
      </c>
      <c r="D142" s="7" t="str">
        <f t="shared" si="2"/>
        <v>T</v>
      </c>
      <c r="E142" s="18"/>
    </row>
    <row r="143" spans="1:5" x14ac:dyDescent="0.35">
      <c r="A143" s="7" t="s">
        <v>1149</v>
      </c>
      <c r="B143" s="7" t="s">
        <v>460</v>
      </c>
      <c r="C143" s="7" t="s">
        <v>1149</v>
      </c>
      <c r="D143" s="7" t="str">
        <f t="shared" si="2"/>
        <v>T</v>
      </c>
      <c r="E143" s="18"/>
    </row>
    <row r="144" spans="1:5" x14ac:dyDescent="0.35">
      <c r="A144" s="7" t="s">
        <v>1150</v>
      </c>
      <c r="B144" s="7" t="s">
        <v>460</v>
      </c>
      <c r="C144" s="7" t="s">
        <v>1150</v>
      </c>
      <c r="D144" s="7" t="str">
        <f t="shared" si="2"/>
        <v>T</v>
      </c>
      <c r="E144" s="18"/>
    </row>
    <row r="145" spans="1:5" x14ac:dyDescent="0.35">
      <c r="A145" s="7" t="s">
        <v>1151</v>
      </c>
      <c r="B145" s="7" t="s">
        <v>460</v>
      </c>
      <c r="C145" s="7" t="s">
        <v>1151</v>
      </c>
      <c r="D145" s="7" t="str">
        <f t="shared" si="2"/>
        <v>T</v>
      </c>
      <c r="E145" s="18"/>
    </row>
    <row r="146" spans="1:5" x14ac:dyDescent="0.35">
      <c r="A146" s="7" t="s">
        <v>1152</v>
      </c>
      <c r="B146" s="7" t="s">
        <v>460</v>
      </c>
      <c r="C146" s="7" t="s">
        <v>1152</v>
      </c>
      <c r="D146" s="7" t="str">
        <f t="shared" si="2"/>
        <v>T</v>
      </c>
      <c r="E146" s="18"/>
    </row>
    <row r="147" spans="1:5" x14ac:dyDescent="0.35">
      <c r="A147" s="7" t="s">
        <v>1153</v>
      </c>
      <c r="B147" s="7" t="s">
        <v>460</v>
      </c>
      <c r="C147" s="7" t="s">
        <v>1153</v>
      </c>
      <c r="D147" s="7" t="str">
        <f t="shared" si="2"/>
        <v>T</v>
      </c>
      <c r="E147" s="18"/>
    </row>
    <row r="148" spans="1:5" x14ac:dyDescent="0.35">
      <c r="A148" s="7" t="s">
        <v>1154</v>
      </c>
      <c r="B148" s="7" t="s">
        <v>460</v>
      </c>
      <c r="C148" s="7" t="s">
        <v>1154</v>
      </c>
      <c r="D148" s="7" t="str">
        <f t="shared" si="2"/>
        <v>T</v>
      </c>
      <c r="E148" s="18"/>
    </row>
    <row r="149" spans="1:5" x14ac:dyDescent="0.35">
      <c r="A149" s="7" t="s">
        <v>1155</v>
      </c>
      <c r="B149" s="7" t="s">
        <v>460</v>
      </c>
      <c r="C149" s="7" t="s">
        <v>1155</v>
      </c>
      <c r="D149" s="7" t="str">
        <f t="shared" si="2"/>
        <v>T</v>
      </c>
      <c r="E149" s="18"/>
    </row>
    <row r="150" spans="1:5" x14ac:dyDescent="0.35">
      <c r="A150" s="7" t="s">
        <v>1156</v>
      </c>
      <c r="B150" s="7" t="s">
        <v>460</v>
      </c>
      <c r="C150" s="7" t="s">
        <v>1156</v>
      </c>
      <c r="D150" s="7" t="str">
        <f t="shared" si="2"/>
        <v>T</v>
      </c>
      <c r="E150" s="18"/>
    </row>
    <row r="151" spans="1:5" x14ac:dyDescent="0.35">
      <c r="A151" s="7" t="s">
        <v>1157</v>
      </c>
      <c r="B151" s="7" t="s">
        <v>460</v>
      </c>
      <c r="C151" s="7" t="s">
        <v>1157</v>
      </c>
      <c r="D151" s="7" t="str">
        <f t="shared" si="2"/>
        <v>T</v>
      </c>
      <c r="E151" s="18"/>
    </row>
    <row r="152" spans="1:5" x14ac:dyDescent="0.35">
      <c r="A152" s="7" t="s">
        <v>1158</v>
      </c>
      <c r="B152" s="7" t="s">
        <v>460</v>
      </c>
      <c r="C152" s="7" t="s">
        <v>1158</v>
      </c>
      <c r="D152" s="7" t="str">
        <f t="shared" si="2"/>
        <v>T</v>
      </c>
      <c r="E152" s="18"/>
    </row>
    <row r="153" spans="1:5" x14ac:dyDescent="0.35">
      <c r="A153" s="7" t="s">
        <v>1159</v>
      </c>
      <c r="B153" s="7" t="s">
        <v>460</v>
      </c>
      <c r="C153" s="7" t="s">
        <v>1159</v>
      </c>
      <c r="D153" s="7" t="str">
        <f t="shared" si="2"/>
        <v>T</v>
      </c>
      <c r="E153" s="18"/>
    </row>
    <row r="154" spans="1:5" x14ac:dyDescent="0.35">
      <c r="A154" s="7" t="s">
        <v>1160</v>
      </c>
      <c r="B154" s="7" t="s">
        <v>460</v>
      </c>
      <c r="C154" s="7" t="s">
        <v>1160</v>
      </c>
      <c r="D154" s="7" t="str">
        <f t="shared" si="2"/>
        <v>T</v>
      </c>
      <c r="E154" s="18"/>
    </row>
    <row r="155" spans="1:5" x14ac:dyDescent="0.35">
      <c r="A155" s="7" t="s">
        <v>1161</v>
      </c>
      <c r="B155" s="7" t="s">
        <v>460</v>
      </c>
      <c r="C155" s="7" t="s">
        <v>1161</v>
      </c>
      <c r="D155" s="7" t="str">
        <f t="shared" si="2"/>
        <v>T</v>
      </c>
      <c r="E155" s="18"/>
    </row>
    <row r="156" spans="1:5" x14ac:dyDescent="0.35">
      <c r="A156" s="7" t="s">
        <v>1162</v>
      </c>
      <c r="B156" s="7" t="s">
        <v>460</v>
      </c>
      <c r="C156" s="7" t="s">
        <v>1162</v>
      </c>
      <c r="D156" s="7" t="str">
        <f t="shared" si="2"/>
        <v>T</v>
      </c>
      <c r="E156" s="18"/>
    </row>
    <row r="157" spans="1:5" x14ac:dyDescent="0.35">
      <c r="A157" s="7" t="s">
        <v>1163</v>
      </c>
      <c r="B157" s="7" t="s">
        <v>460</v>
      </c>
      <c r="C157" s="7" t="s">
        <v>1163</v>
      </c>
      <c r="D157" s="7" t="str">
        <f t="shared" si="2"/>
        <v>T</v>
      </c>
      <c r="E157" s="18"/>
    </row>
    <row r="158" spans="1:5" x14ac:dyDescent="0.35">
      <c r="A158" s="7" t="s">
        <v>1164</v>
      </c>
      <c r="B158" s="7" t="s">
        <v>460</v>
      </c>
      <c r="C158" s="7" t="s">
        <v>1164</v>
      </c>
      <c r="D158" s="7" t="str">
        <f t="shared" si="2"/>
        <v>T</v>
      </c>
      <c r="E158" s="18"/>
    </row>
    <row r="159" spans="1:5" x14ac:dyDescent="0.35">
      <c r="A159" s="7" t="s">
        <v>1165</v>
      </c>
      <c r="B159" s="7" t="s">
        <v>460</v>
      </c>
      <c r="C159" s="7" t="s">
        <v>1165</v>
      </c>
      <c r="D159" s="7" t="str">
        <f t="shared" si="2"/>
        <v>T</v>
      </c>
      <c r="E159" s="18"/>
    </row>
    <row r="160" spans="1:5" x14ac:dyDescent="0.35">
      <c r="A160" s="7" t="s">
        <v>1166</v>
      </c>
      <c r="B160" s="7" t="s">
        <v>550</v>
      </c>
      <c r="C160" s="7"/>
      <c r="D160" s="7" t="str">
        <f t="shared" si="2"/>
        <v>F</v>
      </c>
      <c r="E160" s="18"/>
    </row>
    <row r="161" spans="1:5" x14ac:dyDescent="0.35">
      <c r="A161" s="7" t="s">
        <v>1167</v>
      </c>
      <c r="B161" s="7" t="s">
        <v>550</v>
      </c>
      <c r="C161" s="7" t="s">
        <v>1167</v>
      </c>
      <c r="D161" s="7" t="str">
        <f t="shared" si="2"/>
        <v>T</v>
      </c>
      <c r="E161" s="18"/>
    </row>
    <row r="162" spans="1:5" x14ac:dyDescent="0.35">
      <c r="A162" s="7" t="s">
        <v>1168</v>
      </c>
      <c r="B162" s="7" t="s">
        <v>550</v>
      </c>
      <c r="C162" s="7" t="s">
        <v>1168</v>
      </c>
      <c r="D162" s="7" t="str">
        <f t="shared" si="2"/>
        <v>T</v>
      </c>
      <c r="E162" s="18"/>
    </row>
    <row r="163" spans="1:5" x14ac:dyDescent="0.35">
      <c r="A163" s="7" t="s">
        <v>1169</v>
      </c>
      <c r="B163" s="7" t="s">
        <v>550</v>
      </c>
      <c r="C163" s="7" t="s">
        <v>1170</v>
      </c>
      <c r="D163" s="7" t="str">
        <f t="shared" si="2"/>
        <v>F</v>
      </c>
      <c r="E163" s="18"/>
    </row>
    <row r="164" spans="1:5" x14ac:dyDescent="0.35">
      <c r="A164" s="7" t="s">
        <v>1171</v>
      </c>
      <c r="B164" s="7" t="s">
        <v>550</v>
      </c>
      <c r="C164" s="7" t="s">
        <v>1171</v>
      </c>
      <c r="D164" s="7" t="str">
        <f t="shared" si="2"/>
        <v>T</v>
      </c>
      <c r="E164" s="18"/>
    </row>
    <row r="165" spans="1:5" x14ac:dyDescent="0.35">
      <c r="A165" s="7" t="s">
        <v>1172</v>
      </c>
      <c r="B165" s="7" t="s">
        <v>550</v>
      </c>
      <c r="C165" s="7" t="s">
        <v>1172</v>
      </c>
      <c r="D165" s="7" t="str">
        <f t="shared" si="2"/>
        <v>T</v>
      </c>
      <c r="E165" s="18"/>
    </row>
    <row r="166" spans="1:5" x14ac:dyDescent="0.35">
      <c r="A166" s="7" t="s">
        <v>1173</v>
      </c>
      <c r="B166" s="7" t="s">
        <v>550</v>
      </c>
      <c r="C166" s="7" t="s">
        <v>1173</v>
      </c>
      <c r="D166" s="7" t="str">
        <f t="shared" si="2"/>
        <v>T</v>
      </c>
      <c r="E166" s="18"/>
    </row>
    <row r="167" spans="1:5" x14ac:dyDescent="0.35">
      <c r="A167" s="7" t="s">
        <v>566</v>
      </c>
      <c r="B167" s="7" t="s">
        <v>550</v>
      </c>
      <c r="C167" s="7" t="s">
        <v>566</v>
      </c>
      <c r="D167" s="7" t="str">
        <f t="shared" si="2"/>
        <v>T</v>
      </c>
      <c r="E167" s="18"/>
    </row>
    <row r="168" spans="1:5" x14ac:dyDescent="0.35">
      <c r="A168" s="7" t="s">
        <v>1174</v>
      </c>
      <c r="B168" s="7" t="s">
        <v>550</v>
      </c>
      <c r="C168" s="7" t="s">
        <v>1174</v>
      </c>
      <c r="D168" s="7" t="str">
        <f t="shared" si="2"/>
        <v>T</v>
      </c>
      <c r="E168" s="18"/>
    </row>
    <row r="169" spans="1:5" x14ac:dyDescent="0.35">
      <c r="A169" s="7" t="s">
        <v>1175</v>
      </c>
      <c r="B169" s="7" t="s">
        <v>550</v>
      </c>
      <c r="C169" s="7" t="s">
        <v>1175</v>
      </c>
      <c r="D169" s="7" t="str">
        <f t="shared" si="2"/>
        <v>T</v>
      </c>
      <c r="E169" s="18"/>
    </row>
    <row r="170" spans="1:5" x14ac:dyDescent="0.35">
      <c r="A170" s="7" t="s">
        <v>1176</v>
      </c>
      <c r="B170" s="7" t="s">
        <v>550</v>
      </c>
      <c r="C170" s="7" t="s">
        <v>1176</v>
      </c>
      <c r="D170" s="7" t="str">
        <f t="shared" si="2"/>
        <v>T</v>
      </c>
      <c r="E170" s="18"/>
    </row>
    <row r="171" spans="1:5" x14ac:dyDescent="0.35">
      <c r="A171" s="7" t="s">
        <v>1177</v>
      </c>
      <c r="B171" s="7" t="s">
        <v>550</v>
      </c>
      <c r="C171" s="7" t="s">
        <v>1177</v>
      </c>
      <c r="D171" s="7" t="str">
        <f t="shared" si="2"/>
        <v>T</v>
      </c>
      <c r="E171" s="18"/>
    </row>
    <row r="172" spans="1:5" x14ac:dyDescent="0.35">
      <c r="A172" s="7" t="s">
        <v>1178</v>
      </c>
      <c r="B172" s="7" t="s">
        <v>550</v>
      </c>
      <c r="C172" s="7" t="s">
        <v>1178</v>
      </c>
      <c r="D172" s="7" t="str">
        <f t="shared" si="2"/>
        <v>T</v>
      </c>
      <c r="E172" s="18"/>
    </row>
    <row r="173" spans="1:5" x14ac:dyDescent="0.35">
      <c r="A173" s="7" t="s">
        <v>1179</v>
      </c>
      <c r="B173" s="7" t="s">
        <v>550</v>
      </c>
      <c r="C173" s="7" t="s">
        <v>1179</v>
      </c>
      <c r="D173" s="7" t="str">
        <f t="shared" si="2"/>
        <v>T</v>
      </c>
      <c r="E173" s="18"/>
    </row>
    <row r="174" spans="1:5" x14ac:dyDescent="0.35">
      <c r="A174" s="7" t="s">
        <v>1180</v>
      </c>
      <c r="B174" s="7" t="s">
        <v>550</v>
      </c>
      <c r="C174" s="7" t="s">
        <v>1180</v>
      </c>
      <c r="D174" s="7" t="str">
        <f t="shared" si="2"/>
        <v>T</v>
      </c>
      <c r="E174" s="18"/>
    </row>
    <row r="175" spans="1:5" x14ac:dyDescent="0.35">
      <c r="A175" s="7" t="s">
        <v>1181</v>
      </c>
      <c r="B175" s="7" t="s">
        <v>550</v>
      </c>
      <c r="C175" s="7" t="s">
        <v>1181</v>
      </c>
      <c r="D175" s="7" t="str">
        <f t="shared" si="2"/>
        <v>T</v>
      </c>
      <c r="E175" s="18"/>
    </row>
    <row r="176" spans="1:5" x14ac:dyDescent="0.35">
      <c r="A176" s="7" t="s">
        <v>1182</v>
      </c>
      <c r="B176" s="7" t="s">
        <v>550</v>
      </c>
      <c r="C176" s="7" t="s">
        <v>1182</v>
      </c>
      <c r="D176" s="7" t="str">
        <f t="shared" si="2"/>
        <v>T</v>
      </c>
      <c r="E176" s="18"/>
    </row>
    <row r="177" spans="1:5" x14ac:dyDescent="0.35">
      <c r="A177" s="7" t="s">
        <v>1183</v>
      </c>
      <c r="B177" s="7" t="s">
        <v>550</v>
      </c>
      <c r="C177" s="7" t="s">
        <v>1183</v>
      </c>
      <c r="D177" s="7" t="str">
        <f t="shared" si="2"/>
        <v>T</v>
      </c>
      <c r="E177" s="18"/>
    </row>
    <row r="178" spans="1:5" x14ac:dyDescent="0.35">
      <c r="A178" s="10" t="s">
        <v>1184</v>
      </c>
      <c r="B178" s="10" t="s">
        <v>550</v>
      </c>
      <c r="C178" s="7" t="s">
        <v>1185</v>
      </c>
      <c r="D178" s="7" t="str">
        <f t="shared" si="2"/>
        <v>F</v>
      </c>
      <c r="E178" s="19" t="s">
        <v>589</v>
      </c>
    </row>
    <row r="179" spans="1:5" x14ac:dyDescent="0.35">
      <c r="A179" s="7" t="s">
        <v>1186</v>
      </c>
      <c r="B179" s="7" t="s">
        <v>550</v>
      </c>
      <c r="C179" s="7" t="s">
        <v>1186</v>
      </c>
      <c r="D179" s="7" t="str">
        <f t="shared" si="2"/>
        <v>T</v>
      </c>
      <c r="E179" s="18"/>
    </row>
    <row r="180" spans="1:5" x14ac:dyDescent="0.35">
      <c r="A180" s="7" t="s">
        <v>1187</v>
      </c>
      <c r="B180" s="7" t="s">
        <v>550</v>
      </c>
      <c r="C180" s="7" t="s">
        <v>1187</v>
      </c>
      <c r="D180" s="7" t="str">
        <f t="shared" si="2"/>
        <v>T</v>
      </c>
      <c r="E180" s="18"/>
    </row>
    <row r="181" spans="1:5" x14ac:dyDescent="0.35">
      <c r="A181" s="7" t="s">
        <v>1188</v>
      </c>
      <c r="B181" s="7" t="s">
        <v>550</v>
      </c>
      <c r="C181" s="7" t="s">
        <v>1188</v>
      </c>
      <c r="D181" s="7" t="str">
        <f t="shared" si="2"/>
        <v>T</v>
      </c>
      <c r="E181" s="18"/>
    </row>
    <row r="182" spans="1:5" x14ac:dyDescent="0.35">
      <c r="A182" s="7" t="s">
        <v>1189</v>
      </c>
      <c r="B182" s="7" t="s">
        <v>550</v>
      </c>
      <c r="C182" s="7" t="s">
        <v>1189</v>
      </c>
      <c r="D182" s="7" t="str">
        <f t="shared" si="2"/>
        <v>T</v>
      </c>
      <c r="E182" s="18"/>
    </row>
    <row r="183" spans="1:5" x14ac:dyDescent="0.35">
      <c r="A183" s="8" t="s">
        <v>1190</v>
      </c>
      <c r="B183" s="7" t="s">
        <v>550</v>
      </c>
      <c r="C183" s="7"/>
      <c r="D183" s="7" t="str">
        <f t="shared" si="2"/>
        <v>F</v>
      </c>
      <c r="E183" s="18"/>
    </row>
    <row r="184" spans="1:5" x14ac:dyDescent="0.35">
      <c r="A184" s="7" t="s">
        <v>1191</v>
      </c>
      <c r="B184" s="7" t="s">
        <v>550</v>
      </c>
      <c r="C184" s="7" t="s">
        <v>1191</v>
      </c>
      <c r="D184" s="7" t="str">
        <f t="shared" si="2"/>
        <v>T</v>
      </c>
      <c r="E184" s="18"/>
    </row>
    <row r="185" spans="1:5" x14ac:dyDescent="0.35">
      <c r="A185" s="7" t="s">
        <v>1192</v>
      </c>
      <c r="B185" s="7" t="s">
        <v>550</v>
      </c>
      <c r="C185" s="7" t="s">
        <v>1192</v>
      </c>
      <c r="D185" s="7" t="str">
        <f t="shared" si="2"/>
        <v>T</v>
      </c>
      <c r="E185" s="18"/>
    </row>
    <row r="186" spans="1:5" x14ac:dyDescent="0.35">
      <c r="A186" s="7" t="s">
        <v>1193</v>
      </c>
      <c r="B186" s="7" t="s">
        <v>550</v>
      </c>
      <c r="C186" s="7" t="s">
        <v>1193</v>
      </c>
      <c r="D186" s="7" t="str">
        <f t="shared" si="2"/>
        <v>T</v>
      </c>
      <c r="E186" s="18"/>
    </row>
    <row r="187" spans="1:5" x14ac:dyDescent="0.35">
      <c r="A187" s="8" t="s">
        <v>1194</v>
      </c>
      <c r="B187" s="7" t="s">
        <v>550</v>
      </c>
      <c r="C187" s="7"/>
      <c r="D187" s="7" t="str">
        <f t="shared" si="2"/>
        <v>F</v>
      </c>
      <c r="E187" s="18"/>
    </row>
    <row r="188" spans="1:5" x14ac:dyDescent="0.35">
      <c r="A188" s="11" t="s">
        <v>1195</v>
      </c>
      <c r="B188" s="7" t="s">
        <v>550</v>
      </c>
      <c r="C188" s="7"/>
      <c r="D188" s="7" t="str">
        <f t="shared" si="2"/>
        <v>F</v>
      </c>
      <c r="E188" s="18"/>
    </row>
    <row r="189" spans="1:5" x14ac:dyDescent="0.35">
      <c r="A189" s="11" t="s">
        <v>1196</v>
      </c>
      <c r="B189" s="7" t="s">
        <v>550</v>
      </c>
      <c r="C189" s="7"/>
      <c r="D189" s="7" t="str">
        <f t="shared" si="2"/>
        <v>F</v>
      </c>
      <c r="E189" s="18"/>
    </row>
    <row r="190" spans="1:5" x14ac:dyDescent="0.35">
      <c r="A190" s="8" t="s">
        <v>1197</v>
      </c>
      <c r="B190" s="7" t="s">
        <v>550</v>
      </c>
      <c r="C190" s="7"/>
      <c r="D190" s="7" t="str">
        <f t="shared" si="2"/>
        <v>F</v>
      </c>
      <c r="E190" s="18"/>
    </row>
    <row r="191" spans="1:5" x14ac:dyDescent="0.35">
      <c r="A191" s="7" t="s">
        <v>1198</v>
      </c>
      <c r="B191" s="7" t="s">
        <v>550</v>
      </c>
      <c r="C191" s="7" t="s">
        <v>1198</v>
      </c>
      <c r="D191" s="7" t="str">
        <f t="shared" si="2"/>
        <v>T</v>
      </c>
      <c r="E191" s="18"/>
    </row>
    <row r="192" spans="1:5" x14ac:dyDescent="0.35">
      <c r="A192" s="7" t="s">
        <v>1199</v>
      </c>
      <c r="B192" s="7" t="s">
        <v>550</v>
      </c>
      <c r="C192" s="7" t="s">
        <v>1199</v>
      </c>
      <c r="D192" s="7" t="str">
        <f t="shared" si="2"/>
        <v>T</v>
      </c>
      <c r="E192" s="18"/>
    </row>
    <row r="193" spans="1:5" x14ac:dyDescent="0.35">
      <c r="A193" s="7" t="s">
        <v>1200</v>
      </c>
      <c r="B193" s="7" t="s">
        <v>550</v>
      </c>
      <c r="C193" s="7" t="s">
        <v>1200</v>
      </c>
      <c r="D193" s="7" t="str">
        <f t="shared" si="2"/>
        <v>T</v>
      </c>
      <c r="E193" s="18"/>
    </row>
    <row r="194" spans="1:5" x14ac:dyDescent="0.35">
      <c r="A194" s="10" t="s">
        <v>1201</v>
      </c>
      <c r="B194" s="10" t="s">
        <v>616</v>
      </c>
      <c r="C194" s="7" t="s">
        <v>1201</v>
      </c>
      <c r="D194" s="7" t="str">
        <f t="shared" si="2"/>
        <v>T</v>
      </c>
      <c r="E194" s="19" t="s">
        <v>618</v>
      </c>
    </row>
    <row r="195" spans="1:5" x14ac:dyDescent="0.35">
      <c r="A195" s="7" t="s">
        <v>1202</v>
      </c>
      <c r="B195" s="7" t="s">
        <v>620</v>
      </c>
      <c r="C195" s="7" t="s">
        <v>1202</v>
      </c>
      <c r="D195" s="7" t="str">
        <f t="shared" ref="D195:D258" si="3">IF(A195=C195, "T", "F")</f>
        <v>T</v>
      </c>
      <c r="E195" s="18"/>
    </row>
    <row r="196" spans="1:5" x14ac:dyDescent="0.35">
      <c r="A196" s="7" t="s">
        <v>1203</v>
      </c>
      <c r="B196" s="7" t="s">
        <v>620</v>
      </c>
      <c r="C196" s="7" t="s">
        <v>1203</v>
      </c>
      <c r="D196" s="7" t="str">
        <f t="shared" si="3"/>
        <v>T</v>
      </c>
      <c r="E196" s="18"/>
    </row>
    <row r="197" spans="1:5" x14ac:dyDescent="0.35">
      <c r="A197" s="7" t="s">
        <v>1204</v>
      </c>
      <c r="B197" s="7" t="s">
        <v>623</v>
      </c>
      <c r="C197" s="7" t="s">
        <v>1204</v>
      </c>
      <c r="D197" s="7" t="str">
        <f t="shared" si="3"/>
        <v>T</v>
      </c>
      <c r="E197" s="18"/>
    </row>
    <row r="198" spans="1:5" x14ac:dyDescent="0.35">
      <c r="A198" s="10" t="s">
        <v>1205</v>
      </c>
      <c r="B198" s="10" t="s">
        <v>623</v>
      </c>
      <c r="C198" s="7" t="s">
        <v>626</v>
      </c>
      <c r="D198" s="7" t="str">
        <f t="shared" si="3"/>
        <v>F</v>
      </c>
      <c r="E198" s="19" t="s">
        <v>627</v>
      </c>
    </row>
    <row r="199" spans="1:5" x14ac:dyDescent="0.35">
      <c r="A199" s="7" t="s">
        <v>1206</v>
      </c>
      <c r="B199" s="7" t="s">
        <v>623</v>
      </c>
      <c r="C199" s="7" t="s">
        <v>1206</v>
      </c>
      <c r="D199" s="7" t="str">
        <f t="shared" si="3"/>
        <v>T</v>
      </c>
      <c r="E199" s="18"/>
    </row>
    <row r="200" spans="1:5" x14ac:dyDescent="0.35">
      <c r="A200" s="7" t="s">
        <v>1207</v>
      </c>
      <c r="B200" s="7" t="s">
        <v>623</v>
      </c>
      <c r="C200" s="7" t="s">
        <v>1207</v>
      </c>
      <c r="D200" s="7" t="str">
        <f t="shared" si="3"/>
        <v>T</v>
      </c>
      <c r="E200" s="18"/>
    </row>
    <row r="201" spans="1:5" ht="29" x14ac:dyDescent="0.35">
      <c r="A201" s="16" t="s">
        <v>1208</v>
      </c>
      <c r="B201" s="10" t="s">
        <v>633</v>
      </c>
      <c r="C201" s="7"/>
      <c r="D201" s="7" t="str">
        <f t="shared" si="3"/>
        <v>F</v>
      </c>
      <c r="E201" s="20" t="s">
        <v>1209</v>
      </c>
    </row>
    <row r="202" spans="1:5" x14ac:dyDescent="0.35">
      <c r="A202" s="7" t="s">
        <v>1210</v>
      </c>
      <c r="B202" s="7" t="s">
        <v>633</v>
      </c>
      <c r="C202" s="7" t="s">
        <v>1210</v>
      </c>
      <c r="D202" s="7" t="str">
        <f t="shared" si="3"/>
        <v>T</v>
      </c>
      <c r="E202" s="18"/>
    </row>
    <row r="203" spans="1:5" x14ac:dyDescent="0.35">
      <c r="A203" s="7" t="s">
        <v>639</v>
      </c>
      <c r="B203" s="7" t="s">
        <v>638</v>
      </c>
      <c r="C203" s="7" t="s">
        <v>639</v>
      </c>
      <c r="D203" s="7" t="str">
        <f t="shared" si="3"/>
        <v>T</v>
      </c>
      <c r="E203" s="18"/>
    </row>
    <row r="204" spans="1:5" x14ac:dyDescent="0.35">
      <c r="A204" s="7" t="s">
        <v>1211</v>
      </c>
      <c r="B204" s="7" t="s">
        <v>638</v>
      </c>
      <c r="C204" s="7" t="s">
        <v>1211</v>
      </c>
      <c r="D204" s="7" t="str">
        <f t="shared" si="3"/>
        <v>T</v>
      </c>
      <c r="E204" s="18"/>
    </row>
    <row r="205" spans="1:5" x14ac:dyDescent="0.35">
      <c r="A205" s="7" t="s">
        <v>1212</v>
      </c>
      <c r="B205" s="7" t="s">
        <v>638</v>
      </c>
      <c r="C205" s="7" t="s">
        <v>1212</v>
      </c>
      <c r="D205" s="7" t="str">
        <f t="shared" si="3"/>
        <v>T</v>
      </c>
      <c r="E205" s="18"/>
    </row>
    <row r="206" spans="1:5" x14ac:dyDescent="0.35">
      <c r="A206" s="7" t="s">
        <v>1213</v>
      </c>
      <c r="B206" s="7" t="s">
        <v>638</v>
      </c>
      <c r="C206" s="7" t="s">
        <v>1213</v>
      </c>
      <c r="D206" s="7" t="str">
        <f t="shared" si="3"/>
        <v>T</v>
      </c>
      <c r="E206" s="18"/>
    </row>
    <row r="207" spans="1:5" x14ac:dyDescent="0.35">
      <c r="A207" s="7" t="s">
        <v>1214</v>
      </c>
      <c r="B207" s="7" t="s">
        <v>638</v>
      </c>
      <c r="C207" s="7" t="s">
        <v>1214</v>
      </c>
      <c r="D207" s="7" t="str">
        <f t="shared" si="3"/>
        <v>T</v>
      </c>
      <c r="E207" s="18"/>
    </row>
    <row r="208" spans="1:5" x14ac:dyDescent="0.35">
      <c r="A208" s="7" t="s">
        <v>1215</v>
      </c>
      <c r="B208" s="7" t="s">
        <v>638</v>
      </c>
      <c r="C208" s="7" t="s">
        <v>1215</v>
      </c>
      <c r="D208" s="7" t="str">
        <f t="shared" si="3"/>
        <v>T</v>
      </c>
      <c r="E208" s="18"/>
    </row>
    <row r="209" spans="1:5" x14ac:dyDescent="0.35">
      <c r="A209" s="7" t="s">
        <v>652</v>
      </c>
      <c r="B209" s="7" t="s">
        <v>651</v>
      </c>
      <c r="C209" s="7" t="s">
        <v>652</v>
      </c>
      <c r="D209" s="7" t="str">
        <f t="shared" si="3"/>
        <v>T</v>
      </c>
      <c r="E209" s="18"/>
    </row>
    <row r="210" spans="1:5" x14ac:dyDescent="0.35">
      <c r="A210" s="7" t="s">
        <v>1216</v>
      </c>
      <c r="B210" s="7" t="s">
        <v>651</v>
      </c>
      <c r="C210" s="7" t="s">
        <v>1216</v>
      </c>
      <c r="D210" s="7" t="str">
        <f t="shared" si="3"/>
        <v>T</v>
      </c>
      <c r="E210" s="34" t="s">
        <v>1217</v>
      </c>
    </row>
    <row r="211" spans="1:5" ht="32.15" customHeight="1" x14ac:dyDescent="0.35">
      <c r="A211" s="7" t="s">
        <v>1218</v>
      </c>
      <c r="B211" s="7" t="s">
        <v>651</v>
      </c>
      <c r="C211" s="7" t="s">
        <v>1218</v>
      </c>
      <c r="D211" s="7" t="str">
        <f t="shared" si="3"/>
        <v>T</v>
      </c>
      <c r="E211" s="35"/>
    </row>
    <row r="212" spans="1:5" x14ac:dyDescent="0.35">
      <c r="A212" s="7" t="s">
        <v>660</v>
      </c>
      <c r="B212" s="7" t="s">
        <v>651</v>
      </c>
      <c r="C212" s="7" t="s">
        <v>660</v>
      </c>
      <c r="D212" s="7" t="str">
        <f t="shared" si="3"/>
        <v>T</v>
      </c>
      <c r="E212" s="18"/>
    </row>
    <row r="213" spans="1:5" x14ac:dyDescent="0.35">
      <c r="A213" s="7" t="s">
        <v>1219</v>
      </c>
      <c r="B213" s="7" t="s">
        <v>651</v>
      </c>
      <c r="C213" s="7" t="s">
        <v>1219</v>
      </c>
      <c r="D213" s="7" t="str">
        <f t="shared" si="3"/>
        <v>T</v>
      </c>
      <c r="E213" s="18"/>
    </row>
    <row r="214" spans="1:5" x14ac:dyDescent="0.35">
      <c r="A214" s="7" t="s">
        <v>664</v>
      </c>
      <c r="B214" s="7" t="s">
        <v>651</v>
      </c>
      <c r="C214" s="7" t="s">
        <v>664</v>
      </c>
      <c r="D214" s="7" t="str">
        <f t="shared" si="3"/>
        <v>T</v>
      </c>
      <c r="E214" s="18"/>
    </row>
    <row r="215" spans="1:5" x14ac:dyDescent="0.35">
      <c r="A215" s="7" t="s">
        <v>1220</v>
      </c>
      <c r="B215" s="7" t="s">
        <v>651</v>
      </c>
      <c r="C215" s="7" t="s">
        <v>1220</v>
      </c>
      <c r="D215" s="7" t="str">
        <f t="shared" si="3"/>
        <v>T</v>
      </c>
      <c r="E215" s="18"/>
    </row>
    <row r="216" spans="1:5" x14ac:dyDescent="0.35">
      <c r="A216" s="7" t="s">
        <v>1221</v>
      </c>
      <c r="B216" s="7" t="s">
        <v>651</v>
      </c>
      <c r="C216" s="7" t="s">
        <v>1221</v>
      </c>
      <c r="D216" s="7" t="str">
        <f t="shared" si="3"/>
        <v>T</v>
      </c>
      <c r="E216" s="18"/>
    </row>
    <row r="217" spans="1:5" x14ac:dyDescent="0.35">
      <c r="A217" s="7" t="s">
        <v>1222</v>
      </c>
      <c r="B217" s="7" t="s">
        <v>651</v>
      </c>
      <c r="C217" s="7" t="s">
        <v>1222</v>
      </c>
      <c r="D217" s="7" t="str">
        <f t="shared" si="3"/>
        <v>T</v>
      </c>
      <c r="E217" s="18"/>
    </row>
    <row r="218" spans="1:5" x14ac:dyDescent="0.35">
      <c r="A218" s="7" t="s">
        <v>1223</v>
      </c>
      <c r="B218" s="7" t="s">
        <v>651</v>
      </c>
      <c r="C218" s="7" t="s">
        <v>1223</v>
      </c>
      <c r="D218" s="7" t="str">
        <f t="shared" si="3"/>
        <v>T</v>
      </c>
      <c r="E218" s="18"/>
    </row>
    <row r="219" spans="1:5" x14ac:dyDescent="0.35">
      <c r="A219" s="7" t="s">
        <v>1224</v>
      </c>
      <c r="B219" s="7" t="s">
        <v>651</v>
      </c>
      <c r="C219" s="7" t="s">
        <v>1224</v>
      </c>
      <c r="D219" s="7" t="str">
        <f t="shared" si="3"/>
        <v>T</v>
      </c>
      <c r="E219" s="18"/>
    </row>
    <row r="220" spans="1:5" x14ac:dyDescent="0.35">
      <c r="A220" s="7" t="s">
        <v>1225</v>
      </c>
      <c r="B220" s="7" t="s">
        <v>651</v>
      </c>
      <c r="C220" s="7" t="s">
        <v>1225</v>
      </c>
      <c r="D220" s="7" t="str">
        <f t="shared" si="3"/>
        <v>T</v>
      </c>
      <c r="E220" s="18"/>
    </row>
    <row r="221" spans="1:5" x14ac:dyDescent="0.35">
      <c r="A221" s="7" t="s">
        <v>1226</v>
      </c>
      <c r="B221" s="7" t="s">
        <v>651</v>
      </c>
      <c r="C221" s="7" t="s">
        <v>1226</v>
      </c>
      <c r="D221" s="7" t="str">
        <f t="shared" si="3"/>
        <v>T</v>
      </c>
      <c r="E221" s="18"/>
    </row>
    <row r="222" spans="1:5" x14ac:dyDescent="0.35">
      <c r="A222" s="7" t="s">
        <v>1227</v>
      </c>
      <c r="B222" s="7" t="s">
        <v>651</v>
      </c>
      <c r="C222" s="7" t="s">
        <v>1227</v>
      </c>
      <c r="D222" s="7" t="str">
        <f t="shared" si="3"/>
        <v>T</v>
      </c>
      <c r="E222" s="18"/>
    </row>
    <row r="223" spans="1:5" x14ac:dyDescent="0.35">
      <c r="A223" s="7" t="s">
        <v>1228</v>
      </c>
      <c r="B223" s="7" t="s">
        <v>651</v>
      </c>
      <c r="C223" s="7" t="s">
        <v>1228</v>
      </c>
      <c r="D223" s="7" t="str">
        <f t="shared" si="3"/>
        <v>T</v>
      </c>
      <c r="E223" s="18"/>
    </row>
    <row r="224" spans="1:5" x14ac:dyDescent="0.35">
      <c r="A224" s="7" t="s">
        <v>1229</v>
      </c>
      <c r="B224" s="7" t="s">
        <v>651</v>
      </c>
      <c r="C224" s="7" t="s">
        <v>1229</v>
      </c>
      <c r="D224" s="7" t="str">
        <f t="shared" si="3"/>
        <v>T</v>
      </c>
      <c r="E224" s="18"/>
    </row>
    <row r="225" spans="1:5" x14ac:dyDescent="0.35">
      <c r="A225" s="7" t="s">
        <v>1230</v>
      </c>
      <c r="B225" s="7" t="s">
        <v>651</v>
      </c>
      <c r="C225" s="7" t="s">
        <v>1230</v>
      </c>
      <c r="D225" s="7" t="str">
        <f t="shared" si="3"/>
        <v>T</v>
      </c>
      <c r="E225" s="18"/>
    </row>
    <row r="226" spans="1:5" x14ac:dyDescent="0.35">
      <c r="A226" s="7" t="s">
        <v>1231</v>
      </c>
      <c r="B226" s="7" t="s">
        <v>651</v>
      </c>
      <c r="C226" s="7" t="s">
        <v>1231</v>
      </c>
      <c r="D226" s="7" t="str">
        <f t="shared" si="3"/>
        <v>T</v>
      </c>
      <c r="E226" s="18"/>
    </row>
    <row r="227" spans="1:5" x14ac:dyDescent="0.35">
      <c r="A227" s="7" t="s">
        <v>1232</v>
      </c>
      <c r="B227" s="7" t="s">
        <v>651</v>
      </c>
      <c r="C227" s="7" t="s">
        <v>1232</v>
      </c>
      <c r="D227" s="7" t="str">
        <f t="shared" si="3"/>
        <v>T</v>
      </c>
      <c r="E227" s="18"/>
    </row>
    <row r="228" spans="1:5" x14ac:dyDescent="0.35">
      <c r="A228" s="7" t="s">
        <v>1233</v>
      </c>
      <c r="B228" s="7" t="s">
        <v>651</v>
      </c>
      <c r="C228" s="7" t="s">
        <v>1233</v>
      </c>
      <c r="D228" s="7" t="str">
        <f t="shared" si="3"/>
        <v>T</v>
      </c>
      <c r="E228" s="18"/>
    </row>
    <row r="229" spans="1:5" x14ac:dyDescent="0.35">
      <c r="A229" s="7" t="s">
        <v>1234</v>
      </c>
      <c r="B229" s="7" t="s">
        <v>651</v>
      </c>
      <c r="C229" s="7" t="s">
        <v>1234</v>
      </c>
      <c r="D229" s="7" t="str">
        <f t="shared" si="3"/>
        <v>T</v>
      </c>
      <c r="E229" s="18"/>
    </row>
    <row r="230" spans="1:5" x14ac:dyDescent="0.35">
      <c r="A230" s="7" t="s">
        <v>1235</v>
      </c>
      <c r="B230" s="7" t="s">
        <v>651</v>
      </c>
      <c r="C230" s="7" t="s">
        <v>1235</v>
      </c>
      <c r="D230" s="7" t="str">
        <f t="shared" si="3"/>
        <v>T</v>
      </c>
      <c r="E230" s="18"/>
    </row>
    <row r="231" spans="1:5" x14ac:dyDescent="0.35">
      <c r="A231" s="7" t="s">
        <v>1236</v>
      </c>
      <c r="B231" s="7" t="s">
        <v>651</v>
      </c>
      <c r="C231" s="7" t="s">
        <v>1236</v>
      </c>
      <c r="D231" s="7" t="str">
        <f t="shared" si="3"/>
        <v>T</v>
      </c>
      <c r="E231" s="18"/>
    </row>
    <row r="232" spans="1:5" x14ac:dyDescent="0.35">
      <c r="A232" s="7" t="s">
        <v>1237</v>
      </c>
      <c r="B232" s="7" t="s">
        <v>651</v>
      </c>
      <c r="C232" s="7" t="s">
        <v>1237</v>
      </c>
      <c r="D232" s="7" t="str">
        <f t="shared" si="3"/>
        <v>T</v>
      </c>
      <c r="E232" s="18"/>
    </row>
    <row r="233" spans="1:5" x14ac:dyDescent="0.35">
      <c r="A233" s="7" t="s">
        <v>1238</v>
      </c>
      <c r="B233" s="7" t="s">
        <v>651</v>
      </c>
      <c r="C233" s="7" t="s">
        <v>1238</v>
      </c>
      <c r="D233" s="7" t="str">
        <f t="shared" si="3"/>
        <v>T</v>
      </c>
      <c r="E233" s="18"/>
    </row>
    <row r="234" spans="1:5" x14ac:dyDescent="0.35">
      <c r="A234" s="7" t="s">
        <v>1239</v>
      </c>
      <c r="B234" s="7" t="s">
        <v>651</v>
      </c>
      <c r="C234" s="7" t="s">
        <v>1239</v>
      </c>
      <c r="D234" s="7" t="str">
        <f t="shared" si="3"/>
        <v>T</v>
      </c>
      <c r="E234" s="18"/>
    </row>
    <row r="235" spans="1:5" x14ac:dyDescent="0.35">
      <c r="A235" s="7" t="s">
        <v>706</v>
      </c>
      <c r="B235" s="7" t="s">
        <v>651</v>
      </c>
      <c r="C235" s="7" t="s">
        <v>706</v>
      </c>
      <c r="D235" s="7" t="str">
        <f t="shared" si="3"/>
        <v>T</v>
      </c>
      <c r="E235" s="18"/>
    </row>
    <row r="236" spans="1:5" x14ac:dyDescent="0.35">
      <c r="A236" s="7" t="s">
        <v>709</v>
      </c>
      <c r="B236" s="7" t="s">
        <v>708</v>
      </c>
      <c r="C236" s="7" t="s">
        <v>709</v>
      </c>
      <c r="D236" s="7" t="str">
        <f t="shared" si="3"/>
        <v>T</v>
      </c>
      <c r="E236" s="18"/>
    </row>
    <row r="237" spans="1:5" x14ac:dyDescent="0.35">
      <c r="A237" s="7" t="s">
        <v>711</v>
      </c>
      <c r="B237" s="7" t="s">
        <v>708</v>
      </c>
      <c r="C237" s="7" t="s">
        <v>711</v>
      </c>
      <c r="D237" s="7" t="str">
        <f t="shared" si="3"/>
        <v>T</v>
      </c>
      <c r="E237" s="18"/>
    </row>
    <row r="238" spans="1:5" ht="29" x14ac:dyDescent="0.35">
      <c r="A238" s="7" t="s">
        <v>1240</v>
      </c>
      <c r="B238" s="10" t="s">
        <v>713</v>
      </c>
      <c r="C238" s="7" t="s">
        <v>1240</v>
      </c>
      <c r="D238" s="7" t="str">
        <f t="shared" si="3"/>
        <v>T</v>
      </c>
      <c r="E238" s="20" t="s">
        <v>715</v>
      </c>
    </row>
    <row r="239" spans="1:5" x14ac:dyDescent="0.35">
      <c r="A239" s="7" t="s">
        <v>1241</v>
      </c>
      <c r="B239" s="10" t="s">
        <v>713</v>
      </c>
      <c r="C239" s="7" t="s">
        <v>1241</v>
      </c>
      <c r="D239" s="7" t="str">
        <f t="shared" si="3"/>
        <v>T</v>
      </c>
      <c r="E239" s="18"/>
    </row>
    <row r="240" spans="1:5" x14ac:dyDescent="0.35">
      <c r="A240" s="7" t="s">
        <v>1242</v>
      </c>
      <c r="B240" s="10" t="s">
        <v>713</v>
      </c>
      <c r="C240" s="7" t="s">
        <v>1242</v>
      </c>
      <c r="D240" s="7" t="str">
        <f t="shared" si="3"/>
        <v>T</v>
      </c>
      <c r="E240" s="18"/>
    </row>
    <row r="241" spans="1:5" x14ac:dyDescent="0.35">
      <c r="A241" s="7" t="s">
        <v>1243</v>
      </c>
      <c r="B241" s="10" t="s">
        <v>713</v>
      </c>
      <c r="C241" s="7" t="s">
        <v>1243</v>
      </c>
      <c r="D241" s="7" t="str">
        <f t="shared" si="3"/>
        <v>T</v>
      </c>
      <c r="E241" s="18"/>
    </row>
    <row r="242" spans="1:5" x14ac:dyDescent="0.35">
      <c r="A242" s="7" t="s">
        <v>1244</v>
      </c>
      <c r="B242" s="10" t="s">
        <v>713</v>
      </c>
      <c r="C242" s="7" t="s">
        <v>1244</v>
      </c>
      <c r="D242" s="7" t="str">
        <f t="shared" si="3"/>
        <v>T</v>
      </c>
      <c r="E242" s="18"/>
    </row>
    <row r="243" spans="1:5" x14ac:dyDescent="0.35">
      <c r="A243" s="7" t="s">
        <v>1245</v>
      </c>
      <c r="B243" s="10" t="s">
        <v>713</v>
      </c>
      <c r="C243" s="7" t="s">
        <v>1245</v>
      </c>
      <c r="D243" s="7" t="str">
        <f t="shared" si="3"/>
        <v>T</v>
      </c>
      <c r="E243" s="18"/>
    </row>
    <row r="244" spans="1:5" x14ac:dyDescent="0.35">
      <c r="A244" s="7" t="s">
        <v>1246</v>
      </c>
      <c r="B244" s="10" t="s">
        <v>713</v>
      </c>
      <c r="C244" s="7" t="s">
        <v>1246</v>
      </c>
      <c r="D244" s="7" t="str">
        <f t="shared" si="3"/>
        <v>T</v>
      </c>
      <c r="E244" s="18"/>
    </row>
    <row r="245" spans="1:5" x14ac:dyDescent="0.35">
      <c r="A245" s="7" t="s">
        <v>1247</v>
      </c>
      <c r="B245" s="7" t="s">
        <v>729</v>
      </c>
      <c r="C245" s="7" t="s">
        <v>1247</v>
      </c>
      <c r="D245" s="7" t="str">
        <f t="shared" si="3"/>
        <v>T</v>
      </c>
      <c r="E245" s="18"/>
    </row>
    <row r="246" spans="1:5" x14ac:dyDescent="0.35">
      <c r="A246" s="10" t="s">
        <v>1248</v>
      </c>
      <c r="B246" s="10" t="s">
        <v>729</v>
      </c>
      <c r="C246" s="7" t="s">
        <v>1249</v>
      </c>
      <c r="D246" s="7" t="str">
        <f t="shared" si="3"/>
        <v>F</v>
      </c>
      <c r="E246" s="19" t="s">
        <v>733</v>
      </c>
    </row>
    <row r="247" spans="1:5" x14ac:dyDescent="0.35">
      <c r="A247" s="7" t="s">
        <v>1250</v>
      </c>
      <c r="B247" s="7" t="s">
        <v>729</v>
      </c>
      <c r="C247" s="7" t="s">
        <v>1250</v>
      </c>
      <c r="D247" s="7" t="str">
        <f t="shared" si="3"/>
        <v>T</v>
      </c>
      <c r="E247" s="18"/>
    </row>
    <row r="248" spans="1:5" x14ac:dyDescent="0.35">
      <c r="A248" s="7" t="s">
        <v>1251</v>
      </c>
      <c r="B248" s="7" t="s">
        <v>729</v>
      </c>
      <c r="C248" s="7" t="s">
        <v>1251</v>
      </c>
      <c r="D248" s="7" t="str">
        <f t="shared" si="3"/>
        <v>T</v>
      </c>
      <c r="E248" s="18"/>
    </row>
    <row r="249" spans="1:5" x14ac:dyDescent="0.35">
      <c r="A249" s="7" t="s">
        <v>1252</v>
      </c>
      <c r="B249" s="7" t="s">
        <v>729</v>
      </c>
      <c r="C249" s="7" t="s">
        <v>1252</v>
      </c>
      <c r="D249" s="7" t="str">
        <f t="shared" si="3"/>
        <v>T</v>
      </c>
      <c r="E249" s="18"/>
    </row>
    <row r="250" spans="1:5" x14ac:dyDescent="0.35">
      <c r="A250" s="7" t="s">
        <v>1253</v>
      </c>
      <c r="B250" s="7" t="s">
        <v>729</v>
      </c>
      <c r="C250" s="7" t="s">
        <v>1253</v>
      </c>
      <c r="D250" s="7" t="str">
        <f t="shared" si="3"/>
        <v>T</v>
      </c>
      <c r="E250" s="18"/>
    </row>
    <row r="251" spans="1:5" x14ac:dyDescent="0.35">
      <c r="A251" s="7" t="s">
        <v>1254</v>
      </c>
      <c r="B251" s="7" t="s">
        <v>729</v>
      </c>
      <c r="C251" s="7" t="s">
        <v>1254</v>
      </c>
      <c r="D251" s="7" t="str">
        <f t="shared" si="3"/>
        <v>T</v>
      </c>
      <c r="E251" s="18"/>
    </row>
    <row r="252" spans="1:5" x14ac:dyDescent="0.35">
      <c r="A252" s="7" t="s">
        <v>1255</v>
      </c>
      <c r="B252" s="7" t="s">
        <v>729</v>
      </c>
      <c r="C252" s="7" t="s">
        <v>1255</v>
      </c>
      <c r="D252" s="7" t="str">
        <f t="shared" si="3"/>
        <v>T</v>
      </c>
      <c r="E252" s="18"/>
    </row>
    <row r="253" spans="1:5" x14ac:dyDescent="0.35">
      <c r="A253" s="7" t="s">
        <v>1256</v>
      </c>
      <c r="B253" s="7" t="s">
        <v>729</v>
      </c>
      <c r="C253" s="7" t="s">
        <v>1256</v>
      </c>
      <c r="D253" s="7" t="str">
        <f t="shared" si="3"/>
        <v>T</v>
      </c>
      <c r="E253" s="18"/>
    </row>
    <row r="254" spans="1:5" x14ac:dyDescent="0.35">
      <c r="A254" s="7" t="s">
        <v>1257</v>
      </c>
      <c r="B254" s="7" t="s">
        <v>729</v>
      </c>
      <c r="C254" s="7" t="s">
        <v>1257</v>
      </c>
      <c r="D254" s="7" t="str">
        <f t="shared" si="3"/>
        <v>T</v>
      </c>
      <c r="E254" s="18"/>
    </row>
    <row r="255" spans="1:5" x14ac:dyDescent="0.35">
      <c r="A255" s="7" t="s">
        <v>1258</v>
      </c>
      <c r="B255" s="7" t="s">
        <v>729</v>
      </c>
      <c r="C255" s="7" t="s">
        <v>1258</v>
      </c>
      <c r="D255" s="7" t="str">
        <f t="shared" si="3"/>
        <v>T</v>
      </c>
      <c r="E255" s="18"/>
    </row>
    <row r="256" spans="1:5" x14ac:dyDescent="0.35">
      <c r="A256" s="7" t="s">
        <v>1259</v>
      </c>
      <c r="B256" s="7" t="s">
        <v>729</v>
      </c>
      <c r="C256" s="7" t="s">
        <v>1259</v>
      </c>
      <c r="D256" s="7" t="str">
        <f t="shared" si="3"/>
        <v>T</v>
      </c>
      <c r="E256" s="18"/>
    </row>
    <row r="257" spans="1:5" x14ac:dyDescent="0.35">
      <c r="A257" s="7" t="s">
        <v>1260</v>
      </c>
      <c r="B257" s="7" t="s">
        <v>729</v>
      </c>
      <c r="C257" s="7" t="s">
        <v>1260</v>
      </c>
      <c r="D257" s="7" t="str">
        <f t="shared" si="3"/>
        <v>T</v>
      </c>
      <c r="E257" s="18"/>
    </row>
    <row r="258" spans="1:5" x14ac:dyDescent="0.35">
      <c r="A258" s="7" t="s">
        <v>1261</v>
      </c>
      <c r="B258" s="7" t="s">
        <v>729</v>
      </c>
      <c r="C258" s="7" t="s">
        <v>1261</v>
      </c>
      <c r="D258" s="7" t="str">
        <f t="shared" si="3"/>
        <v>T</v>
      </c>
      <c r="E258" s="18"/>
    </row>
    <row r="259" spans="1:5" x14ac:dyDescent="0.35">
      <c r="A259" s="7" t="s">
        <v>1262</v>
      </c>
      <c r="B259" s="7" t="s">
        <v>729</v>
      </c>
      <c r="C259" s="7" t="s">
        <v>1262</v>
      </c>
      <c r="D259" s="7" t="str">
        <f t="shared" ref="D259:D322" si="4">IF(A259=C259, "T", "F")</f>
        <v>T</v>
      </c>
      <c r="E259" s="18"/>
    </row>
    <row r="260" spans="1:5" x14ac:dyDescent="0.35">
      <c r="A260" s="7" t="s">
        <v>1263</v>
      </c>
      <c r="B260" s="7" t="s">
        <v>729</v>
      </c>
      <c r="C260" s="7" t="s">
        <v>1263</v>
      </c>
      <c r="D260" s="7" t="str">
        <f t="shared" si="4"/>
        <v>T</v>
      </c>
      <c r="E260" s="18"/>
    </row>
    <row r="261" spans="1:5" x14ac:dyDescent="0.35">
      <c r="A261" s="7" t="s">
        <v>1264</v>
      </c>
      <c r="B261" s="7" t="s">
        <v>729</v>
      </c>
      <c r="C261" s="7" t="s">
        <v>1264</v>
      </c>
      <c r="D261" s="7" t="str">
        <f t="shared" si="4"/>
        <v>T</v>
      </c>
      <c r="E261" s="18"/>
    </row>
    <row r="262" spans="1:5" x14ac:dyDescent="0.35">
      <c r="A262" s="7" t="s">
        <v>1265</v>
      </c>
      <c r="B262" s="7" t="s">
        <v>729</v>
      </c>
      <c r="C262" s="7" t="s">
        <v>1265</v>
      </c>
      <c r="D262" s="7" t="str">
        <f t="shared" si="4"/>
        <v>T</v>
      </c>
      <c r="E262" s="18"/>
    </row>
    <row r="263" spans="1:5" x14ac:dyDescent="0.35">
      <c r="A263" s="7" t="s">
        <v>1266</v>
      </c>
      <c r="B263" s="7" t="s">
        <v>729</v>
      </c>
      <c r="C263" s="7" t="s">
        <v>1266</v>
      </c>
      <c r="D263" s="7" t="str">
        <f t="shared" si="4"/>
        <v>T</v>
      </c>
      <c r="E263" s="18"/>
    </row>
    <row r="264" spans="1:5" x14ac:dyDescent="0.35">
      <c r="A264" s="16" t="s">
        <v>1267</v>
      </c>
      <c r="B264" s="10" t="s">
        <v>729</v>
      </c>
      <c r="C264" s="7" t="s">
        <v>1268</v>
      </c>
      <c r="D264" s="7" t="str">
        <f t="shared" si="4"/>
        <v>F</v>
      </c>
      <c r="E264" s="19" t="s">
        <v>770</v>
      </c>
    </row>
    <row r="265" spans="1:5" x14ac:dyDescent="0.35">
      <c r="A265" s="7" t="s">
        <v>1269</v>
      </c>
      <c r="B265" s="7" t="s">
        <v>729</v>
      </c>
      <c r="C265" s="7" t="s">
        <v>1269</v>
      </c>
      <c r="D265" s="7" t="str">
        <f t="shared" si="4"/>
        <v>T</v>
      </c>
      <c r="E265" s="18"/>
    </row>
    <row r="266" spans="1:5" x14ac:dyDescent="0.35">
      <c r="A266" s="7" t="s">
        <v>1270</v>
      </c>
      <c r="B266" s="7" t="s">
        <v>729</v>
      </c>
      <c r="C266" s="7" t="s">
        <v>1270</v>
      </c>
      <c r="D266" s="7" t="str">
        <f t="shared" si="4"/>
        <v>T</v>
      </c>
      <c r="E266" s="18"/>
    </row>
    <row r="267" spans="1:5" x14ac:dyDescent="0.35">
      <c r="A267" s="7" t="s">
        <v>1271</v>
      </c>
      <c r="B267" s="7" t="s">
        <v>729</v>
      </c>
      <c r="C267" s="7" t="s">
        <v>1271</v>
      </c>
      <c r="D267" s="7" t="str">
        <f t="shared" si="4"/>
        <v>T</v>
      </c>
      <c r="E267" s="18"/>
    </row>
    <row r="268" spans="1:5" x14ac:dyDescent="0.35">
      <c r="A268" s="7" t="s">
        <v>1272</v>
      </c>
      <c r="B268" s="7" t="s">
        <v>729</v>
      </c>
      <c r="C268" s="7" t="s">
        <v>1272</v>
      </c>
      <c r="D268" s="7" t="str">
        <f t="shared" si="4"/>
        <v>T</v>
      </c>
      <c r="E268" s="18"/>
    </row>
    <row r="269" spans="1:5" x14ac:dyDescent="0.35">
      <c r="A269" s="7" t="s">
        <v>1273</v>
      </c>
      <c r="B269" s="7" t="s">
        <v>729</v>
      </c>
      <c r="C269" s="7" t="s">
        <v>1273</v>
      </c>
      <c r="D269" s="7" t="str">
        <f t="shared" si="4"/>
        <v>T</v>
      </c>
      <c r="E269" s="18"/>
    </row>
    <row r="270" spans="1:5" x14ac:dyDescent="0.35">
      <c r="A270" s="7" t="s">
        <v>1274</v>
      </c>
      <c r="B270" s="7" t="s">
        <v>729</v>
      </c>
      <c r="C270" s="7" t="s">
        <v>1274</v>
      </c>
      <c r="D270" s="7" t="str">
        <f t="shared" si="4"/>
        <v>T</v>
      </c>
      <c r="E270" s="18"/>
    </row>
    <row r="271" spans="1:5" x14ac:dyDescent="0.35">
      <c r="A271" s="7" t="s">
        <v>1275</v>
      </c>
      <c r="B271" s="7" t="s">
        <v>729</v>
      </c>
      <c r="C271" s="7" t="s">
        <v>1275</v>
      </c>
      <c r="D271" s="7" t="str">
        <f t="shared" si="4"/>
        <v>T</v>
      </c>
      <c r="E271" s="18"/>
    </row>
    <row r="272" spans="1:5" x14ac:dyDescent="0.35">
      <c r="A272" s="7" t="s">
        <v>1276</v>
      </c>
      <c r="B272" s="7" t="s">
        <v>729</v>
      </c>
      <c r="C272" s="7" t="s">
        <v>1276</v>
      </c>
      <c r="D272" s="7" t="str">
        <f t="shared" si="4"/>
        <v>T</v>
      </c>
      <c r="E272" s="18"/>
    </row>
    <row r="273" spans="1:5" x14ac:dyDescent="0.35">
      <c r="A273" s="7" t="s">
        <v>1277</v>
      </c>
      <c r="B273" s="7" t="s">
        <v>729</v>
      </c>
      <c r="C273" s="7" t="s">
        <v>1277</v>
      </c>
      <c r="D273" s="7" t="str">
        <f t="shared" si="4"/>
        <v>T</v>
      </c>
      <c r="E273" s="18"/>
    </row>
    <row r="274" spans="1:5" x14ac:dyDescent="0.35">
      <c r="A274" s="7" t="s">
        <v>1278</v>
      </c>
      <c r="B274" s="7" t="s">
        <v>729</v>
      </c>
      <c r="C274" s="7" t="s">
        <v>1278</v>
      </c>
      <c r="D274" s="7" t="str">
        <f t="shared" si="4"/>
        <v>T</v>
      </c>
      <c r="E274" s="18"/>
    </row>
    <row r="275" spans="1:5" x14ac:dyDescent="0.35">
      <c r="A275" s="7" t="s">
        <v>1279</v>
      </c>
      <c r="B275" s="7" t="s">
        <v>729</v>
      </c>
      <c r="C275" s="7" t="s">
        <v>1279</v>
      </c>
      <c r="D275" s="7" t="str">
        <f t="shared" si="4"/>
        <v>T</v>
      </c>
      <c r="E275" s="18"/>
    </row>
    <row r="276" spans="1:5" x14ac:dyDescent="0.35">
      <c r="A276" s="7" t="s">
        <v>1280</v>
      </c>
      <c r="B276" s="7" t="s">
        <v>729</v>
      </c>
      <c r="C276" s="7" t="s">
        <v>1280</v>
      </c>
      <c r="D276" s="7" t="str">
        <f t="shared" si="4"/>
        <v>T</v>
      </c>
      <c r="E276" s="18"/>
    </row>
    <row r="277" spans="1:5" x14ac:dyDescent="0.35">
      <c r="A277" s="7" t="s">
        <v>1281</v>
      </c>
      <c r="B277" s="7" t="s">
        <v>729</v>
      </c>
      <c r="C277" s="7" t="s">
        <v>1281</v>
      </c>
      <c r="D277" s="7" t="str">
        <f t="shared" si="4"/>
        <v>T</v>
      </c>
      <c r="E277" s="18"/>
    </row>
    <row r="278" spans="1:5" x14ac:dyDescent="0.35">
      <c r="A278" s="7" t="s">
        <v>1282</v>
      </c>
      <c r="B278" s="7" t="s">
        <v>729</v>
      </c>
      <c r="C278" s="7" t="s">
        <v>1282</v>
      </c>
      <c r="D278" s="7" t="str">
        <f t="shared" si="4"/>
        <v>T</v>
      </c>
      <c r="E278" s="18"/>
    </row>
    <row r="279" spans="1:5" x14ac:dyDescent="0.35">
      <c r="A279" s="7" t="s">
        <v>1283</v>
      </c>
      <c r="B279" s="7" t="s">
        <v>729</v>
      </c>
      <c r="C279" s="7" t="s">
        <v>1283</v>
      </c>
      <c r="D279" s="7" t="str">
        <f t="shared" si="4"/>
        <v>T</v>
      </c>
      <c r="E279" s="18"/>
    </row>
    <row r="280" spans="1:5" x14ac:dyDescent="0.35">
      <c r="A280" s="7" t="s">
        <v>1284</v>
      </c>
      <c r="B280" s="7" t="s">
        <v>729</v>
      </c>
      <c r="C280" s="7" t="s">
        <v>1284</v>
      </c>
      <c r="D280" s="7" t="str">
        <f t="shared" si="4"/>
        <v>T</v>
      </c>
      <c r="E280" s="18"/>
    </row>
    <row r="281" spans="1:5" x14ac:dyDescent="0.35">
      <c r="A281" s="7" t="s">
        <v>1285</v>
      </c>
      <c r="B281" s="7" t="s">
        <v>729</v>
      </c>
      <c r="C281" s="7" t="s">
        <v>1285</v>
      </c>
      <c r="D281" s="7" t="str">
        <f t="shared" si="4"/>
        <v>T</v>
      </c>
      <c r="E281" s="18"/>
    </row>
    <row r="282" spans="1:5" x14ac:dyDescent="0.35">
      <c r="A282" s="7" t="s">
        <v>1286</v>
      </c>
      <c r="B282" s="7" t="s">
        <v>729</v>
      </c>
      <c r="C282" s="7" t="s">
        <v>1286</v>
      </c>
      <c r="D282" s="7" t="str">
        <f t="shared" si="4"/>
        <v>T</v>
      </c>
      <c r="E282" s="18"/>
    </row>
    <row r="283" spans="1:5" x14ac:dyDescent="0.35">
      <c r="A283" s="7" t="s">
        <v>1287</v>
      </c>
      <c r="B283" s="7" t="s">
        <v>808</v>
      </c>
      <c r="C283" s="7" t="s">
        <v>1287</v>
      </c>
      <c r="D283" s="7" t="str">
        <f t="shared" si="4"/>
        <v>T</v>
      </c>
      <c r="E283" s="18"/>
    </row>
    <row r="284" spans="1:5" x14ac:dyDescent="0.35">
      <c r="A284" s="7" t="s">
        <v>811</v>
      </c>
      <c r="B284" s="7" t="s">
        <v>808</v>
      </c>
      <c r="C284" s="7" t="s">
        <v>811</v>
      </c>
      <c r="D284" s="7" t="str">
        <f t="shared" si="4"/>
        <v>T</v>
      </c>
      <c r="E284" s="18"/>
    </row>
    <row r="285" spans="1:5" x14ac:dyDescent="0.35">
      <c r="A285" s="7" t="s">
        <v>1288</v>
      </c>
      <c r="B285" s="7" t="s">
        <v>813</v>
      </c>
      <c r="C285" s="7" t="s">
        <v>1288</v>
      </c>
      <c r="D285" s="7" t="str">
        <f t="shared" si="4"/>
        <v>T</v>
      </c>
      <c r="E285" s="18"/>
    </row>
    <row r="286" spans="1:5" x14ac:dyDescent="0.35">
      <c r="A286" s="7" t="s">
        <v>1289</v>
      </c>
      <c r="B286" s="7" t="s">
        <v>813</v>
      </c>
      <c r="C286" s="7" t="s">
        <v>1289</v>
      </c>
      <c r="D286" s="7" t="str">
        <f t="shared" si="4"/>
        <v>T</v>
      </c>
      <c r="E286" s="18"/>
    </row>
    <row r="287" spans="1:5" x14ac:dyDescent="0.35">
      <c r="A287" s="7" t="s">
        <v>1290</v>
      </c>
      <c r="B287" s="7" t="s">
        <v>813</v>
      </c>
      <c r="C287" s="7" t="s">
        <v>1290</v>
      </c>
      <c r="D287" s="7" t="str">
        <f t="shared" si="4"/>
        <v>T</v>
      </c>
      <c r="E287" s="18"/>
    </row>
    <row r="288" spans="1:5" x14ac:dyDescent="0.35">
      <c r="A288" s="7" t="s">
        <v>1291</v>
      </c>
      <c r="B288" s="7" t="s">
        <v>813</v>
      </c>
      <c r="C288" s="7" t="s">
        <v>1291</v>
      </c>
      <c r="D288" s="7" t="str">
        <f t="shared" si="4"/>
        <v>T</v>
      </c>
      <c r="E288" s="18"/>
    </row>
    <row r="289" spans="1:5" x14ac:dyDescent="0.35">
      <c r="A289" s="7" t="s">
        <v>1292</v>
      </c>
      <c r="B289" s="7" t="s">
        <v>813</v>
      </c>
      <c r="C289" s="7" t="s">
        <v>1292</v>
      </c>
      <c r="D289" s="7" t="str">
        <f t="shared" si="4"/>
        <v>T</v>
      </c>
      <c r="E289" s="18"/>
    </row>
    <row r="290" spans="1:5" x14ac:dyDescent="0.35">
      <c r="A290" s="7" t="s">
        <v>1293</v>
      </c>
      <c r="B290" s="7" t="s">
        <v>813</v>
      </c>
      <c r="C290" s="7" t="s">
        <v>1293</v>
      </c>
      <c r="D290" s="7" t="str">
        <f t="shared" si="4"/>
        <v>T</v>
      </c>
      <c r="E290" s="18"/>
    </row>
    <row r="291" spans="1:5" x14ac:dyDescent="0.35">
      <c r="A291" s="7" t="s">
        <v>1294</v>
      </c>
      <c r="B291" s="7" t="s">
        <v>813</v>
      </c>
      <c r="C291" s="7" t="s">
        <v>1294</v>
      </c>
      <c r="D291" s="7" t="str">
        <f t="shared" si="4"/>
        <v>T</v>
      </c>
      <c r="E291" s="18"/>
    </row>
    <row r="292" spans="1:5" x14ac:dyDescent="0.35">
      <c r="A292" s="7" t="s">
        <v>1295</v>
      </c>
      <c r="B292" s="7" t="s">
        <v>813</v>
      </c>
      <c r="C292" s="7" t="s">
        <v>1295</v>
      </c>
      <c r="D292" s="7" t="str">
        <f t="shared" si="4"/>
        <v>T</v>
      </c>
      <c r="E292" s="18"/>
    </row>
    <row r="293" spans="1:5" x14ac:dyDescent="0.35">
      <c r="A293" s="7" t="s">
        <v>1296</v>
      </c>
      <c r="B293" s="7" t="s">
        <v>813</v>
      </c>
      <c r="C293" s="7" t="s">
        <v>1296</v>
      </c>
      <c r="D293" s="7" t="str">
        <f t="shared" si="4"/>
        <v>T</v>
      </c>
      <c r="E293" s="18"/>
    </row>
    <row r="294" spans="1:5" x14ac:dyDescent="0.35">
      <c r="A294" s="7" t="s">
        <v>1297</v>
      </c>
      <c r="B294" s="7" t="s">
        <v>813</v>
      </c>
      <c r="C294" s="7" t="s">
        <v>1297</v>
      </c>
      <c r="D294" s="7" t="str">
        <f t="shared" si="4"/>
        <v>T</v>
      </c>
      <c r="E294" s="18"/>
    </row>
    <row r="295" spans="1:5" x14ac:dyDescent="0.35">
      <c r="A295" s="7" t="s">
        <v>1298</v>
      </c>
      <c r="B295" s="7" t="s">
        <v>813</v>
      </c>
      <c r="C295" s="7" t="s">
        <v>1298</v>
      </c>
      <c r="D295" s="7" t="str">
        <f t="shared" si="4"/>
        <v>T</v>
      </c>
      <c r="E295" s="18"/>
    </row>
    <row r="296" spans="1:5" x14ac:dyDescent="0.35">
      <c r="A296" s="7" t="s">
        <v>1299</v>
      </c>
      <c r="B296" s="7" t="s">
        <v>813</v>
      </c>
      <c r="C296" s="7" t="s">
        <v>1299</v>
      </c>
      <c r="D296" s="7" t="str">
        <f t="shared" si="4"/>
        <v>T</v>
      </c>
      <c r="E296" s="18"/>
    </row>
    <row r="297" spans="1:5" x14ac:dyDescent="0.35">
      <c r="A297" s="7" t="s">
        <v>1300</v>
      </c>
      <c r="B297" s="7" t="s">
        <v>813</v>
      </c>
      <c r="C297" s="7" t="s">
        <v>1300</v>
      </c>
      <c r="D297" s="7" t="str">
        <f t="shared" si="4"/>
        <v>T</v>
      </c>
      <c r="E297" s="18"/>
    </row>
    <row r="298" spans="1:5" x14ac:dyDescent="0.35">
      <c r="A298" s="7" t="s">
        <v>1301</v>
      </c>
      <c r="B298" s="7" t="s">
        <v>813</v>
      </c>
      <c r="C298" s="7" t="s">
        <v>1301</v>
      </c>
      <c r="D298" s="7" t="str">
        <f t="shared" si="4"/>
        <v>T</v>
      </c>
      <c r="E298" s="18"/>
    </row>
    <row r="299" spans="1:5" x14ac:dyDescent="0.35">
      <c r="A299" s="7" t="s">
        <v>1302</v>
      </c>
      <c r="B299" s="7" t="s">
        <v>813</v>
      </c>
      <c r="C299" s="7" t="s">
        <v>1302</v>
      </c>
      <c r="D299" s="7" t="str">
        <f t="shared" si="4"/>
        <v>T</v>
      </c>
      <c r="E299" s="18"/>
    </row>
    <row r="300" spans="1:5" x14ac:dyDescent="0.35">
      <c r="A300" s="7" t="s">
        <v>1303</v>
      </c>
      <c r="B300" s="7" t="s">
        <v>813</v>
      </c>
      <c r="C300" s="7" t="s">
        <v>1303</v>
      </c>
      <c r="D300" s="7" t="str">
        <f t="shared" si="4"/>
        <v>T</v>
      </c>
      <c r="E300" s="18"/>
    </row>
    <row r="301" spans="1:5" x14ac:dyDescent="0.35">
      <c r="A301" s="7" t="s">
        <v>1304</v>
      </c>
      <c r="B301" s="7" t="s">
        <v>813</v>
      </c>
      <c r="C301" s="7" t="s">
        <v>1304</v>
      </c>
      <c r="D301" s="7" t="str">
        <f t="shared" si="4"/>
        <v>T</v>
      </c>
      <c r="E301" s="18"/>
    </row>
    <row r="302" spans="1:5" x14ac:dyDescent="0.35">
      <c r="A302" s="7" t="s">
        <v>1305</v>
      </c>
      <c r="B302" s="7" t="s">
        <v>813</v>
      </c>
      <c r="C302" s="7" t="s">
        <v>1305</v>
      </c>
      <c r="D302" s="7" t="str">
        <f t="shared" si="4"/>
        <v>T</v>
      </c>
      <c r="E302" s="18"/>
    </row>
    <row r="303" spans="1:5" x14ac:dyDescent="0.35">
      <c r="A303" s="7" t="s">
        <v>1306</v>
      </c>
      <c r="B303" s="7" t="s">
        <v>813</v>
      </c>
      <c r="C303" s="7" t="s">
        <v>1306</v>
      </c>
      <c r="D303" s="7" t="str">
        <f t="shared" si="4"/>
        <v>T</v>
      </c>
      <c r="E303" s="18"/>
    </row>
    <row r="304" spans="1:5" x14ac:dyDescent="0.35">
      <c r="A304" s="7" t="s">
        <v>1307</v>
      </c>
      <c r="B304" s="7" t="s">
        <v>813</v>
      </c>
      <c r="C304" s="7" t="s">
        <v>1307</v>
      </c>
      <c r="D304" s="7" t="str">
        <f t="shared" si="4"/>
        <v>T</v>
      </c>
      <c r="E304" s="18"/>
    </row>
    <row r="305" spans="1:5" x14ac:dyDescent="0.35">
      <c r="A305" s="7" t="s">
        <v>1308</v>
      </c>
      <c r="B305" s="7" t="s">
        <v>813</v>
      </c>
      <c r="C305" s="7" t="s">
        <v>1308</v>
      </c>
      <c r="D305" s="7" t="str">
        <f t="shared" si="4"/>
        <v>T</v>
      </c>
      <c r="E305" s="18"/>
    </row>
    <row r="306" spans="1:5" x14ac:dyDescent="0.35">
      <c r="A306" s="7" t="s">
        <v>1309</v>
      </c>
      <c r="B306" s="7" t="s">
        <v>813</v>
      </c>
      <c r="C306" s="7" t="s">
        <v>1309</v>
      </c>
      <c r="D306" s="7" t="str">
        <f t="shared" si="4"/>
        <v>T</v>
      </c>
      <c r="E306" s="18"/>
    </row>
    <row r="307" spans="1:5" x14ac:dyDescent="0.35">
      <c r="A307" s="7" t="s">
        <v>1310</v>
      </c>
      <c r="B307" s="7" t="s">
        <v>813</v>
      </c>
      <c r="C307" s="7" t="s">
        <v>1310</v>
      </c>
      <c r="D307" s="7" t="str">
        <f t="shared" si="4"/>
        <v>T</v>
      </c>
      <c r="E307" s="18"/>
    </row>
    <row r="308" spans="1:5" x14ac:dyDescent="0.35">
      <c r="A308" s="7" t="s">
        <v>1311</v>
      </c>
      <c r="B308" s="7" t="s">
        <v>813</v>
      </c>
      <c r="C308" s="7" t="s">
        <v>1311</v>
      </c>
      <c r="D308" s="7" t="str">
        <f t="shared" si="4"/>
        <v>T</v>
      </c>
      <c r="E308" s="18"/>
    </row>
    <row r="309" spans="1:5" x14ac:dyDescent="0.35">
      <c r="A309" s="7" t="s">
        <v>1312</v>
      </c>
      <c r="B309" s="7" t="s">
        <v>813</v>
      </c>
      <c r="C309" s="7" t="s">
        <v>1312</v>
      </c>
      <c r="D309" s="7" t="str">
        <f t="shared" si="4"/>
        <v>T</v>
      </c>
      <c r="E309" s="18"/>
    </row>
    <row r="310" spans="1:5" x14ac:dyDescent="0.35">
      <c r="A310" s="7" t="s">
        <v>1313</v>
      </c>
      <c r="B310" s="7" t="s">
        <v>813</v>
      </c>
      <c r="C310" s="7" t="s">
        <v>1313</v>
      </c>
      <c r="D310" s="7" t="str">
        <f t="shared" si="4"/>
        <v>T</v>
      </c>
      <c r="E310" s="18"/>
    </row>
    <row r="311" spans="1:5" x14ac:dyDescent="0.35">
      <c r="A311" s="7" t="s">
        <v>1314</v>
      </c>
      <c r="B311" s="7" t="s">
        <v>813</v>
      </c>
      <c r="C311" s="7" t="s">
        <v>1314</v>
      </c>
      <c r="D311" s="7" t="str">
        <f t="shared" si="4"/>
        <v>T</v>
      </c>
      <c r="E311" s="18"/>
    </row>
    <row r="312" spans="1:5" x14ac:dyDescent="0.35">
      <c r="A312" s="7" t="s">
        <v>1315</v>
      </c>
      <c r="B312" s="7" t="s">
        <v>813</v>
      </c>
      <c r="C312" s="7" t="s">
        <v>1315</v>
      </c>
      <c r="D312" s="7" t="str">
        <f t="shared" si="4"/>
        <v>T</v>
      </c>
      <c r="E312" s="18"/>
    </row>
    <row r="313" spans="1:5" x14ac:dyDescent="0.35">
      <c r="A313" s="7" t="s">
        <v>1316</v>
      </c>
      <c r="B313" s="7" t="s">
        <v>813</v>
      </c>
      <c r="C313" s="7" t="s">
        <v>1316</v>
      </c>
      <c r="D313" s="7" t="str">
        <f t="shared" si="4"/>
        <v>T</v>
      </c>
      <c r="E313" s="18"/>
    </row>
    <row r="314" spans="1:5" x14ac:dyDescent="0.35">
      <c r="A314" s="7" t="s">
        <v>1317</v>
      </c>
      <c r="B314" s="7" t="s">
        <v>813</v>
      </c>
      <c r="C314" s="7" t="s">
        <v>1317</v>
      </c>
      <c r="D314" s="7" t="str">
        <f t="shared" si="4"/>
        <v>T</v>
      </c>
      <c r="E314" s="18"/>
    </row>
    <row r="315" spans="1:5" x14ac:dyDescent="0.35">
      <c r="A315" s="7" t="s">
        <v>1318</v>
      </c>
      <c r="B315" s="7" t="s">
        <v>813</v>
      </c>
      <c r="C315" s="7" t="s">
        <v>1318</v>
      </c>
      <c r="D315" s="7" t="str">
        <f t="shared" si="4"/>
        <v>T</v>
      </c>
      <c r="E315" s="18"/>
    </row>
    <row r="316" spans="1:5" x14ac:dyDescent="0.35">
      <c r="A316" s="7" t="s">
        <v>1319</v>
      </c>
      <c r="B316" s="7" t="s">
        <v>813</v>
      </c>
      <c r="C316" s="7" t="s">
        <v>1319</v>
      </c>
      <c r="D316" s="7" t="str">
        <f t="shared" si="4"/>
        <v>T</v>
      </c>
      <c r="E316" s="18"/>
    </row>
    <row r="317" spans="1:5" x14ac:dyDescent="0.35">
      <c r="A317" s="7" t="s">
        <v>1320</v>
      </c>
      <c r="B317" s="7" t="s">
        <v>878</v>
      </c>
      <c r="C317" s="7" t="s">
        <v>1320</v>
      </c>
      <c r="D317" s="7" t="str">
        <f t="shared" si="4"/>
        <v>T</v>
      </c>
      <c r="E317" s="18"/>
    </row>
    <row r="318" spans="1:5" x14ac:dyDescent="0.35">
      <c r="A318" s="7" t="s">
        <v>1321</v>
      </c>
      <c r="B318" s="7" t="s">
        <v>878</v>
      </c>
      <c r="C318" s="7" t="s">
        <v>1321</v>
      </c>
      <c r="D318" s="7" t="str">
        <f t="shared" si="4"/>
        <v>T</v>
      </c>
      <c r="E318" s="18"/>
    </row>
    <row r="319" spans="1:5" x14ac:dyDescent="0.35">
      <c r="A319" s="7" t="s">
        <v>1322</v>
      </c>
      <c r="B319" s="7" t="s">
        <v>878</v>
      </c>
      <c r="C319" s="7" t="s">
        <v>1322</v>
      </c>
      <c r="D319" s="7" t="str">
        <f t="shared" si="4"/>
        <v>T</v>
      </c>
      <c r="E319" s="18"/>
    </row>
    <row r="320" spans="1:5" x14ac:dyDescent="0.35">
      <c r="A320" s="7" t="s">
        <v>1323</v>
      </c>
      <c r="B320" s="7" t="s">
        <v>878</v>
      </c>
      <c r="C320" s="7" t="s">
        <v>1323</v>
      </c>
      <c r="D320" s="7" t="str">
        <f t="shared" si="4"/>
        <v>T</v>
      </c>
      <c r="E320" s="18"/>
    </row>
    <row r="321" spans="1:5" x14ac:dyDescent="0.35">
      <c r="A321" s="7" t="s">
        <v>1324</v>
      </c>
      <c r="B321" s="7" t="s">
        <v>878</v>
      </c>
      <c r="C321" s="7" t="s">
        <v>1324</v>
      </c>
      <c r="D321" s="7" t="str">
        <f t="shared" si="4"/>
        <v>T</v>
      </c>
      <c r="E321" s="18"/>
    </row>
    <row r="322" spans="1:5" x14ac:dyDescent="0.35">
      <c r="A322" s="7" t="s">
        <v>1325</v>
      </c>
      <c r="B322" s="7" t="s">
        <v>878</v>
      </c>
      <c r="C322" s="7" t="s">
        <v>1325</v>
      </c>
      <c r="D322" s="7" t="str">
        <f t="shared" si="4"/>
        <v>T</v>
      </c>
      <c r="E322" s="18"/>
    </row>
    <row r="323" spans="1:5" x14ac:dyDescent="0.35">
      <c r="A323" s="7" t="s">
        <v>1326</v>
      </c>
      <c r="B323" s="7" t="s">
        <v>878</v>
      </c>
      <c r="C323" s="7" t="s">
        <v>1326</v>
      </c>
      <c r="D323" s="7" t="str">
        <f t="shared" ref="D323:D386" si="5">IF(A323=C323, "T", "F")</f>
        <v>T</v>
      </c>
      <c r="E323" s="18"/>
    </row>
    <row r="324" spans="1:5" x14ac:dyDescent="0.35">
      <c r="A324" s="7" t="s">
        <v>1327</v>
      </c>
      <c r="B324" s="7" t="s">
        <v>878</v>
      </c>
      <c r="C324" s="7" t="s">
        <v>1327</v>
      </c>
      <c r="D324" s="7" t="str">
        <f t="shared" si="5"/>
        <v>T</v>
      </c>
      <c r="E324" s="18"/>
    </row>
    <row r="325" spans="1:5" x14ac:dyDescent="0.35">
      <c r="A325" s="7" t="s">
        <v>1328</v>
      </c>
      <c r="B325" s="7" t="s">
        <v>878</v>
      </c>
      <c r="C325" s="7" t="s">
        <v>1328</v>
      </c>
      <c r="D325" s="7" t="str">
        <f t="shared" si="5"/>
        <v>T</v>
      </c>
      <c r="E325" s="18"/>
    </row>
    <row r="326" spans="1:5" x14ac:dyDescent="0.35">
      <c r="A326" s="7" t="s">
        <v>1329</v>
      </c>
      <c r="B326" s="7" t="s">
        <v>878</v>
      </c>
      <c r="C326" s="7" t="s">
        <v>1329</v>
      </c>
      <c r="D326" s="7" t="str">
        <f t="shared" si="5"/>
        <v>T</v>
      </c>
      <c r="E326" s="18"/>
    </row>
    <row r="327" spans="1:5" x14ac:dyDescent="0.35">
      <c r="A327" s="7" t="s">
        <v>1330</v>
      </c>
      <c r="B327" s="7" t="s">
        <v>878</v>
      </c>
      <c r="C327" s="7" t="s">
        <v>1330</v>
      </c>
      <c r="D327" s="7" t="str">
        <f t="shared" si="5"/>
        <v>T</v>
      </c>
      <c r="E327" s="18"/>
    </row>
    <row r="328" spans="1:5" x14ac:dyDescent="0.35">
      <c r="A328" s="7" t="s">
        <v>1331</v>
      </c>
      <c r="B328" s="7" t="s">
        <v>878</v>
      </c>
      <c r="C328" s="7" t="s">
        <v>1331</v>
      </c>
      <c r="D328" s="7" t="str">
        <f t="shared" si="5"/>
        <v>T</v>
      </c>
      <c r="E328" s="18"/>
    </row>
    <row r="329" spans="1:5" x14ac:dyDescent="0.35">
      <c r="A329" s="7" t="s">
        <v>1332</v>
      </c>
      <c r="B329" s="7" t="s">
        <v>878</v>
      </c>
      <c r="C329" s="7" t="s">
        <v>1332</v>
      </c>
      <c r="D329" s="7" t="str">
        <f t="shared" si="5"/>
        <v>T</v>
      </c>
      <c r="E329" s="18"/>
    </row>
    <row r="330" spans="1:5" x14ac:dyDescent="0.35">
      <c r="A330" s="7" t="s">
        <v>1333</v>
      </c>
      <c r="B330" s="7" t="s">
        <v>905</v>
      </c>
      <c r="C330" s="7" t="s">
        <v>1333</v>
      </c>
      <c r="D330" s="7" t="str">
        <f t="shared" si="5"/>
        <v>T</v>
      </c>
      <c r="E330" s="18"/>
    </row>
    <row r="331" spans="1:5" x14ac:dyDescent="0.35">
      <c r="A331" s="7" t="s">
        <v>908</v>
      </c>
      <c r="B331" s="7" t="s">
        <v>905</v>
      </c>
      <c r="C331" s="7" t="s">
        <v>908</v>
      </c>
      <c r="D331" s="7" t="str">
        <f t="shared" si="5"/>
        <v>T</v>
      </c>
      <c r="E331" s="18"/>
    </row>
    <row r="332" spans="1:5" x14ac:dyDescent="0.35">
      <c r="A332" s="7" t="s">
        <v>1334</v>
      </c>
      <c r="B332" s="7" t="s">
        <v>910</v>
      </c>
      <c r="C332" s="7" t="s">
        <v>1334</v>
      </c>
      <c r="D332" s="7" t="str">
        <f t="shared" si="5"/>
        <v>T</v>
      </c>
      <c r="E332" s="18"/>
    </row>
    <row r="333" spans="1:5" x14ac:dyDescent="0.35">
      <c r="A333" s="7" t="s">
        <v>1335</v>
      </c>
      <c r="B333" s="7" t="s">
        <v>910</v>
      </c>
      <c r="C333" s="7" t="s">
        <v>1335</v>
      </c>
      <c r="D333" s="7" t="str">
        <f t="shared" si="5"/>
        <v>T</v>
      </c>
      <c r="E333" s="18"/>
    </row>
    <row r="334" spans="1:5" x14ac:dyDescent="0.35">
      <c r="A334" s="7" t="s">
        <v>1336</v>
      </c>
      <c r="B334" s="7" t="s">
        <v>910</v>
      </c>
      <c r="C334" s="7" t="s">
        <v>1336</v>
      </c>
      <c r="D334" s="7" t="str">
        <f t="shared" si="5"/>
        <v>T</v>
      </c>
      <c r="E334" s="18"/>
    </row>
    <row r="335" spans="1:5" x14ac:dyDescent="0.35">
      <c r="A335" s="7" t="s">
        <v>1337</v>
      </c>
      <c r="B335" s="7" t="s">
        <v>910</v>
      </c>
      <c r="C335" s="7" t="s">
        <v>1337</v>
      </c>
      <c r="D335" s="7" t="str">
        <f t="shared" si="5"/>
        <v>T</v>
      </c>
      <c r="E335" s="18"/>
    </row>
    <row r="336" spans="1:5" x14ac:dyDescent="0.35">
      <c r="A336" s="7" t="s">
        <v>1338</v>
      </c>
      <c r="B336" s="7" t="s">
        <v>910</v>
      </c>
      <c r="C336" s="7" t="s">
        <v>1338</v>
      </c>
      <c r="D336" s="7" t="str">
        <f t="shared" si="5"/>
        <v>T</v>
      </c>
      <c r="E336" s="18"/>
    </row>
    <row r="337" spans="1:5" x14ac:dyDescent="0.35">
      <c r="A337" s="7" t="s">
        <v>1339</v>
      </c>
      <c r="B337" s="7" t="s">
        <v>921</v>
      </c>
      <c r="C337" s="7" t="s">
        <v>1339</v>
      </c>
      <c r="D337" s="7" t="str">
        <f t="shared" si="5"/>
        <v>T</v>
      </c>
      <c r="E337" s="18"/>
    </row>
    <row r="338" spans="1:5" x14ac:dyDescent="0.35">
      <c r="A338" s="7" t="s">
        <v>1340</v>
      </c>
      <c r="B338" s="7" t="s">
        <v>924</v>
      </c>
      <c r="C338" s="7" t="s">
        <v>1340</v>
      </c>
      <c r="D338" s="7" t="str">
        <f t="shared" si="5"/>
        <v>T</v>
      </c>
      <c r="E338" s="18"/>
    </row>
    <row r="339" spans="1:5" x14ac:dyDescent="0.35">
      <c r="A339" s="7" t="s">
        <v>1341</v>
      </c>
      <c r="B339" s="7" t="s">
        <v>924</v>
      </c>
      <c r="C339" s="7" t="s">
        <v>1341</v>
      </c>
      <c r="D339" s="7" t="str">
        <f t="shared" si="5"/>
        <v>T</v>
      </c>
      <c r="E339" s="18"/>
    </row>
    <row r="340" spans="1:5" x14ac:dyDescent="0.35">
      <c r="A340" s="7" t="s">
        <v>1342</v>
      </c>
      <c r="B340" s="7" t="s">
        <v>924</v>
      </c>
      <c r="C340" s="7" t="s">
        <v>1342</v>
      </c>
      <c r="D340" s="7" t="str">
        <f t="shared" si="5"/>
        <v>T</v>
      </c>
      <c r="E340" s="18"/>
    </row>
    <row r="341" spans="1:5" x14ac:dyDescent="0.35">
      <c r="A341" s="7" t="s">
        <v>1343</v>
      </c>
      <c r="B341" s="7" t="s">
        <v>924</v>
      </c>
      <c r="C341" s="7" t="s">
        <v>1344</v>
      </c>
      <c r="D341" s="7" t="str">
        <f t="shared" si="5"/>
        <v>T</v>
      </c>
      <c r="E341" s="18"/>
    </row>
    <row r="342" spans="1:5" x14ac:dyDescent="0.35">
      <c r="A342" s="7" t="s">
        <v>1345</v>
      </c>
      <c r="B342" s="7" t="s">
        <v>924</v>
      </c>
      <c r="C342" s="7" t="s">
        <v>1345</v>
      </c>
      <c r="D342" s="7" t="str">
        <f t="shared" si="5"/>
        <v>T</v>
      </c>
      <c r="E342" s="18"/>
    </row>
    <row r="343" spans="1:5" x14ac:dyDescent="0.35">
      <c r="A343" s="7" t="s">
        <v>1346</v>
      </c>
      <c r="B343" s="7" t="s">
        <v>924</v>
      </c>
      <c r="C343" s="7" t="s">
        <v>1346</v>
      </c>
      <c r="D343" s="7" t="str">
        <f t="shared" si="5"/>
        <v>T</v>
      </c>
      <c r="E343" s="18"/>
    </row>
    <row r="344" spans="1:5" x14ac:dyDescent="0.35">
      <c r="A344" s="7" t="s">
        <v>1347</v>
      </c>
      <c r="B344" s="7" t="s">
        <v>924</v>
      </c>
      <c r="C344" s="7" t="s">
        <v>1347</v>
      </c>
      <c r="D344" s="7" t="str">
        <f t="shared" si="5"/>
        <v>T</v>
      </c>
      <c r="E344" s="18"/>
    </row>
    <row r="345" spans="1:5" x14ac:dyDescent="0.35">
      <c r="A345" s="7" t="s">
        <v>1348</v>
      </c>
      <c r="B345" s="7" t="s">
        <v>924</v>
      </c>
      <c r="C345" s="7" t="s">
        <v>1348</v>
      </c>
      <c r="D345" s="7" t="str">
        <f t="shared" si="5"/>
        <v>T</v>
      </c>
      <c r="E345" s="18"/>
    </row>
    <row r="346" spans="1:5" x14ac:dyDescent="0.35">
      <c r="A346" s="7" t="s">
        <v>1349</v>
      </c>
      <c r="B346" s="7" t="s">
        <v>941</v>
      </c>
      <c r="C346" s="7" t="s">
        <v>1349</v>
      </c>
      <c r="D346" s="7" t="str">
        <f t="shared" si="5"/>
        <v>T</v>
      </c>
      <c r="E346" s="18"/>
    </row>
    <row r="347" spans="1:5" x14ac:dyDescent="0.35">
      <c r="A347" s="7" t="s">
        <v>1350</v>
      </c>
      <c r="B347" s="7" t="s">
        <v>941</v>
      </c>
      <c r="C347" s="7" t="s">
        <v>1350</v>
      </c>
      <c r="D347" s="7" t="str">
        <f t="shared" si="5"/>
        <v>T</v>
      </c>
      <c r="E347" s="18"/>
    </row>
    <row r="348" spans="1:5" x14ac:dyDescent="0.35">
      <c r="A348" s="7" t="s">
        <v>1351</v>
      </c>
      <c r="B348" s="7" t="s">
        <v>941</v>
      </c>
      <c r="C348" s="7" t="s">
        <v>1351</v>
      </c>
      <c r="D348" s="7" t="str">
        <f t="shared" si="5"/>
        <v>T</v>
      </c>
      <c r="E348" s="18"/>
    </row>
    <row r="349" spans="1:5" x14ac:dyDescent="0.35">
      <c r="A349" s="7" t="s">
        <v>1352</v>
      </c>
      <c r="B349" s="7" t="s">
        <v>941</v>
      </c>
      <c r="C349" s="7" t="s">
        <v>1352</v>
      </c>
      <c r="D349" s="7" t="str">
        <f t="shared" si="5"/>
        <v>T</v>
      </c>
      <c r="E349" s="18"/>
    </row>
    <row r="350" spans="1:5" x14ac:dyDescent="0.35">
      <c r="A350" s="7" t="s">
        <v>1353</v>
      </c>
      <c r="B350" s="7" t="s">
        <v>941</v>
      </c>
      <c r="C350" s="7" t="s">
        <v>1354</v>
      </c>
      <c r="D350" s="7" t="str">
        <f t="shared" si="5"/>
        <v>T</v>
      </c>
      <c r="E350" s="18"/>
    </row>
    <row r="351" spans="1:5" x14ac:dyDescent="0.35">
      <c r="A351" s="7" t="s">
        <v>1355</v>
      </c>
      <c r="B351" s="7" t="s">
        <v>941</v>
      </c>
      <c r="C351" s="7" t="s">
        <v>1355</v>
      </c>
      <c r="D351" s="7" t="str">
        <f t="shared" si="5"/>
        <v>T</v>
      </c>
      <c r="E351" s="18"/>
    </row>
    <row r="352" spans="1:5" x14ac:dyDescent="0.35">
      <c r="A352" s="7" t="s">
        <v>1356</v>
      </c>
      <c r="B352" s="7" t="s">
        <v>941</v>
      </c>
      <c r="C352" s="7" t="s">
        <v>1356</v>
      </c>
      <c r="D352" s="7" t="str">
        <f t="shared" si="5"/>
        <v>T</v>
      </c>
      <c r="E352" s="18"/>
    </row>
    <row r="353" spans="1:5" x14ac:dyDescent="0.35">
      <c r="A353" s="7" t="s">
        <v>1357</v>
      </c>
      <c r="B353" s="7" t="s">
        <v>941</v>
      </c>
      <c r="C353" s="7" t="s">
        <v>1357</v>
      </c>
      <c r="D353" s="7" t="str">
        <f t="shared" si="5"/>
        <v>T</v>
      </c>
      <c r="E353" s="18"/>
    </row>
    <row r="354" spans="1:5" x14ac:dyDescent="0.35">
      <c r="A354" s="7" t="s">
        <v>1358</v>
      </c>
      <c r="B354" s="7" t="s">
        <v>941</v>
      </c>
      <c r="C354" s="7" t="s">
        <v>1358</v>
      </c>
      <c r="D354" s="7" t="str">
        <f t="shared" si="5"/>
        <v>T</v>
      </c>
      <c r="E354" s="18"/>
    </row>
    <row r="355" spans="1:5" x14ac:dyDescent="0.35">
      <c r="A355" s="7" t="s">
        <v>1359</v>
      </c>
      <c r="B355" s="7" t="s">
        <v>960</v>
      </c>
      <c r="C355" s="7" t="s">
        <v>1359</v>
      </c>
      <c r="D355" s="7" t="str">
        <f t="shared" si="5"/>
        <v>T</v>
      </c>
      <c r="E355" s="18"/>
    </row>
    <row r="356" spans="1:5" x14ac:dyDescent="0.35">
      <c r="A356" s="7" t="s">
        <v>1360</v>
      </c>
      <c r="B356" s="7" t="s">
        <v>960</v>
      </c>
      <c r="C356" s="7" t="s">
        <v>1360</v>
      </c>
      <c r="D356" s="7" t="str">
        <f t="shared" si="5"/>
        <v>T</v>
      </c>
      <c r="E356" s="18"/>
    </row>
    <row r="357" spans="1:5" x14ac:dyDescent="0.35">
      <c r="A357" s="7" t="s">
        <v>1361</v>
      </c>
      <c r="B357" s="7" t="s">
        <v>960</v>
      </c>
      <c r="C357" s="7" t="s">
        <v>1361</v>
      </c>
      <c r="D357" s="7" t="str">
        <f t="shared" si="5"/>
        <v>T</v>
      </c>
      <c r="E357" s="18"/>
    </row>
    <row r="358" spans="1:5" x14ac:dyDescent="0.35">
      <c r="A358" s="7" t="s">
        <v>1362</v>
      </c>
      <c r="B358" s="7" t="s">
        <v>960</v>
      </c>
      <c r="C358" s="7" t="s">
        <v>1362</v>
      </c>
      <c r="D358" s="7" t="str">
        <f t="shared" si="5"/>
        <v>T</v>
      </c>
      <c r="E358" s="18"/>
    </row>
    <row r="359" spans="1:5" x14ac:dyDescent="0.35">
      <c r="A359" s="7" t="s">
        <v>1363</v>
      </c>
      <c r="B359" s="7" t="s">
        <v>960</v>
      </c>
      <c r="C359" s="7" t="s">
        <v>1363</v>
      </c>
      <c r="D359" s="7" t="str">
        <f t="shared" si="5"/>
        <v>T</v>
      </c>
      <c r="E359" s="18"/>
    </row>
    <row r="360" spans="1:5" x14ac:dyDescent="0.35">
      <c r="A360" s="8" t="s">
        <v>1364</v>
      </c>
      <c r="B360" s="7" t="s">
        <v>960</v>
      </c>
      <c r="C360" s="7"/>
      <c r="D360" s="7" t="str">
        <f t="shared" si="5"/>
        <v>F</v>
      </c>
      <c r="E360" s="18"/>
    </row>
    <row r="361" spans="1:5" x14ac:dyDescent="0.35">
      <c r="A361" s="7" t="s">
        <v>1365</v>
      </c>
      <c r="B361" s="7" t="s">
        <v>972</v>
      </c>
      <c r="C361" s="7" t="s">
        <v>1365</v>
      </c>
      <c r="D361" s="7" t="str">
        <f t="shared" si="5"/>
        <v>T</v>
      </c>
      <c r="E361" s="18"/>
    </row>
    <row r="362" spans="1:5" x14ac:dyDescent="0.35">
      <c r="A362" s="7" t="s">
        <v>1366</v>
      </c>
      <c r="B362" s="7" t="s">
        <v>972</v>
      </c>
      <c r="C362" s="7" t="s">
        <v>1366</v>
      </c>
      <c r="D362" s="7" t="str">
        <f t="shared" si="5"/>
        <v>T</v>
      </c>
      <c r="E362" s="18"/>
    </row>
    <row r="363" spans="1:5" x14ac:dyDescent="0.35">
      <c r="A363" s="7" t="s">
        <v>1367</v>
      </c>
      <c r="B363" s="7" t="s">
        <v>972</v>
      </c>
      <c r="C363" s="7" t="s">
        <v>1367</v>
      </c>
      <c r="D363" s="7" t="str">
        <f t="shared" si="5"/>
        <v>T</v>
      </c>
      <c r="E363" s="18"/>
    </row>
    <row r="364" spans="1:5" x14ac:dyDescent="0.35">
      <c r="A364" s="7" t="s">
        <v>1368</v>
      </c>
      <c r="B364" s="7" t="s">
        <v>972</v>
      </c>
      <c r="C364" s="7" t="s">
        <v>1368</v>
      </c>
      <c r="D364" s="7" t="str">
        <f t="shared" si="5"/>
        <v>T</v>
      </c>
      <c r="E364" s="18"/>
    </row>
    <row r="365" spans="1:5" x14ac:dyDescent="0.35">
      <c r="A365" s="7" t="s">
        <v>1369</v>
      </c>
      <c r="B365" s="7" t="s">
        <v>972</v>
      </c>
      <c r="C365" s="7" t="s">
        <v>1369</v>
      </c>
      <c r="D365" s="7" t="str">
        <f t="shared" si="5"/>
        <v>T</v>
      </c>
      <c r="E365" s="18"/>
    </row>
    <row r="366" spans="1:5" x14ac:dyDescent="0.35">
      <c r="A366" s="7" t="s">
        <v>1370</v>
      </c>
      <c r="B366" s="7" t="s">
        <v>972</v>
      </c>
      <c r="C366" s="7" t="s">
        <v>1370</v>
      </c>
      <c r="D366" s="7" t="str">
        <f t="shared" si="5"/>
        <v>T</v>
      </c>
      <c r="E366" s="18"/>
    </row>
    <row r="367" spans="1:5" x14ac:dyDescent="0.35">
      <c r="A367" s="7" t="s">
        <v>1371</v>
      </c>
      <c r="B367" s="7" t="s">
        <v>972</v>
      </c>
      <c r="C367" s="7" t="s">
        <v>1371</v>
      </c>
      <c r="D367" s="7" t="str">
        <f t="shared" si="5"/>
        <v>T</v>
      </c>
      <c r="E367" s="18"/>
    </row>
    <row r="368" spans="1:5" x14ac:dyDescent="0.35">
      <c r="A368" s="7" t="s">
        <v>1372</v>
      </c>
      <c r="B368" s="7" t="s">
        <v>972</v>
      </c>
      <c r="C368" s="7" t="s">
        <v>1372</v>
      </c>
      <c r="D368" s="7" t="str">
        <f t="shared" si="5"/>
        <v>T</v>
      </c>
      <c r="E368" s="18"/>
    </row>
    <row r="369" spans="1:5" x14ac:dyDescent="0.35">
      <c r="A369" s="10" t="s">
        <v>990</v>
      </c>
      <c r="B369" s="10" t="s">
        <v>989</v>
      </c>
      <c r="C369" s="7" t="s">
        <v>990</v>
      </c>
      <c r="D369" s="7" t="str">
        <f t="shared" si="5"/>
        <v>T</v>
      </c>
      <c r="E369" s="32" t="s">
        <v>991</v>
      </c>
    </row>
    <row r="370" spans="1:5" x14ac:dyDescent="0.35">
      <c r="A370" s="10" t="s">
        <v>994</v>
      </c>
      <c r="B370" s="10" t="s">
        <v>993</v>
      </c>
      <c r="C370" s="7" t="s">
        <v>994</v>
      </c>
      <c r="D370" s="7" t="str">
        <f t="shared" si="5"/>
        <v>T</v>
      </c>
      <c r="E370" s="33"/>
    </row>
    <row r="371" spans="1:5" x14ac:dyDescent="0.35">
      <c r="A371" s="11" t="s">
        <v>1373</v>
      </c>
      <c r="B371" s="11" t="s">
        <v>996</v>
      </c>
      <c r="C371" s="7"/>
      <c r="D371" s="7" t="str">
        <f t="shared" si="5"/>
        <v>F</v>
      </c>
      <c r="E371" s="18"/>
    </row>
    <row r="372" spans="1:5" x14ac:dyDescent="0.35">
      <c r="A372" s="11" t="s">
        <v>1374</v>
      </c>
      <c r="B372" s="11" t="s">
        <v>996</v>
      </c>
      <c r="C372" s="7"/>
      <c r="D372" s="7" t="str">
        <f t="shared" si="5"/>
        <v>F</v>
      </c>
      <c r="E372" s="18"/>
    </row>
    <row r="373" spans="1:5" x14ac:dyDescent="0.35">
      <c r="A373" s="11" t="s">
        <v>1375</v>
      </c>
      <c r="B373" s="11" t="s">
        <v>996</v>
      </c>
      <c r="C373" s="7"/>
      <c r="D373" s="7" t="str">
        <f t="shared" si="5"/>
        <v>F</v>
      </c>
      <c r="E373" s="18"/>
    </row>
    <row r="374" spans="1:5" x14ac:dyDescent="0.35">
      <c r="A374" s="11" t="s">
        <v>1376</v>
      </c>
      <c r="B374" s="11" t="s">
        <v>996</v>
      </c>
      <c r="C374" s="7"/>
      <c r="D374" s="7" t="str">
        <f t="shared" si="5"/>
        <v>F</v>
      </c>
      <c r="E374" s="18"/>
    </row>
    <row r="375" spans="1:5" x14ac:dyDescent="0.35">
      <c r="A375" s="11" t="s">
        <v>1377</v>
      </c>
      <c r="B375" s="11" t="s">
        <v>996</v>
      </c>
      <c r="C375" s="7"/>
      <c r="D375" s="7" t="str">
        <f t="shared" si="5"/>
        <v>F</v>
      </c>
      <c r="E375" s="18"/>
    </row>
    <row r="376" spans="1:5" x14ac:dyDescent="0.35">
      <c r="A376" s="11" t="s">
        <v>1378</v>
      </c>
      <c r="B376" s="11" t="s">
        <v>996</v>
      </c>
      <c r="C376" s="7"/>
      <c r="D376" s="7" t="str">
        <f t="shared" si="5"/>
        <v>F</v>
      </c>
      <c r="E376" s="18"/>
    </row>
    <row r="377" spans="1:5" x14ac:dyDescent="0.35">
      <c r="A377" s="11" t="s">
        <v>1379</v>
      </c>
      <c r="B377" s="11" t="s">
        <v>1003</v>
      </c>
      <c r="C377" s="7"/>
      <c r="D377" s="7" t="str">
        <f t="shared" si="5"/>
        <v>F</v>
      </c>
      <c r="E377" s="18"/>
    </row>
    <row r="378" spans="1:5" x14ac:dyDescent="0.35">
      <c r="A378" s="11" t="s">
        <v>1380</v>
      </c>
      <c r="B378" s="11" t="s">
        <v>1003</v>
      </c>
      <c r="C378" s="7"/>
      <c r="D378" s="7" t="str">
        <f t="shared" si="5"/>
        <v>F</v>
      </c>
      <c r="E378" s="18"/>
    </row>
    <row r="379" spans="1:5" x14ac:dyDescent="0.35">
      <c r="A379" s="11" t="s">
        <v>1381</v>
      </c>
      <c r="B379" s="11" t="s">
        <v>1003</v>
      </c>
      <c r="C379" s="7"/>
      <c r="D379" s="7" t="str">
        <f t="shared" si="5"/>
        <v>F</v>
      </c>
      <c r="E379" s="18"/>
    </row>
    <row r="380" spans="1:5" x14ac:dyDescent="0.35">
      <c r="A380" s="11" t="s">
        <v>1382</v>
      </c>
      <c r="B380" s="11" t="s">
        <v>1003</v>
      </c>
      <c r="C380" s="7"/>
      <c r="D380" s="7" t="str">
        <f t="shared" si="5"/>
        <v>F</v>
      </c>
      <c r="E380" s="18"/>
    </row>
    <row r="381" spans="1:5" x14ac:dyDescent="0.35">
      <c r="A381" s="11" t="s">
        <v>1383</v>
      </c>
      <c r="B381" s="11" t="s">
        <v>1003</v>
      </c>
      <c r="C381" s="7"/>
      <c r="D381" s="7" t="str">
        <f t="shared" si="5"/>
        <v>F</v>
      </c>
      <c r="E381" s="18"/>
    </row>
    <row r="382" spans="1:5" x14ac:dyDescent="0.35">
      <c r="A382" s="7" t="s">
        <v>1384</v>
      </c>
      <c r="B382" s="7" t="s">
        <v>1009</v>
      </c>
      <c r="C382" s="7" t="s">
        <v>1384</v>
      </c>
      <c r="D382" s="7" t="str">
        <f t="shared" si="5"/>
        <v>T</v>
      </c>
      <c r="E382" s="18"/>
    </row>
    <row r="383" spans="1:5" x14ac:dyDescent="0.35">
      <c r="A383" s="7" t="s">
        <v>1385</v>
      </c>
      <c r="B383" s="7" t="s">
        <v>1009</v>
      </c>
      <c r="C383" s="7" t="s">
        <v>1385</v>
      </c>
      <c r="D383" s="7" t="str">
        <f t="shared" si="5"/>
        <v>T</v>
      </c>
      <c r="E383" s="18"/>
    </row>
    <row r="384" spans="1:5" x14ac:dyDescent="0.35">
      <c r="A384" s="7" t="s">
        <v>1386</v>
      </c>
      <c r="B384" s="7" t="s">
        <v>1009</v>
      </c>
      <c r="C384" s="7" t="s">
        <v>1386</v>
      </c>
      <c r="D384" s="7" t="str">
        <f t="shared" si="5"/>
        <v>T</v>
      </c>
      <c r="E384" s="18"/>
    </row>
    <row r="385" spans="1:5" x14ac:dyDescent="0.35">
      <c r="A385" s="11" t="s">
        <v>1387</v>
      </c>
      <c r="B385" s="11" t="s">
        <v>1009</v>
      </c>
      <c r="C385" s="7"/>
      <c r="D385" s="7" t="str">
        <f t="shared" si="5"/>
        <v>F</v>
      </c>
      <c r="E385" s="18"/>
    </row>
    <row r="386" spans="1:5" x14ac:dyDescent="0.35">
      <c r="A386" s="7" t="s">
        <v>1388</v>
      </c>
      <c r="B386" s="7" t="s">
        <v>1009</v>
      </c>
      <c r="C386" s="7" t="s">
        <v>1388</v>
      </c>
      <c r="D386" s="7" t="str">
        <f t="shared" si="5"/>
        <v>T</v>
      </c>
      <c r="E386" s="18"/>
    </row>
    <row r="387" spans="1:5" x14ac:dyDescent="0.35">
      <c r="A387" s="11" t="s">
        <v>1389</v>
      </c>
      <c r="B387" s="11" t="s">
        <v>1009</v>
      </c>
      <c r="C387" s="7"/>
      <c r="D387" s="7" t="str">
        <f t="shared" ref="D387" si="6">IF(A387=C387, "T", "F")</f>
        <v>F</v>
      </c>
      <c r="E387" s="18"/>
    </row>
  </sheetData>
  <mergeCells count="2">
    <mergeCell ref="E369:E370"/>
    <mergeCell ref="E210:E2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DB15-653D-4A75-8865-9C5CDDA51B8B}">
  <dimension ref="A1:E387"/>
  <sheetViews>
    <sheetView workbookViewId="0">
      <selection activeCell="B44" sqref="B44"/>
    </sheetView>
  </sheetViews>
  <sheetFormatPr defaultRowHeight="14.5" x14ac:dyDescent="0.35"/>
  <cols>
    <col min="1" max="1" width="62.453125" customWidth="1"/>
    <col min="2" max="2" width="31.54296875" bestFit="1" customWidth="1"/>
    <col min="3" max="3" width="14.7265625" bestFit="1" customWidth="1"/>
    <col min="5" max="5" width="14.7265625" bestFit="1" customWidth="1"/>
  </cols>
  <sheetData>
    <row r="1" spans="1:5" x14ac:dyDescent="0.35">
      <c r="A1" s="6" t="s">
        <v>1019</v>
      </c>
      <c r="B1" s="6" t="s">
        <v>249</v>
      </c>
      <c r="C1" s="6" t="s">
        <v>1020</v>
      </c>
      <c r="D1" s="6" t="s">
        <v>252</v>
      </c>
      <c r="E1" s="17" t="s">
        <v>1021</v>
      </c>
    </row>
    <row r="2" spans="1:5" x14ac:dyDescent="0.35">
      <c r="A2" s="7" t="s">
        <v>255</v>
      </c>
      <c r="B2" s="7" t="s">
        <v>254</v>
      </c>
    </row>
    <row r="3" spans="1:5" x14ac:dyDescent="0.35">
      <c r="A3" s="7" t="s">
        <v>1022</v>
      </c>
      <c r="B3" s="7" t="s">
        <v>254</v>
      </c>
    </row>
    <row r="4" spans="1:5" x14ac:dyDescent="0.35">
      <c r="A4" s="7" t="s">
        <v>1023</v>
      </c>
      <c r="B4" s="7" t="s">
        <v>254</v>
      </c>
    </row>
    <row r="5" spans="1:5" x14ac:dyDescent="0.35">
      <c r="A5" s="8" t="s">
        <v>1024</v>
      </c>
      <c r="B5" s="7" t="s">
        <v>254</v>
      </c>
      <c r="E5" s="21" t="s">
        <v>1390</v>
      </c>
    </row>
    <row r="6" spans="1:5" x14ac:dyDescent="0.35">
      <c r="A6" s="7" t="s">
        <v>261</v>
      </c>
      <c r="B6" s="7" t="s">
        <v>254</v>
      </c>
    </row>
    <row r="7" spans="1:5" x14ac:dyDescent="0.35">
      <c r="A7" s="7" t="s">
        <v>263</v>
      </c>
      <c r="B7" s="7" t="s">
        <v>254</v>
      </c>
    </row>
    <row r="8" spans="1:5" x14ac:dyDescent="0.35">
      <c r="A8" s="7" t="s">
        <v>265</v>
      </c>
      <c r="B8" s="7" t="s">
        <v>254</v>
      </c>
    </row>
    <row r="9" spans="1:5" x14ac:dyDescent="0.35">
      <c r="A9" s="7" t="s">
        <v>267</v>
      </c>
      <c r="B9" s="7" t="s">
        <v>254</v>
      </c>
    </row>
    <row r="10" spans="1:5" x14ac:dyDescent="0.35">
      <c r="A10" s="7" t="s">
        <v>269</v>
      </c>
      <c r="B10" s="7" t="s">
        <v>254</v>
      </c>
    </row>
    <row r="11" spans="1:5" x14ac:dyDescent="0.35">
      <c r="A11" s="7" t="s">
        <v>271</v>
      </c>
      <c r="B11" s="7" t="s">
        <v>254</v>
      </c>
    </row>
    <row r="12" spans="1:5" x14ac:dyDescent="0.35">
      <c r="A12" s="7" t="s">
        <v>273</v>
      </c>
      <c r="B12" s="7" t="s">
        <v>254</v>
      </c>
    </row>
    <row r="13" spans="1:5" x14ac:dyDescent="0.35">
      <c r="A13" s="7" t="s">
        <v>1025</v>
      </c>
      <c r="B13" s="7" t="s">
        <v>276</v>
      </c>
    </row>
    <row r="14" spans="1:5" x14ac:dyDescent="0.35">
      <c r="A14" s="7" t="s">
        <v>1026</v>
      </c>
      <c r="B14" s="7" t="s">
        <v>276</v>
      </c>
    </row>
    <row r="15" spans="1:5" x14ac:dyDescent="0.35">
      <c r="A15" s="7" t="s">
        <v>1027</v>
      </c>
      <c r="B15" s="7" t="s">
        <v>276</v>
      </c>
    </row>
    <row r="16" spans="1:5" x14ac:dyDescent="0.35">
      <c r="A16" s="7" t="s">
        <v>1028</v>
      </c>
      <c r="B16" s="7" t="s">
        <v>276</v>
      </c>
    </row>
    <row r="17" spans="1:5" x14ac:dyDescent="0.35">
      <c r="A17" s="8" t="s">
        <v>1029</v>
      </c>
      <c r="B17" s="7" t="s">
        <v>285</v>
      </c>
      <c r="E17" s="21" t="s">
        <v>1390</v>
      </c>
    </row>
    <row r="18" spans="1:5" x14ac:dyDescent="0.35">
      <c r="A18" s="8" t="s">
        <v>1030</v>
      </c>
      <c r="B18" s="7" t="s">
        <v>285</v>
      </c>
      <c r="E18" s="21" t="s">
        <v>1390</v>
      </c>
    </row>
    <row r="19" spans="1:5" x14ac:dyDescent="0.35">
      <c r="A19" s="8" t="s">
        <v>1031</v>
      </c>
      <c r="B19" s="7" t="s">
        <v>288</v>
      </c>
      <c r="E19" s="21" t="s">
        <v>1390</v>
      </c>
    </row>
    <row r="20" spans="1:5" x14ac:dyDescent="0.35">
      <c r="A20" s="8" t="s">
        <v>1032</v>
      </c>
      <c r="B20" s="7" t="s">
        <v>288</v>
      </c>
      <c r="E20" s="21" t="s">
        <v>1390</v>
      </c>
    </row>
    <row r="21" spans="1:5" x14ac:dyDescent="0.35">
      <c r="A21" s="8" t="s">
        <v>1033</v>
      </c>
      <c r="B21" s="7" t="s">
        <v>288</v>
      </c>
      <c r="E21" s="21" t="s">
        <v>1390</v>
      </c>
    </row>
    <row r="22" spans="1:5" x14ac:dyDescent="0.35">
      <c r="A22" s="7" t="s">
        <v>1034</v>
      </c>
      <c r="B22" s="7" t="s">
        <v>288</v>
      </c>
    </row>
    <row r="23" spans="1:5" x14ac:dyDescent="0.35">
      <c r="A23" s="7" t="s">
        <v>1035</v>
      </c>
      <c r="B23" s="7" t="s">
        <v>288</v>
      </c>
    </row>
    <row r="24" spans="1:5" x14ac:dyDescent="0.35">
      <c r="A24" s="7" t="s">
        <v>1036</v>
      </c>
      <c r="B24" s="7" t="s">
        <v>288</v>
      </c>
    </row>
    <row r="25" spans="1:5" x14ac:dyDescent="0.35">
      <c r="A25" s="7" t="s">
        <v>1037</v>
      </c>
      <c r="B25" s="7" t="s">
        <v>288</v>
      </c>
    </row>
    <row r="26" spans="1:5" x14ac:dyDescent="0.35">
      <c r="A26" s="8" t="s">
        <v>1038</v>
      </c>
      <c r="B26" s="7" t="s">
        <v>288</v>
      </c>
      <c r="E26" s="21" t="s">
        <v>1390</v>
      </c>
    </row>
    <row r="27" spans="1:5" x14ac:dyDescent="0.35">
      <c r="A27" s="8" t="s">
        <v>1039</v>
      </c>
      <c r="B27" s="7" t="s">
        <v>288</v>
      </c>
      <c r="E27" s="21" t="s">
        <v>1390</v>
      </c>
    </row>
    <row r="28" spans="1:5" x14ac:dyDescent="0.35">
      <c r="A28" s="8" t="s">
        <v>1040</v>
      </c>
      <c r="B28" s="7" t="s">
        <v>288</v>
      </c>
      <c r="E28" s="21" t="s">
        <v>1390</v>
      </c>
    </row>
    <row r="29" spans="1:5" x14ac:dyDescent="0.35">
      <c r="A29" s="8" t="s">
        <v>1041</v>
      </c>
      <c r="B29" s="7" t="s">
        <v>288</v>
      </c>
      <c r="E29" s="21" t="s">
        <v>1390</v>
      </c>
    </row>
    <row r="30" spans="1:5" x14ac:dyDescent="0.35">
      <c r="A30" s="8" t="s">
        <v>1042</v>
      </c>
      <c r="B30" s="7" t="s">
        <v>288</v>
      </c>
      <c r="E30" s="21" t="s">
        <v>1390</v>
      </c>
    </row>
    <row r="31" spans="1:5" x14ac:dyDescent="0.35">
      <c r="A31" s="8" t="s">
        <v>304</v>
      </c>
      <c r="B31" s="7" t="s">
        <v>288</v>
      </c>
      <c r="E31" s="21" t="s">
        <v>1390</v>
      </c>
    </row>
    <row r="32" spans="1:5" x14ac:dyDescent="0.35">
      <c r="A32" s="9" t="s">
        <v>305</v>
      </c>
      <c r="B32" s="7" t="s">
        <v>288</v>
      </c>
    </row>
    <row r="33" spans="1:5" x14ac:dyDescent="0.35">
      <c r="A33" s="7" t="s">
        <v>307</v>
      </c>
      <c r="B33" s="7" t="s">
        <v>288</v>
      </c>
    </row>
    <row r="34" spans="1:5" x14ac:dyDescent="0.35">
      <c r="A34" s="7" t="s">
        <v>1043</v>
      </c>
      <c r="B34" s="7" t="s">
        <v>310</v>
      </c>
    </row>
    <row r="35" spans="1:5" x14ac:dyDescent="0.35">
      <c r="A35" s="7" t="s">
        <v>1044</v>
      </c>
      <c r="B35" s="7" t="s">
        <v>310</v>
      </c>
    </row>
    <row r="36" spans="1:5" x14ac:dyDescent="0.35">
      <c r="A36" s="7" t="s">
        <v>1045</v>
      </c>
      <c r="B36" s="7" t="s">
        <v>310</v>
      </c>
    </row>
    <row r="37" spans="1:5" x14ac:dyDescent="0.35">
      <c r="A37" s="7" t="s">
        <v>1046</v>
      </c>
      <c r="B37" s="7" t="s">
        <v>310</v>
      </c>
    </row>
    <row r="38" spans="1:5" x14ac:dyDescent="0.35">
      <c r="A38" s="8" t="s">
        <v>1047</v>
      </c>
      <c r="B38" s="7" t="s">
        <v>310</v>
      </c>
      <c r="E38" s="21" t="s">
        <v>1390</v>
      </c>
    </row>
    <row r="39" spans="1:5" x14ac:dyDescent="0.35">
      <c r="A39" s="7" t="s">
        <v>1048</v>
      </c>
      <c r="B39" s="7" t="s">
        <v>310</v>
      </c>
    </row>
    <row r="40" spans="1:5" x14ac:dyDescent="0.35">
      <c r="A40" s="7" t="s">
        <v>1049</v>
      </c>
      <c r="B40" s="7" t="s">
        <v>310</v>
      </c>
    </row>
    <row r="41" spans="1:5" x14ac:dyDescent="0.35">
      <c r="A41" s="7" t="s">
        <v>1050</v>
      </c>
      <c r="B41" s="7" t="s">
        <v>310</v>
      </c>
    </row>
    <row r="42" spans="1:5" x14ac:dyDescent="0.35">
      <c r="A42" s="7" t="s">
        <v>1051</v>
      </c>
      <c r="B42" s="7" t="s">
        <v>310</v>
      </c>
    </row>
    <row r="43" spans="1:5" x14ac:dyDescent="0.35">
      <c r="A43" s="7" t="s">
        <v>1052</v>
      </c>
      <c r="B43" s="7" t="s">
        <v>310</v>
      </c>
    </row>
    <row r="44" spans="1:5" x14ac:dyDescent="0.35">
      <c r="A44" s="7" t="s">
        <v>1053</v>
      </c>
      <c r="B44" s="7" t="s">
        <v>310</v>
      </c>
    </row>
    <row r="45" spans="1:5" x14ac:dyDescent="0.35">
      <c r="A45" s="8" t="s">
        <v>1054</v>
      </c>
      <c r="B45" s="7" t="s">
        <v>310</v>
      </c>
      <c r="E45" s="21" t="s">
        <v>1390</v>
      </c>
    </row>
    <row r="46" spans="1:5" x14ac:dyDescent="0.35">
      <c r="A46" s="7" t="s">
        <v>1055</v>
      </c>
      <c r="B46" s="7" t="s">
        <v>333</v>
      </c>
    </row>
    <row r="47" spans="1:5" x14ac:dyDescent="0.35">
      <c r="A47" s="7" t="s">
        <v>1056</v>
      </c>
      <c r="B47" s="7" t="s">
        <v>333</v>
      </c>
    </row>
    <row r="48" spans="1:5" x14ac:dyDescent="0.35">
      <c r="A48" s="7" t="s">
        <v>1057</v>
      </c>
      <c r="B48" s="7" t="s">
        <v>333</v>
      </c>
    </row>
    <row r="49" spans="1:2" x14ac:dyDescent="0.35">
      <c r="A49" s="7" t="s">
        <v>1058</v>
      </c>
      <c r="B49" s="7" t="s">
        <v>333</v>
      </c>
    </row>
    <row r="50" spans="1:2" x14ac:dyDescent="0.35">
      <c r="A50" s="7" t="s">
        <v>343</v>
      </c>
      <c r="B50" s="7" t="s">
        <v>342</v>
      </c>
    </row>
    <row r="51" spans="1:2" x14ac:dyDescent="0.35">
      <c r="A51" s="7" t="s">
        <v>345</v>
      </c>
      <c r="B51" s="7" t="s">
        <v>342</v>
      </c>
    </row>
    <row r="52" spans="1:2" x14ac:dyDescent="0.35">
      <c r="A52" s="7" t="s">
        <v>1059</v>
      </c>
      <c r="B52" s="7" t="s">
        <v>347</v>
      </c>
    </row>
    <row r="53" spans="1:2" x14ac:dyDescent="0.35">
      <c r="A53" s="7" t="s">
        <v>1060</v>
      </c>
      <c r="B53" s="7" t="s">
        <v>347</v>
      </c>
    </row>
    <row r="54" spans="1:2" x14ac:dyDescent="0.35">
      <c r="A54" s="7" t="s">
        <v>1061</v>
      </c>
      <c r="B54" s="7" t="s">
        <v>347</v>
      </c>
    </row>
    <row r="55" spans="1:2" x14ac:dyDescent="0.35">
      <c r="A55" s="7" t="s">
        <v>1062</v>
      </c>
      <c r="B55" s="7" t="s">
        <v>347</v>
      </c>
    </row>
    <row r="56" spans="1:2" x14ac:dyDescent="0.35">
      <c r="A56" s="7" t="s">
        <v>1063</v>
      </c>
      <c r="B56" s="7" t="s">
        <v>347</v>
      </c>
    </row>
    <row r="57" spans="1:2" x14ac:dyDescent="0.35">
      <c r="A57" s="7" t="s">
        <v>1064</v>
      </c>
      <c r="B57" s="7" t="s">
        <v>347</v>
      </c>
    </row>
    <row r="58" spans="1:2" x14ac:dyDescent="0.35">
      <c r="A58" s="7" t="s">
        <v>1065</v>
      </c>
      <c r="B58" s="7" t="s">
        <v>347</v>
      </c>
    </row>
    <row r="59" spans="1:2" x14ac:dyDescent="0.35">
      <c r="A59" s="7" t="s">
        <v>1066</v>
      </c>
      <c r="B59" s="7" t="s">
        <v>347</v>
      </c>
    </row>
    <row r="60" spans="1:2" x14ac:dyDescent="0.35">
      <c r="A60" s="7" t="s">
        <v>1067</v>
      </c>
      <c r="B60" s="7" t="s">
        <v>347</v>
      </c>
    </row>
    <row r="61" spans="1:2" x14ac:dyDescent="0.35">
      <c r="A61" s="7" t="s">
        <v>1068</v>
      </c>
      <c r="B61" s="7" t="s">
        <v>347</v>
      </c>
    </row>
    <row r="62" spans="1:2" x14ac:dyDescent="0.35">
      <c r="A62" s="7" t="s">
        <v>1069</v>
      </c>
      <c r="B62" s="7" t="s">
        <v>347</v>
      </c>
    </row>
    <row r="63" spans="1:2" x14ac:dyDescent="0.35">
      <c r="A63" s="7" t="s">
        <v>1070</v>
      </c>
      <c r="B63" s="7" t="s">
        <v>347</v>
      </c>
    </row>
    <row r="64" spans="1:2" x14ac:dyDescent="0.35">
      <c r="A64" s="7" t="s">
        <v>1071</v>
      </c>
      <c r="B64" s="7" t="s">
        <v>347</v>
      </c>
    </row>
    <row r="65" spans="1:2" x14ac:dyDescent="0.35">
      <c r="A65" s="7" t="s">
        <v>377</v>
      </c>
      <c r="B65" s="7" t="s">
        <v>347</v>
      </c>
    </row>
    <row r="66" spans="1:2" x14ac:dyDescent="0.35">
      <c r="A66" s="7" t="s">
        <v>1072</v>
      </c>
      <c r="B66" s="7" t="s">
        <v>347</v>
      </c>
    </row>
    <row r="67" spans="1:2" x14ac:dyDescent="0.35">
      <c r="A67" s="7" t="s">
        <v>1073</v>
      </c>
      <c r="B67" s="7" t="s">
        <v>347</v>
      </c>
    </row>
    <row r="68" spans="1:2" x14ac:dyDescent="0.35">
      <c r="A68" s="7" t="s">
        <v>1074</v>
      </c>
      <c r="B68" s="7" t="s">
        <v>347</v>
      </c>
    </row>
    <row r="69" spans="1:2" x14ac:dyDescent="0.35">
      <c r="A69" s="7" t="s">
        <v>1075</v>
      </c>
      <c r="B69" s="7" t="s">
        <v>347</v>
      </c>
    </row>
    <row r="70" spans="1:2" x14ac:dyDescent="0.35">
      <c r="A70" s="7" t="s">
        <v>1076</v>
      </c>
      <c r="B70" s="7" t="s">
        <v>347</v>
      </c>
    </row>
    <row r="71" spans="1:2" x14ac:dyDescent="0.35">
      <c r="A71" s="7" t="s">
        <v>1077</v>
      </c>
      <c r="B71" s="7" t="s">
        <v>347</v>
      </c>
    </row>
    <row r="72" spans="1:2" x14ac:dyDescent="0.35">
      <c r="A72" s="7" t="s">
        <v>1078</v>
      </c>
      <c r="B72" s="7" t="s">
        <v>347</v>
      </c>
    </row>
    <row r="73" spans="1:2" x14ac:dyDescent="0.35">
      <c r="A73" s="7" t="s">
        <v>1079</v>
      </c>
      <c r="B73" s="7" t="s">
        <v>347</v>
      </c>
    </row>
    <row r="74" spans="1:2" x14ac:dyDescent="0.35">
      <c r="A74" s="7" t="s">
        <v>1080</v>
      </c>
      <c r="B74" s="7" t="s">
        <v>347</v>
      </c>
    </row>
    <row r="75" spans="1:2" x14ac:dyDescent="0.35">
      <c r="A75" s="7" t="s">
        <v>1081</v>
      </c>
      <c r="B75" s="7" t="s">
        <v>347</v>
      </c>
    </row>
    <row r="76" spans="1:2" x14ac:dyDescent="0.35">
      <c r="A76" s="7" t="s">
        <v>1082</v>
      </c>
      <c r="B76" s="7" t="s">
        <v>347</v>
      </c>
    </row>
    <row r="77" spans="1:2" x14ac:dyDescent="0.35">
      <c r="A77" s="7" t="s">
        <v>1083</v>
      </c>
      <c r="B77" s="7" t="s">
        <v>347</v>
      </c>
    </row>
    <row r="78" spans="1:2" x14ac:dyDescent="0.35">
      <c r="A78" s="7" t="s">
        <v>1084</v>
      </c>
      <c r="B78" s="7" t="s">
        <v>347</v>
      </c>
    </row>
    <row r="79" spans="1:2" x14ac:dyDescent="0.35">
      <c r="A79" s="7" t="s">
        <v>1085</v>
      </c>
      <c r="B79" s="7" t="s">
        <v>347</v>
      </c>
    </row>
    <row r="80" spans="1:2" x14ac:dyDescent="0.35">
      <c r="A80" s="7" t="s">
        <v>1086</v>
      </c>
      <c r="B80" s="7" t="s">
        <v>347</v>
      </c>
    </row>
    <row r="81" spans="1:5" x14ac:dyDescent="0.35">
      <c r="A81" s="7" t="s">
        <v>1087</v>
      </c>
      <c r="B81" s="7" t="s">
        <v>347</v>
      </c>
    </row>
    <row r="82" spans="1:5" x14ac:dyDescent="0.35">
      <c r="A82" s="10" t="s">
        <v>1088</v>
      </c>
      <c r="B82" s="10" t="s">
        <v>347</v>
      </c>
      <c r="E82" s="21" t="s">
        <v>1391</v>
      </c>
    </row>
    <row r="83" spans="1:5" x14ac:dyDescent="0.35">
      <c r="A83" s="7" t="s">
        <v>1090</v>
      </c>
      <c r="B83" s="7" t="s">
        <v>347</v>
      </c>
    </row>
    <row r="84" spans="1:5" x14ac:dyDescent="0.35">
      <c r="A84" s="7" t="s">
        <v>1091</v>
      </c>
      <c r="B84" s="7" t="s">
        <v>347</v>
      </c>
    </row>
    <row r="85" spans="1:5" x14ac:dyDescent="0.35">
      <c r="A85" s="7" t="s">
        <v>1092</v>
      </c>
      <c r="B85" s="7" t="s">
        <v>347</v>
      </c>
    </row>
    <row r="86" spans="1:5" x14ac:dyDescent="0.35">
      <c r="A86" s="7" t="s">
        <v>1093</v>
      </c>
      <c r="B86" s="7" t="s">
        <v>347</v>
      </c>
    </row>
    <row r="87" spans="1:5" x14ac:dyDescent="0.35">
      <c r="A87" s="7" t="s">
        <v>1094</v>
      </c>
      <c r="B87" s="7" t="s">
        <v>347</v>
      </c>
    </row>
    <row r="88" spans="1:5" x14ac:dyDescent="0.35">
      <c r="A88" s="7" t="s">
        <v>1095</v>
      </c>
      <c r="B88" s="7" t="s">
        <v>347</v>
      </c>
    </row>
    <row r="89" spans="1:5" x14ac:dyDescent="0.35">
      <c r="A89" s="7" t="s">
        <v>1096</v>
      </c>
      <c r="B89" s="7" t="s">
        <v>347</v>
      </c>
    </row>
    <row r="90" spans="1:5" x14ac:dyDescent="0.35">
      <c r="A90" s="8" t="s">
        <v>1097</v>
      </c>
      <c r="B90" s="7" t="s">
        <v>347</v>
      </c>
      <c r="E90" s="21" t="s">
        <v>1390</v>
      </c>
    </row>
    <row r="91" spans="1:5" x14ac:dyDescent="0.35">
      <c r="A91" s="8" t="s">
        <v>1098</v>
      </c>
      <c r="B91" s="7" t="s">
        <v>347</v>
      </c>
      <c r="E91" s="21" t="s">
        <v>1390</v>
      </c>
    </row>
    <row r="92" spans="1:5" x14ac:dyDescent="0.35">
      <c r="A92" s="8" t="s">
        <v>1099</v>
      </c>
      <c r="B92" s="7" t="s">
        <v>347</v>
      </c>
      <c r="E92" s="21" t="s">
        <v>1390</v>
      </c>
    </row>
    <row r="93" spans="1:5" x14ac:dyDescent="0.35">
      <c r="A93" s="15" t="s">
        <v>1100</v>
      </c>
      <c r="B93" s="14" t="s">
        <v>347</v>
      </c>
      <c r="E93" s="21" t="s">
        <v>1391</v>
      </c>
    </row>
    <row r="94" spans="1:5" x14ac:dyDescent="0.35">
      <c r="A94" s="11" t="s">
        <v>1101</v>
      </c>
      <c r="B94" s="7" t="s">
        <v>347</v>
      </c>
      <c r="E94" s="21" t="s">
        <v>1390</v>
      </c>
    </row>
    <row r="95" spans="1:5" x14ac:dyDescent="0.35">
      <c r="A95" s="11" t="s">
        <v>1102</v>
      </c>
      <c r="B95" s="7" t="s">
        <v>347</v>
      </c>
      <c r="E95" s="21" t="s">
        <v>1390</v>
      </c>
    </row>
    <row r="96" spans="1:5" x14ac:dyDescent="0.35">
      <c r="A96" s="11" t="s">
        <v>1103</v>
      </c>
      <c r="B96" s="7" t="s">
        <v>347</v>
      </c>
      <c r="E96" s="21" t="s">
        <v>1390</v>
      </c>
    </row>
    <row r="97" spans="1:5" x14ac:dyDescent="0.35">
      <c r="A97" s="11" t="s">
        <v>1104</v>
      </c>
      <c r="B97" s="7" t="s">
        <v>347</v>
      </c>
      <c r="E97" s="21" t="s">
        <v>1390</v>
      </c>
    </row>
    <row r="98" spans="1:5" x14ac:dyDescent="0.35">
      <c r="A98" s="8" t="s">
        <v>1105</v>
      </c>
      <c r="B98" s="7" t="s">
        <v>347</v>
      </c>
      <c r="E98" s="21" t="s">
        <v>1390</v>
      </c>
    </row>
    <row r="99" spans="1:5" x14ac:dyDescent="0.35">
      <c r="A99" s="8" t="s">
        <v>1106</v>
      </c>
      <c r="B99" s="7" t="s">
        <v>347</v>
      </c>
      <c r="E99" s="21" t="s">
        <v>1390</v>
      </c>
    </row>
    <row r="100" spans="1:5" x14ac:dyDescent="0.35">
      <c r="A100" s="7" t="s">
        <v>1107</v>
      </c>
      <c r="B100" s="7" t="s">
        <v>347</v>
      </c>
    </row>
    <row r="101" spans="1:5" x14ac:dyDescent="0.35">
      <c r="A101" s="7" t="s">
        <v>1108</v>
      </c>
      <c r="B101" s="7" t="s">
        <v>347</v>
      </c>
    </row>
    <row r="102" spans="1:5" x14ac:dyDescent="0.35">
      <c r="A102" s="7" t="s">
        <v>1109</v>
      </c>
      <c r="B102" s="7" t="s">
        <v>347</v>
      </c>
    </row>
    <row r="103" spans="1:5" x14ac:dyDescent="0.35">
      <c r="A103" s="7" t="s">
        <v>1110</v>
      </c>
      <c r="B103" s="7" t="s">
        <v>347</v>
      </c>
    </row>
    <row r="104" spans="1:5" x14ac:dyDescent="0.35">
      <c r="A104" s="7" t="s">
        <v>1111</v>
      </c>
      <c r="B104" s="7" t="s">
        <v>347</v>
      </c>
    </row>
    <row r="105" spans="1:5" x14ac:dyDescent="0.35">
      <c r="A105" s="7" t="s">
        <v>1112</v>
      </c>
      <c r="B105" s="7" t="s">
        <v>347</v>
      </c>
    </row>
    <row r="106" spans="1:5" x14ac:dyDescent="0.35">
      <c r="A106" s="7" t="s">
        <v>1113</v>
      </c>
      <c r="B106" s="7" t="s">
        <v>347</v>
      </c>
    </row>
    <row r="107" spans="1:5" x14ac:dyDescent="0.35">
      <c r="A107" s="7" t="s">
        <v>1114</v>
      </c>
      <c r="B107" s="7" t="s">
        <v>347</v>
      </c>
    </row>
    <row r="108" spans="1:5" x14ac:dyDescent="0.35">
      <c r="A108" s="7" t="s">
        <v>1115</v>
      </c>
      <c r="B108" s="7" t="s">
        <v>347</v>
      </c>
    </row>
    <row r="109" spans="1:5" x14ac:dyDescent="0.35">
      <c r="A109" s="8" t="s">
        <v>1116</v>
      </c>
      <c r="B109" s="7" t="s">
        <v>347</v>
      </c>
      <c r="E109" s="21" t="s">
        <v>1390</v>
      </c>
    </row>
    <row r="110" spans="1:5" x14ac:dyDescent="0.35">
      <c r="A110" s="7" t="s">
        <v>1117</v>
      </c>
      <c r="B110" s="7" t="s">
        <v>347</v>
      </c>
    </row>
    <row r="111" spans="1:5" x14ac:dyDescent="0.35">
      <c r="A111" s="7" t="s">
        <v>1118</v>
      </c>
      <c r="B111" s="7" t="s">
        <v>460</v>
      </c>
    </row>
    <row r="112" spans="1:5" x14ac:dyDescent="0.35">
      <c r="A112" s="7" t="s">
        <v>1119</v>
      </c>
      <c r="B112" s="7" t="s">
        <v>460</v>
      </c>
    </row>
    <row r="113" spans="1:5" x14ac:dyDescent="0.35">
      <c r="A113" s="7" t="s">
        <v>1120</v>
      </c>
      <c r="B113" s="7" t="s">
        <v>460</v>
      </c>
    </row>
    <row r="114" spans="1:5" x14ac:dyDescent="0.35">
      <c r="A114" s="7" t="s">
        <v>1121</v>
      </c>
      <c r="B114" s="7" t="s">
        <v>460</v>
      </c>
    </row>
    <row r="115" spans="1:5" x14ac:dyDescent="0.35">
      <c r="A115" s="7" t="s">
        <v>1122</v>
      </c>
      <c r="B115" s="7" t="s">
        <v>460</v>
      </c>
    </row>
    <row r="116" spans="1:5" x14ac:dyDescent="0.35">
      <c r="A116" s="8" t="s">
        <v>1123</v>
      </c>
      <c r="B116" s="7" t="s">
        <v>460</v>
      </c>
      <c r="E116" s="21" t="s">
        <v>1390</v>
      </c>
    </row>
    <row r="117" spans="1:5" x14ac:dyDescent="0.35">
      <c r="A117" s="8" t="s">
        <v>1124</v>
      </c>
      <c r="B117" s="7" t="s">
        <v>460</v>
      </c>
      <c r="E117" s="21" t="s">
        <v>1390</v>
      </c>
    </row>
    <row r="118" spans="1:5" x14ac:dyDescent="0.35">
      <c r="A118" s="8" t="s">
        <v>1125</v>
      </c>
      <c r="B118" s="7" t="s">
        <v>460</v>
      </c>
      <c r="E118" s="21" t="s">
        <v>1390</v>
      </c>
    </row>
    <row r="119" spans="1:5" x14ac:dyDescent="0.35">
      <c r="A119" s="8" t="s">
        <v>1126</v>
      </c>
      <c r="B119" s="7" t="s">
        <v>460</v>
      </c>
      <c r="E119" s="21" t="s">
        <v>1390</v>
      </c>
    </row>
    <row r="120" spans="1:5" x14ac:dyDescent="0.35">
      <c r="A120" s="8" t="s">
        <v>1127</v>
      </c>
      <c r="B120" s="7" t="s">
        <v>460</v>
      </c>
      <c r="E120" s="21" t="s">
        <v>1390</v>
      </c>
    </row>
    <row r="121" spans="1:5" x14ac:dyDescent="0.35">
      <c r="A121" s="8" t="s">
        <v>1128</v>
      </c>
      <c r="B121" s="7" t="s">
        <v>460</v>
      </c>
      <c r="E121" s="21" t="s">
        <v>1390</v>
      </c>
    </row>
    <row r="122" spans="1:5" x14ac:dyDescent="0.35">
      <c r="A122" s="7" t="s">
        <v>1129</v>
      </c>
      <c r="B122" s="7" t="s">
        <v>460</v>
      </c>
    </row>
    <row r="123" spans="1:5" x14ac:dyDescent="0.35">
      <c r="A123" s="7" t="s">
        <v>1130</v>
      </c>
      <c r="B123" s="7" t="s">
        <v>460</v>
      </c>
    </row>
    <row r="124" spans="1:5" x14ac:dyDescent="0.35">
      <c r="A124" s="7" t="s">
        <v>1131</v>
      </c>
      <c r="B124" s="7" t="s">
        <v>460</v>
      </c>
    </row>
    <row r="125" spans="1:5" x14ac:dyDescent="0.35">
      <c r="A125" s="7" t="s">
        <v>1132</v>
      </c>
      <c r="B125" s="7" t="s">
        <v>460</v>
      </c>
    </row>
    <row r="126" spans="1:5" x14ac:dyDescent="0.35">
      <c r="A126" s="7" t="s">
        <v>1133</v>
      </c>
      <c r="B126" s="7" t="s">
        <v>460</v>
      </c>
    </row>
    <row r="127" spans="1:5" x14ac:dyDescent="0.35">
      <c r="A127" s="8" t="s">
        <v>1134</v>
      </c>
      <c r="B127" s="7" t="s">
        <v>460</v>
      </c>
      <c r="E127" s="21" t="s">
        <v>1390</v>
      </c>
    </row>
    <row r="128" spans="1:5" x14ac:dyDescent="0.35">
      <c r="A128" s="7" t="s">
        <v>1135</v>
      </c>
      <c r="B128" s="7" t="s">
        <v>460</v>
      </c>
    </row>
    <row r="129" spans="1:5" x14ac:dyDescent="0.35">
      <c r="A129" s="7" t="s">
        <v>1136</v>
      </c>
      <c r="B129" s="7" t="s">
        <v>460</v>
      </c>
    </row>
    <row r="130" spans="1:5" x14ac:dyDescent="0.35">
      <c r="A130" s="7" t="s">
        <v>492</v>
      </c>
      <c r="B130" s="7" t="s">
        <v>460</v>
      </c>
    </row>
    <row r="131" spans="1:5" x14ac:dyDescent="0.35">
      <c r="A131" s="7" t="s">
        <v>1137</v>
      </c>
      <c r="B131" s="7" t="s">
        <v>460</v>
      </c>
    </row>
    <row r="132" spans="1:5" x14ac:dyDescent="0.35">
      <c r="A132" s="8" t="s">
        <v>1138</v>
      </c>
      <c r="B132" s="7" t="s">
        <v>460</v>
      </c>
      <c r="E132" s="21" t="s">
        <v>1392</v>
      </c>
    </row>
    <row r="133" spans="1:5" x14ac:dyDescent="0.35">
      <c r="A133" s="7" t="s">
        <v>1139</v>
      </c>
      <c r="B133" s="7" t="s">
        <v>460</v>
      </c>
    </row>
    <row r="134" spans="1:5" x14ac:dyDescent="0.35">
      <c r="A134" s="7" t="s">
        <v>1140</v>
      </c>
      <c r="B134" s="7" t="s">
        <v>460</v>
      </c>
    </row>
    <row r="135" spans="1:5" x14ac:dyDescent="0.35">
      <c r="A135" s="7" t="s">
        <v>1141</v>
      </c>
      <c r="B135" s="7" t="s">
        <v>460</v>
      </c>
    </row>
    <row r="136" spans="1:5" x14ac:dyDescent="0.35">
      <c r="A136" s="7" t="s">
        <v>1142</v>
      </c>
      <c r="B136" s="7" t="s">
        <v>460</v>
      </c>
    </row>
    <row r="137" spans="1:5" x14ac:dyDescent="0.35">
      <c r="A137" s="8" t="s">
        <v>1143</v>
      </c>
      <c r="B137" s="7" t="s">
        <v>460</v>
      </c>
      <c r="E137" s="21" t="s">
        <v>1390</v>
      </c>
    </row>
    <row r="138" spans="1:5" x14ac:dyDescent="0.35">
      <c r="A138" s="7" t="s">
        <v>1144</v>
      </c>
      <c r="B138" s="7" t="s">
        <v>460</v>
      </c>
    </row>
    <row r="139" spans="1:5" x14ac:dyDescent="0.35">
      <c r="A139" s="7" t="s">
        <v>1145</v>
      </c>
      <c r="B139" s="7" t="s">
        <v>460</v>
      </c>
    </row>
    <row r="140" spans="1:5" x14ac:dyDescent="0.35">
      <c r="A140" s="7" t="s">
        <v>1146</v>
      </c>
      <c r="B140" s="7" t="s">
        <v>460</v>
      </c>
    </row>
    <row r="141" spans="1:5" x14ac:dyDescent="0.35">
      <c r="A141" s="7" t="s">
        <v>1147</v>
      </c>
      <c r="B141" s="7" t="s">
        <v>460</v>
      </c>
    </row>
    <row r="142" spans="1:5" x14ac:dyDescent="0.35">
      <c r="A142" s="7" t="s">
        <v>1148</v>
      </c>
      <c r="B142" s="7" t="s">
        <v>460</v>
      </c>
    </row>
    <row r="143" spans="1:5" x14ac:dyDescent="0.35">
      <c r="A143" s="7" t="s">
        <v>1149</v>
      </c>
      <c r="B143" s="7" t="s">
        <v>460</v>
      </c>
    </row>
    <row r="144" spans="1:5" x14ac:dyDescent="0.35">
      <c r="A144" s="7" t="s">
        <v>1150</v>
      </c>
      <c r="B144" s="7" t="s">
        <v>460</v>
      </c>
    </row>
    <row r="145" spans="1:2" x14ac:dyDescent="0.35">
      <c r="A145" s="7" t="s">
        <v>1151</v>
      </c>
      <c r="B145" s="7" t="s">
        <v>460</v>
      </c>
    </row>
    <row r="146" spans="1:2" x14ac:dyDescent="0.35">
      <c r="A146" s="7" t="s">
        <v>1152</v>
      </c>
      <c r="B146" s="7" t="s">
        <v>460</v>
      </c>
    </row>
    <row r="147" spans="1:2" x14ac:dyDescent="0.35">
      <c r="A147" s="7" t="s">
        <v>1153</v>
      </c>
      <c r="B147" s="7" t="s">
        <v>460</v>
      </c>
    </row>
    <row r="148" spans="1:2" x14ac:dyDescent="0.35">
      <c r="A148" s="7" t="s">
        <v>1154</v>
      </c>
      <c r="B148" s="7" t="s">
        <v>460</v>
      </c>
    </row>
    <row r="149" spans="1:2" x14ac:dyDescent="0.35">
      <c r="A149" s="7" t="s">
        <v>1155</v>
      </c>
      <c r="B149" s="7" t="s">
        <v>460</v>
      </c>
    </row>
    <row r="150" spans="1:2" x14ac:dyDescent="0.35">
      <c r="A150" s="7" t="s">
        <v>1156</v>
      </c>
      <c r="B150" s="7" t="s">
        <v>460</v>
      </c>
    </row>
    <row r="151" spans="1:2" x14ac:dyDescent="0.35">
      <c r="A151" s="7" t="s">
        <v>1157</v>
      </c>
      <c r="B151" s="7" t="s">
        <v>460</v>
      </c>
    </row>
    <row r="152" spans="1:2" x14ac:dyDescent="0.35">
      <c r="A152" s="7" t="s">
        <v>1158</v>
      </c>
      <c r="B152" s="7" t="s">
        <v>460</v>
      </c>
    </row>
    <row r="153" spans="1:2" x14ac:dyDescent="0.35">
      <c r="A153" s="7" t="s">
        <v>1159</v>
      </c>
      <c r="B153" s="7" t="s">
        <v>460</v>
      </c>
    </row>
    <row r="154" spans="1:2" x14ac:dyDescent="0.35">
      <c r="A154" s="7" t="s">
        <v>1160</v>
      </c>
      <c r="B154" s="7" t="s">
        <v>460</v>
      </c>
    </row>
    <row r="155" spans="1:2" x14ac:dyDescent="0.35">
      <c r="A155" s="7" t="s">
        <v>1161</v>
      </c>
      <c r="B155" s="7" t="s">
        <v>460</v>
      </c>
    </row>
    <row r="156" spans="1:2" x14ac:dyDescent="0.35">
      <c r="A156" s="7" t="s">
        <v>1162</v>
      </c>
      <c r="B156" s="7" t="s">
        <v>460</v>
      </c>
    </row>
    <row r="157" spans="1:2" x14ac:dyDescent="0.35">
      <c r="A157" s="7" t="s">
        <v>1163</v>
      </c>
      <c r="B157" s="7" t="s">
        <v>460</v>
      </c>
    </row>
    <row r="158" spans="1:2" x14ac:dyDescent="0.35">
      <c r="A158" s="7" t="s">
        <v>1164</v>
      </c>
      <c r="B158" s="7" t="s">
        <v>460</v>
      </c>
    </row>
    <row r="159" spans="1:2" x14ac:dyDescent="0.35">
      <c r="A159" s="7" t="s">
        <v>1165</v>
      </c>
      <c r="B159" s="7" t="s">
        <v>460</v>
      </c>
    </row>
    <row r="160" spans="1:2" x14ac:dyDescent="0.35">
      <c r="A160" s="7" t="s">
        <v>1166</v>
      </c>
      <c r="B160" s="7" t="s">
        <v>550</v>
      </c>
    </row>
    <row r="161" spans="1:2" x14ac:dyDescent="0.35">
      <c r="A161" s="7" t="s">
        <v>1167</v>
      </c>
      <c r="B161" s="7" t="s">
        <v>550</v>
      </c>
    </row>
    <row r="162" spans="1:2" x14ac:dyDescent="0.35">
      <c r="A162" s="7" t="s">
        <v>1168</v>
      </c>
      <c r="B162" s="7" t="s">
        <v>550</v>
      </c>
    </row>
    <row r="163" spans="1:2" x14ac:dyDescent="0.35">
      <c r="A163" s="7" t="s">
        <v>1169</v>
      </c>
      <c r="B163" s="7" t="s">
        <v>550</v>
      </c>
    </row>
    <row r="164" spans="1:2" x14ac:dyDescent="0.35">
      <c r="A164" s="7" t="s">
        <v>1171</v>
      </c>
      <c r="B164" s="7" t="s">
        <v>550</v>
      </c>
    </row>
    <row r="165" spans="1:2" x14ac:dyDescent="0.35">
      <c r="A165" s="7" t="s">
        <v>1172</v>
      </c>
      <c r="B165" s="7" t="s">
        <v>550</v>
      </c>
    </row>
    <row r="166" spans="1:2" x14ac:dyDescent="0.35">
      <c r="A166" s="7" t="s">
        <v>1173</v>
      </c>
      <c r="B166" s="7" t="s">
        <v>550</v>
      </c>
    </row>
    <row r="167" spans="1:2" x14ac:dyDescent="0.35">
      <c r="A167" s="7" t="s">
        <v>566</v>
      </c>
      <c r="B167" s="7" t="s">
        <v>550</v>
      </c>
    </row>
    <row r="168" spans="1:2" x14ac:dyDescent="0.35">
      <c r="A168" s="7" t="s">
        <v>1174</v>
      </c>
      <c r="B168" s="7" t="s">
        <v>550</v>
      </c>
    </row>
    <row r="169" spans="1:2" x14ac:dyDescent="0.35">
      <c r="A169" s="7" t="s">
        <v>1175</v>
      </c>
      <c r="B169" s="7" t="s">
        <v>550</v>
      </c>
    </row>
    <row r="170" spans="1:2" x14ac:dyDescent="0.35">
      <c r="A170" s="7" t="s">
        <v>1176</v>
      </c>
      <c r="B170" s="7" t="s">
        <v>550</v>
      </c>
    </row>
    <row r="171" spans="1:2" x14ac:dyDescent="0.35">
      <c r="A171" s="7" t="s">
        <v>1177</v>
      </c>
      <c r="B171" s="7" t="s">
        <v>550</v>
      </c>
    </row>
    <row r="172" spans="1:2" x14ac:dyDescent="0.35">
      <c r="A172" s="7" t="s">
        <v>1178</v>
      </c>
      <c r="B172" s="7" t="s">
        <v>550</v>
      </c>
    </row>
    <row r="173" spans="1:2" x14ac:dyDescent="0.35">
      <c r="A173" s="7" t="s">
        <v>1179</v>
      </c>
      <c r="B173" s="7" t="s">
        <v>550</v>
      </c>
    </row>
    <row r="174" spans="1:2" x14ac:dyDescent="0.35">
      <c r="A174" s="7" t="s">
        <v>1180</v>
      </c>
      <c r="B174" s="7" t="s">
        <v>550</v>
      </c>
    </row>
    <row r="175" spans="1:2" x14ac:dyDescent="0.35">
      <c r="A175" s="7" t="s">
        <v>1181</v>
      </c>
      <c r="B175" s="7" t="s">
        <v>550</v>
      </c>
    </row>
    <row r="176" spans="1:2" x14ac:dyDescent="0.35">
      <c r="A176" s="7" t="s">
        <v>1182</v>
      </c>
      <c r="B176" s="7" t="s">
        <v>550</v>
      </c>
    </row>
    <row r="177" spans="1:5" x14ac:dyDescent="0.35">
      <c r="A177" s="7" t="s">
        <v>1183</v>
      </c>
      <c r="B177" s="7" t="s">
        <v>550</v>
      </c>
    </row>
    <row r="178" spans="1:5" x14ac:dyDescent="0.35">
      <c r="A178" s="10" t="s">
        <v>1184</v>
      </c>
      <c r="B178" s="10" t="s">
        <v>550</v>
      </c>
      <c r="E178" s="21" t="s">
        <v>1393</v>
      </c>
    </row>
    <row r="179" spans="1:5" x14ac:dyDescent="0.35">
      <c r="A179" s="7" t="s">
        <v>1186</v>
      </c>
      <c r="B179" s="7" t="s">
        <v>550</v>
      </c>
    </row>
    <row r="180" spans="1:5" x14ac:dyDescent="0.35">
      <c r="A180" s="7" t="s">
        <v>1187</v>
      </c>
      <c r="B180" s="7" t="s">
        <v>550</v>
      </c>
    </row>
    <row r="181" spans="1:5" x14ac:dyDescent="0.35">
      <c r="A181" s="7" t="s">
        <v>1188</v>
      </c>
      <c r="B181" s="7" t="s">
        <v>550</v>
      </c>
    </row>
    <row r="182" spans="1:5" x14ac:dyDescent="0.35">
      <c r="A182" s="7" t="s">
        <v>1189</v>
      </c>
      <c r="B182" s="7" t="s">
        <v>550</v>
      </c>
    </row>
    <row r="183" spans="1:5" x14ac:dyDescent="0.35">
      <c r="A183" s="8" t="s">
        <v>1190</v>
      </c>
      <c r="B183" s="7" t="s">
        <v>550</v>
      </c>
      <c r="E183" s="21" t="s">
        <v>1390</v>
      </c>
    </row>
    <row r="184" spans="1:5" x14ac:dyDescent="0.35">
      <c r="A184" s="7" t="s">
        <v>1191</v>
      </c>
      <c r="B184" s="7" t="s">
        <v>550</v>
      </c>
    </row>
    <row r="185" spans="1:5" x14ac:dyDescent="0.35">
      <c r="A185" s="7" t="s">
        <v>1192</v>
      </c>
      <c r="B185" s="7" t="s">
        <v>550</v>
      </c>
    </row>
    <row r="186" spans="1:5" x14ac:dyDescent="0.35">
      <c r="A186" s="7" t="s">
        <v>1193</v>
      </c>
      <c r="B186" s="7" t="s">
        <v>550</v>
      </c>
    </row>
    <row r="187" spans="1:5" x14ac:dyDescent="0.35">
      <c r="A187" s="8" t="s">
        <v>1194</v>
      </c>
      <c r="B187" s="7" t="s">
        <v>550</v>
      </c>
      <c r="E187" s="21" t="s">
        <v>1390</v>
      </c>
    </row>
    <row r="188" spans="1:5" x14ac:dyDescent="0.35">
      <c r="A188" s="11" t="s">
        <v>1195</v>
      </c>
      <c r="B188" s="7" t="s">
        <v>550</v>
      </c>
      <c r="E188" s="21" t="s">
        <v>1390</v>
      </c>
    </row>
    <row r="189" spans="1:5" x14ac:dyDescent="0.35">
      <c r="A189" s="11" t="s">
        <v>1196</v>
      </c>
      <c r="B189" s="7" t="s">
        <v>550</v>
      </c>
      <c r="E189" s="21" t="s">
        <v>1390</v>
      </c>
    </row>
    <row r="190" spans="1:5" x14ac:dyDescent="0.35">
      <c r="A190" s="8" t="s">
        <v>1197</v>
      </c>
      <c r="B190" s="7" t="s">
        <v>550</v>
      </c>
      <c r="E190" s="21" t="s">
        <v>1390</v>
      </c>
    </row>
    <row r="191" spans="1:5" x14ac:dyDescent="0.35">
      <c r="A191" s="7" t="s">
        <v>1198</v>
      </c>
      <c r="B191" s="7" t="s">
        <v>550</v>
      </c>
    </row>
    <row r="192" spans="1:5" x14ac:dyDescent="0.35">
      <c r="A192" s="7" t="s">
        <v>1199</v>
      </c>
      <c r="B192" s="7" t="s">
        <v>550</v>
      </c>
    </row>
    <row r="193" spans="1:5" x14ac:dyDescent="0.35">
      <c r="A193" s="7" t="s">
        <v>1200</v>
      </c>
      <c r="B193" s="7" t="s">
        <v>550</v>
      </c>
    </row>
    <row r="194" spans="1:5" x14ac:dyDescent="0.35">
      <c r="A194" s="10" t="s">
        <v>1201</v>
      </c>
      <c r="B194" s="10" t="s">
        <v>616</v>
      </c>
      <c r="E194" s="21" t="s">
        <v>1391</v>
      </c>
    </row>
    <row r="195" spans="1:5" x14ac:dyDescent="0.35">
      <c r="A195" s="7" t="s">
        <v>1202</v>
      </c>
      <c r="B195" s="7" t="s">
        <v>620</v>
      </c>
    </row>
    <row r="196" spans="1:5" x14ac:dyDescent="0.35">
      <c r="A196" s="7" t="s">
        <v>1203</v>
      </c>
      <c r="B196" s="7" t="s">
        <v>620</v>
      </c>
    </row>
    <row r="197" spans="1:5" x14ac:dyDescent="0.35">
      <c r="A197" s="7" t="s">
        <v>1204</v>
      </c>
      <c r="B197" s="7" t="s">
        <v>623</v>
      </c>
    </row>
    <row r="198" spans="1:5" x14ac:dyDescent="0.35">
      <c r="A198" s="10" t="s">
        <v>1205</v>
      </c>
      <c r="B198" s="10" t="s">
        <v>623</v>
      </c>
      <c r="E198" s="21" t="s">
        <v>1390</v>
      </c>
    </row>
    <row r="199" spans="1:5" x14ac:dyDescent="0.35">
      <c r="A199" s="7" t="s">
        <v>1206</v>
      </c>
      <c r="B199" s="7" t="s">
        <v>623</v>
      </c>
    </row>
    <row r="200" spans="1:5" x14ac:dyDescent="0.35">
      <c r="A200" s="7" t="s">
        <v>1207</v>
      </c>
      <c r="B200" s="7" t="s">
        <v>623</v>
      </c>
    </row>
    <row r="201" spans="1:5" x14ac:dyDescent="0.35">
      <c r="A201" s="16" t="s">
        <v>1208</v>
      </c>
      <c r="B201" s="10" t="s">
        <v>633</v>
      </c>
      <c r="E201" s="21" t="s">
        <v>1394</v>
      </c>
    </row>
    <row r="202" spans="1:5" x14ac:dyDescent="0.35">
      <c r="A202" s="7" t="s">
        <v>1210</v>
      </c>
      <c r="B202" s="7" t="s">
        <v>633</v>
      </c>
    </row>
    <row r="203" spans="1:5" x14ac:dyDescent="0.35">
      <c r="A203" s="7" t="s">
        <v>639</v>
      </c>
      <c r="B203" s="7" t="s">
        <v>638</v>
      </c>
    </row>
    <row r="204" spans="1:5" x14ac:dyDescent="0.35">
      <c r="A204" s="7" t="s">
        <v>1211</v>
      </c>
      <c r="B204" s="7" t="s">
        <v>638</v>
      </c>
    </row>
    <row r="205" spans="1:5" x14ac:dyDescent="0.35">
      <c r="A205" s="7" t="s">
        <v>1212</v>
      </c>
      <c r="B205" s="7" t="s">
        <v>638</v>
      </c>
    </row>
    <row r="206" spans="1:5" x14ac:dyDescent="0.35">
      <c r="A206" s="7" t="s">
        <v>1213</v>
      </c>
      <c r="B206" s="7" t="s">
        <v>638</v>
      </c>
    </row>
    <row r="207" spans="1:5" x14ac:dyDescent="0.35">
      <c r="A207" s="7" t="s">
        <v>1214</v>
      </c>
      <c r="B207" s="7" t="s">
        <v>638</v>
      </c>
    </row>
    <row r="208" spans="1:5" x14ac:dyDescent="0.35">
      <c r="A208" s="7" t="s">
        <v>1215</v>
      </c>
      <c r="B208" s="7" t="s">
        <v>638</v>
      </c>
    </row>
    <row r="209" spans="1:2" x14ac:dyDescent="0.35">
      <c r="A209" s="7" t="s">
        <v>652</v>
      </c>
      <c r="B209" s="7" t="s">
        <v>651</v>
      </c>
    </row>
    <row r="210" spans="1:2" x14ac:dyDescent="0.35">
      <c r="A210" s="7" t="s">
        <v>1216</v>
      </c>
      <c r="B210" s="7" t="s">
        <v>651</v>
      </c>
    </row>
    <row r="211" spans="1:2" x14ac:dyDescent="0.35">
      <c r="A211" s="7" t="s">
        <v>1218</v>
      </c>
      <c r="B211" s="7" t="s">
        <v>651</v>
      </c>
    </row>
    <row r="212" spans="1:2" x14ac:dyDescent="0.35">
      <c r="A212" s="7" t="s">
        <v>660</v>
      </c>
      <c r="B212" s="7" t="s">
        <v>651</v>
      </c>
    </row>
    <row r="213" spans="1:2" x14ac:dyDescent="0.35">
      <c r="A213" s="7" t="s">
        <v>1219</v>
      </c>
      <c r="B213" s="7" t="s">
        <v>651</v>
      </c>
    </row>
    <row r="214" spans="1:2" x14ac:dyDescent="0.35">
      <c r="A214" s="7" t="s">
        <v>664</v>
      </c>
      <c r="B214" s="7" t="s">
        <v>651</v>
      </c>
    </row>
    <row r="215" spans="1:2" x14ac:dyDescent="0.35">
      <c r="A215" s="7" t="s">
        <v>1220</v>
      </c>
      <c r="B215" s="7" t="s">
        <v>651</v>
      </c>
    </row>
    <row r="216" spans="1:2" x14ac:dyDescent="0.35">
      <c r="A216" s="7" t="s">
        <v>1221</v>
      </c>
      <c r="B216" s="7" t="s">
        <v>651</v>
      </c>
    </row>
    <row r="217" spans="1:2" x14ac:dyDescent="0.35">
      <c r="A217" s="7" t="s">
        <v>1222</v>
      </c>
      <c r="B217" s="7" t="s">
        <v>651</v>
      </c>
    </row>
    <row r="218" spans="1:2" x14ac:dyDescent="0.35">
      <c r="A218" s="7" t="s">
        <v>1223</v>
      </c>
      <c r="B218" s="7" t="s">
        <v>651</v>
      </c>
    </row>
    <row r="219" spans="1:2" x14ac:dyDescent="0.35">
      <c r="A219" s="7" t="s">
        <v>1224</v>
      </c>
      <c r="B219" s="7" t="s">
        <v>651</v>
      </c>
    </row>
    <row r="220" spans="1:2" x14ac:dyDescent="0.35">
      <c r="A220" s="7" t="s">
        <v>1225</v>
      </c>
      <c r="B220" s="7" t="s">
        <v>651</v>
      </c>
    </row>
    <row r="221" spans="1:2" x14ac:dyDescent="0.35">
      <c r="A221" s="7" t="s">
        <v>1226</v>
      </c>
      <c r="B221" s="7" t="s">
        <v>651</v>
      </c>
    </row>
    <row r="222" spans="1:2" x14ac:dyDescent="0.35">
      <c r="A222" s="7" t="s">
        <v>1227</v>
      </c>
      <c r="B222" s="7" t="s">
        <v>651</v>
      </c>
    </row>
    <row r="223" spans="1:2" x14ac:dyDescent="0.35">
      <c r="A223" s="7" t="s">
        <v>1228</v>
      </c>
      <c r="B223" s="7" t="s">
        <v>651</v>
      </c>
    </row>
    <row r="224" spans="1:2" x14ac:dyDescent="0.35">
      <c r="A224" s="7" t="s">
        <v>1229</v>
      </c>
      <c r="B224" s="7" t="s">
        <v>651</v>
      </c>
    </row>
    <row r="225" spans="1:5" x14ac:dyDescent="0.35">
      <c r="A225" s="7" t="s">
        <v>1230</v>
      </c>
      <c r="B225" s="7" t="s">
        <v>651</v>
      </c>
    </row>
    <row r="226" spans="1:5" x14ac:dyDescent="0.35">
      <c r="A226" s="7" t="s">
        <v>1231</v>
      </c>
      <c r="B226" s="7" t="s">
        <v>651</v>
      </c>
    </row>
    <row r="227" spans="1:5" x14ac:dyDescent="0.35">
      <c r="A227" s="7" t="s">
        <v>1232</v>
      </c>
      <c r="B227" s="7" t="s">
        <v>651</v>
      </c>
    </row>
    <row r="228" spans="1:5" x14ac:dyDescent="0.35">
      <c r="A228" s="7" t="s">
        <v>1233</v>
      </c>
      <c r="B228" s="7" t="s">
        <v>651</v>
      </c>
    </row>
    <row r="229" spans="1:5" x14ac:dyDescent="0.35">
      <c r="A229" s="7" t="s">
        <v>1234</v>
      </c>
      <c r="B229" s="7" t="s">
        <v>651</v>
      </c>
    </row>
    <row r="230" spans="1:5" x14ac:dyDescent="0.35">
      <c r="A230" s="7" t="s">
        <v>1235</v>
      </c>
      <c r="B230" s="7" t="s">
        <v>651</v>
      </c>
    </row>
    <row r="231" spans="1:5" x14ac:dyDescent="0.35">
      <c r="A231" s="7" t="s">
        <v>1236</v>
      </c>
      <c r="B231" s="7" t="s">
        <v>651</v>
      </c>
    </row>
    <row r="232" spans="1:5" x14ac:dyDescent="0.35">
      <c r="A232" s="7" t="s">
        <v>1237</v>
      </c>
      <c r="B232" s="7" t="s">
        <v>651</v>
      </c>
    </row>
    <row r="233" spans="1:5" x14ac:dyDescent="0.35">
      <c r="A233" s="7" t="s">
        <v>1238</v>
      </c>
      <c r="B233" s="7" t="s">
        <v>651</v>
      </c>
    </row>
    <row r="234" spans="1:5" x14ac:dyDescent="0.35">
      <c r="A234" s="7" t="s">
        <v>1239</v>
      </c>
      <c r="B234" s="7" t="s">
        <v>651</v>
      </c>
    </row>
    <row r="235" spans="1:5" x14ac:dyDescent="0.35">
      <c r="A235" s="7" t="s">
        <v>706</v>
      </c>
      <c r="B235" s="7" t="s">
        <v>651</v>
      </c>
    </row>
    <row r="236" spans="1:5" x14ac:dyDescent="0.35">
      <c r="A236" s="7" t="s">
        <v>709</v>
      </c>
      <c r="B236" s="7" t="s">
        <v>708</v>
      </c>
    </row>
    <row r="237" spans="1:5" x14ac:dyDescent="0.35">
      <c r="A237" s="7" t="s">
        <v>711</v>
      </c>
      <c r="B237" s="7" t="s">
        <v>708</v>
      </c>
    </row>
    <row r="238" spans="1:5" x14ac:dyDescent="0.35">
      <c r="A238" s="7" t="s">
        <v>1240</v>
      </c>
      <c r="B238" s="10" t="s">
        <v>713</v>
      </c>
      <c r="E238" s="36" t="s">
        <v>1395</v>
      </c>
    </row>
    <row r="239" spans="1:5" x14ac:dyDescent="0.35">
      <c r="A239" s="7" t="s">
        <v>1241</v>
      </c>
      <c r="B239" s="10" t="s">
        <v>713</v>
      </c>
      <c r="E239" s="37"/>
    </row>
    <row r="240" spans="1:5" x14ac:dyDescent="0.35">
      <c r="A240" s="7" t="s">
        <v>1242</v>
      </c>
      <c r="B240" s="10" t="s">
        <v>713</v>
      </c>
      <c r="E240" s="37"/>
    </row>
    <row r="241" spans="1:5" x14ac:dyDescent="0.35">
      <c r="A241" s="7" t="s">
        <v>1243</v>
      </c>
      <c r="B241" s="10" t="s">
        <v>713</v>
      </c>
      <c r="E241" s="37"/>
    </row>
    <row r="242" spans="1:5" x14ac:dyDescent="0.35">
      <c r="A242" s="7" t="s">
        <v>1244</v>
      </c>
      <c r="B242" s="10" t="s">
        <v>713</v>
      </c>
      <c r="E242" s="37"/>
    </row>
    <row r="243" spans="1:5" x14ac:dyDescent="0.35">
      <c r="A243" s="7" t="s">
        <v>1245</v>
      </c>
      <c r="B243" s="10" t="s">
        <v>713</v>
      </c>
      <c r="E243" s="37"/>
    </row>
    <row r="244" spans="1:5" x14ac:dyDescent="0.35">
      <c r="A244" s="7" t="s">
        <v>1246</v>
      </c>
      <c r="B244" s="10" t="s">
        <v>713</v>
      </c>
      <c r="E244" s="37"/>
    </row>
    <row r="245" spans="1:5" x14ac:dyDescent="0.35">
      <c r="A245" s="7" t="s">
        <v>1247</v>
      </c>
      <c r="B245" s="7" t="s">
        <v>729</v>
      </c>
    </row>
    <row r="246" spans="1:5" x14ac:dyDescent="0.35">
      <c r="A246" s="10" t="s">
        <v>1248</v>
      </c>
      <c r="B246" s="10" t="s">
        <v>729</v>
      </c>
      <c r="E246" s="21" t="s">
        <v>1390</v>
      </c>
    </row>
    <row r="247" spans="1:5" x14ac:dyDescent="0.35">
      <c r="A247" s="7" t="s">
        <v>1250</v>
      </c>
      <c r="B247" s="7" t="s">
        <v>729</v>
      </c>
    </row>
    <row r="248" spans="1:5" x14ac:dyDescent="0.35">
      <c r="A248" s="7" t="s">
        <v>1251</v>
      </c>
      <c r="B248" s="7" t="s">
        <v>729</v>
      </c>
    </row>
    <row r="249" spans="1:5" x14ac:dyDescent="0.35">
      <c r="A249" s="7" t="s">
        <v>1252</v>
      </c>
      <c r="B249" s="7" t="s">
        <v>729</v>
      </c>
    </row>
    <row r="250" spans="1:5" x14ac:dyDescent="0.35">
      <c r="A250" s="7" t="s">
        <v>1253</v>
      </c>
      <c r="B250" s="7" t="s">
        <v>729</v>
      </c>
    </row>
    <row r="251" spans="1:5" x14ac:dyDescent="0.35">
      <c r="A251" s="7" t="s">
        <v>1254</v>
      </c>
      <c r="B251" s="7" t="s">
        <v>729</v>
      </c>
    </row>
    <row r="252" spans="1:5" x14ac:dyDescent="0.35">
      <c r="A252" s="7" t="s">
        <v>1255</v>
      </c>
      <c r="B252" s="7" t="s">
        <v>729</v>
      </c>
    </row>
    <row r="253" spans="1:5" x14ac:dyDescent="0.35">
      <c r="A253" s="7" t="s">
        <v>1256</v>
      </c>
      <c r="B253" s="7" t="s">
        <v>729</v>
      </c>
    </row>
    <row r="254" spans="1:5" x14ac:dyDescent="0.35">
      <c r="A254" s="7" t="s">
        <v>1257</v>
      </c>
      <c r="B254" s="7" t="s">
        <v>729</v>
      </c>
    </row>
    <row r="255" spans="1:5" x14ac:dyDescent="0.35">
      <c r="A255" s="7" t="s">
        <v>1258</v>
      </c>
      <c r="B255" s="7" t="s">
        <v>729</v>
      </c>
    </row>
    <row r="256" spans="1:5" x14ac:dyDescent="0.35">
      <c r="A256" s="7" t="s">
        <v>1259</v>
      </c>
      <c r="B256" s="7" t="s">
        <v>729</v>
      </c>
    </row>
    <row r="257" spans="1:5" x14ac:dyDescent="0.35">
      <c r="A257" s="7" t="s">
        <v>1260</v>
      </c>
      <c r="B257" s="7" t="s">
        <v>729</v>
      </c>
    </row>
    <row r="258" spans="1:5" x14ac:dyDescent="0.35">
      <c r="A258" s="7" t="s">
        <v>1261</v>
      </c>
      <c r="B258" s="7" t="s">
        <v>729</v>
      </c>
    </row>
    <row r="259" spans="1:5" x14ac:dyDescent="0.35">
      <c r="A259" s="7" t="s">
        <v>1262</v>
      </c>
      <c r="B259" s="7" t="s">
        <v>729</v>
      </c>
    </row>
    <row r="260" spans="1:5" x14ac:dyDescent="0.35">
      <c r="A260" s="7" t="s">
        <v>1263</v>
      </c>
      <c r="B260" s="7" t="s">
        <v>729</v>
      </c>
    </row>
    <row r="261" spans="1:5" x14ac:dyDescent="0.35">
      <c r="A261" s="7" t="s">
        <v>1264</v>
      </c>
      <c r="B261" s="7" t="s">
        <v>729</v>
      </c>
    </row>
    <row r="262" spans="1:5" x14ac:dyDescent="0.35">
      <c r="A262" s="7" t="s">
        <v>1265</v>
      </c>
      <c r="B262" s="7" t="s">
        <v>729</v>
      </c>
    </row>
    <row r="263" spans="1:5" x14ac:dyDescent="0.35">
      <c r="A263" s="7" t="s">
        <v>1266</v>
      </c>
      <c r="B263" s="7" t="s">
        <v>729</v>
      </c>
    </row>
    <row r="264" spans="1:5" x14ac:dyDescent="0.35">
      <c r="A264" s="16" t="s">
        <v>1267</v>
      </c>
      <c r="B264" s="10" t="s">
        <v>729</v>
      </c>
      <c r="E264" s="21" t="s">
        <v>1390</v>
      </c>
    </row>
    <row r="265" spans="1:5" x14ac:dyDescent="0.35">
      <c r="A265" s="7" t="s">
        <v>1269</v>
      </c>
      <c r="B265" s="7" t="s">
        <v>729</v>
      </c>
    </row>
    <row r="266" spans="1:5" x14ac:dyDescent="0.35">
      <c r="A266" s="7" t="s">
        <v>1270</v>
      </c>
      <c r="B266" s="7" t="s">
        <v>729</v>
      </c>
    </row>
    <row r="267" spans="1:5" x14ac:dyDescent="0.35">
      <c r="A267" s="7" t="s">
        <v>1271</v>
      </c>
      <c r="B267" s="7" t="s">
        <v>729</v>
      </c>
    </row>
    <row r="268" spans="1:5" x14ac:dyDescent="0.35">
      <c r="A268" s="7" t="s">
        <v>1272</v>
      </c>
      <c r="B268" s="7" t="s">
        <v>729</v>
      </c>
    </row>
    <row r="269" spans="1:5" x14ac:dyDescent="0.35">
      <c r="A269" s="7" t="s">
        <v>1273</v>
      </c>
      <c r="B269" s="7" t="s">
        <v>729</v>
      </c>
    </row>
    <row r="270" spans="1:5" x14ac:dyDescent="0.35">
      <c r="A270" s="7" t="s">
        <v>1274</v>
      </c>
      <c r="B270" s="7" t="s">
        <v>729</v>
      </c>
    </row>
    <row r="271" spans="1:5" x14ac:dyDescent="0.35">
      <c r="A271" s="7" t="s">
        <v>1275</v>
      </c>
      <c r="B271" s="7" t="s">
        <v>729</v>
      </c>
    </row>
    <row r="272" spans="1:5" x14ac:dyDescent="0.35">
      <c r="A272" s="7" t="s">
        <v>1276</v>
      </c>
      <c r="B272" s="7" t="s">
        <v>729</v>
      </c>
    </row>
    <row r="273" spans="1:2" x14ac:dyDescent="0.35">
      <c r="A273" s="7" t="s">
        <v>1277</v>
      </c>
      <c r="B273" s="7" t="s">
        <v>729</v>
      </c>
    </row>
    <row r="274" spans="1:2" x14ac:dyDescent="0.35">
      <c r="A274" s="7" t="s">
        <v>1278</v>
      </c>
      <c r="B274" s="7" t="s">
        <v>729</v>
      </c>
    </row>
    <row r="275" spans="1:2" x14ac:dyDescent="0.35">
      <c r="A275" s="7" t="s">
        <v>1279</v>
      </c>
      <c r="B275" s="7" t="s">
        <v>729</v>
      </c>
    </row>
    <row r="276" spans="1:2" x14ac:dyDescent="0.35">
      <c r="A276" s="7" t="s">
        <v>1280</v>
      </c>
      <c r="B276" s="7" t="s">
        <v>729</v>
      </c>
    </row>
    <row r="277" spans="1:2" x14ac:dyDescent="0.35">
      <c r="A277" s="7" t="s">
        <v>1281</v>
      </c>
      <c r="B277" s="7" t="s">
        <v>729</v>
      </c>
    </row>
    <row r="278" spans="1:2" x14ac:dyDescent="0.35">
      <c r="A278" s="7" t="s">
        <v>1282</v>
      </c>
      <c r="B278" s="7" t="s">
        <v>729</v>
      </c>
    </row>
    <row r="279" spans="1:2" x14ac:dyDescent="0.35">
      <c r="A279" s="7" t="s">
        <v>1283</v>
      </c>
      <c r="B279" s="7" t="s">
        <v>729</v>
      </c>
    </row>
    <row r="280" spans="1:2" x14ac:dyDescent="0.35">
      <c r="A280" s="7" t="s">
        <v>1284</v>
      </c>
      <c r="B280" s="7" t="s">
        <v>729</v>
      </c>
    </row>
    <row r="281" spans="1:2" x14ac:dyDescent="0.35">
      <c r="A281" s="7" t="s">
        <v>1285</v>
      </c>
      <c r="B281" s="7" t="s">
        <v>729</v>
      </c>
    </row>
    <row r="282" spans="1:2" x14ac:dyDescent="0.35">
      <c r="A282" s="7" t="s">
        <v>1286</v>
      </c>
      <c r="B282" s="7" t="s">
        <v>729</v>
      </c>
    </row>
    <row r="283" spans="1:2" x14ac:dyDescent="0.35">
      <c r="A283" s="7" t="s">
        <v>1287</v>
      </c>
      <c r="B283" s="7" t="s">
        <v>808</v>
      </c>
    </row>
    <row r="284" spans="1:2" x14ac:dyDescent="0.35">
      <c r="A284" s="7" t="s">
        <v>811</v>
      </c>
      <c r="B284" s="7" t="s">
        <v>808</v>
      </c>
    </row>
    <row r="285" spans="1:2" x14ac:dyDescent="0.35">
      <c r="A285" s="7" t="s">
        <v>1288</v>
      </c>
      <c r="B285" s="7" t="s">
        <v>813</v>
      </c>
    </row>
    <row r="286" spans="1:2" x14ac:dyDescent="0.35">
      <c r="A286" s="7" t="s">
        <v>1289</v>
      </c>
      <c r="B286" s="7" t="s">
        <v>813</v>
      </c>
    </row>
    <row r="287" spans="1:2" x14ac:dyDescent="0.35">
      <c r="A287" s="7" t="s">
        <v>1290</v>
      </c>
      <c r="B287" s="7" t="s">
        <v>813</v>
      </c>
    </row>
    <row r="288" spans="1:2" x14ac:dyDescent="0.35">
      <c r="A288" s="7" t="s">
        <v>1291</v>
      </c>
      <c r="B288" s="7" t="s">
        <v>813</v>
      </c>
    </row>
    <row r="289" spans="1:2" x14ac:dyDescent="0.35">
      <c r="A289" s="7" t="s">
        <v>1292</v>
      </c>
      <c r="B289" s="7" t="s">
        <v>813</v>
      </c>
    </row>
    <row r="290" spans="1:2" x14ac:dyDescent="0.35">
      <c r="A290" s="7" t="s">
        <v>1293</v>
      </c>
      <c r="B290" s="7" t="s">
        <v>813</v>
      </c>
    </row>
    <row r="291" spans="1:2" x14ac:dyDescent="0.35">
      <c r="A291" s="7" t="s">
        <v>1294</v>
      </c>
      <c r="B291" s="7" t="s">
        <v>813</v>
      </c>
    </row>
    <row r="292" spans="1:2" x14ac:dyDescent="0.35">
      <c r="A292" s="7" t="s">
        <v>1295</v>
      </c>
      <c r="B292" s="7" t="s">
        <v>813</v>
      </c>
    </row>
    <row r="293" spans="1:2" x14ac:dyDescent="0.35">
      <c r="A293" s="7" t="s">
        <v>1296</v>
      </c>
      <c r="B293" s="7" t="s">
        <v>813</v>
      </c>
    </row>
    <row r="294" spans="1:2" x14ac:dyDescent="0.35">
      <c r="A294" s="7" t="s">
        <v>1297</v>
      </c>
      <c r="B294" s="7" t="s">
        <v>813</v>
      </c>
    </row>
    <row r="295" spans="1:2" x14ac:dyDescent="0.35">
      <c r="A295" s="7" t="s">
        <v>1298</v>
      </c>
      <c r="B295" s="7" t="s">
        <v>813</v>
      </c>
    </row>
    <row r="296" spans="1:2" x14ac:dyDescent="0.35">
      <c r="A296" s="7" t="s">
        <v>1299</v>
      </c>
      <c r="B296" s="7" t="s">
        <v>813</v>
      </c>
    </row>
    <row r="297" spans="1:2" x14ac:dyDescent="0.35">
      <c r="A297" s="7" t="s">
        <v>1300</v>
      </c>
      <c r="B297" s="7" t="s">
        <v>813</v>
      </c>
    </row>
    <row r="298" spans="1:2" x14ac:dyDescent="0.35">
      <c r="A298" s="7" t="s">
        <v>1301</v>
      </c>
      <c r="B298" s="7" t="s">
        <v>813</v>
      </c>
    </row>
    <row r="299" spans="1:2" x14ac:dyDescent="0.35">
      <c r="A299" s="7" t="s">
        <v>1302</v>
      </c>
      <c r="B299" s="7" t="s">
        <v>813</v>
      </c>
    </row>
    <row r="300" spans="1:2" x14ac:dyDescent="0.35">
      <c r="A300" s="7" t="s">
        <v>1303</v>
      </c>
      <c r="B300" s="7" t="s">
        <v>813</v>
      </c>
    </row>
    <row r="301" spans="1:2" x14ac:dyDescent="0.35">
      <c r="A301" s="7" t="s">
        <v>1304</v>
      </c>
      <c r="B301" s="7" t="s">
        <v>813</v>
      </c>
    </row>
    <row r="302" spans="1:2" x14ac:dyDescent="0.35">
      <c r="A302" s="7" t="s">
        <v>1305</v>
      </c>
      <c r="B302" s="7" t="s">
        <v>813</v>
      </c>
    </row>
    <row r="303" spans="1:2" x14ac:dyDescent="0.35">
      <c r="A303" s="7" t="s">
        <v>1306</v>
      </c>
      <c r="B303" s="7" t="s">
        <v>813</v>
      </c>
    </row>
    <row r="304" spans="1:2" x14ac:dyDescent="0.35">
      <c r="A304" s="7" t="s">
        <v>1307</v>
      </c>
      <c r="B304" s="7" t="s">
        <v>813</v>
      </c>
    </row>
    <row r="305" spans="1:2" x14ac:dyDescent="0.35">
      <c r="A305" s="7" t="s">
        <v>1308</v>
      </c>
      <c r="B305" s="7" t="s">
        <v>813</v>
      </c>
    </row>
    <row r="306" spans="1:2" x14ac:dyDescent="0.35">
      <c r="A306" s="7" t="s">
        <v>1309</v>
      </c>
      <c r="B306" s="7" t="s">
        <v>813</v>
      </c>
    </row>
    <row r="307" spans="1:2" x14ac:dyDescent="0.35">
      <c r="A307" s="7" t="s">
        <v>1310</v>
      </c>
      <c r="B307" s="7" t="s">
        <v>813</v>
      </c>
    </row>
    <row r="308" spans="1:2" x14ac:dyDescent="0.35">
      <c r="A308" s="7" t="s">
        <v>1311</v>
      </c>
      <c r="B308" s="7" t="s">
        <v>813</v>
      </c>
    </row>
    <row r="309" spans="1:2" x14ac:dyDescent="0.35">
      <c r="A309" s="7" t="s">
        <v>1312</v>
      </c>
      <c r="B309" s="7" t="s">
        <v>813</v>
      </c>
    </row>
    <row r="310" spans="1:2" x14ac:dyDescent="0.35">
      <c r="A310" s="7" t="s">
        <v>1313</v>
      </c>
      <c r="B310" s="7" t="s">
        <v>813</v>
      </c>
    </row>
    <row r="311" spans="1:2" x14ac:dyDescent="0.35">
      <c r="A311" s="7" t="s">
        <v>1314</v>
      </c>
      <c r="B311" s="7" t="s">
        <v>813</v>
      </c>
    </row>
    <row r="312" spans="1:2" x14ac:dyDescent="0.35">
      <c r="A312" s="7" t="s">
        <v>1315</v>
      </c>
      <c r="B312" s="7" t="s">
        <v>813</v>
      </c>
    </row>
    <row r="313" spans="1:2" x14ac:dyDescent="0.35">
      <c r="A313" s="7" t="s">
        <v>1316</v>
      </c>
      <c r="B313" s="7" t="s">
        <v>813</v>
      </c>
    </row>
    <row r="314" spans="1:2" x14ac:dyDescent="0.35">
      <c r="A314" s="7" t="s">
        <v>1317</v>
      </c>
      <c r="B314" s="7" t="s">
        <v>813</v>
      </c>
    </row>
    <row r="315" spans="1:2" x14ac:dyDescent="0.35">
      <c r="A315" s="7" t="s">
        <v>1318</v>
      </c>
      <c r="B315" s="7" t="s">
        <v>813</v>
      </c>
    </row>
    <row r="316" spans="1:2" x14ac:dyDescent="0.35">
      <c r="A316" s="7" t="s">
        <v>1319</v>
      </c>
      <c r="B316" s="7" t="s">
        <v>813</v>
      </c>
    </row>
    <row r="317" spans="1:2" x14ac:dyDescent="0.35">
      <c r="A317" s="7" t="s">
        <v>1320</v>
      </c>
      <c r="B317" s="7" t="s">
        <v>878</v>
      </c>
    </row>
    <row r="318" spans="1:2" x14ac:dyDescent="0.35">
      <c r="A318" s="7" t="s">
        <v>1321</v>
      </c>
      <c r="B318" s="7" t="s">
        <v>878</v>
      </c>
    </row>
    <row r="319" spans="1:2" x14ac:dyDescent="0.35">
      <c r="A319" s="7" t="s">
        <v>1322</v>
      </c>
      <c r="B319" s="7" t="s">
        <v>878</v>
      </c>
    </row>
    <row r="320" spans="1:2" x14ac:dyDescent="0.35">
      <c r="A320" s="7" t="s">
        <v>1323</v>
      </c>
      <c r="B320" s="7" t="s">
        <v>878</v>
      </c>
    </row>
    <row r="321" spans="1:2" x14ac:dyDescent="0.35">
      <c r="A321" s="7" t="s">
        <v>1324</v>
      </c>
      <c r="B321" s="7" t="s">
        <v>878</v>
      </c>
    </row>
    <row r="322" spans="1:2" x14ac:dyDescent="0.35">
      <c r="A322" s="7" t="s">
        <v>1325</v>
      </c>
      <c r="B322" s="7" t="s">
        <v>878</v>
      </c>
    </row>
    <row r="323" spans="1:2" x14ac:dyDescent="0.35">
      <c r="A323" s="7" t="s">
        <v>1326</v>
      </c>
      <c r="B323" s="7" t="s">
        <v>878</v>
      </c>
    </row>
    <row r="324" spans="1:2" x14ac:dyDescent="0.35">
      <c r="A324" s="7" t="s">
        <v>1327</v>
      </c>
      <c r="B324" s="7" t="s">
        <v>878</v>
      </c>
    </row>
    <row r="325" spans="1:2" x14ac:dyDescent="0.35">
      <c r="A325" s="7" t="s">
        <v>1328</v>
      </c>
      <c r="B325" s="7" t="s">
        <v>878</v>
      </c>
    </row>
    <row r="326" spans="1:2" x14ac:dyDescent="0.35">
      <c r="A326" s="7" t="s">
        <v>1329</v>
      </c>
      <c r="B326" s="7" t="s">
        <v>878</v>
      </c>
    </row>
    <row r="327" spans="1:2" x14ac:dyDescent="0.35">
      <c r="A327" s="7" t="s">
        <v>1330</v>
      </c>
      <c r="B327" s="7" t="s">
        <v>878</v>
      </c>
    </row>
    <row r="328" spans="1:2" x14ac:dyDescent="0.35">
      <c r="A328" s="7" t="s">
        <v>1331</v>
      </c>
      <c r="B328" s="7" t="s">
        <v>878</v>
      </c>
    </row>
    <row r="329" spans="1:2" x14ac:dyDescent="0.35">
      <c r="A329" s="7" t="s">
        <v>1332</v>
      </c>
      <c r="B329" s="7" t="s">
        <v>878</v>
      </c>
    </row>
    <row r="330" spans="1:2" x14ac:dyDescent="0.35">
      <c r="A330" s="7" t="s">
        <v>1333</v>
      </c>
      <c r="B330" s="7" t="s">
        <v>905</v>
      </c>
    </row>
    <row r="331" spans="1:2" x14ac:dyDescent="0.35">
      <c r="A331" s="7" t="s">
        <v>908</v>
      </c>
      <c r="B331" s="7" t="s">
        <v>905</v>
      </c>
    </row>
    <row r="332" spans="1:2" x14ac:dyDescent="0.35">
      <c r="A332" s="7" t="s">
        <v>1334</v>
      </c>
      <c r="B332" s="7" t="s">
        <v>910</v>
      </c>
    </row>
    <row r="333" spans="1:2" x14ac:dyDescent="0.35">
      <c r="A333" s="7" t="s">
        <v>1335</v>
      </c>
      <c r="B333" s="7" t="s">
        <v>910</v>
      </c>
    </row>
    <row r="334" spans="1:2" x14ac:dyDescent="0.35">
      <c r="A334" s="7" t="s">
        <v>1336</v>
      </c>
      <c r="B334" s="7" t="s">
        <v>910</v>
      </c>
    </row>
    <row r="335" spans="1:2" x14ac:dyDescent="0.35">
      <c r="A335" s="7" t="s">
        <v>1337</v>
      </c>
      <c r="B335" s="7" t="s">
        <v>910</v>
      </c>
    </row>
    <row r="336" spans="1:2" x14ac:dyDescent="0.35">
      <c r="A336" s="7" t="s">
        <v>1338</v>
      </c>
      <c r="B336" s="7" t="s">
        <v>910</v>
      </c>
    </row>
    <row r="337" spans="1:2" x14ac:dyDescent="0.35">
      <c r="A337" s="7" t="s">
        <v>1339</v>
      </c>
      <c r="B337" s="7" t="s">
        <v>921</v>
      </c>
    </row>
    <row r="338" spans="1:2" x14ac:dyDescent="0.35">
      <c r="A338" s="7" t="s">
        <v>1340</v>
      </c>
      <c r="B338" s="7" t="s">
        <v>924</v>
      </c>
    </row>
    <row r="339" spans="1:2" x14ac:dyDescent="0.35">
      <c r="A339" s="7" t="s">
        <v>1341</v>
      </c>
      <c r="B339" s="7" t="s">
        <v>924</v>
      </c>
    </row>
    <row r="340" spans="1:2" x14ac:dyDescent="0.35">
      <c r="A340" s="7" t="s">
        <v>1342</v>
      </c>
      <c r="B340" s="7" t="s">
        <v>924</v>
      </c>
    </row>
    <row r="341" spans="1:2" x14ac:dyDescent="0.35">
      <c r="A341" s="7" t="s">
        <v>1343</v>
      </c>
      <c r="B341" s="7" t="s">
        <v>924</v>
      </c>
    </row>
    <row r="342" spans="1:2" x14ac:dyDescent="0.35">
      <c r="A342" s="7" t="s">
        <v>1345</v>
      </c>
      <c r="B342" s="7" t="s">
        <v>924</v>
      </c>
    </row>
    <row r="343" spans="1:2" x14ac:dyDescent="0.35">
      <c r="A343" s="7" t="s">
        <v>1346</v>
      </c>
      <c r="B343" s="7" t="s">
        <v>924</v>
      </c>
    </row>
    <row r="344" spans="1:2" x14ac:dyDescent="0.35">
      <c r="A344" s="7" t="s">
        <v>1347</v>
      </c>
      <c r="B344" s="7" t="s">
        <v>924</v>
      </c>
    </row>
    <row r="345" spans="1:2" x14ac:dyDescent="0.35">
      <c r="A345" s="7" t="s">
        <v>1348</v>
      </c>
      <c r="B345" s="7" t="s">
        <v>924</v>
      </c>
    </row>
    <row r="346" spans="1:2" x14ac:dyDescent="0.35">
      <c r="A346" s="7" t="s">
        <v>1349</v>
      </c>
      <c r="B346" s="7" t="s">
        <v>941</v>
      </c>
    </row>
    <row r="347" spans="1:2" x14ac:dyDescent="0.35">
      <c r="A347" s="7" t="s">
        <v>1350</v>
      </c>
      <c r="B347" s="7" t="s">
        <v>941</v>
      </c>
    </row>
    <row r="348" spans="1:2" x14ac:dyDescent="0.35">
      <c r="A348" s="7" t="s">
        <v>1351</v>
      </c>
      <c r="B348" s="7" t="s">
        <v>941</v>
      </c>
    </row>
    <row r="349" spans="1:2" x14ac:dyDescent="0.35">
      <c r="A349" s="7" t="s">
        <v>1352</v>
      </c>
      <c r="B349" s="7" t="s">
        <v>941</v>
      </c>
    </row>
    <row r="350" spans="1:2" x14ac:dyDescent="0.35">
      <c r="A350" s="7" t="s">
        <v>1353</v>
      </c>
      <c r="B350" s="7" t="s">
        <v>941</v>
      </c>
    </row>
    <row r="351" spans="1:2" x14ac:dyDescent="0.35">
      <c r="A351" s="7" t="s">
        <v>1355</v>
      </c>
      <c r="B351" s="7" t="s">
        <v>941</v>
      </c>
    </row>
    <row r="352" spans="1:2" x14ac:dyDescent="0.35">
      <c r="A352" s="7" t="s">
        <v>1356</v>
      </c>
      <c r="B352" s="7" t="s">
        <v>941</v>
      </c>
    </row>
    <row r="353" spans="1:5" x14ac:dyDescent="0.35">
      <c r="A353" s="7" t="s">
        <v>1357</v>
      </c>
      <c r="B353" s="7" t="s">
        <v>941</v>
      </c>
    </row>
    <row r="354" spans="1:5" x14ac:dyDescent="0.35">
      <c r="A354" s="7" t="s">
        <v>1358</v>
      </c>
      <c r="B354" s="7" t="s">
        <v>941</v>
      </c>
    </row>
    <row r="355" spans="1:5" x14ac:dyDescent="0.35">
      <c r="A355" s="7" t="s">
        <v>1359</v>
      </c>
      <c r="B355" s="7" t="s">
        <v>960</v>
      </c>
    </row>
    <row r="356" spans="1:5" x14ac:dyDescent="0.35">
      <c r="A356" s="7" t="s">
        <v>1360</v>
      </c>
      <c r="B356" s="7" t="s">
        <v>960</v>
      </c>
    </row>
    <row r="357" spans="1:5" x14ac:dyDescent="0.35">
      <c r="A357" s="7" t="s">
        <v>1361</v>
      </c>
      <c r="B357" s="7" t="s">
        <v>960</v>
      </c>
    </row>
    <row r="358" spans="1:5" x14ac:dyDescent="0.35">
      <c r="A358" s="7" t="s">
        <v>1362</v>
      </c>
      <c r="B358" s="7" t="s">
        <v>960</v>
      </c>
    </row>
    <row r="359" spans="1:5" x14ac:dyDescent="0.35">
      <c r="A359" s="7" t="s">
        <v>1363</v>
      </c>
      <c r="B359" s="7" t="s">
        <v>960</v>
      </c>
    </row>
    <row r="360" spans="1:5" x14ac:dyDescent="0.35">
      <c r="A360" s="8" t="s">
        <v>1364</v>
      </c>
      <c r="B360" s="7" t="s">
        <v>960</v>
      </c>
      <c r="E360" s="21" t="s">
        <v>1390</v>
      </c>
    </row>
    <row r="361" spans="1:5" x14ac:dyDescent="0.35">
      <c r="A361" s="7" t="s">
        <v>1365</v>
      </c>
      <c r="B361" s="7" t="s">
        <v>972</v>
      </c>
    </row>
    <row r="362" spans="1:5" x14ac:dyDescent="0.35">
      <c r="A362" s="7" t="s">
        <v>1366</v>
      </c>
      <c r="B362" s="7" t="s">
        <v>972</v>
      </c>
    </row>
    <row r="363" spans="1:5" x14ac:dyDescent="0.35">
      <c r="A363" s="7" t="s">
        <v>1367</v>
      </c>
      <c r="B363" s="7" t="s">
        <v>972</v>
      </c>
    </row>
    <row r="364" spans="1:5" x14ac:dyDescent="0.35">
      <c r="A364" s="7" t="s">
        <v>1368</v>
      </c>
      <c r="B364" s="7" t="s">
        <v>972</v>
      </c>
    </row>
    <row r="365" spans="1:5" x14ac:dyDescent="0.35">
      <c r="A365" s="7" t="s">
        <v>1369</v>
      </c>
      <c r="B365" s="7" t="s">
        <v>972</v>
      </c>
    </row>
    <row r="366" spans="1:5" x14ac:dyDescent="0.35">
      <c r="A366" s="7" t="s">
        <v>1370</v>
      </c>
      <c r="B366" s="7" t="s">
        <v>972</v>
      </c>
    </row>
    <row r="367" spans="1:5" x14ac:dyDescent="0.35">
      <c r="A367" s="7" t="s">
        <v>1371</v>
      </c>
      <c r="B367" s="7" t="s">
        <v>972</v>
      </c>
    </row>
    <row r="368" spans="1:5" x14ac:dyDescent="0.35">
      <c r="A368" s="7" t="s">
        <v>1372</v>
      </c>
      <c r="B368" s="7" t="s">
        <v>972</v>
      </c>
    </row>
    <row r="369" spans="1:5" x14ac:dyDescent="0.35">
      <c r="A369" s="10" t="s">
        <v>990</v>
      </c>
      <c r="B369" s="10" t="s">
        <v>989</v>
      </c>
      <c r="E369" s="21" t="s">
        <v>1391</v>
      </c>
    </row>
    <row r="370" spans="1:5" x14ac:dyDescent="0.35">
      <c r="A370" s="10" t="s">
        <v>994</v>
      </c>
      <c r="B370" s="10" t="s">
        <v>993</v>
      </c>
      <c r="E370" s="21" t="s">
        <v>1391</v>
      </c>
    </row>
    <row r="371" spans="1:5" x14ac:dyDescent="0.35">
      <c r="A371" s="11" t="s">
        <v>1373</v>
      </c>
      <c r="B371" s="11" t="s">
        <v>996</v>
      </c>
      <c r="E371" s="21" t="s">
        <v>1390</v>
      </c>
    </row>
    <row r="372" spans="1:5" x14ac:dyDescent="0.35">
      <c r="A372" s="11" t="s">
        <v>1374</v>
      </c>
      <c r="B372" s="11" t="s">
        <v>996</v>
      </c>
      <c r="E372" s="21" t="s">
        <v>1390</v>
      </c>
    </row>
    <row r="373" spans="1:5" x14ac:dyDescent="0.35">
      <c r="A373" s="11" t="s">
        <v>1375</v>
      </c>
      <c r="B373" s="11" t="s">
        <v>996</v>
      </c>
      <c r="E373" s="21" t="s">
        <v>1390</v>
      </c>
    </row>
    <row r="374" spans="1:5" x14ac:dyDescent="0.35">
      <c r="A374" s="11" t="s">
        <v>1376</v>
      </c>
      <c r="B374" s="11" t="s">
        <v>996</v>
      </c>
      <c r="E374" s="21" t="s">
        <v>1390</v>
      </c>
    </row>
    <row r="375" spans="1:5" x14ac:dyDescent="0.35">
      <c r="A375" s="11" t="s">
        <v>1377</v>
      </c>
      <c r="B375" s="11" t="s">
        <v>996</v>
      </c>
      <c r="E375" s="21" t="s">
        <v>1390</v>
      </c>
    </row>
    <row r="376" spans="1:5" x14ac:dyDescent="0.35">
      <c r="A376" s="11" t="s">
        <v>1378</v>
      </c>
      <c r="B376" s="11" t="s">
        <v>996</v>
      </c>
      <c r="E376" s="21" t="s">
        <v>1390</v>
      </c>
    </row>
    <row r="377" spans="1:5" x14ac:dyDescent="0.35">
      <c r="A377" s="11" t="s">
        <v>1379</v>
      </c>
      <c r="B377" s="11" t="s">
        <v>1003</v>
      </c>
      <c r="E377" s="21" t="s">
        <v>1390</v>
      </c>
    </row>
    <row r="378" spans="1:5" x14ac:dyDescent="0.35">
      <c r="A378" s="11" t="s">
        <v>1380</v>
      </c>
      <c r="B378" s="11" t="s">
        <v>1003</v>
      </c>
      <c r="E378" s="21" t="s">
        <v>1390</v>
      </c>
    </row>
    <row r="379" spans="1:5" x14ac:dyDescent="0.35">
      <c r="A379" s="11" t="s">
        <v>1381</v>
      </c>
      <c r="B379" s="11" t="s">
        <v>1003</v>
      </c>
      <c r="E379" s="21" t="s">
        <v>1390</v>
      </c>
    </row>
    <row r="380" spans="1:5" x14ac:dyDescent="0.35">
      <c r="A380" s="11" t="s">
        <v>1382</v>
      </c>
      <c r="B380" s="11" t="s">
        <v>1003</v>
      </c>
      <c r="E380" s="21" t="s">
        <v>1390</v>
      </c>
    </row>
    <row r="381" spans="1:5" x14ac:dyDescent="0.35">
      <c r="A381" s="11" t="s">
        <v>1383</v>
      </c>
      <c r="B381" s="11" t="s">
        <v>1003</v>
      </c>
      <c r="E381" s="21" t="s">
        <v>1390</v>
      </c>
    </row>
    <row r="382" spans="1:5" x14ac:dyDescent="0.35">
      <c r="A382" s="7" t="s">
        <v>1384</v>
      </c>
      <c r="B382" s="7" t="s">
        <v>1009</v>
      </c>
      <c r="E382" s="21"/>
    </row>
    <row r="383" spans="1:5" x14ac:dyDescent="0.35">
      <c r="A383" s="7" t="s">
        <v>1385</v>
      </c>
      <c r="B383" s="7" t="s">
        <v>1009</v>
      </c>
      <c r="E383" s="21"/>
    </row>
    <row r="384" spans="1:5" x14ac:dyDescent="0.35">
      <c r="A384" s="7" t="s">
        <v>1386</v>
      </c>
      <c r="B384" s="7" t="s">
        <v>1009</v>
      </c>
      <c r="E384" s="21"/>
    </row>
    <row r="385" spans="1:5" x14ac:dyDescent="0.35">
      <c r="A385" s="11" t="s">
        <v>1387</v>
      </c>
      <c r="B385" s="11" t="s">
        <v>1009</v>
      </c>
      <c r="E385" s="21" t="s">
        <v>1396</v>
      </c>
    </row>
    <row r="386" spans="1:5" x14ac:dyDescent="0.35">
      <c r="A386" s="7" t="s">
        <v>1388</v>
      </c>
      <c r="B386" s="7" t="s">
        <v>1009</v>
      </c>
      <c r="E386" s="21"/>
    </row>
    <row r="387" spans="1:5" x14ac:dyDescent="0.35">
      <c r="A387" s="11" t="s">
        <v>1389</v>
      </c>
      <c r="B387" s="11" t="s">
        <v>1009</v>
      </c>
      <c r="E387" s="21" t="s">
        <v>1390</v>
      </c>
    </row>
  </sheetData>
  <mergeCells count="1">
    <mergeCell ref="E238:E2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Sheet3</vt:lpstr>
      <vt:lpstr>Sheet2</vt:lpstr>
      <vt:lpstr>Sheet4</vt:lpstr>
      <vt:lpstr>Sheet 5</vt:lpstr>
      <vt:lpstr>UAT</vt:lpstr>
      <vt:lpstr>Prod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Ramyakrushna Kompelli</dc:creator>
  <cp:keywords/>
  <dc:description/>
  <cp:lastModifiedBy>Anil Kumar</cp:lastModifiedBy>
  <cp:revision/>
  <dcterms:created xsi:type="dcterms:W3CDTF">2020-09-21T08:29:21Z</dcterms:created>
  <dcterms:modified xsi:type="dcterms:W3CDTF">2024-06-25T11:15:06Z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ffada7ba-604e-410b-8aa5-2ba579996a0d</vt:lpwstr>
  </property>
</Properties>
</file>