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276" windowWidth="14352" windowHeight="4560" tabRatio="629" activeTab="9"/>
  </bookViews>
  <sheets>
    <sheet name="Revision History" sheetId="44" r:id="rId1"/>
    <sheet name="Dasbboard" sheetId="42" r:id="rId2"/>
    <sheet name="Instructions" sheetId="22" r:id="rId3"/>
    <sheet name="Maturity Drivers" sheetId="38" r:id="rId4"/>
    <sheet name="App AS-IS" sheetId="13" r:id="rId5"/>
    <sheet name="App Maturity" sheetId="40" state="hidden" r:id="rId6"/>
    <sheet name="App TO-BE" sheetId="41" r:id="rId7"/>
    <sheet name="Maturity Quadrant(Ref)" sheetId="37" state="hidden" r:id="rId8"/>
    <sheet name="Ref" sheetId="45" r:id="rId9"/>
    <sheet name="Action Plan" sheetId="48" r:id="rId10"/>
  </sheets>
  <externalReferences>
    <externalReference r:id="rId11"/>
    <externalReference r:id="rId12"/>
    <externalReference r:id="rId13"/>
    <externalReference r:id="rId14"/>
    <externalReference r:id="rId15"/>
    <externalReference r:id="rId16"/>
  </externalReferences>
  <definedNames>
    <definedName name="_xlnm._FilterDatabase" localSheetId="4" hidden="1">'App AS-IS'!$A$4:$Y$156</definedName>
    <definedName name="_xlnm._FilterDatabase" localSheetId="6" hidden="1">'App TO-BE'!$B$3:$W$148</definedName>
    <definedName name="ad">OFFSET(#REF!,0,0,COUNTA(#REF!),1)</definedName>
    <definedName name="Application_Name">'App AS-IS'!$B$5:$B$155</definedName>
    <definedName name="Billing_Type">OFFSET(#REF!,0,0,COUNTA(#REF!),1)</definedName>
    <definedName name="Burndown">#REF!</definedName>
    <definedName name="Business_Unit">OFFSET(#REF!,0,0,COUNTA(#REF!),1)</definedName>
    <definedName name="Chart_Data">OFFSET(#REF!,#REF!,2,1,#REF!)</definedName>
    <definedName name="Chart_Data_Name">OFFSET(#REF!,#REF!,1,1,1)</definedName>
    <definedName name="Chart_Data_X">OFFSET(#REF!,-1,2,1,#REF!)</definedName>
    <definedName name="CUT_APP" localSheetId="0">#REF!</definedName>
    <definedName name="CUT_APP">#REF!</definedName>
    <definedName name="CUT_PCI">#REF!</definedName>
    <definedName name="CUT_PCS">#REF!</definedName>
    <definedName name="CUT_TOTAL">#REF!</definedName>
    <definedName name="DailyScrumDateModifier">[2]Planning!$B$44</definedName>
    <definedName name="Delivery_Head">OFFSET(#REF!,0,0,COUNTA(#REF!),1)</definedName>
    <definedName name="Delivery_Head_CoreMetricsData_Sheet">OFFSET(#REF!,1,0,COUNTA(#REF!),1)</definedName>
    <definedName name="DES_APP" localSheetId="0">'[3]Technical practices'!#REF!</definedName>
    <definedName name="DES_APP">'[3]Technical practices'!#REF!</definedName>
    <definedName name="dq" localSheetId="0">#REF!</definedName>
    <definedName name="dq">#REF!</definedName>
    <definedName name="EGO_Name">OFFSET(#REF!,0,0,COUNTA(#REF!),1)</definedName>
    <definedName name="Enabling_Function">Ref!$I$2:$I$27</definedName>
    <definedName name="ET_Ingra">Ref!$H$2:$H$22</definedName>
    <definedName name="ewe" localSheetId="0">#REF!</definedName>
    <definedName name="ewe">#REF!</definedName>
    <definedName name="fqwf">#REF!</definedName>
    <definedName name="fs">#REF!</definedName>
    <definedName name="fwf">#REF!</definedName>
    <definedName name="HoursLeftColumn">[1]Planning!#REF!</definedName>
    <definedName name="HoursSpentColumn">[1]Planning!#REF!</definedName>
    <definedName name="LeftColumn">[1]Planning!#REF!</definedName>
    <definedName name="Month_Name">#REF!</definedName>
    <definedName name="Months">[4]Temp!$A$1:$A$12</definedName>
    <definedName name="OGSC_Infra">Ref!$F$2:$F$17</definedName>
    <definedName name="Options">[5]Sheet3!$A$2:$A$3</definedName>
    <definedName name="Optum_Delivery_Digital">Ref!$J$2:$J$19</definedName>
    <definedName name="OptumRx">Ref!$D$2:$D$4</definedName>
    <definedName name="PC_APP" localSheetId="0">#REF!</definedName>
    <definedName name="PC_APP">#REF!</definedName>
    <definedName name="PC_PCI">#REF!</definedName>
    <definedName name="PC_PCS">#REF!</definedName>
    <definedName name="PC_TOTAL">#REF!</definedName>
    <definedName name="PMC_APP" localSheetId="0">[3]Game!#REF!</definedName>
    <definedName name="PMC_APP">[3]Game!#REF!</definedName>
    <definedName name="PMC_PCI" localSheetId="0">[3]Game!#REF!</definedName>
    <definedName name="PMC_PCI">[3]Game!#REF!</definedName>
    <definedName name="PMC_PCS">[3]Game!#REF!</definedName>
    <definedName name="PMC_TOTAL">[3]Game!#REF!</definedName>
    <definedName name="Portfolio">Ref!$A$1:$A$7</definedName>
    <definedName name="PP_APP">'[3]Pre Game'!#REF!</definedName>
    <definedName name="PP_PCI">'[3]Pre Game'!#REF!</definedName>
    <definedName name="PP_PCS">'[3]Pre Game'!#REF!</definedName>
    <definedName name="PP_TOTAL">'[3]Pre Game'!#REF!</definedName>
    <definedName name="Project_Location">OFFSET(#REF!,0,0,COUNTA(#REF!),1)</definedName>
    <definedName name="Project_Phase">OFFSET(#REF!,0,0,COUNTA(#REF!),1)</definedName>
    <definedName name="Project_Type">OFFSET(#REF!,0,0,COUNTA(#REF!),1)</definedName>
    <definedName name="qwf" localSheetId="0">'[3]Post Game'!#REF!</definedName>
    <definedName name="qwf">'[3]Post Game'!#REF!</definedName>
    <definedName name="REL_APP" localSheetId="0">#REF!</definedName>
    <definedName name="REL_APP">#REF!</definedName>
    <definedName name="REL_PCI">#REF!</definedName>
    <definedName name="REL_PCS">#REF!</definedName>
    <definedName name="REL_TOTAL">#REF!</definedName>
    <definedName name="REQ_APP" localSheetId="0">'[3]Post Game'!#REF!</definedName>
    <definedName name="REQ_APP">'[3]Post Game'!#REF!</definedName>
    <definedName name="SBU_list">OFFSET(#REF!,0,0,COUNTA(#REF!),1)</definedName>
    <definedName name="SBU_list_CoreMetricsdata_sheet">OFFSET(#REF!,1,0,COUNTA(#REF!),1)</definedName>
    <definedName name="SkipWeekends">[1]Planning!#REF!</definedName>
    <definedName name="SpentColumn">[1]Planning!#REF!</definedName>
    <definedName name="SprintDates">#REF!</definedName>
    <definedName name="SprintStart">[2]Planning!$B$9</definedName>
    <definedName name="SSMO">Ref!$E$2:$E$7</definedName>
    <definedName name="Start_Date">[2]Planning!$B$9</definedName>
    <definedName name="StatusTypes">#REF!</definedName>
    <definedName name="TEST_APP">#REF!</definedName>
    <definedName name="TEST_PCI">#REF!</definedName>
    <definedName name="TEST_PCS">#REF!</definedName>
    <definedName name="TEST_TOTAL">#REF!</definedName>
    <definedName name="TotalEffort">#REF!</definedName>
    <definedName name="Tracks">OFFSET('[6]Manual Data Entry Sheet'!$S$6,0,0,'[6]Manual Data Entry Sheet'!$S$2,1)</definedName>
    <definedName name="TrainingType">[4]Temp!$D$1:$D$4</definedName>
    <definedName name="UHC_Delivery">Ref!$G$1+Ref!$G$2:$G$20</definedName>
  </definedNames>
  <calcPr calcId="145621"/>
</workbook>
</file>

<file path=xl/calcChain.xml><?xml version="1.0" encoding="utf-8"?>
<calcChain xmlns="http://schemas.openxmlformats.org/spreadsheetml/2006/main">
  <c r="V6" i="13" l="1"/>
  <c r="J1" i="45" l="1"/>
  <c r="I1" i="45"/>
  <c r="H1" i="45"/>
  <c r="G1" i="45"/>
  <c r="F1" i="45"/>
  <c r="E1" i="45"/>
  <c r="D1" i="45"/>
  <c r="I3" i="40"/>
  <c r="D11" i="40"/>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R149" i="41"/>
  <c r="V5" i="13"/>
  <c r="R156" i="13"/>
  <c r="BO26" i="42" l="1"/>
  <c r="BN26" i="42"/>
  <c r="BM26" i="42"/>
  <c r="M3" i="40"/>
  <c r="N11" i="40" l="1"/>
  <c r="M11" i="40"/>
  <c r="I11" i="40"/>
  <c r="J11" i="40"/>
  <c r="N13" i="40"/>
  <c r="M7" i="40"/>
  <c r="M12" i="40"/>
  <c r="N9" i="40"/>
  <c r="N14" i="40"/>
  <c r="M8" i="40"/>
  <c r="M13" i="40"/>
  <c r="N6" i="40"/>
  <c r="M9" i="40"/>
  <c r="M14" i="40"/>
  <c r="N7" i="40"/>
  <c r="N12" i="40"/>
  <c r="M6" i="40"/>
  <c r="M10" i="40"/>
  <c r="N8" i="40"/>
  <c r="K69" i="42"/>
  <c r="B3" i="40"/>
  <c r="J14" i="40"/>
  <c r="J13" i="40"/>
  <c r="J12" i="40"/>
  <c r="J10" i="40"/>
  <c r="J9" i="40"/>
  <c r="J8" i="40"/>
  <c r="J7" i="40"/>
  <c r="J6" i="40"/>
  <c r="I14" i="40"/>
  <c r="I13" i="40"/>
  <c r="I12" i="40"/>
  <c r="I10" i="40"/>
  <c r="I9" i="40"/>
  <c r="I8" i="40"/>
  <c r="I7" i="40"/>
  <c r="I6" i="40"/>
  <c r="C11" i="40" l="1"/>
  <c r="B11" i="40"/>
  <c r="B14" i="40"/>
  <c r="B12" i="40"/>
  <c r="B9" i="40"/>
  <c r="B7" i="40"/>
  <c r="B6" i="40"/>
  <c r="B8" i="40"/>
  <c r="B10" i="40"/>
  <c r="B13" i="40"/>
  <c r="R69" i="42" l="1"/>
  <c r="C10" i="40"/>
  <c r="W12" i="41" l="1"/>
  <c r="W13" i="41"/>
  <c r="W14" i="41"/>
  <c r="W15" i="41"/>
  <c r="W16" i="41"/>
  <c r="C14" i="40" l="1"/>
  <c r="C13" i="40"/>
  <c r="C12" i="40"/>
  <c r="C9" i="40"/>
  <c r="C8" i="40"/>
  <c r="C7" i="40"/>
  <c r="C6" i="40"/>
  <c r="U149" i="41"/>
  <c r="T149" i="41"/>
  <c r="S149" i="41"/>
  <c r="Q149" i="41"/>
  <c r="P149" i="41"/>
  <c r="O149" i="41"/>
  <c r="N149" i="41"/>
  <c r="M149" i="41"/>
  <c r="N10" i="40" s="1"/>
  <c r="W148" i="41"/>
  <c r="W147" i="41"/>
  <c r="W146" i="41"/>
  <c r="W145" i="41"/>
  <c r="W144" i="41"/>
  <c r="W143" i="41"/>
  <c r="W142" i="41"/>
  <c r="W141" i="41"/>
  <c r="W140" i="41"/>
  <c r="W139" i="41"/>
  <c r="W138" i="41"/>
  <c r="W137" i="41"/>
  <c r="W136" i="41"/>
  <c r="W135" i="41"/>
  <c r="W134" i="41"/>
  <c r="W133" i="41"/>
  <c r="W132" i="41"/>
  <c r="W131" i="41"/>
  <c r="W130" i="41"/>
  <c r="W129" i="41"/>
  <c r="W128" i="41"/>
  <c r="W127" i="41"/>
  <c r="W126" i="41"/>
  <c r="W125" i="41"/>
  <c r="W124" i="41"/>
  <c r="W123" i="41"/>
  <c r="W122" i="41"/>
  <c r="W121" i="41"/>
  <c r="W120" i="41"/>
  <c r="W119" i="41"/>
  <c r="W118" i="41"/>
  <c r="W117" i="41"/>
  <c r="W116" i="41"/>
  <c r="W115" i="41"/>
  <c r="W114" i="41"/>
  <c r="W113" i="41"/>
  <c r="W112" i="41"/>
  <c r="W111" i="41"/>
  <c r="W110" i="41"/>
  <c r="W109" i="41"/>
  <c r="W108" i="41"/>
  <c r="W107" i="41"/>
  <c r="W106" i="41"/>
  <c r="W105" i="41"/>
  <c r="W104" i="41"/>
  <c r="W103" i="41"/>
  <c r="W102" i="41"/>
  <c r="W101" i="41"/>
  <c r="W100" i="41"/>
  <c r="W99" i="41"/>
  <c r="W98" i="41"/>
  <c r="W97" i="41"/>
  <c r="W96" i="41"/>
  <c r="W95" i="41"/>
  <c r="W94" i="41"/>
  <c r="W93" i="41"/>
  <c r="W92" i="41"/>
  <c r="W91" i="41"/>
  <c r="W90" i="41"/>
  <c r="W89" i="41"/>
  <c r="W88" i="41"/>
  <c r="W87" i="41"/>
  <c r="W86" i="41"/>
  <c r="W85" i="41"/>
  <c r="W84" i="41"/>
  <c r="W83" i="41"/>
  <c r="W82" i="41"/>
  <c r="W81" i="41"/>
  <c r="W80" i="41"/>
  <c r="W79" i="41"/>
  <c r="W78" i="41"/>
  <c r="W77" i="41"/>
  <c r="W76" i="41"/>
  <c r="W75" i="41"/>
  <c r="W74" i="41"/>
  <c r="W73" i="41"/>
  <c r="W72" i="41"/>
  <c r="W71" i="41"/>
  <c r="W70" i="41"/>
  <c r="W69" i="41"/>
  <c r="W68" i="41"/>
  <c r="W67" i="41"/>
  <c r="W66" i="41"/>
  <c r="W65" i="41"/>
  <c r="W64" i="41"/>
  <c r="W63" i="41"/>
  <c r="W62" i="41"/>
  <c r="W61" i="41"/>
  <c r="W60" i="41"/>
  <c r="W59" i="41"/>
  <c r="W58" i="41"/>
  <c r="W57" i="41"/>
  <c r="W56" i="41"/>
  <c r="W55" i="41"/>
  <c r="W54" i="41"/>
  <c r="W53" i="41"/>
  <c r="W52" i="41"/>
  <c r="W51" i="41"/>
  <c r="W50" i="41"/>
  <c r="W49" i="41"/>
  <c r="W48" i="41"/>
  <c r="W47" i="41"/>
  <c r="W46" i="41"/>
  <c r="W45" i="41"/>
  <c r="W44" i="41"/>
  <c r="W43" i="41"/>
  <c r="W42" i="41"/>
  <c r="W41" i="41"/>
  <c r="W40" i="41"/>
  <c r="W39" i="41"/>
  <c r="W38" i="41"/>
  <c r="W37" i="41"/>
  <c r="W36" i="41"/>
  <c r="W35" i="41"/>
  <c r="W34" i="41"/>
  <c r="W33" i="41"/>
  <c r="W32" i="41"/>
  <c r="W31" i="41"/>
  <c r="W30" i="41"/>
  <c r="W29" i="41"/>
  <c r="W28" i="41"/>
  <c r="W27" i="41"/>
  <c r="W26" i="41"/>
  <c r="W25" i="41"/>
  <c r="W24" i="41"/>
  <c r="W23" i="41"/>
  <c r="W22" i="41"/>
  <c r="W21" i="41"/>
  <c r="W20" i="41"/>
  <c r="W19" i="41"/>
  <c r="W18" i="41"/>
  <c r="W17" i="41"/>
  <c r="W11" i="41"/>
  <c r="W9" i="41"/>
  <c r="W7" i="41"/>
  <c r="W6" i="41"/>
  <c r="W5" i="41"/>
  <c r="W4" i="41"/>
  <c r="W5" i="13"/>
  <c r="S156" i="13"/>
  <c r="D12" i="40" s="1"/>
  <c r="T156" i="13"/>
  <c r="D13" i="40" s="1"/>
  <c r="U156" i="13"/>
  <c r="D14" i="40" s="1"/>
  <c r="O156" i="13"/>
  <c r="D8" i="40" s="1"/>
  <c r="P156" i="13"/>
  <c r="D9" i="40" s="1"/>
  <c r="Q156" i="13"/>
  <c r="D10" i="40" s="1"/>
  <c r="N156" i="13"/>
  <c r="D7" i="40" s="1"/>
  <c r="M156" i="13"/>
  <c r="D6" i="40" l="1"/>
  <c r="V156" i="13"/>
  <c r="D5" i="40" s="1"/>
  <c r="V149" i="41"/>
  <c r="N5" i="40"/>
  <c r="M16" i="40" s="1"/>
  <c r="W10" i="41"/>
  <c r="J5" i="40"/>
  <c r="I16" i="40" s="1"/>
  <c r="W8" i="41"/>
  <c r="I5" i="40"/>
  <c r="I15" i="40" s="1"/>
  <c r="M5" i="40"/>
  <c r="B5" i="40"/>
  <c r="BN18" i="42"/>
  <c r="BO18" i="42"/>
  <c r="C5" i="40"/>
  <c r="B16" i="40"/>
  <c r="B15" i="40" l="1"/>
  <c r="BL26" i="42"/>
  <c r="BL28" i="42" s="1"/>
  <c r="BL10" i="42"/>
  <c r="BL12" i="42" s="1"/>
  <c r="BL18" i="42"/>
  <c r="BL20" i="42" s="1"/>
  <c r="M15" i="40"/>
  <c r="BM18" i="42"/>
</calcChain>
</file>

<file path=xl/sharedStrings.xml><?xml version="1.0" encoding="utf-8"?>
<sst xmlns="http://schemas.openxmlformats.org/spreadsheetml/2006/main" count="356" uniqueCount="229">
  <si>
    <t>Application</t>
  </si>
  <si>
    <t>Deployment</t>
  </si>
  <si>
    <t>SPOC</t>
  </si>
  <si>
    <t>If you do not understand the activity, refer the 'definition' sheet</t>
  </si>
  <si>
    <t>Only fill in the data marked in 'Olive Green' colour</t>
  </si>
  <si>
    <t>Application Details</t>
  </si>
  <si>
    <t>S.No.</t>
  </si>
  <si>
    <t>Instructions</t>
  </si>
  <si>
    <t>ASG Leader Name</t>
  </si>
  <si>
    <t xml:space="preserve">App Owner </t>
  </si>
  <si>
    <t>Strategic Focus</t>
  </si>
  <si>
    <t>High</t>
  </si>
  <si>
    <t>Future Scope (Work on App)</t>
  </si>
  <si>
    <t>Application details have to be entered in 'App AS-IS' sheet only. 'App TO-BE' will be populated based on this data.</t>
  </si>
  <si>
    <t>Ownership means where we have the final say/signoff authority on that activity/task. There might be other teams working on that task but we are the overall owner for the activity.</t>
  </si>
  <si>
    <t>App Team Size (Overall) includes everyone working on this application (offshore+onshore+vendor)</t>
  </si>
  <si>
    <t>App Owner is the name of the App owner as in Prompt</t>
  </si>
  <si>
    <t>Strategic Focus is to capture if the application is on a strategic path, or if it is critical to business. The options are:
Critical &amp; Strategic: The application is both critical to the business and is also on a strategic path for the next year
Critical not Strategic: The application is critical for the business but not on a strategic path
Not Critical not strategic: Neither critical nor strategic
Sunset: The application is marked for Sunset or decommisioning</t>
  </si>
  <si>
    <t>Just make 1 entry for an application, E.g. please do not create entries like PartD, MRRest, CQ Component etc. Keep it one application wise i.e. MnR only. If you do not have information on some activities, contact your CI &amp; CD SPOC for filling out their section. Check if an entry for your application is already created. If so, just validate the data entered there.
If you wish to divide, please divide basis application boundaries if multiple small application form a part of a large application suite</t>
  </si>
  <si>
    <t>For small applications it could be possible that an activity is not done at all in the delivery process. If such is the case, mark NA for the activity. Prefer adding comments to support NA.</t>
  </si>
  <si>
    <t xml:space="preserve">While evaluating the CI &amp; CD steps, consider how and what we are delivering on application level implemnetation. </t>
  </si>
  <si>
    <t>ASG Leader Name is the name of Alison Nelson's DR level for this application</t>
  </si>
  <si>
    <t>App Team Size (OGS footprint) is the number of people within OGS(onshore+offshore+i2i) for Dev,QA, SA, RM, CM function together. SSS not to be included</t>
  </si>
  <si>
    <t>Technology</t>
  </si>
  <si>
    <t>CI Server</t>
  </si>
  <si>
    <t>App Team Size (Dev)</t>
  </si>
  <si>
    <t>UHC MnR</t>
  </si>
  <si>
    <t>myUHC</t>
  </si>
  <si>
    <t>B2C</t>
  </si>
  <si>
    <t>UMR Portal</t>
  </si>
  <si>
    <t>* Frequent merges
~ Branches are used for isolating work
 ~ Merges are common</t>
  </si>
  <si>
    <t>* Pre tested at Developer machine
~ Pre-tested commits
~ Integration branch is pristine</t>
  </si>
  <si>
    <t>Build Process</t>
  </si>
  <si>
    <t>Deploymnet Process</t>
  </si>
  <si>
    <t>Score</t>
  </si>
  <si>
    <t>Future Scope (Work on App) is the projection of work on this application. Not to be confused with work projected for OGS on this application. 
The Options are 
High: The work on this application is projected to be high in the next year.
Static: The work has been static and is projected to be static next year as well. Regulatory work is an example.
Inconsistent: The work demand fluctuates from quarter to quarter, could be demand for 1 resource at one time and 4 may be other time. No definite pattern. Could be true to downstreams application which get changes when impacted by upstream applications
Decreasing: The work is on a decline in this year and the trend is likely to be continued.</t>
  </si>
  <si>
    <t>App Team
 Size (QA)</t>
  </si>
  <si>
    <t>Application is  good at building and deploying and weak at testing. 
The same parts of the application break repeatedly and new functionality is lightly tested</t>
  </si>
  <si>
    <t>No Version control system</t>
  </si>
  <si>
    <t xml:space="preserve">Deploying is a manual processes. The location of build is sent to a deployment engineer who moves it to the target machines and run through the installation </t>
  </si>
  <si>
    <t xml:space="preserve">* Most projects will be at base level to start automation
~  moved away from a fully manual process 
~  number of Helper Scripts or a fully scripted process </t>
  </si>
  <si>
    <t>Manual &amp; developer driven build process</t>
  </si>
  <si>
    <t>* Most projects will be at base level
~  Standard build process and performing official builds off developers’ machines. 
~ Build from source control system</t>
  </si>
  <si>
    <t>* Automated build to first test env
~ good at deploying for testing purposes
~ fully scripted deployments/ push button deployments
~ standardizing the deployments across environments</t>
  </si>
  <si>
    <t xml:space="preserve">* Cross functional analysis
~  contents rarely spanned ideas from multiple silos. 
At the expert level, data from multiple silos is cross-referenced for additional information. 
</t>
  </si>
  <si>
    <t xml:space="preserve">*  Report Trending
~  takes historical reporting information and applies Trending Reports to it
~ regular reviews of the trends to check for stagnation </t>
  </si>
  <si>
    <t>* Visibility across functional units &amp; Historical data available
~   critical subset of the reports from each functional areas is  accessible to the rest of the team</t>
  </si>
  <si>
    <t>* Each group development, testers, release engineers or operations provide snapshot (may be manual)
~ Each team is working mostly within their own silos and passing information between silos is still limited and manual</t>
  </si>
  <si>
    <t xml:space="preserve">                              Rating
Driver</t>
  </si>
  <si>
    <t>* Scattered code
~ Early branching
~ Branches tend to remain apart</t>
  </si>
  <si>
    <t>NA (0)</t>
  </si>
  <si>
    <t xml:space="preserve">* Regulatory rules for clean commits
~ Tools for traceability analysis and release notes auto-generation
 ~Commits are clean enough for the master branch/trunk 
~ Local Development Env is replica of production box before commit
</t>
  </si>
  <si>
    <t>Target</t>
  </si>
  <si>
    <t>Core</t>
  </si>
  <si>
    <t>Employer/Broker  Portal</t>
  </si>
  <si>
    <t>Ebusiness</t>
  </si>
  <si>
    <t>Optum Rx</t>
  </si>
  <si>
    <t>ISET</t>
  </si>
  <si>
    <t>ILEAD</t>
  </si>
  <si>
    <t>ICUE</t>
  </si>
  <si>
    <t>EPS</t>
  </si>
  <si>
    <t>CAP / EAP Portal</t>
  </si>
  <si>
    <t>SMUP</t>
  </si>
  <si>
    <t>GPS</t>
  </si>
  <si>
    <t>Clinical Apps Dev</t>
  </si>
  <si>
    <t>BIS</t>
  </si>
  <si>
    <t>Adhoc(1)</t>
  </si>
  <si>
    <t>Basic(2)</t>
  </si>
  <si>
    <t>Emerging (3)</t>
  </si>
  <si>
    <t>Managed (4)</t>
  </si>
  <si>
    <t>Advanced(5)</t>
  </si>
  <si>
    <t>Read through the 'Maturity Driver' sheet to understand how each activity has to be rated</t>
  </si>
  <si>
    <t>All DevOps Drivers rating and guidelines are added on following tabs</t>
  </si>
  <si>
    <t xml:space="preserve">Delivery on cadence (2-4 weeks) / Release on demand </t>
  </si>
  <si>
    <t>Release cycle not defined, Longer delivery cycle</t>
  </si>
  <si>
    <t>Release calendar with entry (done) and exit (ready) gates defined and followed for overall delivery ( Dev/Infra) . 
Shorter delivery cycle ( 2-4 weeks and above)</t>
  </si>
  <si>
    <t xml:space="preserve">Annual release calendar and milestone dates for environment/Dev done/Dev ready/Regression ready etc.  Shorter delivery cycle ( Monthly and above)
</t>
  </si>
  <si>
    <t>Adhoc release calendar , date gets adjusted as per environment /team readiness. 
Longer delivery cycle ( Qtrly and above)</t>
  </si>
  <si>
    <t>*Test data availability in Dev/QA env
* Some level of smoke testing
~  Could be manual or automated</t>
  </si>
  <si>
    <t>*Test data and environment setup in Dev/QA env
* Test run for every build
~  set of fast tests that are run with every build
~ development team  notified for  test failure 
~ failure of test cases is not taken as blocker</t>
  </si>
  <si>
    <t>*Automate Test data and environment setup in Dev/QA env
* Static Code analysis &amp; maturity on testing
~   fast, build time tests
~ some static source code analysis run at CI Server</t>
  </si>
  <si>
    <t>Reviews and Reporting</t>
  </si>
  <si>
    <t>*Automated process to mimic of test data and environment setup in lower (Dev/QA/Stage) env similar to production environment
* Automated process for 100% Code and Test coverage
~  every line of code being covered by some test
Mostly it will be for greenfield applications only</t>
  </si>
  <si>
    <t xml:space="preserve">*  Heavy applications looking for  faster integration tests will look to the Advanced category. 
~ cluster with automatic machine selection and load balancing. 
*Common/consistent process for new/enhancement/emergency work </t>
  </si>
  <si>
    <t xml:space="preserve">*  All artifacts (Code/DB/Configuration)are version controlled
~  All commits are tied to tasks
~ History used to rewrite features before pushing to central repository
*Common/consistent process for new/enhancement/emergency work </t>
  </si>
  <si>
    <t>Environmnet /Test data mimic and overall Testing Maturity</t>
  </si>
  <si>
    <t>* Tool generated review report
~ team individuals read the reports generated by their tool 
~ take action based on those reports. 
At this level if someone else on the team needs to act based on information coming from source control, test tools, source analysis, bug tracking or other tools. The report executor contacts him and passes along the relevant information.</t>
  </si>
  <si>
    <t xml:space="preserve">Operations/User experience </t>
  </si>
  <si>
    <t>24*7 application availability</t>
  </si>
  <si>
    <t xml:space="preserve">work in offline mode as feature of application </t>
  </si>
  <si>
    <t>App not in use</t>
  </si>
  <si>
    <t>Assessment and Feedback</t>
  </si>
  <si>
    <t>Developers receiving app feedback</t>
  </si>
  <si>
    <t xml:space="preserve">NPS (net promoter score) 
</t>
  </si>
  <si>
    <t>Analytics of end user experience e.g. feature usage by population/geography</t>
  </si>
  <si>
    <t>Adhoc process to collect app feedback</t>
  </si>
  <si>
    <t>Defined process to collect app feedback for customers on functional as well as non-functional features</t>
  </si>
  <si>
    <t>No process to take user /customer feedback</t>
  </si>
  <si>
    <t>Continous Operations</t>
  </si>
  <si>
    <t>Continous Assessment</t>
  </si>
  <si>
    <t>Adhoc  implementation and post-implementation support processes</t>
  </si>
  <si>
    <t>Mechanism to identify and isolate application issues 
Automate alerts, production monitoring</t>
  </si>
  <si>
    <t xml:space="preserve">Defined operations support process, maintenance window, User notification, prod monitoring,  etc. </t>
  </si>
  <si>
    <t>Questionairre need to be filled by team facilitated by Scrum Master/Application owner/Engg Manager</t>
  </si>
  <si>
    <t>Delivery/Release Cycle</t>
  </si>
  <si>
    <t>Continuous Delivery Maturity drivers</t>
  </si>
  <si>
    <t>PRIME</t>
  </si>
  <si>
    <t>Portfolio Avg</t>
  </si>
  <si>
    <t>AS-IS</t>
  </si>
  <si>
    <t>TO-BE</t>
  </si>
  <si>
    <t>Overall Maturity Score</t>
  </si>
  <si>
    <t>DevOps Maturity</t>
  </si>
  <si>
    <t>Source Control Management</t>
  </si>
  <si>
    <t>Maturity</t>
  </si>
  <si>
    <t>Environment/Test data mimic &amp; overall Testing Maturity</t>
  </si>
  <si>
    <t>Operations/User experience</t>
  </si>
  <si>
    <t>Assessment &amp; Feedback</t>
  </si>
  <si>
    <t>Reviews &amp; Reporting</t>
  </si>
  <si>
    <t>Maturity Level</t>
  </si>
  <si>
    <t>AS-IS Maturity Level</t>
  </si>
  <si>
    <t>TO-BE Maturity Level</t>
  </si>
  <si>
    <t>Donut</t>
  </si>
  <si>
    <t>Pie</t>
  </si>
  <si>
    <t>X</t>
  </si>
  <si>
    <t xml:space="preserve">Amber </t>
  </si>
  <si>
    <t>Green</t>
  </si>
  <si>
    <t>Yellow</t>
  </si>
  <si>
    <t>Blue</t>
  </si>
  <si>
    <t>Red</t>
  </si>
  <si>
    <t>Portofolio</t>
  </si>
  <si>
    <t>Dashboard - Portfolio View</t>
  </si>
  <si>
    <t>Dashboard - Application View</t>
  </si>
  <si>
    <t>Application Name</t>
  </si>
  <si>
    <t>Document - Template Version History</t>
  </si>
  <si>
    <t>S.No</t>
  </si>
  <si>
    <t>Version no.</t>
  </si>
  <si>
    <t>Ver Release Date</t>
  </si>
  <si>
    <t>Modified By</t>
  </si>
  <si>
    <t>Change Description</t>
  </si>
  <si>
    <t>Reviewed and approved By</t>
  </si>
  <si>
    <t>Initial Dashboard</t>
  </si>
  <si>
    <t xml:space="preserve">DevOps Dashboard </t>
  </si>
  <si>
    <t>Portfoio</t>
  </si>
  <si>
    <t>OptumRx</t>
  </si>
  <si>
    <t>SSMO</t>
  </si>
  <si>
    <t>Leader</t>
  </si>
  <si>
    <t>Harsha Vardhan</t>
  </si>
  <si>
    <t>Anshuman</t>
  </si>
  <si>
    <t>Akta</t>
  </si>
  <si>
    <t>Deepak</t>
  </si>
  <si>
    <t>Saurabh</t>
  </si>
  <si>
    <t>Bala</t>
  </si>
  <si>
    <t>SVSN</t>
  </si>
  <si>
    <t>Select Portfolio</t>
  </si>
  <si>
    <t>Dashboard - Leader View</t>
  </si>
  <si>
    <t xml:space="preserve">Select Application </t>
  </si>
  <si>
    <t>Select Leader</t>
  </si>
  <si>
    <t>Select Portfolio ↓</t>
  </si>
  <si>
    <t>Select Leader Name ↓</t>
  </si>
  <si>
    <t>Future Scope</t>
  </si>
  <si>
    <t>Saurabh Kumar Verma</t>
  </si>
  <si>
    <t>UHC_Delivery</t>
  </si>
  <si>
    <t>ET_Infra</t>
  </si>
  <si>
    <t>Optum_Delivery_digital</t>
  </si>
  <si>
    <t>Enabling_Functions</t>
  </si>
  <si>
    <t>OGSC_Infra</t>
  </si>
  <si>
    <t>* Start automation
~ Automate execution of the build steps as part of a self-service or nightly build/tool checkin
~ Build artifacts are stored</t>
  </si>
  <si>
    <t>Self Service</t>
  </si>
  <si>
    <t>No self service tool is available</t>
  </si>
  <si>
    <t>Self Service
(Automated process)</t>
  </si>
  <si>
    <t>Adhoc usage of tool.
No guidelines for adherence of tool usage.</t>
  </si>
  <si>
    <t>Team is evaluating different tool but partially adapted.</t>
  </si>
  <si>
    <t>Team is using all applicable self service tool as per guideline</t>
  </si>
  <si>
    <t>* Better dependency management
~ managed dependencies on other software &amp; libraries
~ secure configuration(optional)
~ build numbered for identification</t>
  </si>
  <si>
    <t xml:space="preserve">* Regulatory rules &amp; Gated commits demand this
~ demand never  “broken "Dev streams 
~ gated commit strategy to perform build and test
~ automated code scan, UT and fortify scan and artifact publishing
</t>
  </si>
  <si>
    <t xml:space="preserve">* Controlled deployment
~  controlled deployment to multiple env including production environments
~ having a consistent deployment process across all environments </t>
  </si>
  <si>
    <t xml:space="preserve">*  Fully automated &amp; coordinated application as well as infrastructure deployment
~ fully automated deployments to some testing environments based quality gates 
~ automated test suite or an approval from a test manager stages a build to be automatically installed
~ harder parts of their deployment processes are taken care like Database deployments, updating content in their content management system
~ coordinated deployments i.e. deployment of inter-related builds that represent multiple tiers of an application or a collection of related web services
*Common/consistent process for new/enhancement/emergency work </t>
  </si>
  <si>
    <t xml:space="preserve">* Automated deploy to production
~ automatically deploying to production without any manual intervention
~ deployed through testing environments 
~ tested automatically with appropriate quality gates passed
~ matured automated testing 
~ way to roll-back and application monitoring
In  fast paced environment, extremely fast deployments of new functionality are a key competitive advantage and mitigate the risk of big bang functionality changes.
Preferred level for Speed to market </t>
  </si>
  <si>
    <t>Environment /Test data mimic and overall Testing</t>
  </si>
  <si>
    <t>* Mimic of test data and environment setup in lower (Dev/QA/Stage) env similar to production environment
*  Testing thoroughness
~  test type is nearing the limit for the information it can provide
~ static code analysis is run frequently 
~ instrumented run-time analysis and security scans 
*Performance and security testing in lower env (mimic prod env behavior)</t>
  </si>
  <si>
    <t>Defined release calendar (monthly/qtrly) for current release, subsequent release gets defined based on stories and environment readiness.  
Longer delivery cycle ( Qtrly and above)</t>
  </si>
  <si>
    <t>Define process to use the different  tool for different scenario</t>
  </si>
  <si>
    <t>An application without reviews/exporting is flying blind. All the testing in the world is useless if no one can review the results. 
Maturing teams have reports that are increasingly visible, and expose increasingly useful information.</t>
  </si>
  <si>
    <t>Self service tab added</t>
  </si>
  <si>
    <t>Team is imparting knowledge for process and tool to others</t>
  </si>
  <si>
    <t>Jenkins</t>
  </si>
  <si>
    <t>OptumRx_RxLink</t>
  </si>
  <si>
    <t>RxLink</t>
  </si>
  <si>
    <t>Krishnamohan J</t>
  </si>
  <si>
    <t>Ganesh Balasubramanyam</t>
  </si>
  <si>
    <t>John Vent G</t>
  </si>
  <si>
    <t>Panidhar Kunchala</t>
  </si>
  <si>
    <t>Java, J2EE, Spring, Webservices, Hibernate, AngularJS</t>
  </si>
  <si>
    <t>ORCA-NonAging</t>
  </si>
  <si>
    <t>Java, J2EE, SOAP Webservices, AS400.</t>
  </si>
  <si>
    <t>GIT, Jenkins</t>
  </si>
  <si>
    <t>Siraj Mohammed</t>
  </si>
  <si>
    <t>HariKrishna Hari</t>
  </si>
  <si>
    <t>Strategic</t>
  </si>
  <si>
    <t>Advanced</t>
  </si>
  <si>
    <t>RxWeb</t>
  </si>
  <si>
    <t>Java, J2EE, CQ5/AEM, API</t>
  </si>
  <si>
    <t>GIT, Jenkins, XLDeploy</t>
  </si>
  <si>
    <t>Srinivas Pallapati</t>
  </si>
  <si>
    <t>Nazeer Ahamed</t>
  </si>
  <si>
    <t>Java, J2EE, Hibernate, Spring, Webservices, AngularJS</t>
  </si>
  <si>
    <t>WebServices -TIBCO</t>
  </si>
  <si>
    <t>TIBCO-BW/EMS/ADMIN/iSeriesAdapter/REST&amp;JSON, ORACLE</t>
  </si>
  <si>
    <t>TIBCO-ADMIN, Jenkins</t>
  </si>
  <si>
    <t>Raghavendra.HR</t>
  </si>
  <si>
    <t>Kalpana Ganesan</t>
  </si>
  <si>
    <t>CI / CD Server</t>
  </si>
  <si>
    <t>Jenkins, CodeHub, DockerFile, Selinium</t>
  </si>
  <si>
    <t>Finalization of Assessment model</t>
  </si>
  <si>
    <t>Identification of Technology Spread</t>
  </si>
  <si>
    <t>Categorization of projects under Technology stack</t>
  </si>
  <si>
    <t>Adoption of Assessment model to projects</t>
  </si>
  <si>
    <t>Identification of projects  for POC</t>
  </si>
  <si>
    <t>Target completion Date</t>
  </si>
  <si>
    <t>Identification of SPOC's for the selected projects</t>
  </si>
  <si>
    <t>Project - 1</t>
  </si>
  <si>
    <t>Review the assessment score</t>
  </si>
  <si>
    <t>Identify drivers rated in 3 &amp; 4 category</t>
  </si>
  <si>
    <t>Perform the gap analysis</t>
  </si>
  <si>
    <t>Identify Open Source DevOps tools for adoption and automation</t>
  </si>
  <si>
    <t>Perform POC to implement tools</t>
  </si>
  <si>
    <t>Check performance post implementation</t>
  </si>
  <si>
    <t>Revisit assessment model for latest score</t>
  </si>
  <si>
    <t>Derive ROI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</si>
</sst>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2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rgb="FF63666A"/>
      <name val="Arial"/>
      <family val="2"/>
    </font>
    <font>
      <sz val="11"/>
      <color rgb="FFFF0000"/>
      <name val="Calibri"/>
      <family val="2"/>
      <scheme val="minor"/>
    </font>
    <font>
      <b/>
      <sz val="12"/>
      <color theme="1"/>
      <name val="Calibri"/>
      <family val="2"/>
      <scheme val="minor"/>
    </font>
    <font>
      <b/>
      <sz val="12"/>
      <color theme="0"/>
      <name val="Calibri"/>
      <family val="2"/>
      <scheme val="minor"/>
    </font>
    <font>
      <i/>
      <sz val="16"/>
      <color theme="1"/>
      <name val="Calibri"/>
      <family val="2"/>
      <scheme val="minor"/>
    </font>
    <font>
      <sz val="22"/>
      <color theme="0"/>
      <name val="Arial Black"/>
      <family val="2"/>
    </font>
    <font>
      <u/>
      <sz val="14"/>
      <color theme="1"/>
      <name val="Calibri"/>
      <family val="2"/>
      <scheme val="minor"/>
    </font>
    <font>
      <sz val="14"/>
      <color theme="1"/>
      <name val="Calibri"/>
      <family val="2"/>
      <scheme val="minor"/>
    </font>
    <font>
      <sz val="16"/>
      <color theme="0"/>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sz val="10"/>
      <name val="Arial"/>
      <family val="2"/>
    </font>
    <font>
      <b/>
      <sz val="26"/>
      <color theme="0"/>
      <name val="Calibri"/>
      <family val="2"/>
      <scheme val="minor"/>
    </font>
    <font>
      <sz val="10"/>
      <color theme="1"/>
      <name val="Calibri"/>
      <family val="2"/>
      <scheme val="minor"/>
    </font>
    <font>
      <u/>
      <sz val="10"/>
      <color indexed="12"/>
      <name val="Arial"/>
      <family val="2"/>
    </font>
    <font>
      <sz val="11"/>
      <color indexed="8"/>
      <name val="Calibri"/>
      <family val="2"/>
    </font>
    <font>
      <sz val="10"/>
      <name val="Helv"/>
      <family val="2"/>
    </font>
    <font>
      <b/>
      <sz val="14"/>
      <name val="Calibri"/>
      <family val="2"/>
      <scheme val="minor"/>
    </font>
    <font>
      <b/>
      <sz val="12"/>
      <name val="Calibri"/>
      <family val="2"/>
      <scheme val="minor"/>
    </font>
  </fonts>
  <fills count="32">
    <fill>
      <patternFill patternType="none"/>
    </fill>
    <fill>
      <patternFill patternType="gray125"/>
    </fill>
    <fill>
      <patternFill patternType="solid">
        <fgColor theme="1"/>
        <bgColor indexed="64"/>
      </patternFill>
    </fill>
    <fill>
      <patternFill patternType="solid">
        <fgColor rgb="FFCCFFCC"/>
        <bgColor indexed="64"/>
      </patternFill>
    </fill>
    <fill>
      <patternFill patternType="solid">
        <fgColor rgb="FFC00000"/>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93"/>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49998474074526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00B050"/>
        <bgColor indexed="64"/>
      </patternFill>
    </fill>
    <fill>
      <patternFill patternType="solid">
        <fgColor rgb="FF00629B"/>
        <bgColor indexed="64"/>
      </patternFill>
    </fill>
    <fill>
      <patternFill patternType="solid">
        <fgColor rgb="FF831F41"/>
        <bgColor indexed="64"/>
      </patternFill>
    </fill>
    <fill>
      <patternFill patternType="solid">
        <fgColor rgb="FF007041"/>
        <bgColor indexed="64"/>
      </patternFill>
    </fill>
    <fill>
      <patternFill patternType="solid">
        <fgColor theme="9" tint="0.59999389629810485"/>
        <bgColor indexed="64"/>
      </patternFill>
    </fill>
    <fill>
      <patternFill patternType="mediumGray">
        <fgColor theme="9" tint="-0.499984740745262"/>
        <bgColor theme="0"/>
      </patternFill>
    </fill>
    <fill>
      <gradientFill>
        <stop position="0">
          <color rgb="FFC00000"/>
        </stop>
        <stop position="1">
          <color rgb="FF00B050"/>
        </stop>
      </gradient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right/>
      <top/>
      <bottom style="medium">
        <color theme="3" tint="-0.249977111117893"/>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medium">
        <color theme="3" tint="-0.249977111117893"/>
      </right>
      <top style="medium">
        <color theme="3" tint="-0.249977111117893"/>
      </top>
      <bottom style="medium">
        <color theme="3" tint="-0.249977111117893"/>
      </bottom>
      <diagonal/>
    </border>
    <border>
      <left style="medium">
        <color theme="3" tint="-0.249977111117893"/>
      </left>
      <right style="medium">
        <color theme="3" tint="-0.249977111117893"/>
      </right>
      <top/>
      <bottom/>
      <diagonal/>
    </border>
    <border>
      <left style="medium">
        <color theme="3" tint="-0.249977111117893"/>
      </left>
      <right style="medium">
        <color theme="3" tint="-0.249977111117893"/>
      </right>
      <top/>
      <bottom style="medium">
        <color theme="3" tint="-0.249977111117893"/>
      </bottom>
      <diagonal/>
    </border>
    <border>
      <left/>
      <right style="thin">
        <color theme="3" tint="-0.249977111117893"/>
      </right>
      <top/>
      <bottom/>
      <diagonal/>
    </border>
    <border>
      <left/>
      <right style="medium">
        <color theme="3" tint="-0.249977111117893"/>
      </right>
      <top/>
      <bottom/>
      <diagonal/>
    </border>
    <border>
      <left style="medium">
        <color theme="9" tint="-0.499984740745262"/>
      </left>
      <right/>
      <top style="medium">
        <color theme="9" tint="-0.499984740745262"/>
      </top>
      <bottom style="medium">
        <color theme="9" tint="-0.499984740745262"/>
      </bottom>
      <diagonal/>
    </border>
    <border>
      <left/>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style="thin">
        <color theme="3" tint="-0.249977111117893"/>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s>
  <cellStyleXfs count="23">
    <xf numFmtId="0" fontId="0" fillId="0" borderId="0"/>
    <xf numFmtId="0" fontId="16" fillId="0" borderId="0"/>
    <xf numFmtId="0" fontId="17" fillId="0" borderId="0"/>
    <xf numFmtId="0" fontId="20" fillId="0" borderId="0" applyNumberFormat="0" applyFill="0" applyBorder="0" applyAlignment="0" applyProtection="0">
      <alignment vertical="top"/>
      <protection locked="0"/>
    </xf>
    <xf numFmtId="0" fontId="16" fillId="0" borderId="0"/>
    <xf numFmtId="0" fontId="16" fillId="0" borderId="0"/>
    <xf numFmtId="0" fontId="21"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7" fillId="0" borderId="0" applyFont="0" applyFill="0" applyBorder="0" applyAlignment="0" applyProtection="0"/>
    <xf numFmtId="0" fontId="22" fillId="0" borderId="0"/>
  </cellStyleXfs>
  <cellXfs count="158">
    <xf numFmtId="0" fontId="0" fillId="0" borderId="0" xfId="0"/>
    <xf numFmtId="0" fontId="0" fillId="0" borderId="0" xfId="0" applyAlignment="1">
      <alignment wrapText="1"/>
    </xf>
    <xf numFmtId="0" fontId="0" fillId="5" borderId="0" xfId="0" applyFill="1" applyAlignment="1">
      <alignment horizontal="left" vertical="top" wrapText="1"/>
    </xf>
    <xf numFmtId="0" fontId="0" fillId="5" borderId="0" xfId="0" applyFill="1" applyAlignment="1">
      <alignment wrapText="1"/>
    </xf>
    <xf numFmtId="164" fontId="0" fillId="0" borderId="0" xfId="0" applyNumberFormat="1" applyProtection="1"/>
    <xf numFmtId="0" fontId="0" fillId="0" borderId="0" xfId="0" applyProtection="1">
      <protection locked="0"/>
    </xf>
    <xf numFmtId="0" fontId="2" fillId="0" borderId="0" xfId="0" applyFont="1"/>
    <xf numFmtId="0" fontId="2" fillId="0" borderId="0" xfId="0" applyFont="1" applyAlignment="1" applyProtection="1">
      <alignment horizontal="center" vertical="center" wrapText="1"/>
      <protection locked="0"/>
    </xf>
    <xf numFmtId="0" fontId="0" fillId="9" borderId="1" xfId="0" applyFill="1" applyBorder="1" applyAlignment="1">
      <alignment vertical="top" wrapText="1"/>
    </xf>
    <xf numFmtId="0" fontId="0" fillId="10" borderId="1" xfId="0" applyFill="1" applyBorder="1" applyAlignment="1">
      <alignment vertical="top" wrapText="1"/>
    </xf>
    <xf numFmtId="0" fontId="0" fillId="7" borderId="1" xfId="0"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horizontal="center" wrapText="1"/>
    </xf>
    <xf numFmtId="0" fontId="0" fillId="13" borderId="1" xfId="0" applyFill="1" applyBorder="1" applyAlignment="1">
      <alignment wrapText="1"/>
    </xf>
    <xf numFmtId="0" fontId="0" fillId="7" borderId="1" xfId="0" applyFont="1" applyFill="1" applyBorder="1" applyAlignment="1">
      <alignment vertical="top" wrapText="1"/>
    </xf>
    <xf numFmtId="0" fontId="1" fillId="11" borderId="6" xfId="0" applyFont="1" applyFill="1" applyBorder="1" applyAlignment="1">
      <alignment horizontal="center" vertical="top" wrapText="1"/>
    </xf>
    <xf numFmtId="0" fontId="4" fillId="14" borderId="1" xfId="0" applyFont="1" applyFill="1" applyBorder="1" applyAlignment="1">
      <alignment vertical="top" wrapText="1"/>
    </xf>
    <xf numFmtId="0" fontId="1" fillId="11" borderId="1" xfId="0" applyFont="1" applyFill="1" applyBorder="1" applyAlignment="1">
      <alignment horizontal="center" vertical="center" wrapText="1"/>
    </xf>
    <xf numFmtId="0" fontId="0" fillId="5" borderId="0" xfId="0" applyFill="1" applyAlignment="1">
      <alignment vertical="center" wrapText="1"/>
    </xf>
    <xf numFmtId="164" fontId="1" fillId="4" borderId="0" xfId="0" applyNumberFormat="1" applyFont="1" applyFill="1" applyAlignment="1" applyProtection="1">
      <alignment horizontal="center" vertical="center"/>
    </xf>
    <xf numFmtId="0" fontId="0" fillId="16" borderId="0" xfId="0" applyNumberFormat="1" applyFill="1" applyAlignment="1" applyProtection="1">
      <alignment horizontal="center"/>
    </xf>
    <xf numFmtId="0" fontId="1" fillId="4" borderId="0" xfId="0" applyFont="1" applyFill="1" applyAlignment="1" applyProtection="1">
      <alignment horizontal="center" vertical="center"/>
    </xf>
    <xf numFmtId="0" fontId="1" fillId="2" borderId="0" xfId="0" applyFont="1" applyFill="1" applyAlignment="1" applyProtection="1">
      <alignment horizontal="center" vertical="center" wrapText="1"/>
    </xf>
    <xf numFmtId="0" fontId="2" fillId="3" borderId="1" xfId="0" applyFont="1" applyFill="1" applyBorder="1" applyAlignment="1" applyProtection="1">
      <alignment horizontal="center" vertical="center" wrapText="1"/>
    </xf>
    <xf numFmtId="9" fontId="0" fillId="0" borderId="0" xfId="0" applyNumberFormat="1" applyProtection="1">
      <protection locked="0"/>
    </xf>
    <xf numFmtId="9" fontId="1" fillId="4" borderId="2" xfId="0" applyNumberFormat="1" applyFont="1" applyFill="1" applyBorder="1" applyAlignment="1" applyProtection="1">
      <alignment horizontal="center" vertical="center"/>
    </xf>
    <xf numFmtId="0" fontId="0" fillId="0" borderId="0" xfId="0" applyAlignment="1">
      <alignment wrapText="1"/>
    </xf>
    <xf numFmtId="0" fontId="0" fillId="15" borderId="0" xfId="0" applyFill="1" applyProtection="1">
      <protection locked="0"/>
    </xf>
    <xf numFmtId="0" fontId="0" fillId="16" borderId="0" xfId="0" applyNumberFormat="1" applyFill="1" applyProtection="1"/>
    <xf numFmtId="0" fontId="0" fillId="16" borderId="1" xfId="0" applyFill="1" applyBorder="1" applyAlignment="1">
      <alignment vertical="top" wrapText="1"/>
    </xf>
    <xf numFmtId="0" fontId="1" fillId="4" borderId="0" xfId="0" applyFont="1" applyFill="1" applyAlignment="1" applyProtection="1">
      <alignment horizontal="center" vertical="center"/>
    </xf>
    <xf numFmtId="164" fontId="1" fillId="4" borderId="0" xfId="0" applyNumberFormat="1" applyFont="1" applyFill="1" applyAlignment="1" applyProtection="1">
      <alignment horizontal="center" vertical="center"/>
    </xf>
    <xf numFmtId="0" fontId="5" fillId="0" borderId="0" xfId="0" applyFont="1"/>
    <xf numFmtId="9" fontId="1" fillId="4" borderId="0" xfId="0" applyNumberFormat="1" applyFont="1" applyFill="1" applyBorder="1" applyAlignment="1" applyProtection="1">
      <alignment horizontal="center" vertical="center"/>
    </xf>
    <xf numFmtId="0" fontId="2" fillId="3" borderId="0" xfId="0" applyFont="1" applyFill="1" applyBorder="1" applyAlignment="1" applyProtection="1">
      <alignment horizontal="center" vertical="center" wrapText="1"/>
    </xf>
    <xf numFmtId="0" fontId="0" fillId="5" borderId="0" xfId="0" applyFill="1"/>
    <xf numFmtId="0" fontId="2" fillId="6" borderId="7" xfId="0" applyFont="1" applyFill="1" applyBorder="1" applyAlignment="1">
      <alignment wrapText="1"/>
    </xf>
    <xf numFmtId="0" fontId="2" fillId="17" borderId="8" xfId="0" applyFont="1" applyFill="1" applyBorder="1" applyAlignment="1">
      <alignment wrapText="1"/>
    </xf>
    <xf numFmtId="0" fontId="2" fillId="2" borderId="9" xfId="0" applyFont="1" applyFill="1" applyBorder="1" applyAlignment="1">
      <alignment wrapText="1"/>
    </xf>
    <xf numFmtId="0" fontId="2" fillId="2" borderId="10" xfId="0" applyFont="1" applyFill="1" applyBorder="1" applyAlignment="1">
      <alignment wrapText="1"/>
    </xf>
    <xf numFmtId="0" fontId="2" fillId="6" borderId="11" xfId="0" applyFont="1" applyFill="1" applyBorder="1" applyAlignment="1">
      <alignment wrapText="1"/>
    </xf>
    <xf numFmtId="0" fontId="2" fillId="18" borderId="12" xfId="0" applyFont="1" applyFill="1" applyBorder="1" applyAlignment="1">
      <alignment wrapText="1"/>
    </xf>
    <xf numFmtId="0" fontId="2" fillId="19" borderId="4" xfId="0" applyFont="1" applyFill="1" applyBorder="1" applyAlignment="1">
      <alignment wrapText="1"/>
    </xf>
    <xf numFmtId="0" fontId="2" fillId="12" borderId="10" xfId="0" applyFont="1" applyFill="1" applyBorder="1" applyAlignment="1">
      <alignment wrapText="1"/>
    </xf>
    <xf numFmtId="0" fontId="3" fillId="2" borderId="13" xfId="0" applyFont="1" applyFill="1" applyBorder="1" applyAlignment="1">
      <alignment wrapText="1"/>
    </xf>
    <xf numFmtId="164" fontId="0" fillId="18" borderId="1" xfId="0" applyNumberFormat="1" applyFill="1" applyBorder="1" applyAlignment="1">
      <alignment wrapText="1"/>
    </xf>
    <xf numFmtId="164" fontId="0" fillId="12" borderId="14" xfId="0" applyNumberFormat="1" applyFill="1" applyBorder="1" applyAlignment="1">
      <alignment wrapText="1"/>
    </xf>
    <xf numFmtId="0" fontId="0" fillId="3" borderId="13" xfId="0" applyFill="1" applyBorder="1" applyAlignment="1">
      <alignment wrapText="1"/>
    </xf>
    <xf numFmtId="0" fontId="0" fillId="3" borderId="15" xfId="0" applyFill="1" applyBorder="1" applyAlignment="1">
      <alignment wrapText="1"/>
    </xf>
    <xf numFmtId="164" fontId="0" fillId="12" borderId="18" xfId="0" applyNumberFormat="1" applyFill="1" applyBorder="1" applyAlignment="1">
      <alignment wrapText="1"/>
    </xf>
    <xf numFmtId="164" fontId="1" fillId="2" borderId="11" xfId="0" applyNumberFormat="1" applyFont="1" applyFill="1" applyBorder="1" applyAlignment="1" applyProtection="1">
      <alignment horizontal="left" vertical="center"/>
    </xf>
    <xf numFmtId="0" fontId="0" fillId="0" borderId="19" xfId="0" applyBorder="1" applyAlignment="1">
      <alignment wrapText="1"/>
    </xf>
    <xf numFmtId="0" fontId="0" fillId="0" borderId="0" xfId="0" applyBorder="1" applyAlignment="1">
      <alignment wrapText="1"/>
    </xf>
    <xf numFmtId="164" fontId="1" fillId="2" borderId="15" xfId="0" applyNumberFormat="1" applyFont="1" applyFill="1" applyBorder="1" applyAlignment="1" applyProtection="1">
      <alignment horizontal="left" vertical="center"/>
    </xf>
    <xf numFmtId="0" fontId="0" fillId="0" borderId="20" xfId="0" applyBorder="1" applyAlignment="1">
      <alignment wrapText="1"/>
    </xf>
    <xf numFmtId="0" fontId="6" fillId="0" borderId="0" xfId="0" applyFont="1" applyAlignment="1">
      <alignment wrapText="1"/>
    </xf>
    <xf numFmtId="0" fontId="0" fillId="0" borderId="0" xfId="0" applyAlignment="1" applyProtection="1">
      <alignment horizontal="center"/>
      <protection locked="0"/>
    </xf>
    <xf numFmtId="0" fontId="7" fillId="0" borderId="0" xfId="0" applyFont="1" applyAlignment="1" applyProtection="1">
      <alignment horizontal="center"/>
      <protection locked="0"/>
    </xf>
    <xf numFmtId="2" fontId="8" fillId="2" borderId="0" xfId="0" applyNumberFormat="1" applyFont="1" applyFill="1" applyAlignment="1" applyProtection="1">
      <alignment horizontal="center"/>
    </xf>
    <xf numFmtId="2" fontId="0" fillId="16" borderId="0" xfId="0" applyNumberFormat="1" applyFill="1" applyAlignment="1" applyProtection="1">
      <alignment horizontal="center"/>
    </xf>
    <xf numFmtId="0" fontId="0" fillId="13" borderId="0" xfId="0" applyFill="1" applyAlignment="1">
      <alignment vertical="center"/>
    </xf>
    <xf numFmtId="0" fontId="0" fillId="13" borderId="0" xfId="0" applyFill="1" applyBorder="1" applyAlignment="1">
      <alignment vertical="center"/>
    </xf>
    <xf numFmtId="2" fontId="0" fillId="13" borderId="0" xfId="0" applyNumberFormat="1" applyFill="1" applyBorder="1" applyAlignment="1">
      <alignment vertical="center"/>
    </xf>
    <xf numFmtId="0" fontId="0" fillId="13" borderId="21" xfId="0" applyFill="1" applyBorder="1" applyAlignment="1">
      <alignment vertical="center"/>
    </xf>
    <xf numFmtId="0" fontId="0" fillId="13" borderId="25" xfId="0" applyFill="1" applyBorder="1" applyAlignment="1">
      <alignment vertical="center"/>
    </xf>
    <xf numFmtId="0" fontId="9" fillId="13" borderId="0" xfId="0" applyFont="1" applyFill="1" applyBorder="1" applyAlignment="1">
      <alignment vertical="center"/>
    </xf>
    <xf numFmtId="0" fontId="8" fillId="22" borderId="1" xfId="0" applyFont="1" applyFill="1" applyBorder="1" applyAlignment="1">
      <alignment horizontal="center" vertical="center" wrapText="1"/>
    </xf>
    <xf numFmtId="0" fontId="3" fillId="8" borderId="1" xfId="0" applyFont="1" applyFill="1" applyBorder="1" applyAlignment="1">
      <alignment vertical="top" wrapText="1"/>
    </xf>
    <xf numFmtId="0" fontId="2" fillId="24" borderId="1" xfId="0" applyFont="1" applyFill="1" applyBorder="1" applyAlignment="1" applyProtection="1">
      <alignment horizontal="center" vertical="center" wrapText="1"/>
    </xf>
    <xf numFmtId="0" fontId="2" fillId="24" borderId="5" xfId="0" applyFont="1" applyFill="1" applyBorder="1" applyAlignment="1" applyProtection="1">
      <alignment horizontal="center" vertical="center" wrapText="1"/>
    </xf>
    <xf numFmtId="0" fontId="2" fillId="13" borderId="26" xfId="0" applyFont="1" applyFill="1" applyBorder="1" applyAlignment="1" applyProtection="1">
      <alignment horizontal="center" vertical="center" wrapText="1"/>
    </xf>
    <xf numFmtId="0" fontId="0" fillId="15" borderId="0" xfId="0" applyFill="1" applyAlignment="1" applyProtection="1">
      <alignment horizontal="left" vertical="top"/>
      <protection locked="0"/>
    </xf>
    <xf numFmtId="0" fontId="12" fillId="13" borderId="0" xfId="0" applyFont="1" applyFill="1" applyBorder="1" applyAlignment="1">
      <alignment vertical="center"/>
    </xf>
    <xf numFmtId="0" fontId="11" fillId="13" borderId="0" xfId="0" applyFont="1" applyFill="1" applyBorder="1" applyAlignment="1">
      <alignment horizontal="center" vertical="center"/>
    </xf>
    <xf numFmtId="0" fontId="12" fillId="0" borderId="0" xfId="0" applyFont="1" applyProtection="1">
      <protection locked="0"/>
    </xf>
    <xf numFmtId="9" fontId="12" fillId="0" borderId="0" xfId="0" applyNumberFormat="1" applyFont="1" applyProtection="1">
      <protection locked="0"/>
    </xf>
    <xf numFmtId="0" fontId="1" fillId="4" borderId="0" xfId="0" applyFont="1" applyFill="1" applyAlignment="1" applyProtection="1">
      <alignment horizontal="center" vertical="center"/>
    </xf>
    <xf numFmtId="0" fontId="17" fillId="0" borderId="0" xfId="2"/>
    <xf numFmtId="0" fontId="1" fillId="28" borderId="1" xfId="1" applyFont="1" applyFill="1" applyBorder="1" applyAlignment="1">
      <alignment horizontal="center" vertical="center" wrapText="1"/>
    </xf>
    <xf numFmtId="0" fontId="19" fillId="0" borderId="1" xfId="1" applyFont="1" applyBorder="1" applyAlignment="1" applyProtection="1">
      <alignment horizontal="center" vertical="center"/>
    </xf>
    <xf numFmtId="165" fontId="19" fillId="0" borderId="1" xfId="1" applyNumberFormat="1" applyFont="1" applyBorder="1" applyAlignment="1" applyProtection="1">
      <alignment horizontal="center" vertical="center"/>
      <protection locked="0"/>
    </xf>
    <xf numFmtId="0" fontId="16" fillId="0" borderId="1" xfId="1" applyBorder="1" applyProtection="1">
      <protection locked="0"/>
    </xf>
    <xf numFmtId="0" fontId="19" fillId="0" borderId="1" xfId="1" applyFont="1" applyBorder="1" applyProtection="1">
      <protection locked="0"/>
    </xf>
    <xf numFmtId="0" fontId="17" fillId="5" borderId="0" xfId="2" applyFill="1"/>
    <xf numFmtId="0" fontId="1" fillId="4" borderId="0" xfId="0" applyFont="1" applyFill="1" applyAlignment="1" applyProtection="1">
      <alignment horizontal="center" vertical="center"/>
    </xf>
    <xf numFmtId="0" fontId="0" fillId="13" borderId="0" xfId="0" applyFont="1" applyFill="1" applyAlignment="1">
      <alignment horizontal="left" vertical="top"/>
    </xf>
    <xf numFmtId="164" fontId="0" fillId="13" borderId="0" xfId="0" applyNumberFormat="1" applyFont="1" applyFill="1" applyAlignment="1">
      <alignment horizontal="left" vertical="top"/>
    </xf>
    <xf numFmtId="0" fontId="0" fillId="13" borderId="0" xfId="0" applyFont="1" applyFill="1" applyAlignment="1">
      <alignment horizontal="left"/>
    </xf>
    <xf numFmtId="2" fontId="0" fillId="18" borderId="1" xfId="0" applyNumberFormat="1" applyFill="1" applyBorder="1" applyAlignment="1">
      <alignment wrapText="1"/>
    </xf>
    <xf numFmtId="2" fontId="0" fillId="19" borderId="1" xfId="0" applyNumberFormat="1" applyFill="1" applyBorder="1" applyAlignment="1">
      <alignment wrapText="1"/>
    </xf>
    <xf numFmtId="164" fontId="0" fillId="19" borderId="1" xfId="0" applyNumberFormat="1" applyFill="1" applyBorder="1" applyAlignment="1">
      <alignment wrapText="1"/>
    </xf>
    <xf numFmtId="2" fontId="0" fillId="19" borderId="3" xfId="0" applyNumberFormat="1" applyFill="1" applyBorder="1" applyAlignment="1">
      <alignment wrapText="1"/>
    </xf>
    <xf numFmtId="2" fontId="0" fillId="18" borderId="16" xfId="0" applyNumberFormat="1" applyFill="1" applyBorder="1" applyAlignment="1">
      <alignment wrapText="1"/>
    </xf>
    <xf numFmtId="2" fontId="0" fillId="19" borderId="17" xfId="0" applyNumberFormat="1" applyFill="1" applyBorder="1" applyAlignment="1">
      <alignment wrapText="1"/>
    </xf>
    <xf numFmtId="0" fontId="4" fillId="5" borderId="0" xfId="0" applyFont="1" applyFill="1" applyAlignment="1">
      <alignment vertical="center"/>
    </xf>
    <xf numFmtId="0" fontId="4" fillId="5" borderId="0" xfId="0" applyFont="1" applyFill="1" applyAlignment="1">
      <alignment horizontal="left" vertical="center"/>
    </xf>
    <xf numFmtId="0" fontId="4" fillId="5" borderId="26" xfId="0" applyFont="1" applyFill="1" applyBorder="1" applyAlignment="1">
      <alignment horizontal="left" vertical="top"/>
    </xf>
    <xf numFmtId="0" fontId="4" fillId="5" borderId="0" xfId="0" applyFont="1" applyFill="1"/>
    <xf numFmtId="0" fontId="4" fillId="5" borderId="0" xfId="0" applyFont="1" applyFill="1" applyAlignment="1">
      <alignment horizontal="left"/>
    </xf>
    <xf numFmtId="2" fontId="4" fillId="5" borderId="26" xfId="0" applyNumberFormat="1" applyFont="1" applyFill="1" applyBorder="1" applyAlignment="1">
      <alignment horizontal="left" vertical="top"/>
    </xf>
    <xf numFmtId="0" fontId="12" fillId="13" borderId="0" xfId="0" applyFont="1" applyFill="1" applyBorder="1" applyAlignment="1">
      <alignment horizontal="center" vertical="center"/>
    </xf>
    <xf numFmtId="0" fontId="12" fillId="13" borderId="0" xfId="0" applyFont="1" applyFill="1" applyBorder="1" applyAlignment="1">
      <alignment horizontal="center" vertical="top"/>
    </xf>
    <xf numFmtId="0" fontId="0" fillId="30" borderId="0" xfId="0" applyFill="1" applyAlignment="1">
      <alignment vertical="center"/>
    </xf>
    <xf numFmtId="0" fontId="0" fillId="19" borderId="0" xfId="0" applyFill="1" applyAlignment="1" applyProtection="1">
      <alignment horizontal="left" vertical="top"/>
      <protection locked="0"/>
    </xf>
    <xf numFmtId="0" fontId="0" fillId="19" borderId="0" xfId="0" applyFill="1" applyAlignment="1" applyProtection="1">
      <alignment horizontal="center"/>
      <protection locked="0"/>
    </xf>
    <xf numFmtId="0" fontId="0" fillId="19" borderId="0" xfId="0" applyFill="1" applyAlignment="1" applyProtection="1">
      <alignment horizontal="left" vertical="top" wrapText="1"/>
      <protection locked="0"/>
    </xf>
    <xf numFmtId="0" fontId="0" fillId="19" borderId="0" xfId="0" applyFill="1" applyProtection="1">
      <protection locked="0"/>
    </xf>
    <xf numFmtId="0" fontId="0" fillId="19" borderId="0" xfId="0" applyFill="1" applyAlignment="1" applyProtection="1">
      <alignment wrapText="1"/>
      <protection locked="0"/>
    </xf>
    <xf numFmtId="0" fontId="19" fillId="0" borderId="1" xfId="1" applyFont="1" applyBorder="1" applyAlignment="1" applyProtection="1">
      <alignment horizontal="center" vertical="center"/>
    </xf>
    <xf numFmtId="0" fontId="16" fillId="0" borderId="0" xfId="1" applyAlignment="1">
      <alignment horizontal="center"/>
    </xf>
    <xf numFmtId="0" fontId="18" fillId="26" borderId="0" xfId="1" applyFont="1" applyFill="1" applyAlignment="1">
      <alignment horizontal="center" vertical="center" wrapText="1"/>
    </xf>
    <xf numFmtId="0" fontId="18" fillId="26" borderId="0" xfId="1" applyFont="1" applyFill="1" applyAlignment="1">
      <alignment horizontal="center" vertical="center"/>
    </xf>
    <xf numFmtId="0" fontId="3" fillId="27" borderId="2" xfId="1" applyFont="1" applyFill="1" applyBorder="1" applyAlignment="1">
      <alignment horizontal="center" vertical="center"/>
    </xf>
    <xf numFmtId="0" fontId="1" fillId="28" borderId="1" xfId="1" applyFont="1" applyFill="1" applyBorder="1" applyAlignment="1">
      <alignment horizontal="center" vertical="center" wrapText="1"/>
    </xf>
    <xf numFmtId="0" fontId="1" fillId="28" borderId="3" xfId="1" applyFont="1" applyFill="1" applyBorder="1" applyAlignment="1">
      <alignment horizontal="center" vertical="center" wrapText="1"/>
    </xf>
    <xf numFmtId="164" fontId="19" fillId="0" borderId="1" xfId="1" applyNumberFormat="1" applyFont="1" applyBorder="1" applyAlignment="1" applyProtection="1">
      <alignment horizontal="center" vertical="center"/>
    </xf>
    <xf numFmtId="0" fontId="19" fillId="0" borderId="1" xfId="1" applyFont="1" applyBorder="1" applyAlignment="1" applyProtection="1">
      <alignment horizontal="center" vertical="center" wrapText="1"/>
    </xf>
    <xf numFmtId="0" fontId="19" fillId="0" borderId="1" xfId="1" applyFont="1" applyBorder="1" applyAlignment="1" applyProtection="1">
      <alignment horizontal="center" vertical="center"/>
    </xf>
    <xf numFmtId="0" fontId="19" fillId="0" borderId="3" xfId="1" applyFont="1" applyBorder="1" applyAlignment="1" applyProtection="1">
      <alignment horizontal="center" vertical="center" wrapText="1"/>
    </xf>
    <xf numFmtId="0" fontId="13" fillId="13" borderId="0" xfId="0" applyFont="1" applyFill="1" applyBorder="1" applyAlignment="1">
      <alignment horizontal="center"/>
    </xf>
    <xf numFmtId="0" fontId="23" fillId="29" borderId="32" xfId="0" applyFont="1" applyFill="1" applyBorder="1" applyAlignment="1">
      <alignment horizontal="center" vertical="center"/>
    </xf>
    <xf numFmtId="0" fontId="23" fillId="29" borderId="33" xfId="0" applyFont="1" applyFill="1" applyBorder="1" applyAlignment="1">
      <alignment horizontal="center" vertical="center"/>
    </xf>
    <xf numFmtId="0" fontId="23" fillId="29" borderId="34" xfId="0" applyFont="1" applyFill="1" applyBorder="1" applyAlignment="1">
      <alignment horizontal="center" vertical="center"/>
    </xf>
    <xf numFmtId="0" fontId="4" fillId="29" borderId="32" xfId="0" applyFont="1" applyFill="1" applyBorder="1" applyAlignment="1">
      <alignment horizontal="center" vertical="center"/>
    </xf>
    <xf numFmtId="0" fontId="4" fillId="29" borderId="33" xfId="0" applyFont="1" applyFill="1" applyBorder="1" applyAlignment="1">
      <alignment horizontal="center" vertical="center"/>
    </xf>
    <xf numFmtId="0" fontId="4" fillId="29" borderId="34" xfId="0" applyFont="1" applyFill="1" applyBorder="1" applyAlignment="1">
      <alignment horizontal="center" vertical="center"/>
    </xf>
    <xf numFmtId="0" fontId="0" fillId="21" borderId="22" xfId="0" applyFill="1" applyBorder="1" applyAlignment="1">
      <alignment horizontal="center" vertical="center"/>
    </xf>
    <xf numFmtId="0" fontId="0" fillId="21" borderId="23" xfId="0" applyFill="1" applyBorder="1" applyAlignment="1">
      <alignment horizontal="center" vertical="center"/>
    </xf>
    <xf numFmtId="0" fontId="0" fillId="21" borderId="27" xfId="0" applyFill="1" applyBorder="1" applyAlignment="1">
      <alignment horizontal="center" vertical="center"/>
    </xf>
    <xf numFmtId="0" fontId="0" fillId="21" borderId="1" xfId="0" applyFill="1" applyBorder="1" applyAlignment="1">
      <alignment horizontal="center" vertical="center"/>
    </xf>
    <xf numFmtId="0" fontId="0" fillId="21" borderId="24" xfId="0" applyFill="1" applyBorder="1" applyAlignment="1">
      <alignment horizontal="center" vertical="center"/>
    </xf>
    <xf numFmtId="0" fontId="0" fillId="21" borderId="31" xfId="0" applyFill="1" applyBorder="1" applyAlignment="1">
      <alignment horizontal="center" vertical="center"/>
    </xf>
    <xf numFmtId="0" fontId="0" fillId="21" borderId="28" xfId="0" applyFill="1" applyBorder="1" applyAlignment="1">
      <alignment horizontal="center" vertical="center"/>
    </xf>
    <xf numFmtId="0" fontId="0" fillId="21" borderId="29" xfId="0" applyFill="1" applyBorder="1" applyAlignment="1">
      <alignment horizontal="center" vertical="center"/>
    </xf>
    <xf numFmtId="0" fontId="0" fillId="21" borderId="25" xfId="0" applyFill="1" applyBorder="1" applyAlignment="1">
      <alignment horizontal="center" vertical="center"/>
    </xf>
    <xf numFmtId="0" fontId="24" fillId="29" borderId="32" xfId="0" applyFont="1" applyFill="1" applyBorder="1" applyAlignment="1">
      <alignment horizontal="center" vertical="center"/>
    </xf>
    <xf numFmtId="0" fontId="24" fillId="29" borderId="33" xfId="0" applyFont="1" applyFill="1" applyBorder="1" applyAlignment="1">
      <alignment horizontal="center" vertical="center"/>
    </xf>
    <xf numFmtId="0" fontId="24" fillId="29" borderId="34" xfId="0" applyFont="1" applyFill="1" applyBorder="1" applyAlignment="1">
      <alignment horizontal="center" vertical="center"/>
    </xf>
    <xf numFmtId="0" fontId="10" fillId="31" borderId="1" xfId="0" applyFont="1" applyFill="1" applyBorder="1" applyAlignment="1">
      <alignment horizontal="center" vertical="center" wrapText="1"/>
    </xf>
    <xf numFmtId="0" fontId="10" fillId="13" borderId="23" xfId="0" applyFont="1" applyFill="1" applyBorder="1" applyAlignment="1">
      <alignment horizontal="center" vertical="center" wrapText="1"/>
    </xf>
    <xf numFmtId="0" fontId="10" fillId="13" borderId="24" xfId="0" applyFont="1" applyFill="1" applyBorder="1" applyAlignment="1">
      <alignment horizontal="center" vertical="center" wrapText="1"/>
    </xf>
    <xf numFmtId="0" fontId="12" fillId="13" borderId="0" xfId="0" applyFont="1" applyFill="1" applyBorder="1" applyAlignment="1">
      <alignment horizontal="center" vertical="center"/>
    </xf>
    <xf numFmtId="0" fontId="12" fillId="13" borderId="0" xfId="0" applyFont="1" applyFill="1" applyBorder="1" applyAlignment="1">
      <alignment horizontal="center" vertical="top"/>
    </xf>
    <xf numFmtId="0" fontId="15" fillId="23" borderId="26" xfId="0" applyFont="1" applyFill="1" applyBorder="1" applyAlignment="1" applyProtection="1">
      <alignment horizontal="center" vertical="center" wrapText="1"/>
    </xf>
    <xf numFmtId="164" fontId="14" fillId="20" borderId="0" xfId="0" applyNumberFormat="1" applyFont="1" applyFill="1" applyAlignment="1" applyProtection="1">
      <alignment horizontal="center" vertical="center"/>
    </xf>
    <xf numFmtId="0" fontId="14" fillId="25" borderId="26" xfId="0" applyFont="1" applyFill="1" applyBorder="1" applyAlignment="1" applyProtection="1">
      <alignment horizontal="center" vertical="center"/>
    </xf>
    <xf numFmtId="0" fontId="14" fillId="20" borderId="0" xfId="0" applyFont="1" applyFill="1" applyAlignment="1" applyProtection="1">
      <alignment horizontal="left" vertical="center"/>
    </xf>
    <xf numFmtId="0" fontId="14" fillId="20" borderId="30" xfId="0" applyFont="1" applyFill="1" applyBorder="1" applyAlignment="1" applyProtection="1">
      <alignment horizontal="left" vertical="center"/>
    </xf>
    <xf numFmtId="0" fontId="15" fillId="19" borderId="35" xfId="0" applyFont="1" applyFill="1" applyBorder="1" applyAlignment="1" applyProtection="1">
      <alignment horizontal="center" vertical="center"/>
    </xf>
    <xf numFmtId="0" fontId="15" fillId="19" borderId="36" xfId="0" applyFont="1" applyFill="1" applyBorder="1" applyAlignment="1" applyProtection="1">
      <alignment horizontal="center" vertical="center"/>
    </xf>
    <xf numFmtId="0" fontId="1" fillId="4" borderId="2"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164" fontId="1" fillId="4" borderId="0" xfId="0" applyNumberFormat="1" applyFont="1" applyFill="1" applyAlignment="1" applyProtection="1">
      <alignment horizontal="center" vertical="center"/>
    </xf>
    <xf numFmtId="0" fontId="1" fillId="4" borderId="0" xfId="0" applyFont="1" applyFill="1" applyAlignment="1" applyProtection="1">
      <alignment horizontal="left" vertical="center"/>
    </xf>
    <xf numFmtId="17" fontId="2" fillId="14" borderId="1" xfId="0" applyNumberFormat="1" applyFont="1" applyFill="1" applyBorder="1" applyAlignment="1">
      <alignment horizontal="center"/>
    </xf>
    <xf numFmtId="0" fontId="0" fillId="0" borderId="1" xfId="0" applyBorder="1"/>
    <xf numFmtId="14" fontId="0" fillId="0" borderId="1" xfId="0" applyNumberFormat="1" applyBorder="1"/>
    <xf numFmtId="0" fontId="0" fillId="0" borderId="1" xfId="0" applyBorder="1" applyAlignment="1">
      <alignment wrapText="1"/>
    </xf>
  </cellXfs>
  <cellStyles count="23">
    <cellStyle name="Hyperlink 2" xfId="3"/>
    <cellStyle name="Normal" xfId="0" builtinId="0"/>
    <cellStyle name="Normal 2" xfId="4"/>
    <cellStyle name="Normal 2 2" xfId="5"/>
    <cellStyle name="Normal 3" xfId="6"/>
    <cellStyle name="Normal 4" xfId="2"/>
    <cellStyle name="Normal 5" xfId="7"/>
    <cellStyle name="Normal 6" xfId="8"/>
    <cellStyle name="Normal 6 2" xfId="1"/>
    <cellStyle name="Normal 6 2 2" xfId="9"/>
    <cellStyle name="Normal 6 3" xfId="10"/>
    <cellStyle name="Normal 7" xfId="11"/>
    <cellStyle name="Normal 7 2" xfId="12"/>
    <cellStyle name="Normal 8" xfId="13"/>
    <cellStyle name="Normal 8 2" xfId="14"/>
    <cellStyle name="Percent 2" xfId="15"/>
    <cellStyle name="Percent 2 2" xfId="16"/>
    <cellStyle name="Percent 3" xfId="17"/>
    <cellStyle name="Percent 3 2" xfId="18"/>
    <cellStyle name="Percent 4" xfId="19"/>
    <cellStyle name="Percent 4 2" xfId="20"/>
    <cellStyle name="Percent 5" xfId="21"/>
    <cellStyle name="Style 1" xfId="22"/>
  </cellStyles>
  <dxfs count="5">
    <dxf>
      <fill>
        <patternFill>
          <bgColor theme="9" tint="-0.499984740745262"/>
        </patternFill>
      </fill>
    </dxf>
    <dxf>
      <fill>
        <patternFill>
          <bgColor theme="3" tint="0.59996337778862885"/>
        </patternFill>
      </fill>
    </dxf>
    <dxf>
      <fill>
        <patternFill>
          <bgColor rgb="FFFFFF00"/>
        </patternFill>
      </fill>
    </dxf>
    <dxf>
      <fill>
        <patternFill>
          <bgColor theme="7" tint="0.39994506668294322"/>
        </patternFill>
      </fill>
    </dxf>
    <dxf>
      <fill>
        <patternFill>
          <bgColor theme="6" tint="-0.24994659260841701"/>
        </patternFill>
      </fill>
    </dxf>
  </dxfs>
  <tableStyles count="0" defaultTableStyle="TableStyleMedium2" defaultPivotStyle="PivotStyleLight16"/>
  <colors>
    <mruColors>
      <color rgb="FF33CC33"/>
      <color rgb="FFFFFF93"/>
      <color rgb="FF00FFFF"/>
      <color rgb="FFCCFF99"/>
      <color rgb="FF66FF33"/>
      <color rgb="FFE9B47F"/>
      <color rgb="FFEA923A"/>
      <color rgb="FFF77B43"/>
      <color rgb="FFEDA155"/>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594877163900217E-2"/>
          <c:y val="6.8533476577555624E-2"/>
          <c:w val="0.85331978161483513"/>
          <c:h val="0.90683938741575221"/>
        </c:manualLayout>
      </c:layout>
      <c:pieChart>
        <c:varyColors val="1"/>
        <c:ser>
          <c:idx val="1"/>
          <c:order val="1"/>
          <c:tx>
            <c:strRef>
              <c:f>Dasbboard!$BL$9</c:f>
              <c:strCache>
                <c:ptCount val="1"/>
                <c:pt idx="0">
                  <c:v>Pie</c:v>
                </c:pt>
              </c:strCache>
            </c:strRef>
          </c:tx>
          <c:dPt>
            <c:idx val="0"/>
            <c:bubble3D val="0"/>
            <c:spPr>
              <a:solidFill>
                <a:schemeClr val="accent6">
                  <a:lumMod val="20000"/>
                  <a:lumOff val="80000"/>
                </a:schemeClr>
              </a:solidFill>
            </c:spPr>
          </c:dPt>
          <c:dPt>
            <c:idx val="2"/>
            <c:bubble3D val="0"/>
            <c:spPr>
              <a:solidFill>
                <a:schemeClr val="accent6">
                  <a:lumMod val="20000"/>
                  <a:lumOff val="80000"/>
                </a:schemeClr>
              </a:solidFill>
            </c:spPr>
          </c:dPt>
          <c:cat>
            <c:strRef>
              <c:f>Dasbboard!$BJ$10:$BJ$15</c:f>
              <c:strCache>
                <c:ptCount val="6"/>
                <c:pt idx="0">
                  <c:v>X</c:v>
                </c:pt>
                <c:pt idx="1">
                  <c:v>Amber </c:v>
                </c:pt>
                <c:pt idx="2">
                  <c:v>Green</c:v>
                </c:pt>
                <c:pt idx="3">
                  <c:v>Yellow</c:v>
                </c:pt>
                <c:pt idx="4">
                  <c:v>Blue</c:v>
                </c:pt>
                <c:pt idx="5">
                  <c:v>Red</c:v>
                </c:pt>
              </c:strCache>
            </c:strRef>
          </c:cat>
          <c:val>
            <c:numRef>
              <c:f>Dasbboard!$BL$10:$BL$15</c:f>
              <c:numCache>
                <c:formatCode>General</c:formatCode>
                <c:ptCount val="6"/>
                <c:pt idx="0" formatCode="0.00">
                  <c:v>0</c:v>
                </c:pt>
                <c:pt idx="1">
                  <c:v>0.1</c:v>
                </c:pt>
                <c:pt idx="2" formatCode="0.00">
                  <c:v>9.9</c:v>
                </c:pt>
              </c:numCache>
            </c:numRef>
          </c:val>
        </c:ser>
        <c:dLbls>
          <c:showLegendKey val="0"/>
          <c:showVal val="0"/>
          <c:showCatName val="0"/>
          <c:showSerName val="0"/>
          <c:showPercent val="0"/>
          <c:showBubbleSize val="0"/>
          <c:showLeaderLines val="0"/>
        </c:dLbls>
        <c:firstSliceAng val="270"/>
      </c:pieChart>
      <c:doughnutChart>
        <c:varyColors val="1"/>
        <c:ser>
          <c:idx val="0"/>
          <c:order val="0"/>
          <c:tx>
            <c:strRef>
              <c:f>Dasbboard!$BK$9</c:f>
              <c:strCache>
                <c:ptCount val="1"/>
                <c:pt idx="0">
                  <c:v>Donut</c:v>
                </c:pt>
              </c:strCache>
            </c:strRef>
          </c:tx>
          <c:dPt>
            <c:idx val="0"/>
            <c:bubble3D val="0"/>
            <c:spPr>
              <a:solidFill>
                <a:schemeClr val="accent6">
                  <a:lumMod val="20000"/>
                  <a:lumOff val="80000"/>
                </a:schemeClr>
              </a:solidFill>
              <a:ln>
                <a:noFill/>
              </a:ln>
            </c:spPr>
          </c:dPt>
          <c:dPt>
            <c:idx val="1"/>
            <c:bubble3D val="0"/>
            <c:spPr>
              <a:ln w="19050">
                <a:solidFill>
                  <a:schemeClr val="bg1"/>
                </a:solidFill>
              </a:ln>
              <a:effectLst>
                <a:innerShdw blurRad="63500" dist="50800" dir="13500000">
                  <a:prstClr val="black">
                    <a:alpha val="50000"/>
                  </a:prstClr>
                </a:innerShdw>
              </a:effectLst>
            </c:spPr>
          </c:dPt>
          <c:dPt>
            <c:idx val="2"/>
            <c:bubble3D val="0"/>
            <c:spPr>
              <a:solidFill>
                <a:schemeClr val="accent2">
                  <a:lumMod val="40000"/>
                  <a:lumOff val="60000"/>
                </a:schemeClr>
              </a:solidFill>
              <a:ln>
                <a:solidFill>
                  <a:schemeClr val="bg1"/>
                </a:solidFill>
              </a:ln>
              <a:effectLst>
                <a:innerShdw blurRad="63500" dist="50800" dir="13500000">
                  <a:prstClr val="black">
                    <a:alpha val="50000"/>
                  </a:prstClr>
                </a:innerShdw>
              </a:effectLst>
            </c:spPr>
          </c:dPt>
          <c:dPt>
            <c:idx val="3"/>
            <c:bubble3D val="0"/>
            <c:spPr>
              <a:solidFill>
                <a:srgbClr val="FFFF00"/>
              </a:solidFill>
              <a:ln>
                <a:solidFill>
                  <a:schemeClr val="bg1"/>
                </a:solidFill>
              </a:ln>
              <a:effectLst>
                <a:innerShdw blurRad="63500" dist="50800" dir="13500000">
                  <a:prstClr val="black">
                    <a:alpha val="50000"/>
                  </a:prstClr>
                </a:innerShdw>
              </a:effectLst>
            </c:spPr>
          </c:dPt>
          <c:dPt>
            <c:idx val="4"/>
            <c:bubble3D val="0"/>
            <c:spPr>
              <a:solidFill>
                <a:srgbClr val="92D050"/>
              </a:solidFill>
              <a:ln>
                <a:solidFill>
                  <a:schemeClr val="bg1"/>
                </a:solidFill>
              </a:ln>
              <a:effectLst>
                <a:innerShdw blurRad="63500" dist="50800" dir="13500000">
                  <a:prstClr val="black">
                    <a:alpha val="50000"/>
                  </a:prstClr>
                </a:innerShdw>
              </a:effectLst>
            </c:spPr>
          </c:dPt>
          <c:dPt>
            <c:idx val="5"/>
            <c:bubble3D val="0"/>
            <c:spPr>
              <a:solidFill>
                <a:srgbClr val="00B050"/>
              </a:solidFill>
              <a:ln>
                <a:solidFill>
                  <a:schemeClr val="bg1"/>
                </a:solidFill>
              </a:ln>
              <a:effectLst>
                <a:innerShdw blurRad="63500" dist="50800" dir="13500000">
                  <a:prstClr val="black">
                    <a:alpha val="50000"/>
                  </a:prstClr>
                </a:innerShdw>
              </a:effectLst>
            </c:spPr>
          </c:dPt>
          <c:cat>
            <c:strRef>
              <c:f>Dasbboard!$BJ$10:$BJ$15</c:f>
              <c:strCache>
                <c:ptCount val="6"/>
                <c:pt idx="0">
                  <c:v>X</c:v>
                </c:pt>
                <c:pt idx="1">
                  <c:v>Amber </c:v>
                </c:pt>
                <c:pt idx="2">
                  <c:v>Green</c:v>
                </c:pt>
                <c:pt idx="3">
                  <c:v>Yellow</c:v>
                </c:pt>
                <c:pt idx="4">
                  <c:v>Blue</c:v>
                </c:pt>
                <c:pt idx="5">
                  <c:v>Red</c:v>
                </c:pt>
              </c:strCache>
            </c:strRef>
          </c:cat>
          <c:val>
            <c:numRef>
              <c:f>Dasbboard!$BK$10:$BK$15</c:f>
              <c:numCache>
                <c:formatCode>General</c:formatCode>
                <c:ptCount val="6"/>
                <c:pt idx="0">
                  <c:v>5</c:v>
                </c:pt>
                <c:pt idx="1">
                  <c:v>1</c:v>
                </c:pt>
                <c:pt idx="2">
                  <c:v>1</c:v>
                </c:pt>
                <c:pt idx="3">
                  <c:v>1</c:v>
                </c:pt>
                <c:pt idx="4">
                  <c:v>1</c:v>
                </c:pt>
                <c:pt idx="5">
                  <c:v>1</c:v>
                </c:pt>
              </c:numCache>
            </c:numRef>
          </c:val>
        </c:ser>
        <c:dLbls>
          <c:showLegendKey val="0"/>
          <c:showVal val="0"/>
          <c:showCatName val="0"/>
          <c:showSerName val="0"/>
          <c:showPercent val="0"/>
          <c:showBubbleSize val="0"/>
          <c:showLeaderLines val="1"/>
        </c:dLbls>
        <c:firstSliceAng val="9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49736058273614"/>
          <c:y val="6.5462582970779781E-2"/>
          <c:w val="0.51311264663345657"/>
          <c:h val="0.82660325481637209"/>
        </c:manualLayout>
      </c:layout>
      <c:radarChart>
        <c:radarStyle val="marker"/>
        <c:varyColors val="0"/>
        <c:ser>
          <c:idx val="0"/>
          <c:order val="0"/>
          <c:tx>
            <c:strRef>
              <c:f>'App Maturity'!$B$4</c:f>
              <c:strCache>
                <c:ptCount val="1"/>
                <c:pt idx="0">
                  <c:v>AS-IS</c:v>
                </c:pt>
              </c:strCache>
            </c:strRef>
          </c:tx>
          <c:marker>
            <c:symbol val="none"/>
          </c:marker>
          <c:cat>
            <c:strRef>
              <c:f>'App Maturity'!$H$6:$H$14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Maturity'!$I$6:$I$14</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'App Maturity'!$C$4</c:f>
              <c:strCache>
                <c:ptCount val="1"/>
                <c:pt idx="0">
                  <c:v>TO-BE</c:v>
                </c:pt>
              </c:strCache>
            </c:strRef>
          </c:tx>
          <c:marker>
            <c:symbol val="none"/>
          </c:marker>
          <c:cat>
            <c:strRef>
              <c:f>'App Maturity'!$H$6:$H$14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Maturity'!$J$6:$J$14</c:f>
              <c:numCache>
                <c:formatCode>0.0</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axId val="91174016"/>
        <c:axId val="91175552"/>
      </c:radarChart>
      <c:catAx>
        <c:axId val="91174016"/>
        <c:scaling>
          <c:orientation val="minMax"/>
        </c:scaling>
        <c:delete val="0"/>
        <c:axPos val="b"/>
        <c:majorGridlines/>
        <c:majorTickMark val="out"/>
        <c:minorTickMark val="none"/>
        <c:tickLblPos val="nextTo"/>
        <c:txPr>
          <a:bodyPr/>
          <a:lstStyle/>
          <a:p>
            <a:pPr>
              <a:defRPr sz="900" b="1">
                <a:solidFill>
                  <a:schemeClr val="accent6">
                    <a:lumMod val="50000"/>
                  </a:schemeClr>
                </a:solidFill>
              </a:defRPr>
            </a:pPr>
            <a:endParaRPr lang="en-US"/>
          </a:p>
        </c:txPr>
        <c:crossAx val="91175552"/>
        <c:crosses val="autoZero"/>
        <c:auto val="1"/>
        <c:lblAlgn val="ctr"/>
        <c:lblOffset val="100"/>
        <c:noMultiLvlLbl val="0"/>
      </c:catAx>
      <c:valAx>
        <c:axId val="91175552"/>
        <c:scaling>
          <c:orientation val="minMax"/>
          <c:max val="5"/>
        </c:scaling>
        <c:delete val="0"/>
        <c:axPos val="l"/>
        <c:majorGridlines/>
        <c:numFmt formatCode="0.0" sourceLinked="1"/>
        <c:majorTickMark val="cross"/>
        <c:minorTickMark val="none"/>
        <c:tickLblPos val="nextTo"/>
        <c:txPr>
          <a:bodyPr/>
          <a:lstStyle/>
          <a:p>
            <a:pPr>
              <a:defRPr sz="900"/>
            </a:pPr>
            <a:endParaRPr lang="en-US"/>
          </a:p>
        </c:txPr>
        <c:crossAx val="91174016"/>
        <c:crosses val="autoZero"/>
        <c:crossBetween val="between"/>
      </c:valAx>
      <c:spPr>
        <a:solidFill>
          <a:schemeClr val="accent6">
            <a:lumMod val="20000"/>
            <a:lumOff val="80000"/>
            <a:alpha val="0"/>
          </a:schemeClr>
        </a:solidFill>
        <a:ln>
          <a:noFill/>
        </a:ln>
      </c:spPr>
    </c:plotArea>
    <c:legend>
      <c:legendPos val="b"/>
      <c:overlay val="0"/>
      <c:txPr>
        <a:bodyPr/>
        <a:lstStyle/>
        <a:p>
          <a:pPr>
            <a:defRPr sz="900"/>
          </a:pPr>
          <a:endParaRPr lang="en-US"/>
        </a:p>
      </c:txPr>
    </c:legend>
    <c:plotVisOnly val="1"/>
    <c:dispBlanksAs val="gap"/>
    <c:showDLblsOverMax val="0"/>
  </c:chart>
  <c:spPr>
    <a:solidFill>
      <a:schemeClr val="accent6">
        <a:lumMod val="20000"/>
        <a:lumOff val="80000"/>
      </a:schemeClr>
    </a:solidFill>
    <a:ln w="19050">
      <a:solidFill>
        <a:schemeClr val="accent6">
          <a:lumMod val="50000"/>
        </a:schemeClr>
      </a:solidFill>
    </a:ln>
    <a:effectLst>
      <a:innerShdw blurRad="63500" dist="50800" dir="13500000">
        <a:prstClr val="black">
          <a:alpha val="50000"/>
        </a:prstClr>
      </a:innerShdw>
    </a:effectLst>
    <a:scene3d>
      <a:camera prst="orthographicFront"/>
      <a:lightRig rig="threePt" dir="t"/>
    </a:scene3d>
    <a:sp3d>
      <a:bevelB prst="relaxedInset"/>
    </a:sp3d>
  </c:spPr>
  <c:txPr>
    <a:bodyPr/>
    <a:lstStyle/>
    <a:p>
      <a:pPr>
        <a:defRPr sz="10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594877163900217E-2"/>
          <c:y val="6.6726874511407339E-2"/>
          <c:w val="0.94491637846872867"/>
          <c:h val="0.80286722555052337"/>
        </c:manualLayout>
      </c:layout>
      <c:pieChart>
        <c:varyColors val="1"/>
        <c:ser>
          <c:idx val="1"/>
          <c:order val="1"/>
          <c:tx>
            <c:strRef>
              <c:f>Dasbboard!$BL$17</c:f>
              <c:strCache>
                <c:ptCount val="1"/>
                <c:pt idx="0">
                  <c:v>Pie</c:v>
                </c:pt>
              </c:strCache>
            </c:strRef>
          </c:tx>
          <c:dPt>
            <c:idx val="0"/>
            <c:bubble3D val="0"/>
            <c:spPr>
              <a:solidFill>
                <a:schemeClr val="accent6">
                  <a:lumMod val="20000"/>
                  <a:lumOff val="80000"/>
                </a:schemeClr>
              </a:solidFill>
            </c:spPr>
          </c:dPt>
          <c:dPt>
            <c:idx val="2"/>
            <c:bubble3D val="0"/>
            <c:spPr>
              <a:solidFill>
                <a:schemeClr val="accent6">
                  <a:lumMod val="20000"/>
                  <a:lumOff val="80000"/>
                </a:schemeClr>
              </a:solidFill>
            </c:spPr>
          </c:dPt>
          <c:cat>
            <c:strRef>
              <c:f>Dasbboard!$BJ$26:$BJ$31</c:f>
              <c:strCache>
                <c:ptCount val="6"/>
                <c:pt idx="0">
                  <c:v>X</c:v>
                </c:pt>
                <c:pt idx="1">
                  <c:v>Amber </c:v>
                </c:pt>
                <c:pt idx="2">
                  <c:v>Green</c:v>
                </c:pt>
                <c:pt idx="3">
                  <c:v>Yellow</c:v>
                </c:pt>
                <c:pt idx="4">
                  <c:v>Blue</c:v>
                </c:pt>
                <c:pt idx="5">
                  <c:v>Red</c:v>
                </c:pt>
              </c:strCache>
            </c:strRef>
          </c:cat>
          <c:val>
            <c:numRef>
              <c:f>Dasbboard!$BL$26:$BL$31</c:f>
              <c:numCache>
                <c:formatCode>General</c:formatCode>
                <c:ptCount val="6"/>
                <c:pt idx="0" formatCode="0.00">
                  <c:v>4.5555555555555554</c:v>
                </c:pt>
                <c:pt idx="1">
                  <c:v>0.1</c:v>
                </c:pt>
                <c:pt idx="2" formatCode="0.00">
                  <c:v>5.344444444444445</c:v>
                </c:pt>
              </c:numCache>
            </c:numRef>
          </c:val>
        </c:ser>
        <c:dLbls>
          <c:showLegendKey val="0"/>
          <c:showVal val="0"/>
          <c:showCatName val="0"/>
          <c:showSerName val="0"/>
          <c:showPercent val="0"/>
          <c:showBubbleSize val="0"/>
          <c:showLeaderLines val="0"/>
        </c:dLbls>
        <c:firstSliceAng val="270"/>
      </c:pieChart>
      <c:doughnutChart>
        <c:varyColors val="1"/>
        <c:ser>
          <c:idx val="0"/>
          <c:order val="0"/>
          <c:tx>
            <c:strRef>
              <c:f>Dasbboard!$BK$25</c:f>
              <c:strCache>
                <c:ptCount val="1"/>
                <c:pt idx="0">
                  <c:v>Donut</c:v>
                </c:pt>
              </c:strCache>
            </c:strRef>
          </c:tx>
          <c:explosion val="1"/>
          <c:dPt>
            <c:idx val="0"/>
            <c:bubble3D val="0"/>
            <c:spPr>
              <a:solidFill>
                <a:schemeClr val="accent6">
                  <a:lumMod val="20000"/>
                  <a:lumOff val="80000"/>
                </a:schemeClr>
              </a:solidFill>
            </c:spPr>
          </c:dPt>
          <c:dPt>
            <c:idx val="1"/>
            <c:bubble3D val="0"/>
            <c:spPr>
              <a:ln>
                <a:solidFill>
                  <a:schemeClr val="bg1"/>
                </a:solidFill>
              </a:ln>
              <a:effectLst>
                <a:innerShdw blurRad="63500" dist="50800" dir="13500000">
                  <a:prstClr val="black">
                    <a:alpha val="50000"/>
                  </a:prstClr>
                </a:innerShdw>
              </a:effectLst>
            </c:spPr>
          </c:dPt>
          <c:dPt>
            <c:idx val="2"/>
            <c:bubble3D val="0"/>
            <c:spPr>
              <a:solidFill>
                <a:schemeClr val="accent2">
                  <a:lumMod val="60000"/>
                  <a:lumOff val="40000"/>
                </a:schemeClr>
              </a:solidFill>
              <a:ln>
                <a:solidFill>
                  <a:schemeClr val="bg1"/>
                </a:solidFill>
              </a:ln>
              <a:effectLst>
                <a:innerShdw blurRad="63500" dist="50800" dir="13500000">
                  <a:prstClr val="black">
                    <a:alpha val="50000"/>
                  </a:prstClr>
                </a:innerShdw>
              </a:effectLst>
            </c:spPr>
          </c:dPt>
          <c:dPt>
            <c:idx val="3"/>
            <c:bubble3D val="0"/>
            <c:spPr>
              <a:solidFill>
                <a:srgbClr val="FFFF00"/>
              </a:solidFill>
              <a:ln>
                <a:solidFill>
                  <a:schemeClr val="bg1"/>
                </a:solidFill>
              </a:ln>
              <a:effectLst>
                <a:innerShdw blurRad="63500" dist="50800" dir="13500000">
                  <a:prstClr val="black">
                    <a:alpha val="50000"/>
                  </a:prstClr>
                </a:innerShdw>
              </a:effectLst>
            </c:spPr>
          </c:dPt>
          <c:dPt>
            <c:idx val="4"/>
            <c:bubble3D val="0"/>
            <c:spPr>
              <a:solidFill>
                <a:srgbClr val="92D050"/>
              </a:solidFill>
              <a:ln>
                <a:solidFill>
                  <a:schemeClr val="bg1"/>
                </a:solidFill>
              </a:ln>
              <a:effectLst>
                <a:innerShdw blurRad="63500" dist="50800" dir="13500000">
                  <a:prstClr val="black">
                    <a:alpha val="50000"/>
                  </a:prstClr>
                </a:innerShdw>
              </a:effectLst>
            </c:spPr>
          </c:dPt>
          <c:dPt>
            <c:idx val="5"/>
            <c:bubble3D val="0"/>
            <c:spPr>
              <a:solidFill>
                <a:srgbClr val="00B050"/>
              </a:solidFill>
              <a:ln>
                <a:solidFill>
                  <a:schemeClr val="bg1"/>
                </a:solidFill>
              </a:ln>
              <a:effectLst>
                <a:innerShdw blurRad="63500" dist="50800" dir="13500000">
                  <a:prstClr val="black">
                    <a:alpha val="50000"/>
                  </a:prstClr>
                </a:innerShdw>
              </a:effectLst>
            </c:spPr>
          </c:dPt>
          <c:cat>
            <c:strRef>
              <c:f>(Dasbboard!$BJ$18:$BJ$23,Dasbboard!$D$94)</c:f>
              <c:strCache>
                <c:ptCount val="6"/>
                <c:pt idx="0">
                  <c:v>X</c:v>
                </c:pt>
                <c:pt idx="1">
                  <c:v>Amber </c:v>
                </c:pt>
                <c:pt idx="2">
                  <c:v>Green</c:v>
                </c:pt>
                <c:pt idx="3">
                  <c:v>Yellow</c:v>
                </c:pt>
                <c:pt idx="4">
                  <c:v>Blue</c:v>
                </c:pt>
                <c:pt idx="5">
                  <c:v>Red</c:v>
                </c:pt>
              </c:strCache>
            </c:strRef>
          </c:cat>
          <c:val>
            <c:numRef>
              <c:f>Dasbboard!$BK$26:$BK$31</c:f>
              <c:numCache>
                <c:formatCode>General</c:formatCode>
                <c:ptCount val="6"/>
                <c:pt idx="0">
                  <c:v>5</c:v>
                </c:pt>
                <c:pt idx="1">
                  <c:v>1</c:v>
                </c:pt>
                <c:pt idx="2">
                  <c:v>1</c:v>
                </c:pt>
                <c:pt idx="3">
                  <c:v>1</c:v>
                </c:pt>
                <c:pt idx="4">
                  <c:v>1</c:v>
                </c:pt>
                <c:pt idx="5">
                  <c:v>1</c:v>
                </c:pt>
              </c:numCache>
            </c:numRef>
          </c:val>
        </c:ser>
        <c:dLbls>
          <c:showLegendKey val="0"/>
          <c:showVal val="0"/>
          <c:showCatName val="0"/>
          <c:showSerName val="0"/>
          <c:showPercent val="0"/>
          <c:showBubbleSize val="0"/>
          <c:showLeaderLines val="1"/>
        </c:dLbls>
        <c:firstSliceAng val="90"/>
        <c:holeSize val="50"/>
      </c:doughnutChart>
    </c:plotArea>
    <c:plotVisOnly val="1"/>
    <c:dispBlanksAs val="gap"/>
    <c:showDLblsOverMax val="0"/>
  </c:chart>
  <c:spPr>
    <a:solidFill>
      <a:schemeClr val="accent6">
        <a:lumMod val="20000"/>
        <a:lumOff val="80000"/>
      </a:schemeClr>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779618064983255"/>
          <c:y val="0.13513346209082355"/>
          <c:w val="0.54082750892093545"/>
          <c:h val="0.87915325301066205"/>
        </c:manualLayout>
      </c:layout>
      <c:radarChart>
        <c:radarStyle val="marker"/>
        <c:varyColors val="0"/>
        <c:ser>
          <c:idx val="0"/>
          <c:order val="0"/>
          <c:tx>
            <c:strRef>
              <c:f>'App Maturity'!$B$4</c:f>
              <c:strCache>
                <c:ptCount val="1"/>
                <c:pt idx="0">
                  <c:v>AS-IS</c:v>
                </c:pt>
              </c:strCache>
            </c:strRef>
          </c:tx>
          <c:marker>
            <c:symbol val="none"/>
          </c:marker>
          <c:cat>
            <c:strRef>
              <c:f>'App Maturity'!$A$6:$A$14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Maturity'!$B$6:$B$14</c:f>
              <c:numCache>
                <c:formatCode>0.00</c:formatCode>
                <c:ptCount val="9"/>
                <c:pt idx="0">
                  <c:v>5</c:v>
                </c:pt>
                <c:pt idx="1">
                  <c:v>5</c:v>
                </c:pt>
                <c:pt idx="2">
                  <c:v>5</c:v>
                </c:pt>
                <c:pt idx="3">
                  <c:v>4</c:v>
                </c:pt>
                <c:pt idx="4">
                  <c:v>5</c:v>
                </c:pt>
                <c:pt idx="5">
                  <c:v>4</c:v>
                </c:pt>
                <c:pt idx="6">
                  <c:v>4</c:v>
                </c:pt>
                <c:pt idx="7">
                  <c:v>5</c:v>
                </c:pt>
                <c:pt idx="8">
                  <c:v>4</c:v>
                </c:pt>
              </c:numCache>
            </c:numRef>
          </c:val>
        </c:ser>
        <c:ser>
          <c:idx val="1"/>
          <c:order val="1"/>
          <c:tx>
            <c:strRef>
              <c:f>'App Maturity'!$C$4</c:f>
              <c:strCache>
                <c:ptCount val="1"/>
                <c:pt idx="0">
                  <c:v>TO-BE</c:v>
                </c:pt>
              </c:strCache>
            </c:strRef>
          </c:tx>
          <c:marker>
            <c:symbol val="none"/>
          </c:marker>
          <c:cat>
            <c:strRef>
              <c:f>'App Maturity'!$A$6:$A$14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Maturity'!$C$6:$C$14</c:f>
              <c:numCache>
                <c:formatCode>0.00</c:formatCode>
                <c:ptCount val="9"/>
                <c:pt idx="0">
                  <c:v>5</c:v>
                </c:pt>
                <c:pt idx="1">
                  <c:v>5</c:v>
                </c:pt>
                <c:pt idx="2">
                  <c:v>5</c:v>
                </c:pt>
                <c:pt idx="3">
                  <c:v>5</c:v>
                </c:pt>
                <c:pt idx="4">
                  <c:v>5</c:v>
                </c:pt>
                <c:pt idx="5">
                  <c:v>0</c:v>
                </c:pt>
                <c:pt idx="6">
                  <c:v>5</c:v>
                </c:pt>
                <c:pt idx="7">
                  <c:v>5</c:v>
                </c:pt>
                <c:pt idx="8">
                  <c:v>5</c:v>
                </c:pt>
              </c:numCache>
            </c:numRef>
          </c:val>
        </c:ser>
        <c:ser>
          <c:idx val="2"/>
          <c:order val="2"/>
          <c:tx>
            <c:strRef>
              <c:f>'App Maturity'!$D$4</c:f>
              <c:strCache>
                <c:ptCount val="1"/>
                <c:pt idx="0">
                  <c:v>Portfolio Avg</c:v>
                </c:pt>
              </c:strCache>
            </c:strRef>
          </c:tx>
          <c:marker>
            <c:symbol val="none"/>
          </c:marker>
          <c:cat>
            <c:strRef>
              <c:f>'App Maturity'!$A$6:$A$14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Maturity'!$D$6:$D$14</c:f>
              <c:numCache>
                <c:formatCode>0.0</c:formatCode>
                <c:ptCount val="9"/>
                <c:pt idx="0">
                  <c:v>4.25</c:v>
                </c:pt>
                <c:pt idx="1">
                  <c:v>4.25</c:v>
                </c:pt>
                <c:pt idx="2">
                  <c:v>4.25</c:v>
                </c:pt>
                <c:pt idx="3">
                  <c:v>3.75</c:v>
                </c:pt>
                <c:pt idx="4">
                  <c:v>4.25</c:v>
                </c:pt>
                <c:pt idx="5">
                  <c:v>0</c:v>
                </c:pt>
                <c:pt idx="6">
                  <c:v>4</c:v>
                </c:pt>
                <c:pt idx="7">
                  <c:v>5</c:v>
                </c:pt>
                <c:pt idx="8">
                  <c:v>4</c:v>
                </c:pt>
              </c:numCache>
            </c:numRef>
          </c:val>
        </c:ser>
        <c:dLbls>
          <c:showLegendKey val="0"/>
          <c:showVal val="0"/>
          <c:showCatName val="0"/>
          <c:showSerName val="0"/>
          <c:showPercent val="0"/>
          <c:showBubbleSize val="0"/>
        </c:dLbls>
        <c:axId val="92109824"/>
        <c:axId val="92111616"/>
      </c:radarChart>
      <c:catAx>
        <c:axId val="92109824"/>
        <c:scaling>
          <c:orientation val="minMax"/>
        </c:scaling>
        <c:delete val="0"/>
        <c:axPos val="b"/>
        <c:majorGridlines/>
        <c:majorTickMark val="out"/>
        <c:minorTickMark val="none"/>
        <c:tickLblPos val="nextTo"/>
        <c:txPr>
          <a:bodyPr/>
          <a:lstStyle/>
          <a:p>
            <a:pPr>
              <a:defRPr b="1">
                <a:solidFill>
                  <a:schemeClr val="accent6">
                    <a:lumMod val="50000"/>
                  </a:schemeClr>
                </a:solidFill>
              </a:defRPr>
            </a:pPr>
            <a:endParaRPr lang="en-US"/>
          </a:p>
        </c:txPr>
        <c:crossAx val="92111616"/>
        <c:crosses val="autoZero"/>
        <c:auto val="1"/>
        <c:lblAlgn val="ctr"/>
        <c:lblOffset val="100"/>
        <c:noMultiLvlLbl val="0"/>
      </c:catAx>
      <c:valAx>
        <c:axId val="92111616"/>
        <c:scaling>
          <c:orientation val="minMax"/>
          <c:max val="5"/>
        </c:scaling>
        <c:delete val="0"/>
        <c:axPos val="l"/>
        <c:majorGridlines/>
        <c:numFmt formatCode="0.00" sourceLinked="1"/>
        <c:majorTickMark val="cross"/>
        <c:minorTickMark val="none"/>
        <c:tickLblPos val="nextTo"/>
        <c:crossAx val="92109824"/>
        <c:crosses val="autoZero"/>
        <c:crossBetween val="between"/>
        <c:majorUnit val="1"/>
      </c:valAx>
      <c:spPr>
        <a:solidFill>
          <a:schemeClr val="accent6">
            <a:lumMod val="20000"/>
            <a:lumOff val="80000"/>
            <a:alpha val="0"/>
          </a:schemeClr>
        </a:solidFill>
        <a:ln>
          <a:noFill/>
        </a:ln>
      </c:spPr>
    </c:plotArea>
    <c:legend>
      <c:legendPos val="b"/>
      <c:overlay val="0"/>
    </c:legend>
    <c:plotVisOnly val="1"/>
    <c:dispBlanksAs val="gap"/>
    <c:showDLblsOverMax val="0"/>
  </c:chart>
  <c:spPr>
    <a:solidFill>
      <a:schemeClr val="bg1">
        <a:alpha val="86000"/>
      </a:schemeClr>
    </a:solidFill>
    <a:ln w="19050">
      <a:solidFill>
        <a:schemeClr val="accent6">
          <a:lumMod val="50000"/>
        </a:schemeClr>
      </a:solidFill>
    </a:ln>
  </c:spPr>
  <c:txPr>
    <a:bodyPr/>
    <a:lstStyle/>
    <a:p>
      <a:pPr>
        <a:defRPr sz="900" u="none"/>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594877163900217E-2"/>
          <c:y val="6.6726874511407339E-2"/>
          <c:w val="0.94491637846872867"/>
          <c:h val="0.80286722555052337"/>
        </c:manualLayout>
      </c:layout>
      <c:pieChart>
        <c:varyColors val="1"/>
        <c:ser>
          <c:idx val="1"/>
          <c:order val="1"/>
          <c:tx>
            <c:strRef>
              <c:f>Dasbboard!$BL$17</c:f>
              <c:strCache>
                <c:ptCount val="1"/>
                <c:pt idx="0">
                  <c:v>Pie</c:v>
                </c:pt>
              </c:strCache>
            </c:strRef>
          </c:tx>
          <c:dPt>
            <c:idx val="0"/>
            <c:bubble3D val="0"/>
            <c:spPr>
              <a:solidFill>
                <a:schemeClr val="accent6">
                  <a:lumMod val="20000"/>
                  <a:lumOff val="80000"/>
                </a:schemeClr>
              </a:solidFill>
            </c:spPr>
          </c:dPt>
          <c:dPt>
            <c:idx val="2"/>
            <c:bubble3D val="0"/>
            <c:spPr>
              <a:solidFill>
                <a:schemeClr val="accent6">
                  <a:lumMod val="20000"/>
                  <a:lumOff val="80000"/>
                </a:schemeClr>
              </a:solidFill>
            </c:spPr>
          </c:dPt>
          <c:cat>
            <c:strRef>
              <c:f>Dasbboard!$BJ$18:$BJ$23</c:f>
              <c:strCache>
                <c:ptCount val="6"/>
                <c:pt idx="0">
                  <c:v>X</c:v>
                </c:pt>
                <c:pt idx="1">
                  <c:v>Amber </c:v>
                </c:pt>
                <c:pt idx="2">
                  <c:v>Green</c:v>
                </c:pt>
                <c:pt idx="3">
                  <c:v>Yellow</c:v>
                </c:pt>
                <c:pt idx="4">
                  <c:v>Blue</c:v>
                </c:pt>
                <c:pt idx="5">
                  <c:v>Red</c:v>
                </c:pt>
              </c:strCache>
            </c:strRef>
          </c:cat>
          <c:val>
            <c:numRef>
              <c:f>Dasbboard!$BL$18:$BL$23</c:f>
              <c:numCache>
                <c:formatCode>General</c:formatCode>
                <c:ptCount val="6"/>
                <c:pt idx="0" formatCode="0.00">
                  <c:v>0</c:v>
                </c:pt>
                <c:pt idx="1">
                  <c:v>0.1</c:v>
                </c:pt>
                <c:pt idx="2" formatCode="0.00">
                  <c:v>9.9</c:v>
                </c:pt>
              </c:numCache>
            </c:numRef>
          </c:val>
        </c:ser>
        <c:dLbls>
          <c:showLegendKey val="0"/>
          <c:showVal val="0"/>
          <c:showCatName val="0"/>
          <c:showSerName val="0"/>
          <c:showPercent val="0"/>
          <c:showBubbleSize val="0"/>
          <c:showLeaderLines val="0"/>
        </c:dLbls>
        <c:firstSliceAng val="270"/>
      </c:pieChart>
      <c:doughnutChart>
        <c:varyColors val="1"/>
        <c:ser>
          <c:idx val="0"/>
          <c:order val="0"/>
          <c:tx>
            <c:strRef>
              <c:f>Dasbboard!$BK$17</c:f>
              <c:strCache>
                <c:ptCount val="1"/>
                <c:pt idx="0">
                  <c:v>Donut</c:v>
                </c:pt>
              </c:strCache>
            </c:strRef>
          </c:tx>
          <c:explosion val="1"/>
          <c:dPt>
            <c:idx val="0"/>
            <c:bubble3D val="0"/>
            <c:spPr>
              <a:solidFill>
                <a:schemeClr val="accent6">
                  <a:lumMod val="20000"/>
                  <a:lumOff val="80000"/>
                </a:schemeClr>
              </a:solidFill>
            </c:spPr>
          </c:dPt>
          <c:dPt>
            <c:idx val="1"/>
            <c:bubble3D val="0"/>
            <c:spPr>
              <a:ln>
                <a:solidFill>
                  <a:schemeClr val="bg1"/>
                </a:solidFill>
              </a:ln>
              <a:effectLst>
                <a:innerShdw blurRad="63500" dist="50800" dir="13500000">
                  <a:prstClr val="black">
                    <a:alpha val="50000"/>
                  </a:prstClr>
                </a:innerShdw>
              </a:effectLst>
            </c:spPr>
          </c:dPt>
          <c:dPt>
            <c:idx val="2"/>
            <c:bubble3D val="0"/>
            <c:spPr>
              <a:solidFill>
                <a:schemeClr val="accent2">
                  <a:lumMod val="40000"/>
                  <a:lumOff val="60000"/>
                </a:schemeClr>
              </a:solidFill>
              <a:ln>
                <a:solidFill>
                  <a:schemeClr val="bg1"/>
                </a:solidFill>
              </a:ln>
              <a:effectLst>
                <a:innerShdw blurRad="63500" dist="50800" dir="13500000">
                  <a:prstClr val="black">
                    <a:alpha val="50000"/>
                  </a:prstClr>
                </a:innerShdw>
              </a:effectLst>
            </c:spPr>
          </c:dPt>
          <c:dPt>
            <c:idx val="3"/>
            <c:bubble3D val="0"/>
            <c:spPr>
              <a:solidFill>
                <a:srgbClr val="FFFF00"/>
              </a:solidFill>
              <a:ln>
                <a:solidFill>
                  <a:schemeClr val="bg1"/>
                </a:solidFill>
              </a:ln>
              <a:effectLst>
                <a:innerShdw blurRad="63500" dist="50800" dir="13500000">
                  <a:prstClr val="black">
                    <a:alpha val="50000"/>
                  </a:prstClr>
                </a:innerShdw>
              </a:effectLst>
            </c:spPr>
          </c:dPt>
          <c:dPt>
            <c:idx val="4"/>
            <c:bubble3D val="0"/>
            <c:spPr>
              <a:solidFill>
                <a:srgbClr val="92D050"/>
              </a:solidFill>
              <a:ln>
                <a:solidFill>
                  <a:schemeClr val="bg1"/>
                </a:solidFill>
              </a:ln>
              <a:effectLst>
                <a:innerShdw blurRad="63500" dist="50800" dir="13500000">
                  <a:prstClr val="black">
                    <a:alpha val="50000"/>
                  </a:prstClr>
                </a:innerShdw>
              </a:effectLst>
            </c:spPr>
          </c:dPt>
          <c:dPt>
            <c:idx val="5"/>
            <c:bubble3D val="0"/>
            <c:spPr>
              <a:solidFill>
                <a:srgbClr val="00B050"/>
              </a:solidFill>
              <a:ln>
                <a:solidFill>
                  <a:schemeClr val="bg1"/>
                </a:solidFill>
              </a:ln>
              <a:effectLst>
                <a:innerShdw blurRad="63500" dist="50800" dir="13500000">
                  <a:prstClr val="black">
                    <a:alpha val="50000"/>
                  </a:prstClr>
                </a:innerShdw>
              </a:effectLst>
            </c:spPr>
          </c:dPt>
          <c:cat>
            <c:strRef>
              <c:f>(Dasbboard!$BJ$18:$BJ$23,Dasbboard!$D$94)</c:f>
              <c:strCache>
                <c:ptCount val="6"/>
                <c:pt idx="0">
                  <c:v>X</c:v>
                </c:pt>
                <c:pt idx="1">
                  <c:v>Amber </c:v>
                </c:pt>
                <c:pt idx="2">
                  <c:v>Green</c:v>
                </c:pt>
                <c:pt idx="3">
                  <c:v>Yellow</c:v>
                </c:pt>
                <c:pt idx="4">
                  <c:v>Blue</c:v>
                </c:pt>
                <c:pt idx="5">
                  <c:v>Red</c:v>
                </c:pt>
              </c:strCache>
            </c:strRef>
          </c:cat>
          <c:val>
            <c:numRef>
              <c:f>Dasbboard!$BK$18:$BK$23</c:f>
              <c:numCache>
                <c:formatCode>General</c:formatCode>
                <c:ptCount val="6"/>
                <c:pt idx="0">
                  <c:v>5</c:v>
                </c:pt>
                <c:pt idx="1">
                  <c:v>1</c:v>
                </c:pt>
                <c:pt idx="2">
                  <c:v>1</c:v>
                </c:pt>
                <c:pt idx="3">
                  <c:v>1</c:v>
                </c:pt>
                <c:pt idx="4">
                  <c:v>1</c:v>
                </c:pt>
                <c:pt idx="5">
                  <c:v>1</c:v>
                </c:pt>
              </c:numCache>
            </c:numRef>
          </c:val>
        </c:ser>
        <c:dLbls>
          <c:showLegendKey val="0"/>
          <c:showVal val="0"/>
          <c:showCatName val="0"/>
          <c:showSerName val="0"/>
          <c:showPercent val="0"/>
          <c:showBubbleSize val="0"/>
          <c:showLeaderLines val="1"/>
        </c:dLbls>
        <c:firstSliceAng val="90"/>
        <c:holeSize val="50"/>
      </c:doughnutChart>
    </c:plotArea>
    <c:plotVisOnly val="1"/>
    <c:dispBlanksAs val="gap"/>
    <c:showDLblsOverMax val="0"/>
  </c:chart>
  <c:spPr>
    <a:solidFill>
      <a:schemeClr val="accent6">
        <a:lumMod val="20000"/>
        <a:lumOff val="80000"/>
      </a:schemeClr>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779618064983255"/>
          <c:y val="0.13513346209082355"/>
          <c:w val="0.54082750892093545"/>
          <c:h val="0.87915325301066205"/>
        </c:manualLayout>
      </c:layout>
      <c:radarChart>
        <c:radarStyle val="marker"/>
        <c:varyColors val="0"/>
        <c:ser>
          <c:idx val="0"/>
          <c:order val="0"/>
          <c:tx>
            <c:strRef>
              <c:f>'App Maturity'!$B$4</c:f>
              <c:strCache>
                <c:ptCount val="1"/>
                <c:pt idx="0">
                  <c:v>AS-IS</c:v>
                </c:pt>
              </c:strCache>
            </c:strRef>
          </c:tx>
          <c:marker>
            <c:symbol val="none"/>
          </c:marker>
          <c:cat>
            <c:strRef>
              <c:f>'App Maturity'!$A$6:$A$14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Maturity'!$M$6:$M$14</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'App Maturity'!$C$4</c:f>
              <c:strCache>
                <c:ptCount val="1"/>
                <c:pt idx="0">
                  <c:v>TO-BE</c:v>
                </c:pt>
              </c:strCache>
            </c:strRef>
          </c:tx>
          <c:marker>
            <c:symbol val="none"/>
          </c:marker>
          <c:cat>
            <c:strRef>
              <c:f>'App Maturity'!$A$6:$A$14</c:f>
              <c:strCache>
                <c:ptCount val="9"/>
                <c:pt idx="0">
                  <c:v>Source Control Management</c:v>
                </c:pt>
                <c:pt idx="1">
                  <c:v>Build Process</c:v>
                </c:pt>
                <c:pt idx="2">
                  <c:v>Deploymnet Process</c:v>
                </c:pt>
                <c:pt idx="3">
                  <c:v>Environment/Test data mimic &amp; overall Testing Maturity</c:v>
                </c:pt>
                <c:pt idx="4">
                  <c:v>Delivery/Release Cycle</c:v>
                </c:pt>
                <c:pt idx="5">
                  <c:v>Operations/User experience</c:v>
                </c:pt>
                <c:pt idx="6">
                  <c:v>Self Service
(Automated process)</c:v>
                </c:pt>
                <c:pt idx="7">
                  <c:v>Assessment &amp; Feedback</c:v>
                </c:pt>
                <c:pt idx="8">
                  <c:v>Reviews &amp; Reporting</c:v>
                </c:pt>
              </c:strCache>
            </c:strRef>
          </c:cat>
          <c:val>
            <c:numRef>
              <c:f>'App Maturity'!$N$6:$N$14</c:f>
              <c:numCache>
                <c:formatCode>0.0</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axId val="92733824"/>
        <c:axId val="92735360"/>
      </c:radarChart>
      <c:catAx>
        <c:axId val="92733824"/>
        <c:scaling>
          <c:orientation val="minMax"/>
        </c:scaling>
        <c:delete val="0"/>
        <c:axPos val="b"/>
        <c:majorGridlines/>
        <c:majorTickMark val="out"/>
        <c:minorTickMark val="none"/>
        <c:tickLblPos val="nextTo"/>
        <c:txPr>
          <a:bodyPr/>
          <a:lstStyle/>
          <a:p>
            <a:pPr>
              <a:defRPr b="1">
                <a:solidFill>
                  <a:schemeClr val="accent6">
                    <a:lumMod val="50000"/>
                  </a:schemeClr>
                </a:solidFill>
              </a:defRPr>
            </a:pPr>
            <a:endParaRPr lang="en-US"/>
          </a:p>
        </c:txPr>
        <c:crossAx val="92735360"/>
        <c:crosses val="autoZero"/>
        <c:auto val="1"/>
        <c:lblAlgn val="ctr"/>
        <c:lblOffset val="100"/>
        <c:noMultiLvlLbl val="0"/>
      </c:catAx>
      <c:valAx>
        <c:axId val="92735360"/>
        <c:scaling>
          <c:orientation val="minMax"/>
          <c:max val="5"/>
        </c:scaling>
        <c:delete val="0"/>
        <c:axPos val="l"/>
        <c:majorGridlines/>
        <c:numFmt formatCode="0.0" sourceLinked="1"/>
        <c:majorTickMark val="cross"/>
        <c:minorTickMark val="none"/>
        <c:tickLblPos val="nextTo"/>
        <c:crossAx val="92733824"/>
        <c:crosses val="autoZero"/>
        <c:crossBetween val="between"/>
        <c:majorUnit val="1"/>
      </c:valAx>
      <c:spPr>
        <a:solidFill>
          <a:schemeClr val="bg1">
            <a:alpha val="85000"/>
          </a:schemeClr>
        </a:solidFill>
        <a:ln>
          <a:noFill/>
        </a:ln>
      </c:spPr>
    </c:plotArea>
    <c:legend>
      <c:legendPos val="b"/>
      <c:overlay val="0"/>
    </c:legend>
    <c:plotVisOnly val="1"/>
    <c:dispBlanksAs val="gap"/>
    <c:showDLblsOverMax val="0"/>
  </c:chart>
  <c:spPr>
    <a:solidFill>
      <a:schemeClr val="bg1">
        <a:alpha val="85000"/>
      </a:schemeClr>
    </a:solidFill>
    <a:ln w="19050">
      <a:solidFill>
        <a:schemeClr val="tx2"/>
      </a:solid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3.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oneCellAnchor>
    <xdr:from>
      <xdr:col>3</xdr:col>
      <xdr:colOff>847725</xdr:colOff>
      <xdr:row>0</xdr:row>
      <xdr:rowOff>133350</xdr:rowOff>
    </xdr:from>
    <xdr:ext cx="0" cy="220980"/>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6025" y="133350"/>
          <a:ext cx="0" cy="220980"/>
        </a:xfrm>
        <a:prstGeom prst="rect">
          <a:avLst/>
        </a:prstGeom>
        <a:noFill/>
        <a:ln>
          <a:noFill/>
        </a:ln>
      </xdr:spPr>
    </xdr:pic>
    <xdr:clientData/>
  </xdr:oneCellAnchor>
  <xdr:oneCellAnchor>
    <xdr:from>
      <xdr:col>0</xdr:col>
      <xdr:colOff>28575</xdr:colOff>
      <xdr:row>0</xdr:row>
      <xdr:rowOff>57150</xdr:rowOff>
    </xdr:from>
    <xdr:ext cx="0" cy="239914"/>
    <xdr:pic>
      <xdr:nvPicPr>
        <xdr:cNvPr id="3" name="Picture 2" descr="Optum_RGB_PP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57150"/>
          <a:ext cx="0" cy="239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28575</xdr:colOff>
      <xdr:row>0</xdr:row>
      <xdr:rowOff>19050</xdr:rowOff>
    </xdr:from>
    <xdr:ext cx="1276350" cy="312420"/>
    <xdr:pic>
      <xdr:nvPicPr>
        <xdr:cNvPr id="4" name="Picture 3" descr="Optum_RGB_PP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19050"/>
          <a:ext cx="127635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34290</xdr:colOff>
      <xdr:row>0</xdr:row>
      <xdr:rowOff>74295</xdr:rowOff>
    </xdr:from>
    <xdr:ext cx="2076450" cy="224790"/>
    <xdr:pic>
      <xdr:nvPicPr>
        <xdr:cNvPr id="5" name="Picture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7610" y="74295"/>
          <a:ext cx="2076450" cy="22479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154940</xdr:colOff>
      <xdr:row>9</xdr:row>
      <xdr:rowOff>63499</xdr:rowOff>
    </xdr:from>
    <xdr:to>
      <xdr:col>10</xdr:col>
      <xdr:colOff>101600</xdr:colOff>
      <xdr:row>28</xdr:row>
      <xdr:rowOff>68578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6</xdr:row>
      <xdr:rowOff>259080</xdr:rowOff>
    </xdr:from>
    <xdr:to>
      <xdr:col>23</xdr:col>
      <xdr:colOff>662940</xdr:colOff>
      <xdr:row>30</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67749</xdr:colOff>
      <xdr:row>22</xdr:row>
      <xdr:rowOff>144780</xdr:rowOff>
    </xdr:from>
    <xdr:to>
      <xdr:col>5</xdr:col>
      <xdr:colOff>410226</xdr:colOff>
      <xdr:row>24</xdr:row>
      <xdr:rowOff>129540</xdr:rowOff>
    </xdr:to>
    <xdr:sp macro="" textlink="">
      <xdr:nvSpPr>
        <xdr:cNvPr id="6" name="TextBox 5"/>
        <xdr:cNvSpPr txBox="1"/>
      </xdr:nvSpPr>
      <xdr:spPr>
        <a:xfrm>
          <a:off x="787416" y="4198197"/>
          <a:ext cx="1570143" cy="36576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a:solidFill>
                <a:schemeClr val="bg1"/>
              </a:solidFill>
            </a:rPr>
            <a:t>AS-IS Maturity Level</a:t>
          </a:r>
        </a:p>
      </xdr:txBody>
    </xdr:sp>
    <xdr:clientData/>
  </xdr:twoCellAnchor>
  <xdr:twoCellAnchor>
    <xdr:from>
      <xdr:col>3</xdr:col>
      <xdr:colOff>78332</xdr:colOff>
      <xdr:row>25</xdr:row>
      <xdr:rowOff>142875</xdr:rowOff>
    </xdr:from>
    <xdr:to>
      <xdr:col>5</xdr:col>
      <xdr:colOff>405569</xdr:colOff>
      <xdr:row>27</xdr:row>
      <xdr:rowOff>127635</xdr:rowOff>
    </xdr:to>
    <xdr:sp macro="" textlink="">
      <xdr:nvSpPr>
        <xdr:cNvPr id="7" name="TextBox 6"/>
        <xdr:cNvSpPr txBox="1"/>
      </xdr:nvSpPr>
      <xdr:spPr>
        <a:xfrm>
          <a:off x="811757" y="4686300"/>
          <a:ext cx="1584537" cy="34671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a:solidFill>
                <a:schemeClr val="bg1"/>
              </a:solidFill>
              <a:latin typeface="+mn-lt"/>
              <a:ea typeface="+mn-ea"/>
              <a:cs typeface="+mn-cs"/>
            </a:rPr>
            <a:t>TO-BE Maturity Level</a:t>
          </a:r>
        </a:p>
      </xdr:txBody>
    </xdr:sp>
    <xdr:clientData/>
  </xdr:twoCellAnchor>
  <xdr:twoCellAnchor>
    <xdr:from>
      <xdr:col>5</xdr:col>
      <xdr:colOff>545487</xdr:colOff>
      <xdr:row>22</xdr:row>
      <xdr:rowOff>151130</xdr:rowOff>
    </xdr:from>
    <xdr:to>
      <xdr:col>8</xdr:col>
      <xdr:colOff>338687</xdr:colOff>
      <xdr:row>24</xdr:row>
      <xdr:rowOff>135890</xdr:rowOff>
    </xdr:to>
    <xdr:sp macro="" textlink="'App Maturity'!I15">
      <xdr:nvSpPr>
        <xdr:cNvPr id="8" name="TextBox 7"/>
        <xdr:cNvSpPr txBox="1"/>
      </xdr:nvSpPr>
      <xdr:spPr>
        <a:xfrm>
          <a:off x="2492820" y="4204547"/>
          <a:ext cx="1243117" cy="36576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E2C212-5496-4939-98EB-8B5EC8CF0887}" type="TxLink">
            <a:rPr lang="en-US" sz="1100" b="0" i="0" u="none" strike="noStrike">
              <a:solidFill>
                <a:schemeClr val="bg1"/>
              </a:solidFill>
              <a:latin typeface="Calibri"/>
              <a:ea typeface="+mn-ea"/>
              <a:cs typeface="+mn-cs"/>
            </a:rPr>
            <a:pPr marL="0" indent="0" algn="ctr"/>
            <a:t>NA</a:t>
          </a:fld>
          <a:endParaRPr lang="en-US" sz="1200" b="1" i="0">
            <a:solidFill>
              <a:schemeClr val="bg1"/>
            </a:solidFill>
            <a:latin typeface="+mn-lt"/>
            <a:ea typeface="+mn-ea"/>
            <a:cs typeface="+mn-cs"/>
          </a:endParaRPr>
        </a:p>
      </xdr:txBody>
    </xdr:sp>
    <xdr:clientData/>
  </xdr:twoCellAnchor>
  <xdr:twoCellAnchor>
    <xdr:from>
      <xdr:col>5</xdr:col>
      <xdr:colOff>546334</xdr:colOff>
      <xdr:row>25</xdr:row>
      <xdr:rowOff>154516</xdr:rowOff>
    </xdr:from>
    <xdr:to>
      <xdr:col>8</xdr:col>
      <xdr:colOff>335724</xdr:colOff>
      <xdr:row>27</xdr:row>
      <xdr:rowOff>139276</xdr:rowOff>
    </xdr:to>
    <xdr:sp macro="" textlink="'App Maturity'!I16">
      <xdr:nvSpPr>
        <xdr:cNvPr id="9" name="TextBox 8"/>
        <xdr:cNvSpPr txBox="1"/>
      </xdr:nvSpPr>
      <xdr:spPr>
        <a:xfrm>
          <a:off x="2537059" y="4697941"/>
          <a:ext cx="1265765" cy="34671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C76354-13A2-4EEF-BEB0-9524A907F624}" type="TxLink">
            <a:rPr lang="en-US" sz="1100" b="0" i="0" u="none" strike="noStrike">
              <a:solidFill>
                <a:schemeClr val="bg1"/>
              </a:solidFill>
              <a:latin typeface="Calibri"/>
              <a:ea typeface="+mn-ea"/>
              <a:cs typeface="+mn-cs"/>
            </a:rPr>
            <a:pPr marL="0" indent="0" algn="ctr"/>
            <a:t>NA</a:t>
          </a:fld>
          <a:endParaRPr lang="en-US" sz="1200" b="1" i="0">
            <a:solidFill>
              <a:schemeClr val="bg1"/>
            </a:solidFill>
            <a:latin typeface="+mn-lt"/>
            <a:ea typeface="+mn-ea"/>
            <a:cs typeface="+mn-cs"/>
          </a:endParaRPr>
        </a:p>
      </xdr:txBody>
    </xdr:sp>
    <xdr:clientData/>
  </xdr:twoCellAnchor>
  <xdr:twoCellAnchor>
    <xdr:from>
      <xdr:col>3</xdr:col>
      <xdr:colOff>318885</xdr:colOff>
      <xdr:row>69</xdr:row>
      <xdr:rowOff>154305</xdr:rowOff>
    </xdr:from>
    <xdr:to>
      <xdr:col>10</xdr:col>
      <xdr:colOff>40236</xdr:colOff>
      <xdr:row>93</xdr:row>
      <xdr:rowOff>18012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345440</xdr:colOff>
      <xdr:row>70</xdr:row>
      <xdr:rowOff>15241</xdr:rowOff>
    </xdr:from>
    <xdr:to>
      <xdr:col>23</xdr:col>
      <xdr:colOff>619760</xdr:colOff>
      <xdr:row>91</xdr:row>
      <xdr:rowOff>93134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xdr:colOff>
      <xdr:row>84</xdr:row>
      <xdr:rowOff>53341</xdr:rowOff>
    </xdr:from>
    <xdr:to>
      <xdr:col>5</xdr:col>
      <xdr:colOff>289560</xdr:colOff>
      <xdr:row>86</xdr:row>
      <xdr:rowOff>38101</xdr:rowOff>
    </xdr:to>
    <xdr:sp macro="" textlink="">
      <xdr:nvSpPr>
        <xdr:cNvPr id="13" name="TextBox 12"/>
        <xdr:cNvSpPr txBox="1"/>
      </xdr:nvSpPr>
      <xdr:spPr>
        <a:xfrm>
          <a:off x="790575" y="16198216"/>
          <a:ext cx="1489710" cy="34671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a:solidFill>
                <a:schemeClr val="bg1"/>
              </a:solidFill>
              <a:latin typeface="+mn-lt"/>
              <a:ea typeface="+mn-ea"/>
              <a:cs typeface="+mn-cs"/>
            </a:rPr>
            <a:t>AS-IS Maturity Level</a:t>
          </a:r>
        </a:p>
      </xdr:txBody>
    </xdr:sp>
    <xdr:clientData/>
  </xdr:twoCellAnchor>
  <xdr:twoCellAnchor>
    <xdr:from>
      <xdr:col>3</xdr:col>
      <xdr:colOff>38100</xdr:colOff>
      <xdr:row>87</xdr:row>
      <xdr:rowOff>47625</xdr:rowOff>
    </xdr:from>
    <xdr:to>
      <xdr:col>5</xdr:col>
      <xdr:colOff>270510</xdr:colOff>
      <xdr:row>89</xdr:row>
      <xdr:rowOff>36195</xdr:rowOff>
    </xdr:to>
    <xdr:sp macro="" textlink="">
      <xdr:nvSpPr>
        <xdr:cNvPr id="14" name="TextBox 13"/>
        <xdr:cNvSpPr txBox="1"/>
      </xdr:nvSpPr>
      <xdr:spPr>
        <a:xfrm>
          <a:off x="771525" y="16735425"/>
          <a:ext cx="1489710" cy="35052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a:solidFill>
                <a:schemeClr val="bg1"/>
              </a:solidFill>
              <a:latin typeface="+mn-lt"/>
              <a:ea typeface="+mn-ea"/>
              <a:cs typeface="+mn-cs"/>
            </a:rPr>
            <a:t>TO-Be Maturity Level</a:t>
          </a:r>
        </a:p>
      </xdr:txBody>
    </xdr:sp>
    <xdr:clientData/>
  </xdr:twoCellAnchor>
  <xdr:twoCellAnchor>
    <xdr:from>
      <xdr:col>5</xdr:col>
      <xdr:colOff>428626</xdr:colOff>
      <xdr:row>87</xdr:row>
      <xdr:rowOff>51435</xdr:rowOff>
    </xdr:from>
    <xdr:to>
      <xdr:col>8</xdr:col>
      <xdr:colOff>207645</xdr:colOff>
      <xdr:row>89</xdr:row>
      <xdr:rowOff>15240</xdr:rowOff>
    </xdr:to>
    <xdr:sp macro="" textlink="'App Maturity'!B16">
      <xdr:nvSpPr>
        <xdr:cNvPr id="15" name="TextBox 14"/>
        <xdr:cNvSpPr txBox="1"/>
      </xdr:nvSpPr>
      <xdr:spPr>
        <a:xfrm>
          <a:off x="2419351" y="16739235"/>
          <a:ext cx="1255394" cy="325755"/>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5B5F45-F892-46EB-80FB-8E8B2A9B7A70}" type="TxLink">
            <a:rPr lang="en-US" sz="1100" b="1" i="0" u="none" strike="noStrike">
              <a:solidFill>
                <a:schemeClr val="bg1"/>
              </a:solidFill>
              <a:latin typeface="Calibri"/>
              <a:ea typeface="+mn-ea"/>
              <a:cs typeface="+mn-cs"/>
            </a:rPr>
            <a:pPr marL="0" indent="0" algn="ctr"/>
            <a:t>Advanced</a:t>
          </a:fld>
          <a:endParaRPr lang="en-US" sz="1100" b="1" i="0">
            <a:solidFill>
              <a:schemeClr val="bg1"/>
            </a:solidFill>
            <a:latin typeface="+mn-lt"/>
            <a:ea typeface="+mn-ea"/>
            <a:cs typeface="+mn-cs"/>
          </a:endParaRPr>
        </a:p>
      </xdr:txBody>
    </xdr:sp>
    <xdr:clientData/>
  </xdr:twoCellAnchor>
  <xdr:twoCellAnchor>
    <xdr:from>
      <xdr:col>5</xdr:col>
      <xdr:colOff>424816</xdr:colOff>
      <xdr:row>84</xdr:row>
      <xdr:rowOff>45720</xdr:rowOff>
    </xdr:from>
    <xdr:to>
      <xdr:col>8</xdr:col>
      <xdr:colOff>209107</xdr:colOff>
      <xdr:row>86</xdr:row>
      <xdr:rowOff>5715</xdr:rowOff>
    </xdr:to>
    <xdr:sp macro="" textlink="'App Maturity'!B15">
      <xdr:nvSpPr>
        <xdr:cNvPr id="16" name="TextBox 15"/>
        <xdr:cNvSpPr txBox="1"/>
      </xdr:nvSpPr>
      <xdr:spPr>
        <a:xfrm>
          <a:off x="2415541" y="16190595"/>
          <a:ext cx="1260666" cy="321945"/>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F44C1C-EF3A-4DF2-825B-772B934C2CB5}" type="TxLink">
            <a:rPr lang="en-US" sz="1200" b="1" i="0">
              <a:solidFill>
                <a:schemeClr val="bg1"/>
              </a:solidFill>
              <a:latin typeface="+mn-lt"/>
              <a:ea typeface="+mn-ea"/>
              <a:cs typeface="+mn-cs"/>
            </a:rPr>
            <a:pPr marL="0" indent="0" algn="ctr"/>
            <a:t>Advanced</a:t>
          </a:fld>
          <a:endParaRPr lang="en-US" sz="1200" b="1" i="0">
            <a:solidFill>
              <a:schemeClr val="bg1"/>
            </a:solidFill>
            <a:latin typeface="+mn-lt"/>
            <a:ea typeface="+mn-ea"/>
            <a:cs typeface="+mn-cs"/>
          </a:endParaRPr>
        </a:p>
      </xdr:txBody>
    </xdr:sp>
    <xdr:clientData/>
  </xdr:twoCellAnchor>
  <xdr:twoCellAnchor>
    <xdr:from>
      <xdr:col>5</xdr:col>
      <xdr:colOff>421698</xdr:colOff>
      <xdr:row>79</xdr:row>
      <xdr:rowOff>39484</xdr:rowOff>
    </xdr:from>
    <xdr:to>
      <xdr:col>7</xdr:col>
      <xdr:colOff>95251</xdr:colOff>
      <xdr:row>80</xdr:row>
      <xdr:rowOff>121919</xdr:rowOff>
    </xdr:to>
    <xdr:sp macro="" textlink="'App Maturity'!B5">
      <xdr:nvSpPr>
        <xdr:cNvPr id="17" name="Rectangle 16" descr="a12b0b25-0d71-458c-aee1-9edd6265490e"/>
        <xdr:cNvSpPr/>
      </xdr:nvSpPr>
      <xdr:spPr>
        <a:xfrm>
          <a:off x="2412423" y="15279484"/>
          <a:ext cx="940378" cy="263410"/>
        </a:xfrm>
        <a:prstGeom prst="rect">
          <a:avLst/>
        </a:prstGeom>
        <a:solidFill>
          <a:schemeClr val="accent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242DB720-5336-435F-86F8-783669FE5EB8}" type="TxLink">
            <a:rPr lang="en-US" sz="1600" b="0" i="0" u="none" strike="noStrike">
              <a:solidFill>
                <a:schemeClr val="bg1"/>
              </a:solidFill>
              <a:latin typeface="Calibri"/>
            </a:rPr>
            <a:pPr algn="ctr"/>
            <a:t>4.56</a:t>
          </a:fld>
          <a:endParaRPr lang="en-US" sz="2400" b="1" i="0" u="none">
            <a:solidFill>
              <a:schemeClr val="bg1"/>
            </a:solidFill>
          </a:endParaRPr>
        </a:p>
      </xdr:txBody>
    </xdr:sp>
    <xdr:clientData/>
  </xdr:twoCellAnchor>
  <xdr:twoCellAnchor>
    <xdr:from>
      <xdr:col>8</xdr:col>
      <xdr:colOff>411481</xdr:colOff>
      <xdr:row>84</xdr:row>
      <xdr:rowOff>53553</xdr:rowOff>
    </xdr:from>
    <xdr:to>
      <xdr:col>9</xdr:col>
      <xdr:colOff>230505</xdr:colOff>
      <xdr:row>86</xdr:row>
      <xdr:rowOff>38313</xdr:rowOff>
    </xdr:to>
    <xdr:sp macro="" textlink="'App Maturity'!B5">
      <xdr:nvSpPr>
        <xdr:cNvPr id="19" name="TextBox 18"/>
        <xdr:cNvSpPr txBox="1"/>
      </xdr:nvSpPr>
      <xdr:spPr>
        <a:xfrm>
          <a:off x="3878581" y="16198428"/>
          <a:ext cx="447674" cy="34671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38E5DF-168E-4D68-A894-7C8EA3177935}" type="TxLink">
            <a:rPr lang="en-US" sz="1100" b="1" i="0" u="none" strike="noStrike">
              <a:solidFill>
                <a:schemeClr val="bg1"/>
              </a:solidFill>
              <a:latin typeface="Calibri"/>
              <a:ea typeface="+mn-ea"/>
              <a:cs typeface="+mn-cs"/>
            </a:rPr>
            <a:pPr marL="0" indent="0" algn="ctr"/>
            <a:t>4.56</a:t>
          </a:fld>
          <a:endParaRPr lang="en-US" sz="1200" b="1" i="0">
            <a:solidFill>
              <a:schemeClr val="bg1"/>
            </a:solidFill>
            <a:latin typeface="+mn-lt"/>
            <a:ea typeface="+mn-ea"/>
            <a:cs typeface="+mn-cs"/>
          </a:endParaRPr>
        </a:p>
      </xdr:txBody>
    </xdr:sp>
    <xdr:clientData/>
  </xdr:twoCellAnchor>
  <xdr:twoCellAnchor>
    <xdr:from>
      <xdr:col>8</xdr:col>
      <xdr:colOff>403861</xdr:colOff>
      <xdr:row>87</xdr:row>
      <xdr:rowOff>43815</xdr:rowOff>
    </xdr:from>
    <xdr:to>
      <xdr:col>9</xdr:col>
      <xdr:colOff>238125</xdr:colOff>
      <xdr:row>88</xdr:row>
      <xdr:rowOff>171450</xdr:rowOff>
    </xdr:to>
    <xdr:sp macro="" textlink="'App Maturity'!C5">
      <xdr:nvSpPr>
        <xdr:cNvPr id="20" name="TextBox 19"/>
        <xdr:cNvSpPr txBox="1"/>
      </xdr:nvSpPr>
      <xdr:spPr>
        <a:xfrm>
          <a:off x="3870961" y="16731615"/>
          <a:ext cx="462914" cy="30861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24F750-4F66-4CE5-AC20-FB8F950F7DBB}" type="TxLink">
            <a:rPr lang="en-US" sz="1100" b="1" i="0" u="none" strike="noStrike">
              <a:solidFill>
                <a:schemeClr val="bg1"/>
              </a:solidFill>
              <a:latin typeface="Calibri"/>
              <a:ea typeface="+mn-ea"/>
              <a:cs typeface="+mn-cs"/>
            </a:rPr>
            <a:pPr marL="0" indent="0" algn="ctr"/>
            <a:t>5.00</a:t>
          </a:fld>
          <a:endParaRPr lang="en-US" sz="1100" b="1" i="0">
            <a:solidFill>
              <a:schemeClr val="bg1"/>
            </a:solidFill>
            <a:latin typeface="+mn-lt"/>
            <a:ea typeface="+mn-ea"/>
            <a:cs typeface="+mn-cs"/>
          </a:endParaRPr>
        </a:p>
      </xdr:txBody>
    </xdr:sp>
    <xdr:clientData/>
  </xdr:twoCellAnchor>
  <xdr:twoCellAnchor editAs="oneCell">
    <xdr:from>
      <xdr:col>22</xdr:col>
      <xdr:colOff>228600</xdr:colOff>
      <xdr:row>3</xdr:row>
      <xdr:rowOff>36939</xdr:rowOff>
    </xdr:from>
    <xdr:to>
      <xdr:col>23</xdr:col>
      <xdr:colOff>579120</xdr:colOff>
      <xdr:row>4</xdr:row>
      <xdr:rowOff>269828</xdr:rowOff>
    </xdr:to>
    <xdr:pic>
      <xdr:nvPicPr>
        <xdr:cNvPr id="18" name="Picture 1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47860" y="501759"/>
          <a:ext cx="975360" cy="591029"/>
        </a:xfrm>
        <a:prstGeom prst="rect">
          <a:avLst/>
        </a:prstGeom>
      </xdr:spPr>
    </xdr:pic>
    <xdr:clientData/>
  </xdr:twoCellAnchor>
  <xdr:twoCellAnchor editAs="oneCell">
    <xdr:from>
      <xdr:col>22</xdr:col>
      <xdr:colOff>220980</xdr:colOff>
      <xdr:row>64</xdr:row>
      <xdr:rowOff>29320</xdr:rowOff>
    </xdr:from>
    <xdr:to>
      <xdr:col>23</xdr:col>
      <xdr:colOff>640080</xdr:colOff>
      <xdr:row>64</xdr:row>
      <xdr:rowOff>661905</xdr:rowOff>
    </xdr:to>
    <xdr:pic>
      <xdr:nvPicPr>
        <xdr:cNvPr id="21" name="Picture 2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40240" y="5988160"/>
          <a:ext cx="1043940" cy="632585"/>
        </a:xfrm>
        <a:prstGeom prst="rect">
          <a:avLst/>
        </a:prstGeom>
      </xdr:spPr>
    </xdr:pic>
    <xdr:clientData/>
  </xdr:twoCellAnchor>
  <xdr:twoCellAnchor>
    <xdr:from>
      <xdr:col>25</xdr:col>
      <xdr:colOff>60960</xdr:colOff>
      <xdr:row>13</xdr:row>
      <xdr:rowOff>179071</xdr:rowOff>
    </xdr:from>
    <xdr:to>
      <xdr:col>26</xdr:col>
      <xdr:colOff>525780</xdr:colOff>
      <xdr:row>19</xdr:row>
      <xdr:rowOff>152400</xdr:rowOff>
    </xdr:to>
    <xdr:sp macro="" textlink="">
      <xdr:nvSpPr>
        <xdr:cNvPr id="2" name="Down Arrow 1" descr="46302396-689d-4616-80a1-ff2e05dd0cd1"/>
        <xdr:cNvSpPr/>
      </xdr:nvSpPr>
      <xdr:spPr>
        <a:xfrm>
          <a:off x="10850880" y="2556511"/>
          <a:ext cx="1089660" cy="1070609"/>
        </a:xfrm>
        <a:prstGeom prst="downArrow">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Scroll down</a:t>
          </a:r>
          <a:r>
            <a:rPr lang="en-US" sz="900" baseline="0"/>
            <a:t> for Leader view</a:t>
          </a:r>
          <a:endParaRPr lang="en-US" sz="900"/>
        </a:p>
      </xdr:txBody>
    </xdr:sp>
    <xdr:clientData/>
  </xdr:twoCellAnchor>
  <xdr:twoCellAnchor>
    <xdr:from>
      <xdr:col>3</xdr:col>
      <xdr:colOff>268085</xdr:colOff>
      <xdr:row>38</xdr:row>
      <xdr:rowOff>187325</xdr:rowOff>
    </xdr:from>
    <xdr:to>
      <xdr:col>9</xdr:col>
      <xdr:colOff>611736</xdr:colOff>
      <xdr:row>62</xdr:row>
      <xdr:rowOff>51032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28575</xdr:colOff>
      <xdr:row>38</xdr:row>
      <xdr:rowOff>110490</xdr:rowOff>
    </xdr:from>
    <xdr:to>
      <xdr:col>23</xdr:col>
      <xdr:colOff>628650</xdr:colOff>
      <xdr:row>61</xdr:row>
      <xdr:rowOff>19049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66675</xdr:colOff>
      <xdr:row>53</xdr:row>
      <xdr:rowOff>53341</xdr:rowOff>
    </xdr:from>
    <xdr:to>
      <xdr:col>5</xdr:col>
      <xdr:colOff>299085</xdr:colOff>
      <xdr:row>55</xdr:row>
      <xdr:rowOff>38101</xdr:rowOff>
    </xdr:to>
    <xdr:sp macro="" textlink="">
      <xdr:nvSpPr>
        <xdr:cNvPr id="24" name="TextBox 23"/>
        <xdr:cNvSpPr txBox="1"/>
      </xdr:nvSpPr>
      <xdr:spPr>
        <a:xfrm>
          <a:off x="800100" y="10168891"/>
          <a:ext cx="1489710" cy="34671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a:solidFill>
                <a:schemeClr val="bg1"/>
              </a:solidFill>
              <a:latin typeface="+mn-lt"/>
              <a:ea typeface="+mn-ea"/>
              <a:cs typeface="+mn-cs"/>
            </a:rPr>
            <a:t>AS-IS Maturity Level</a:t>
          </a:r>
        </a:p>
      </xdr:txBody>
    </xdr:sp>
    <xdr:clientData/>
  </xdr:twoCellAnchor>
  <xdr:twoCellAnchor>
    <xdr:from>
      <xdr:col>3</xdr:col>
      <xdr:colOff>66675</xdr:colOff>
      <xdr:row>56</xdr:row>
      <xdr:rowOff>88899</xdr:rowOff>
    </xdr:from>
    <xdr:to>
      <xdr:col>5</xdr:col>
      <xdr:colOff>299085</xdr:colOff>
      <xdr:row>58</xdr:row>
      <xdr:rowOff>77469</xdr:rowOff>
    </xdr:to>
    <xdr:sp macro="" textlink="">
      <xdr:nvSpPr>
        <xdr:cNvPr id="25" name="TextBox 24"/>
        <xdr:cNvSpPr txBox="1"/>
      </xdr:nvSpPr>
      <xdr:spPr>
        <a:xfrm>
          <a:off x="800100" y="10747374"/>
          <a:ext cx="1489710" cy="35052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a:solidFill>
                <a:schemeClr val="bg1"/>
              </a:solidFill>
              <a:latin typeface="+mn-lt"/>
              <a:ea typeface="+mn-ea"/>
              <a:cs typeface="+mn-cs"/>
            </a:rPr>
            <a:t>TO-Be Maturity Level</a:t>
          </a:r>
        </a:p>
      </xdr:txBody>
    </xdr:sp>
    <xdr:clientData/>
  </xdr:twoCellAnchor>
  <xdr:twoCellAnchor>
    <xdr:from>
      <xdr:col>5</xdr:col>
      <xdr:colOff>466726</xdr:colOff>
      <xdr:row>56</xdr:row>
      <xdr:rowOff>91650</xdr:rowOff>
    </xdr:from>
    <xdr:to>
      <xdr:col>8</xdr:col>
      <xdr:colOff>245745</xdr:colOff>
      <xdr:row>58</xdr:row>
      <xdr:rowOff>76410</xdr:rowOff>
    </xdr:to>
    <xdr:sp macro="" textlink="'App Maturity'!M16">
      <xdr:nvSpPr>
        <xdr:cNvPr id="26" name="TextBox 25"/>
        <xdr:cNvSpPr txBox="1"/>
      </xdr:nvSpPr>
      <xdr:spPr>
        <a:xfrm>
          <a:off x="2457451" y="10750125"/>
          <a:ext cx="1255394" cy="34671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733118-71B3-4A81-9552-4AC6D8D6462E}" type="TxLink">
            <a:rPr lang="en-US" sz="1100" b="1" i="0" u="none" strike="noStrike">
              <a:solidFill>
                <a:schemeClr val="bg1"/>
              </a:solidFill>
              <a:latin typeface="Calibri"/>
              <a:ea typeface="+mn-ea"/>
              <a:cs typeface="+mn-cs"/>
            </a:rPr>
            <a:pPr marL="0" indent="0" algn="ctr"/>
            <a:t>NA</a:t>
          </a:fld>
          <a:endParaRPr lang="en-US" sz="1100" b="1" i="0">
            <a:solidFill>
              <a:schemeClr val="bg1"/>
            </a:solidFill>
            <a:latin typeface="+mn-lt"/>
            <a:ea typeface="+mn-ea"/>
            <a:cs typeface="+mn-cs"/>
          </a:endParaRPr>
        </a:p>
      </xdr:txBody>
    </xdr:sp>
    <xdr:clientData/>
  </xdr:twoCellAnchor>
  <xdr:twoCellAnchor>
    <xdr:from>
      <xdr:col>5</xdr:col>
      <xdr:colOff>453391</xdr:colOff>
      <xdr:row>53</xdr:row>
      <xdr:rowOff>54186</xdr:rowOff>
    </xdr:from>
    <xdr:to>
      <xdr:col>8</xdr:col>
      <xdr:colOff>237682</xdr:colOff>
      <xdr:row>55</xdr:row>
      <xdr:rowOff>38946</xdr:rowOff>
    </xdr:to>
    <xdr:sp macro="" textlink="'App Maturity'!M15">
      <xdr:nvSpPr>
        <xdr:cNvPr id="27" name="TextBox 26"/>
        <xdr:cNvSpPr txBox="1"/>
      </xdr:nvSpPr>
      <xdr:spPr>
        <a:xfrm>
          <a:off x="2444116" y="10169736"/>
          <a:ext cx="1260666" cy="34671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F29AD3-D74D-459F-B58F-8888B3DD618E}" type="TxLink">
            <a:rPr lang="en-US" sz="1100" b="1" i="0" u="none" strike="noStrike">
              <a:solidFill>
                <a:schemeClr val="bg1"/>
              </a:solidFill>
              <a:latin typeface="Calibri"/>
              <a:ea typeface="+mn-ea"/>
              <a:cs typeface="+mn-cs"/>
            </a:rPr>
            <a:pPr marL="0" indent="0" algn="ctr"/>
            <a:t>NA</a:t>
          </a:fld>
          <a:endParaRPr lang="en-US" sz="1200" b="1" i="0">
            <a:solidFill>
              <a:schemeClr val="bg1"/>
            </a:solidFill>
            <a:latin typeface="+mn-lt"/>
            <a:ea typeface="+mn-ea"/>
            <a:cs typeface="+mn-cs"/>
          </a:endParaRPr>
        </a:p>
      </xdr:txBody>
    </xdr:sp>
    <xdr:clientData/>
  </xdr:twoCellAnchor>
  <xdr:twoCellAnchor>
    <xdr:from>
      <xdr:col>5</xdr:col>
      <xdr:colOff>381692</xdr:colOff>
      <xdr:row>48</xdr:row>
      <xdr:rowOff>39484</xdr:rowOff>
    </xdr:from>
    <xdr:to>
      <xdr:col>7</xdr:col>
      <xdr:colOff>45720</xdr:colOff>
      <xdr:row>49</xdr:row>
      <xdr:rowOff>121919</xdr:rowOff>
    </xdr:to>
    <xdr:sp macro="" textlink="'App Maturity'!M5">
      <xdr:nvSpPr>
        <xdr:cNvPr id="28" name="Rectangle 27" descr="7a3d1616-9206-4027-96cc-1ec4590bc27d"/>
        <xdr:cNvSpPr/>
      </xdr:nvSpPr>
      <xdr:spPr>
        <a:xfrm>
          <a:off x="2362892" y="9419704"/>
          <a:ext cx="928948" cy="265315"/>
        </a:xfrm>
        <a:prstGeom prst="rect">
          <a:avLst/>
        </a:prstGeom>
        <a:solidFill>
          <a:schemeClr val="accent1"/>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9FA02BDA-28F5-4050-A02B-0B9791DE798B}" type="TxLink">
            <a:rPr lang="en-US" sz="1100" b="1" i="0" u="none" strike="noStrike">
              <a:solidFill>
                <a:schemeClr val="bg1"/>
              </a:solidFill>
              <a:latin typeface="Calibri"/>
            </a:rPr>
            <a:pPr algn="ctr"/>
            <a:t>0.00</a:t>
          </a:fld>
          <a:endParaRPr lang="en-US" sz="2400" b="1" i="0" u="none">
            <a:solidFill>
              <a:schemeClr val="bg1"/>
            </a:solidFill>
          </a:endParaRPr>
        </a:p>
      </xdr:txBody>
    </xdr:sp>
    <xdr:clientData/>
  </xdr:twoCellAnchor>
  <xdr:twoCellAnchor>
    <xdr:from>
      <xdr:col>8</xdr:col>
      <xdr:colOff>421006</xdr:colOff>
      <xdr:row>53</xdr:row>
      <xdr:rowOff>62020</xdr:rowOff>
    </xdr:from>
    <xdr:to>
      <xdr:col>9</xdr:col>
      <xdr:colOff>240030</xdr:colOff>
      <xdr:row>55</xdr:row>
      <xdr:rowOff>46780</xdr:rowOff>
    </xdr:to>
    <xdr:sp macro="" textlink="'App Maturity'!M5">
      <xdr:nvSpPr>
        <xdr:cNvPr id="29" name="TextBox 28"/>
        <xdr:cNvSpPr txBox="1"/>
      </xdr:nvSpPr>
      <xdr:spPr>
        <a:xfrm>
          <a:off x="3888106" y="10177570"/>
          <a:ext cx="447674" cy="34671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A85C26-2FD1-4146-B487-16389749AB73}" type="TxLink">
            <a:rPr lang="en-US" sz="1100" b="1" i="0" u="none" strike="noStrike">
              <a:solidFill>
                <a:schemeClr val="bg1"/>
              </a:solidFill>
              <a:latin typeface="Calibri"/>
              <a:ea typeface="+mn-ea"/>
              <a:cs typeface="+mn-cs"/>
            </a:rPr>
            <a:pPr marL="0" indent="0" algn="ctr"/>
            <a:t>0.00</a:t>
          </a:fld>
          <a:endParaRPr lang="en-US" sz="1200" b="1" i="0">
            <a:solidFill>
              <a:schemeClr val="bg1"/>
            </a:solidFill>
            <a:latin typeface="+mn-lt"/>
            <a:ea typeface="+mn-ea"/>
            <a:cs typeface="+mn-cs"/>
          </a:endParaRPr>
        </a:p>
      </xdr:txBody>
    </xdr:sp>
    <xdr:clientData/>
  </xdr:twoCellAnchor>
  <xdr:twoCellAnchor>
    <xdr:from>
      <xdr:col>8</xdr:col>
      <xdr:colOff>432436</xdr:colOff>
      <xdr:row>56</xdr:row>
      <xdr:rowOff>74505</xdr:rowOff>
    </xdr:from>
    <xdr:to>
      <xdr:col>9</xdr:col>
      <xdr:colOff>242801</xdr:colOff>
      <xdr:row>58</xdr:row>
      <xdr:rowOff>59265</xdr:rowOff>
    </xdr:to>
    <xdr:sp macro="" textlink="'App Maturity'!N5">
      <xdr:nvSpPr>
        <xdr:cNvPr id="30" name="TextBox 29"/>
        <xdr:cNvSpPr txBox="1"/>
      </xdr:nvSpPr>
      <xdr:spPr>
        <a:xfrm>
          <a:off x="3899536" y="10732980"/>
          <a:ext cx="439015" cy="34671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D6C8EB-BEA6-4032-BF6C-3FC981494339}" type="TxLink">
            <a:rPr lang="en-US" sz="1100" b="1" i="0" u="none" strike="noStrike">
              <a:solidFill>
                <a:schemeClr val="bg1"/>
              </a:solidFill>
              <a:latin typeface="Calibri"/>
              <a:ea typeface="+mn-ea"/>
              <a:cs typeface="+mn-cs"/>
            </a:rPr>
            <a:pPr marL="0" indent="0" algn="ctr"/>
            <a:t>0.00</a:t>
          </a:fld>
          <a:endParaRPr lang="en-US" sz="1100" b="1" i="0">
            <a:solidFill>
              <a:schemeClr val="bg1"/>
            </a:solidFill>
            <a:latin typeface="+mn-lt"/>
            <a:ea typeface="+mn-ea"/>
            <a:cs typeface="+mn-cs"/>
          </a:endParaRPr>
        </a:p>
      </xdr:txBody>
    </xdr:sp>
    <xdr:clientData/>
  </xdr:twoCellAnchor>
  <xdr:oneCellAnchor>
    <xdr:from>
      <xdr:col>22</xdr:col>
      <xdr:colOff>220980</xdr:colOff>
      <xdr:row>33</xdr:row>
      <xdr:rowOff>29320</xdr:rowOff>
    </xdr:from>
    <xdr:ext cx="1043940" cy="632585"/>
    <xdr:pic>
      <xdr:nvPicPr>
        <xdr:cNvPr id="31" name="Picture 3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47860" y="11474560"/>
          <a:ext cx="1043940" cy="632585"/>
        </a:xfrm>
        <a:prstGeom prst="rect">
          <a:avLst/>
        </a:prstGeom>
      </xdr:spPr>
    </xdr:pic>
    <xdr:clientData/>
  </xdr:oneCellAnchor>
  <xdr:oneCellAnchor>
    <xdr:from>
      <xdr:col>22</xdr:col>
      <xdr:colOff>220980</xdr:colOff>
      <xdr:row>64</xdr:row>
      <xdr:rowOff>29320</xdr:rowOff>
    </xdr:from>
    <xdr:ext cx="1043940" cy="632585"/>
    <xdr:pic>
      <xdr:nvPicPr>
        <xdr:cNvPr id="32" name="Picture 3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47860" y="5988160"/>
          <a:ext cx="1043940" cy="632585"/>
        </a:xfrm>
        <a:prstGeom prst="rect">
          <a:avLst/>
        </a:prstGeom>
      </xdr:spPr>
    </xdr:pic>
    <xdr:clientData/>
  </xdr:oneCellAnchor>
  <xdr:twoCellAnchor>
    <xdr:from>
      <xdr:col>8</xdr:col>
      <xdr:colOff>486221</xdr:colOff>
      <xdr:row>22</xdr:row>
      <xdr:rowOff>144780</xdr:rowOff>
    </xdr:from>
    <xdr:to>
      <xdr:col>9</xdr:col>
      <xdr:colOff>497421</xdr:colOff>
      <xdr:row>24</xdr:row>
      <xdr:rowOff>129540</xdr:rowOff>
    </xdr:to>
    <xdr:sp macro="" textlink="'App Maturity'!I5">
      <xdr:nvSpPr>
        <xdr:cNvPr id="33" name="TextBox 32"/>
        <xdr:cNvSpPr txBox="1"/>
      </xdr:nvSpPr>
      <xdr:spPr>
        <a:xfrm>
          <a:off x="3883471" y="4198197"/>
          <a:ext cx="625033" cy="365760"/>
        </a:xfrm>
        <a:prstGeom prst="rect">
          <a:avLst/>
        </a:prstGeom>
        <a:solidFill>
          <a:schemeClr val="accent6">
            <a:lumMod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EBD795-295D-4609-9DA0-2B0CD1B7CFFC}" type="TxLink">
            <a:rPr lang="en-US" sz="1100" b="0" i="0" u="none" strike="noStrike">
              <a:solidFill>
                <a:schemeClr val="bg1"/>
              </a:solidFill>
              <a:latin typeface="Calibri"/>
              <a:ea typeface="+mn-ea"/>
              <a:cs typeface="+mn-cs"/>
            </a:rPr>
            <a:pPr marL="0" indent="0" algn="ctr"/>
            <a:t>0.00</a:t>
          </a:fld>
          <a:endParaRPr lang="en-US" sz="1200" b="1" i="0">
            <a:solidFill>
              <a:schemeClr val="bg1"/>
            </a:solidFill>
            <a:latin typeface="+mn-lt"/>
            <a:ea typeface="+mn-ea"/>
            <a:cs typeface="+mn-cs"/>
          </a:endParaRPr>
        </a:p>
      </xdr:txBody>
    </xdr:sp>
    <xdr:clientData/>
  </xdr:twoCellAnchor>
  <xdr:twoCellAnchor>
    <xdr:from>
      <xdr:col>8</xdr:col>
      <xdr:colOff>487068</xdr:colOff>
      <xdr:row>25</xdr:row>
      <xdr:rowOff>157691</xdr:rowOff>
    </xdr:from>
    <xdr:to>
      <xdr:col>9</xdr:col>
      <xdr:colOff>496352</xdr:colOff>
      <xdr:row>27</xdr:row>
      <xdr:rowOff>142451</xdr:rowOff>
    </xdr:to>
    <xdr:sp macro="" textlink="'App Maturity'!J5">
      <xdr:nvSpPr>
        <xdr:cNvPr id="34" name="TextBox 33"/>
        <xdr:cNvSpPr txBox="1"/>
      </xdr:nvSpPr>
      <xdr:spPr>
        <a:xfrm>
          <a:off x="3954168" y="4701116"/>
          <a:ext cx="637934" cy="346710"/>
        </a:xfrm>
        <a:prstGeom prst="rect">
          <a:avLst/>
        </a:prstGeom>
        <a:solidFill>
          <a:schemeClr val="tx1">
            <a:lumMod val="50000"/>
            <a:lumOff val="5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3CE2D7-1BCF-4E5C-AD8D-352C258CFF49}" type="TxLink">
            <a:rPr lang="en-US" sz="1100" b="0" i="0" u="none" strike="noStrike">
              <a:solidFill>
                <a:schemeClr val="bg1"/>
              </a:solidFill>
              <a:latin typeface="Calibri"/>
              <a:ea typeface="+mn-ea"/>
              <a:cs typeface="+mn-cs"/>
            </a:rPr>
            <a:pPr marL="0" indent="0" algn="ctr"/>
            <a:t>0.00</a:t>
          </a:fld>
          <a:endParaRPr lang="en-US" sz="1200" b="1" i="0">
            <a:solidFill>
              <a:schemeClr val="bg1"/>
            </a:solidFill>
            <a:latin typeface="+mn-lt"/>
            <a:ea typeface="+mn-ea"/>
            <a:cs typeface="+mn-cs"/>
          </a:endParaRPr>
        </a:p>
      </xdr:txBody>
    </xdr:sp>
    <xdr:clientData/>
  </xdr:twoCellAnchor>
  <xdr:twoCellAnchor>
    <xdr:from>
      <xdr:col>25</xdr:col>
      <xdr:colOff>182880</xdr:colOff>
      <xdr:row>45</xdr:row>
      <xdr:rowOff>26671</xdr:rowOff>
    </xdr:from>
    <xdr:to>
      <xdr:col>27</xdr:col>
      <xdr:colOff>22860</xdr:colOff>
      <xdr:row>51</xdr:row>
      <xdr:rowOff>0</xdr:rowOff>
    </xdr:to>
    <xdr:sp macro="" textlink="">
      <xdr:nvSpPr>
        <xdr:cNvPr id="36" name="Down Arrow 35" descr="46302396-689d-4616-80a1-ff2e05dd0cd1"/>
        <xdr:cNvSpPr/>
      </xdr:nvSpPr>
      <xdr:spPr>
        <a:xfrm>
          <a:off x="10972800" y="8751571"/>
          <a:ext cx="1089660" cy="1070609"/>
        </a:xfrm>
        <a:prstGeom prst="downArrow">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Scroll down</a:t>
          </a:r>
          <a:r>
            <a:rPr lang="en-US" sz="900" baseline="0"/>
            <a:t> for App view</a:t>
          </a:r>
          <a:endParaRPr lang="en-US" sz="900"/>
        </a:p>
      </xdr:txBody>
    </xdr:sp>
    <xdr:clientData/>
  </xdr:twoCellAnchor>
  <xdr:twoCellAnchor editAs="oneCell">
    <xdr:from>
      <xdr:col>3</xdr:col>
      <xdr:colOff>327660</xdr:colOff>
      <xdr:row>8</xdr:row>
      <xdr:rowOff>7620</xdr:rowOff>
    </xdr:from>
    <xdr:to>
      <xdr:col>3</xdr:col>
      <xdr:colOff>563080</xdr:colOff>
      <xdr:row>9</xdr:row>
      <xdr:rowOff>4674</xdr:rowOff>
    </xdr:to>
    <xdr:pic>
      <xdr:nvPicPr>
        <xdr:cNvPr id="35" name="Picture 2" descr="finger.jp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59180" y="1539240"/>
          <a:ext cx="235420" cy="218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312420</xdr:colOff>
      <xdr:row>37</xdr:row>
      <xdr:rowOff>30480</xdr:rowOff>
    </xdr:from>
    <xdr:to>
      <xdr:col>3</xdr:col>
      <xdr:colOff>547840</xdr:colOff>
      <xdr:row>37</xdr:row>
      <xdr:rowOff>248514</xdr:rowOff>
    </xdr:to>
    <xdr:pic>
      <xdr:nvPicPr>
        <xdr:cNvPr id="37" name="Picture 2" descr="finger.jp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43940" y="7292340"/>
          <a:ext cx="235420" cy="218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0.3501</cdr:x>
      <cdr:y>0.44936</cdr:y>
    </cdr:from>
    <cdr:to>
      <cdr:x>0.55572</cdr:x>
      <cdr:y>0.52604</cdr:y>
    </cdr:to>
    <cdr:sp macro="" textlink="'App Maturity'!$I$5">
      <cdr:nvSpPr>
        <cdr:cNvPr id="2" name="Rectangle 1"/>
        <cdr:cNvSpPr/>
      </cdr:nvSpPr>
      <cdr:spPr>
        <a:xfrm xmlns:a="http://schemas.openxmlformats.org/drawingml/2006/main">
          <a:off x="1378585" y="1547411"/>
          <a:ext cx="809625" cy="264056"/>
        </a:xfrm>
        <a:prstGeom xmlns:a="http://schemas.openxmlformats.org/drawingml/2006/main" prst="rect">
          <a:avLst/>
        </a:prstGeom>
        <a:solidFill xmlns:a="http://schemas.openxmlformats.org/drawingml/2006/main">
          <a:schemeClr val="accent1"/>
        </a:solidFill>
        <a:ln xmlns:a="http://schemas.openxmlformats.org/drawingml/2006/main">
          <a:noFill/>
        </a:ln>
        <a:effectLst xmlns:a="http://schemas.openxmlformats.org/drawingml/2006/main">
          <a:outerShdw blurRad="50800" dist="38100" dir="13500000" algn="br" rotWithShape="0">
            <a:prstClr val="black">
              <a:alpha val="40000"/>
            </a:prstClr>
          </a:out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36F33FC0-78EB-4A40-9FB6-CADBE3D54C40}" type="TxLink">
            <a:rPr lang="en-US" sz="1100" b="1" i="0" u="none" strike="noStrike">
              <a:solidFill>
                <a:schemeClr val="bg1"/>
              </a:solidFill>
              <a:latin typeface="Calibri"/>
            </a:rPr>
            <a:pPr algn="ctr"/>
            <a:t>0.00</a:t>
          </a:fld>
          <a:endParaRPr lang="en-US" sz="1600" b="1" i="0" u="none">
            <a:solidFill>
              <a:schemeClr val="bg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457200</xdr:colOff>
      <xdr:row>0</xdr:row>
      <xdr:rowOff>0</xdr:rowOff>
    </xdr:from>
    <xdr:to>
      <xdr:col>0</xdr:col>
      <xdr:colOff>714375</xdr:colOff>
      <xdr:row>0</xdr:row>
      <xdr:rowOff>271305</xdr:rowOff>
    </xdr:to>
    <xdr:pic>
      <xdr:nvPicPr>
        <xdr:cNvPr id="7" name="Picture 6" descr="C:\Program Files (x86)\Microsoft Office\MEDIA\CAGCAT10\j0293844.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0"/>
          <a:ext cx="257175" cy="271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375853</xdr:colOff>
      <xdr:row>0</xdr:row>
      <xdr:rowOff>188532</xdr:rowOff>
    </xdr:from>
    <xdr:to>
      <xdr:col>14</xdr:col>
      <xdr:colOff>431271</xdr:colOff>
      <xdr:row>27</xdr:row>
      <xdr:rowOff>175172</xdr:rowOff>
    </xdr:to>
    <xdr:sp macro="" textlink="">
      <xdr:nvSpPr>
        <xdr:cNvPr id="3" name="Rectangle 2" descr="ca68760c-72d3-4acd-8921-50dcc7c444dd"/>
        <xdr:cNvSpPr/>
      </xdr:nvSpPr>
      <xdr:spPr bwMode="auto">
        <a:xfrm>
          <a:off x="985453" y="188532"/>
          <a:ext cx="7980218" cy="5130140"/>
        </a:xfrm>
        <a:prstGeom prst="rect">
          <a:avLst/>
        </a:prstGeom>
        <a:solidFill>
          <a:srgbClr val="C19859">
            <a:lumMod val="20000"/>
            <a:lumOff val="80000"/>
          </a:srgbClr>
        </a:solidFill>
        <a:ln>
          <a:noFill/>
        </a:ln>
        <a:effectLst/>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4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8</xdr:col>
      <xdr:colOff>98762</xdr:colOff>
      <xdr:row>0</xdr:row>
      <xdr:rowOff>188532</xdr:rowOff>
    </xdr:from>
    <xdr:to>
      <xdr:col>8</xdr:col>
      <xdr:colOff>98762</xdr:colOff>
      <xdr:row>27</xdr:row>
      <xdr:rowOff>175172</xdr:rowOff>
    </xdr:to>
    <xdr:cxnSp macro="">
      <xdr:nvCxnSpPr>
        <xdr:cNvPr id="4" name="Straight Connector 3"/>
        <xdr:cNvCxnSpPr>
          <a:stCxn id="3" idx="0"/>
          <a:endCxn id="3" idx="2"/>
        </xdr:cNvCxnSpPr>
      </xdr:nvCxnSpPr>
      <xdr:spPr bwMode="auto">
        <a:xfrm>
          <a:off x="4975562" y="188532"/>
          <a:ext cx="0" cy="513014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375853</xdr:colOff>
      <xdr:row>14</xdr:row>
      <xdr:rowOff>86602</xdr:rowOff>
    </xdr:from>
    <xdr:to>
      <xdr:col>14</xdr:col>
      <xdr:colOff>431271</xdr:colOff>
      <xdr:row>14</xdr:row>
      <xdr:rowOff>86602</xdr:rowOff>
    </xdr:to>
    <xdr:cxnSp macro="">
      <xdr:nvCxnSpPr>
        <xdr:cNvPr id="5" name="Straight Connector 4"/>
        <xdr:cNvCxnSpPr>
          <a:stCxn id="3" idx="1"/>
          <a:endCxn id="3" idx="3"/>
        </xdr:cNvCxnSpPr>
      </xdr:nvCxnSpPr>
      <xdr:spPr bwMode="auto">
        <a:xfrm>
          <a:off x="985453" y="2753602"/>
          <a:ext cx="7980218"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116574</xdr:colOff>
      <xdr:row>13</xdr:row>
      <xdr:rowOff>186058</xdr:rowOff>
    </xdr:from>
    <xdr:to>
      <xdr:col>9</xdr:col>
      <xdr:colOff>116574</xdr:colOff>
      <xdr:row>14</xdr:row>
      <xdr:rowOff>163791</xdr:rowOff>
    </xdr:to>
    <xdr:cxnSp macro="">
      <xdr:nvCxnSpPr>
        <xdr:cNvPr id="6" name="Straight Connector 5"/>
        <xdr:cNvCxnSpPr/>
      </xdr:nvCxnSpPr>
      <xdr:spPr bwMode="auto">
        <a:xfrm>
          <a:off x="5602974" y="2662558"/>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106678</xdr:colOff>
      <xdr:row>14</xdr:row>
      <xdr:rowOff>6444</xdr:rowOff>
    </xdr:from>
    <xdr:to>
      <xdr:col>14</xdr:col>
      <xdr:colOff>106678</xdr:colOff>
      <xdr:row>14</xdr:row>
      <xdr:rowOff>174677</xdr:rowOff>
    </xdr:to>
    <xdr:cxnSp macro="">
      <xdr:nvCxnSpPr>
        <xdr:cNvPr id="7" name="Straight Connector 6"/>
        <xdr:cNvCxnSpPr/>
      </xdr:nvCxnSpPr>
      <xdr:spPr bwMode="auto">
        <a:xfrm>
          <a:off x="8641078" y="2673444"/>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413457</xdr:colOff>
      <xdr:row>14</xdr:row>
      <xdr:rowOff>6444</xdr:rowOff>
    </xdr:from>
    <xdr:to>
      <xdr:col>11</xdr:col>
      <xdr:colOff>413457</xdr:colOff>
      <xdr:row>14</xdr:row>
      <xdr:rowOff>174677</xdr:rowOff>
    </xdr:to>
    <xdr:cxnSp macro="">
      <xdr:nvCxnSpPr>
        <xdr:cNvPr id="8" name="Straight Connector 7"/>
        <xdr:cNvCxnSpPr/>
      </xdr:nvCxnSpPr>
      <xdr:spPr bwMode="auto">
        <a:xfrm>
          <a:off x="7119057" y="2673444"/>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550023</xdr:colOff>
      <xdr:row>14</xdr:row>
      <xdr:rowOff>8423</xdr:rowOff>
    </xdr:from>
    <xdr:to>
      <xdr:col>12</xdr:col>
      <xdr:colOff>550023</xdr:colOff>
      <xdr:row>14</xdr:row>
      <xdr:rowOff>176656</xdr:rowOff>
    </xdr:to>
    <xdr:cxnSp macro="">
      <xdr:nvCxnSpPr>
        <xdr:cNvPr id="9" name="Straight Connector 8"/>
        <xdr:cNvCxnSpPr/>
      </xdr:nvCxnSpPr>
      <xdr:spPr bwMode="auto">
        <a:xfrm>
          <a:off x="7865223" y="2675423"/>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235327</xdr:colOff>
      <xdr:row>14</xdr:row>
      <xdr:rowOff>6443</xdr:rowOff>
    </xdr:from>
    <xdr:to>
      <xdr:col>10</xdr:col>
      <xdr:colOff>235327</xdr:colOff>
      <xdr:row>14</xdr:row>
      <xdr:rowOff>174676</xdr:rowOff>
    </xdr:to>
    <xdr:cxnSp macro="">
      <xdr:nvCxnSpPr>
        <xdr:cNvPr id="10" name="Straight Connector 9"/>
        <xdr:cNvCxnSpPr/>
      </xdr:nvCxnSpPr>
      <xdr:spPr bwMode="auto">
        <a:xfrm>
          <a:off x="6331327" y="2673443"/>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86886</xdr:colOff>
      <xdr:row>14</xdr:row>
      <xdr:rowOff>17329</xdr:rowOff>
    </xdr:from>
    <xdr:to>
      <xdr:col>7</xdr:col>
      <xdr:colOff>86886</xdr:colOff>
      <xdr:row>14</xdr:row>
      <xdr:rowOff>185562</xdr:rowOff>
    </xdr:to>
    <xdr:cxnSp macro="">
      <xdr:nvCxnSpPr>
        <xdr:cNvPr id="11" name="Straight Connector 10"/>
        <xdr:cNvCxnSpPr/>
      </xdr:nvCxnSpPr>
      <xdr:spPr bwMode="auto">
        <a:xfrm>
          <a:off x="4354086" y="2684329"/>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92824</xdr:colOff>
      <xdr:row>14</xdr:row>
      <xdr:rowOff>2485</xdr:rowOff>
    </xdr:from>
    <xdr:to>
      <xdr:col>2</xdr:col>
      <xdr:colOff>92824</xdr:colOff>
      <xdr:row>14</xdr:row>
      <xdr:rowOff>170718</xdr:rowOff>
    </xdr:to>
    <xdr:cxnSp macro="">
      <xdr:nvCxnSpPr>
        <xdr:cNvPr id="12" name="Straight Connector 11"/>
        <xdr:cNvCxnSpPr/>
      </xdr:nvCxnSpPr>
      <xdr:spPr bwMode="auto">
        <a:xfrm>
          <a:off x="1312024" y="2669485"/>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391686</xdr:colOff>
      <xdr:row>14</xdr:row>
      <xdr:rowOff>3474</xdr:rowOff>
    </xdr:from>
    <xdr:to>
      <xdr:col>4</xdr:col>
      <xdr:colOff>391686</xdr:colOff>
      <xdr:row>14</xdr:row>
      <xdr:rowOff>171707</xdr:rowOff>
    </xdr:to>
    <xdr:cxnSp macro="">
      <xdr:nvCxnSpPr>
        <xdr:cNvPr id="13" name="Straight Connector 12"/>
        <xdr:cNvCxnSpPr/>
      </xdr:nvCxnSpPr>
      <xdr:spPr bwMode="auto">
        <a:xfrm>
          <a:off x="2830086" y="2670474"/>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492626</xdr:colOff>
      <xdr:row>14</xdr:row>
      <xdr:rowOff>13370</xdr:rowOff>
    </xdr:from>
    <xdr:to>
      <xdr:col>5</xdr:col>
      <xdr:colOff>492626</xdr:colOff>
      <xdr:row>14</xdr:row>
      <xdr:rowOff>181603</xdr:rowOff>
    </xdr:to>
    <xdr:cxnSp macro="">
      <xdr:nvCxnSpPr>
        <xdr:cNvPr id="14" name="Straight Connector 13"/>
        <xdr:cNvCxnSpPr/>
      </xdr:nvCxnSpPr>
      <xdr:spPr bwMode="auto">
        <a:xfrm>
          <a:off x="3540626" y="2680370"/>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201681</xdr:colOff>
      <xdr:row>14</xdr:row>
      <xdr:rowOff>12379</xdr:rowOff>
    </xdr:from>
    <xdr:to>
      <xdr:col>3</xdr:col>
      <xdr:colOff>201681</xdr:colOff>
      <xdr:row>14</xdr:row>
      <xdr:rowOff>180612</xdr:rowOff>
    </xdr:to>
    <xdr:cxnSp macro="">
      <xdr:nvCxnSpPr>
        <xdr:cNvPr id="15" name="Straight Connector 14"/>
        <xdr:cNvCxnSpPr/>
      </xdr:nvCxnSpPr>
      <xdr:spPr bwMode="auto">
        <a:xfrm>
          <a:off x="2030481" y="2679379"/>
          <a:ext cx="0" cy="168233"/>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27511</xdr:colOff>
      <xdr:row>4</xdr:row>
      <xdr:rowOff>160820</xdr:rowOff>
    </xdr:from>
    <xdr:to>
      <xdr:col>8</xdr:col>
      <xdr:colOff>181893</xdr:colOff>
      <xdr:row>4</xdr:row>
      <xdr:rowOff>160820</xdr:rowOff>
    </xdr:to>
    <xdr:cxnSp macro="">
      <xdr:nvCxnSpPr>
        <xdr:cNvPr id="27" name="Straight Connector 26"/>
        <xdr:cNvCxnSpPr/>
      </xdr:nvCxnSpPr>
      <xdr:spPr bwMode="auto">
        <a:xfrm flipH="1">
          <a:off x="4904311" y="922820"/>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27513</xdr:colOff>
      <xdr:row>12</xdr:row>
      <xdr:rowOff>46894</xdr:rowOff>
    </xdr:from>
    <xdr:to>
      <xdr:col>8</xdr:col>
      <xdr:colOff>181895</xdr:colOff>
      <xdr:row>12</xdr:row>
      <xdr:rowOff>46894</xdr:rowOff>
    </xdr:to>
    <xdr:cxnSp macro="">
      <xdr:nvCxnSpPr>
        <xdr:cNvPr id="28" name="Straight Connector 27"/>
        <xdr:cNvCxnSpPr/>
      </xdr:nvCxnSpPr>
      <xdr:spPr bwMode="auto">
        <a:xfrm flipH="1">
          <a:off x="4904313" y="2332894"/>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27513</xdr:colOff>
      <xdr:row>9</xdr:row>
      <xdr:rowOff>122723</xdr:rowOff>
    </xdr:from>
    <xdr:to>
      <xdr:col>8</xdr:col>
      <xdr:colOff>181895</xdr:colOff>
      <xdr:row>9</xdr:row>
      <xdr:rowOff>122723</xdr:rowOff>
    </xdr:to>
    <xdr:cxnSp macro="">
      <xdr:nvCxnSpPr>
        <xdr:cNvPr id="29" name="Straight Connector 28"/>
        <xdr:cNvCxnSpPr/>
      </xdr:nvCxnSpPr>
      <xdr:spPr bwMode="auto">
        <a:xfrm flipH="1">
          <a:off x="4904313" y="1837223"/>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25531</xdr:colOff>
      <xdr:row>7</xdr:row>
      <xdr:rowOff>55677</xdr:rowOff>
    </xdr:from>
    <xdr:to>
      <xdr:col>8</xdr:col>
      <xdr:colOff>179913</xdr:colOff>
      <xdr:row>7</xdr:row>
      <xdr:rowOff>55677</xdr:rowOff>
    </xdr:to>
    <xdr:cxnSp macro="">
      <xdr:nvCxnSpPr>
        <xdr:cNvPr id="30" name="Straight Connector 29"/>
        <xdr:cNvCxnSpPr/>
      </xdr:nvCxnSpPr>
      <xdr:spPr bwMode="auto">
        <a:xfrm flipH="1">
          <a:off x="4902331" y="1389177"/>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95250</xdr:colOff>
      <xdr:row>12</xdr:row>
      <xdr:rowOff>133352</xdr:rowOff>
    </xdr:from>
    <xdr:to>
      <xdr:col>1</xdr:col>
      <xdr:colOff>333376</xdr:colOff>
      <xdr:row>20</xdr:row>
      <xdr:rowOff>19052</xdr:rowOff>
    </xdr:to>
    <xdr:sp macro="" textlink="">
      <xdr:nvSpPr>
        <xdr:cNvPr id="31" name="TextBox 158"/>
        <xdr:cNvSpPr txBox="1"/>
      </xdr:nvSpPr>
      <xdr:spPr>
        <a:xfrm rot="16200000">
          <a:off x="119063" y="3005139"/>
          <a:ext cx="1409700" cy="238126"/>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ea typeface="Arial Unicode MS" pitchFamily="34" charset="-128"/>
              <a:cs typeface="Calibri" pitchFamily="34" charset="0"/>
            </a:rPr>
            <a:t>CI Maturity Index</a:t>
          </a:r>
        </a:p>
      </xdr:txBody>
    </xdr:sp>
    <xdr:clientData/>
  </xdr:twoCellAnchor>
  <xdr:twoCellAnchor>
    <xdr:from>
      <xdr:col>8</xdr:col>
      <xdr:colOff>25532</xdr:colOff>
      <xdr:row>16</xdr:row>
      <xdr:rowOff>161933</xdr:rowOff>
    </xdr:from>
    <xdr:to>
      <xdr:col>8</xdr:col>
      <xdr:colOff>179914</xdr:colOff>
      <xdr:row>16</xdr:row>
      <xdr:rowOff>161933</xdr:rowOff>
    </xdr:to>
    <xdr:cxnSp macro="">
      <xdr:nvCxnSpPr>
        <xdr:cNvPr id="32" name="Straight Connector 31"/>
        <xdr:cNvCxnSpPr/>
      </xdr:nvCxnSpPr>
      <xdr:spPr bwMode="auto">
        <a:xfrm flipH="1">
          <a:off x="4902332" y="3209933"/>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35059</xdr:colOff>
      <xdr:row>24</xdr:row>
      <xdr:rowOff>57532</xdr:rowOff>
    </xdr:from>
    <xdr:to>
      <xdr:col>8</xdr:col>
      <xdr:colOff>189441</xdr:colOff>
      <xdr:row>24</xdr:row>
      <xdr:rowOff>57532</xdr:rowOff>
    </xdr:to>
    <xdr:cxnSp macro="">
      <xdr:nvCxnSpPr>
        <xdr:cNvPr id="33" name="Straight Connector 32"/>
        <xdr:cNvCxnSpPr/>
      </xdr:nvCxnSpPr>
      <xdr:spPr bwMode="auto">
        <a:xfrm flipH="1">
          <a:off x="4911859" y="4629532"/>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25534</xdr:colOff>
      <xdr:row>21</xdr:row>
      <xdr:rowOff>152411</xdr:rowOff>
    </xdr:from>
    <xdr:to>
      <xdr:col>8</xdr:col>
      <xdr:colOff>179916</xdr:colOff>
      <xdr:row>21</xdr:row>
      <xdr:rowOff>152411</xdr:rowOff>
    </xdr:to>
    <xdr:cxnSp macro="">
      <xdr:nvCxnSpPr>
        <xdr:cNvPr id="34" name="Straight Connector 33"/>
        <xdr:cNvCxnSpPr/>
      </xdr:nvCxnSpPr>
      <xdr:spPr bwMode="auto">
        <a:xfrm flipH="1">
          <a:off x="4902334" y="4152911"/>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23552</xdr:colOff>
      <xdr:row>19</xdr:row>
      <xdr:rowOff>56790</xdr:rowOff>
    </xdr:from>
    <xdr:to>
      <xdr:col>8</xdr:col>
      <xdr:colOff>177934</xdr:colOff>
      <xdr:row>19</xdr:row>
      <xdr:rowOff>56790</xdr:rowOff>
    </xdr:to>
    <xdr:cxnSp macro="">
      <xdr:nvCxnSpPr>
        <xdr:cNvPr id="35" name="Straight Connector 34"/>
        <xdr:cNvCxnSpPr/>
      </xdr:nvCxnSpPr>
      <xdr:spPr bwMode="auto">
        <a:xfrm flipH="1">
          <a:off x="4900352" y="3676290"/>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335480</xdr:colOff>
      <xdr:row>10</xdr:row>
      <xdr:rowOff>136718</xdr:rowOff>
    </xdr:from>
    <xdr:to>
      <xdr:col>1</xdr:col>
      <xdr:colOff>335480</xdr:colOff>
      <xdr:row>22</xdr:row>
      <xdr:rowOff>120600</xdr:rowOff>
    </xdr:to>
    <xdr:cxnSp macro="">
      <xdr:nvCxnSpPr>
        <xdr:cNvPr id="36" name="Straight Arrow Connector 35" descr="ebd340d3-9250-45f7-90af-41703899ade6"/>
        <xdr:cNvCxnSpPr/>
      </xdr:nvCxnSpPr>
      <xdr:spPr bwMode="auto">
        <a:xfrm flipV="1">
          <a:off x="945080" y="2041718"/>
          <a:ext cx="0" cy="2269882"/>
        </a:xfrm>
        <a:prstGeom prst="straightConnector1">
          <a:avLst/>
        </a:prstGeom>
        <a:noFill/>
        <a:ln w="9525" cap="flat" cmpd="sng" algn="ctr">
          <a:solidFill>
            <a:sysClr val="windowText" lastClr="000000">
              <a:lumMod val="50000"/>
              <a:lumOff val="50000"/>
            </a:sysClr>
          </a:solidFill>
          <a:prstDash val="solid"/>
          <a:round/>
          <a:headEnd type="none" w="med" len="med"/>
          <a:tailEnd type="stealth"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314845</xdr:colOff>
      <xdr:row>0</xdr:row>
      <xdr:rowOff>190499</xdr:rowOff>
    </xdr:from>
    <xdr:to>
      <xdr:col>1</xdr:col>
      <xdr:colOff>591844</xdr:colOff>
      <xdr:row>5</xdr:row>
      <xdr:rowOff>53061</xdr:rowOff>
    </xdr:to>
    <xdr:sp macro="" textlink="">
      <xdr:nvSpPr>
        <xdr:cNvPr id="40" name="TextBox 167"/>
        <xdr:cNvSpPr txBox="1"/>
      </xdr:nvSpPr>
      <xdr:spPr>
        <a:xfrm rot="16200000">
          <a:off x="655414" y="459530"/>
          <a:ext cx="815062" cy="27699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cs typeface="Calibri" pitchFamily="34" charset="0"/>
            </a:rPr>
            <a:t>High</a:t>
          </a:r>
        </a:p>
      </xdr:txBody>
    </xdr:sp>
    <xdr:clientData/>
  </xdr:twoCellAnchor>
  <xdr:twoCellAnchor>
    <xdr:from>
      <xdr:col>1</xdr:col>
      <xdr:colOff>373878</xdr:colOff>
      <xdr:row>26</xdr:row>
      <xdr:rowOff>119451</xdr:rowOff>
    </xdr:from>
    <xdr:to>
      <xdr:col>4</xdr:col>
      <xdr:colOff>449088</xdr:colOff>
      <xdr:row>28</xdr:row>
      <xdr:rowOff>15450</xdr:rowOff>
    </xdr:to>
    <xdr:sp macro="" textlink="">
      <xdr:nvSpPr>
        <xdr:cNvPr id="41" name="TextBox 168"/>
        <xdr:cNvSpPr txBox="1"/>
      </xdr:nvSpPr>
      <xdr:spPr>
        <a:xfrm>
          <a:off x="983478" y="5072451"/>
          <a:ext cx="1904010" cy="27699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cs typeface="Calibri" pitchFamily="34" charset="0"/>
            </a:rPr>
            <a:t>Sunset, Decom</a:t>
          </a:r>
        </a:p>
      </xdr:txBody>
    </xdr:sp>
    <xdr:clientData/>
  </xdr:twoCellAnchor>
  <xdr:twoCellAnchor>
    <xdr:from>
      <xdr:col>12</xdr:col>
      <xdr:colOff>462938</xdr:colOff>
      <xdr:row>26</xdr:row>
      <xdr:rowOff>119450</xdr:rowOff>
    </xdr:from>
    <xdr:to>
      <xdr:col>14</xdr:col>
      <xdr:colOff>485850</xdr:colOff>
      <xdr:row>28</xdr:row>
      <xdr:rowOff>15449</xdr:rowOff>
    </xdr:to>
    <xdr:sp macro="" textlink="">
      <xdr:nvSpPr>
        <xdr:cNvPr id="42" name="TextBox 169"/>
        <xdr:cNvSpPr txBox="1"/>
      </xdr:nvSpPr>
      <xdr:spPr>
        <a:xfrm>
          <a:off x="7778138" y="5072450"/>
          <a:ext cx="1242112" cy="27699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cs typeface="Calibri" pitchFamily="34" charset="0"/>
            </a:rPr>
            <a:t>Strategic</a:t>
          </a:r>
        </a:p>
      </xdr:txBody>
    </xdr:sp>
    <xdr:clientData/>
  </xdr:twoCellAnchor>
  <xdr:twoCellAnchor>
    <xdr:from>
      <xdr:col>14</xdr:col>
      <xdr:colOff>149549</xdr:colOff>
      <xdr:row>6</xdr:row>
      <xdr:rowOff>73777</xdr:rowOff>
    </xdr:from>
    <xdr:to>
      <xdr:col>14</xdr:col>
      <xdr:colOff>387852</xdr:colOff>
      <xdr:row>7</xdr:row>
      <xdr:rowOff>90001</xdr:rowOff>
    </xdr:to>
    <xdr:sp macro="" textlink="">
      <xdr:nvSpPr>
        <xdr:cNvPr id="43" name="Flowchart: Connector 42" descr="32027436-a99f-4354-a07f-b48fe9a54e1d"/>
        <xdr:cNvSpPr/>
      </xdr:nvSpPr>
      <xdr:spPr bwMode="auto">
        <a:xfrm>
          <a:off x="8683949" y="1216777"/>
          <a:ext cx="238303" cy="206724"/>
        </a:xfrm>
        <a:prstGeom prst="flowChartConnector">
          <a:avLst/>
        </a:prstGeom>
        <a:solidFill>
          <a:srgbClr val="F07F09">
            <a:lumMod val="50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11</xdr:col>
      <xdr:colOff>220730</xdr:colOff>
      <xdr:row>22</xdr:row>
      <xdr:rowOff>45406</xdr:rowOff>
    </xdr:from>
    <xdr:to>
      <xdr:col>12</xdr:col>
      <xdr:colOff>276225</xdr:colOff>
      <xdr:row>23</xdr:row>
      <xdr:rowOff>95249</xdr:rowOff>
    </xdr:to>
    <xdr:sp macro="" textlink="">
      <xdr:nvSpPr>
        <xdr:cNvPr id="46" name="TextBox 178"/>
        <xdr:cNvSpPr txBox="1"/>
      </xdr:nvSpPr>
      <xdr:spPr>
        <a:xfrm>
          <a:off x="6926330" y="4236406"/>
          <a:ext cx="66509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myUHC</a:t>
          </a:r>
        </a:p>
      </xdr:txBody>
    </xdr:sp>
    <xdr:clientData/>
  </xdr:twoCellAnchor>
  <xdr:twoCellAnchor>
    <xdr:from>
      <xdr:col>14</xdr:col>
      <xdr:colOff>120618</xdr:colOff>
      <xdr:row>4</xdr:row>
      <xdr:rowOff>167671</xdr:rowOff>
    </xdr:from>
    <xdr:to>
      <xdr:col>14</xdr:col>
      <xdr:colOff>358921</xdr:colOff>
      <xdr:row>5</xdr:row>
      <xdr:rowOff>183895</xdr:rowOff>
    </xdr:to>
    <xdr:sp macro="" textlink="">
      <xdr:nvSpPr>
        <xdr:cNvPr id="57" name="Flowchart: Connector 56" descr="f49e8f3b-45a9-46b4-b0af-32fdbcbd95fc"/>
        <xdr:cNvSpPr/>
      </xdr:nvSpPr>
      <xdr:spPr bwMode="auto">
        <a:xfrm>
          <a:off x="8655018" y="929671"/>
          <a:ext cx="238303" cy="206724"/>
        </a:xfrm>
        <a:prstGeom prst="flowChartConnector">
          <a:avLst/>
        </a:prstGeom>
        <a:solidFill>
          <a:srgbClr val="1B587C">
            <a:lumMod val="75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14</xdr:col>
      <xdr:colOff>73610</xdr:colOff>
      <xdr:row>1</xdr:row>
      <xdr:rowOff>173250</xdr:rowOff>
    </xdr:from>
    <xdr:to>
      <xdr:col>14</xdr:col>
      <xdr:colOff>311913</xdr:colOff>
      <xdr:row>2</xdr:row>
      <xdr:rowOff>189474</xdr:rowOff>
    </xdr:to>
    <xdr:sp macro="" textlink="">
      <xdr:nvSpPr>
        <xdr:cNvPr id="67" name="Flowchart: Connector 66" descr="8d43a539-20e8-46eb-9f26-7a993adef1f8"/>
        <xdr:cNvSpPr/>
      </xdr:nvSpPr>
      <xdr:spPr bwMode="auto">
        <a:xfrm>
          <a:off x="8608010" y="363750"/>
          <a:ext cx="238303" cy="206724"/>
        </a:xfrm>
        <a:prstGeom prst="flowChartConnector">
          <a:avLst/>
        </a:prstGeom>
        <a:solidFill>
          <a:srgbClr val="F07F09"/>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14</xdr:col>
      <xdr:colOff>94469</xdr:colOff>
      <xdr:row>3</xdr:row>
      <xdr:rowOff>54668</xdr:rowOff>
    </xdr:from>
    <xdr:to>
      <xdr:col>14</xdr:col>
      <xdr:colOff>332772</xdr:colOff>
      <xdr:row>4</xdr:row>
      <xdr:rowOff>70892</xdr:rowOff>
    </xdr:to>
    <xdr:sp macro="" textlink="">
      <xdr:nvSpPr>
        <xdr:cNvPr id="69" name="Flowchart: Connector 68" descr="a3fad748-8a10-429e-8025-e2add60f1b7e"/>
        <xdr:cNvSpPr/>
      </xdr:nvSpPr>
      <xdr:spPr bwMode="auto">
        <a:xfrm>
          <a:off x="8628869" y="626168"/>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12</xdr:col>
      <xdr:colOff>93221</xdr:colOff>
      <xdr:row>19</xdr:row>
      <xdr:rowOff>163581</xdr:rowOff>
    </xdr:from>
    <xdr:to>
      <xdr:col>13</xdr:col>
      <xdr:colOff>483477</xdr:colOff>
      <xdr:row>21</xdr:row>
      <xdr:rowOff>13413</xdr:rowOff>
    </xdr:to>
    <xdr:sp macro="" textlink="">
      <xdr:nvSpPr>
        <xdr:cNvPr id="112" name="TextBox 247"/>
        <xdr:cNvSpPr txBox="1"/>
      </xdr:nvSpPr>
      <xdr:spPr>
        <a:xfrm>
          <a:off x="7408421" y="3783081"/>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CIRRUS</a:t>
          </a:r>
        </a:p>
      </xdr:txBody>
    </xdr:sp>
    <xdr:clientData/>
  </xdr:twoCellAnchor>
  <xdr:twoCellAnchor>
    <xdr:from>
      <xdr:col>6</xdr:col>
      <xdr:colOff>542925</xdr:colOff>
      <xdr:row>26</xdr:row>
      <xdr:rowOff>114300</xdr:rowOff>
    </xdr:from>
    <xdr:to>
      <xdr:col>10</xdr:col>
      <xdr:colOff>8535</xdr:colOff>
      <xdr:row>28</xdr:row>
      <xdr:rowOff>10299</xdr:rowOff>
    </xdr:to>
    <xdr:sp macro="" textlink="">
      <xdr:nvSpPr>
        <xdr:cNvPr id="118" name="TextBox 168"/>
        <xdr:cNvSpPr txBox="1"/>
      </xdr:nvSpPr>
      <xdr:spPr>
        <a:xfrm>
          <a:off x="4200525" y="5067300"/>
          <a:ext cx="1904010" cy="27699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cs typeface="Calibri" pitchFamily="34" charset="0"/>
            </a:rPr>
            <a:t>Core </a:t>
          </a:r>
        </a:p>
      </xdr:txBody>
    </xdr:sp>
    <xdr:clientData/>
  </xdr:twoCellAnchor>
  <xdr:twoCellAnchor>
    <xdr:from>
      <xdr:col>4</xdr:col>
      <xdr:colOff>190305</xdr:colOff>
      <xdr:row>27</xdr:row>
      <xdr:rowOff>187964</xdr:rowOff>
    </xdr:from>
    <xdr:to>
      <xdr:col>7</xdr:col>
      <xdr:colOff>180975</xdr:colOff>
      <xdr:row>29</xdr:row>
      <xdr:rowOff>57150</xdr:rowOff>
    </xdr:to>
    <xdr:sp macro="" textlink="">
      <xdr:nvSpPr>
        <xdr:cNvPr id="119" name="TextBox 158"/>
        <xdr:cNvSpPr txBox="1"/>
      </xdr:nvSpPr>
      <xdr:spPr>
        <a:xfrm>
          <a:off x="2628705" y="5331464"/>
          <a:ext cx="1819470" cy="250186"/>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ea typeface="Arial Unicode MS" pitchFamily="34" charset="-128"/>
              <a:cs typeface="Calibri" pitchFamily="34" charset="0"/>
            </a:rPr>
            <a:t>Application  Category</a:t>
          </a:r>
        </a:p>
      </xdr:txBody>
    </xdr:sp>
    <xdr:clientData/>
  </xdr:twoCellAnchor>
  <xdr:twoCellAnchor>
    <xdr:from>
      <xdr:col>3</xdr:col>
      <xdr:colOff>428625</xdr:colOff>
      <xdr:row>29</xdr:row>
      <xdr:rowOff>23884</xdr:rowOff>
    </xdr:from>
    <xdr:to>
      <xdr:col>7</xdr:col>
      <xdr:colOff>222646</xdr:colOff>
      <xdr:row>29</xdr:row>
      <xdr:rowOff>23884</xdr:rowOff>
    </xdr:to>
    <xdr:cxnSp macro="">
      <xdr:nvCxnSpPr>
        <xdr:cNvPr id="120" name="Straight Arrow Connector 119" descr="fcc31f3a-6390-415a-916e-d2a2b8d03183"/>
        <xdr:cNvCxnSpPr/>
      </xdr:nvCxnSpPr>
      <xdr:spPr bwMode="auto">
        <a:xfrm rot="5400000" flipV="1">
          <a:off x="3373636" y="4432173"/>
          <a:ext cx="0" cy="2232421"/>
        </a:xfrm>
        <a:prstGeom prst="straightConnector1">
          <a:avLst/>
        </a:prstGeom>
        <a:noFill/>
        <a:ln w="9525" cap="flat" cmpd="sng" algn="ctr">
          <a:solidFill>
            <a:sysClr val="windowText" lastClr="000000">
              <a:lumMod val="50000"/>
              <a:lumOff val="50000"/>
            </a:sysClr>
          </a:solidFill>
          <a:prstDash val="solid"/>
          <a:round/>
          <a:headEnd type="none" w="med" len="med"/>
          <a:tailEnd type="stealth"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333375</xdr:colOff>
      <xdr:row>22</xdr:row>
      <xdr:rowOff>57150</xdr:rowOff>
    </xdr:from>
    <xdr:to>
      <xdr:col>2</xdr:col>
      <xdr:colOff>774</xdr:colOff>
      <xdr:row>26</xdr:row>
      <xdr:rowOff>110212</xdr:rowOff>
    </xdr:to>
    <xdr:sp macro="" textlink="">
      <xdr:nvSpPr>
        <xdr:cNvPr id="122" name="TextBox 167"/>
        <xdr:cNvSpPr txBox="1"/>
      </xdr:nvSpPr>
      <xdr:spPr>
        <a:xfrm rot="16200000">
          <a:off x="673944" y="4517181"/>
          <a:ext cx="815062" cy="27699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a:ln>
                <a:noFill/>
              </a:ln>
              <a:solidFill>
                <a:schemeClr val="tx1">
                  <a:lumMod val="75000"/>
                </a:schemeClr>
              </a:solidFill>
              <a:effectLst/>
              <a:uLnTx/>
              <a:uFillTx/>
              <a:latin typeface="Calibri" pitchFamily="34" charset="0"/>
              <a:cs typeface="Calibri" pitchFamily="34" charset="0"/>
            </a:rPr>
            <a:t>Low</a:t>
          </a:r>
        </a:p>
      </xdr:txBody>
    </xdr:sp>
    <xdr:clientData/>
  </xdr:twoCellAnchor>
  <xdr:twoCellAnchor>
    <xdr:from>
      <xdr:col>14</xdr:col>
      <xdr:colOff>542925</xdr:colOff>
      <xdr:row>9</xdr:row>
      <xdr:rowOff>9525</xdr:rowOff>
    </xdr:from>
    <xdr:to>
      <xdr:col>19</xdr:col>
      <xdr:colOff>485775</xdr:colOff>
      <xdr:row>22</xdr:row>
      <xdr:rowOff>130018</xdr:rowOff>
    </xdr:to>
    <xdr:sp macro="" textlink="">
      <xdr:nvSpPr>
        <xdr:cNvPr id="123" name="TextBox 27"/>
        <xdr:cNvSpPr txBox="1"/>
      </xdr:nvSpPr>
      <xdr:spPr>
        <a:xfrm>
          <a:off x="9077325" y="1724025"/>
          <a:ext cx="2990850" cy="2596993"/>
        </a:xfrm>
        <a:prstGeom prst="rect">
          <a:avLst/>
        </a:prstGeom>
        <a:noFill/>
      </xdr:spPr>
      <xdr:txBody>
        <a:bodyPr wrap="square" rtlCol="0">
          <a:spAutoFit/>
        </a:bodyPr>
        <a:lstStyle>
          <a:defPPr>
            <a:defRPr lang="en-US"/>
          </a:defPPr>
          <a:lvl1pPr algn="ctr" rtl="0" eaLnBrk="0" fontAlgn="base" hangingPunct="0">
            <a:lnSpc>
              <a:spcPct val="95000"/>
            </a:lnSpc>
            <a:spcBef>
              <a:spcPct val="0"/>
            </a:spcBef>
            <a:spcAft>
              <a:spcPct val="0"/>
            </a:spcAft>
            <a:defRPr sz="1400" b="1" kern="1200">
              <a:solidFill>
                <a:schemeClr val="bg1"/>
              </a:solidFill>
              <a:latin typeface="Arial" pitchFamily="34" charset="0"/>
              <a:ea typeface="Geneva" charset="-128"/>
              <a:cs typeface="+mn-cs"/>
            </a:defRPr>
          </a:lvl1pPr>
          <a:lvl2pPr marL="457200" algn="ctr" rtl="0" eaLnBrk="0" fontAlgn="base" hangingPunct="0">
            <a:lnSpc>
              <a:spcPct val="95000"/>
            </a:lnSpc>
            <a:spcBef>
              <a:spcPct val="0"/>
            </a:spcBef>
            <a:spcAft>
              <a:spcPct val="0"/>
            </a:spcAft>
            <a:defRPr sz="1400" b="1" kern="1200">
              <a:solidFill>
                <a:schemeClr val="bg1"/>
              </a:solidFill>
              <a:latin typeface="Arial" pitchFamily="34" charset="0"/>
              <a:ea typeface="Geneva" charset="-128"/>
              <a:cs typeface="+mn-cs"/>
            </a:defRPr>
          </a:lvl2pPr>
          <a:lvl3pPr marL="914400" algn="ctr" rtl="0" eaLnBrk="0" fontAlgn="base" hangingPunct="0">
            <a:lnSpc>
              <a:spcPct val="95000"/>
            </a:lnSpc>
            <a:spcBef>
              <a:spcPct val="0"/>
            </a:spcBef>
            <a:spcAft>
              <a:spcPct val="0"/>
            </a:spcAft>
            <a:defRPr sz="1400" b="1" kern="1200">
              <a:solidFill>
                <a:schemeClr val="bg1"/>
              </a:solidFill>
              <a:latin typeface="Arial" pitchFamily="34" charset="0"/>
              <a:ea typeface="Geneva" charset="-128"/>
              <a:cs typeface="+mn-cs"/>
            </a:defRPr>
          </a:lvl3pPr>
          <a:lvl4pPr marL="1371600" algn="ctr" rtl="0" eaLnBrk="0" fontAlgn="base" hangingPunct="0">
            <a:lnSpc>
              <a:spcPct val="95000"/>
            </a:lnSpc>
            <a:spcBef>
              <a:spcPct val="0"/>
            </a:spcBef>
            <a:spcAft>
              <a:spcPct val="0"/>
            </a:spcAft>
            <a:defRPr sz="1400" b="1" kern="1200">
              <a:solidFill>
                <a:schemeClr val="bg1"/>
              </a:solidFill>
              <a:latin typeface="Arial" pitchFamily="34" charset="0"/>
              <a:ea typeface="Geneva" charset="-128"/>
              <a:cs typeface="+mn-cs"/>
            </a:defRPr>
          </a:lvl4pPr>
          <a:lvl5pPr marL="1828800" algn="ctr" rtl="0" eaLnBrk="0" fontAlgn="base" hangingPunct="0">
            <a:lnSpc>
              <a:spcPct val="95000"/>
            </a:lnSpc>
            <a:spcBef>
              <a:spcPct val="0"/>
            </a:spcBef>
            <a:spcAft>
              <a:spcPct val="0"/>
            </a:spcAft>
            <a:defRPr sz="1400" b="1" kern="1200">
              <a:solidFill>
                <a:schemeClr val="bg1"/>
              </a:solidFill>
              <a:latin typeface="Arial" pitchFamily="34" charset="0"/>
              <a:ea typeface="Geneva" charset="-128"/>
              <a:cs typeface="+mn-cs"/>
            </a:defRPr>
          </a:lvl5pPr>
          <a:lvl6pPr marL="2286000" algn="l" defTabSz="914400" rtl="0" eaLnBrk="1" latinLnBrk="0" hangingPunct="1">
            <a:defRPr sz="1400" b="1" kern="1200">
              <a:solidFill>
                <a:schemeClr val="bg1"/>
              </a:solidFill>
              <a:latin typeface="Arial" pitchFamily="34" charset="0"/>
              <a:ea typeface="Geneva" charset="-128"/>
              <a:cs typeface="+mn-cs"/>
            </a:defRPr>
          </a:lvl6pPr>
          <a:lvl7pPr marL="2743200" algn="l" defTabSz="914400" rtl="0" eaLnBrk="1" latinLnBrk="0" hangingPunct="1">
            <a:defRPr sz="1400" b="1" kern="1200">
              <a:solidFill>
                <a:schemeClr val="bg1"/>
              </a:solidFill>
              <a:latin typeface="Arial" pitchFamily="34" charset="0"/>
              <a:ea typeface="Geneva" charset="-128"/>
              <a:cs typeface="+mn-cs"/>
            </a:defRPr>
          </a:lvl7pPr>
          <a:lvl8pPr marL="3200400" algn="l" defTabSz="914400" rtl="0" eaLnBrk="1" latinLnBrk="0" hangingPunct="1">
            <a:defRPr sz="1400" b="1" kern="1200">
              <a:solidFill>
                <a:schemeClr val="bg1"/>
              </a:solidFill>
              <a:latin typeface="Arial" pitchFamily="34" charset="0"/>
              <a:ea typeface="Geneva" charset="-128"/>
              <a:cs typeface="+mn-cs"/>
            </a:defRPr>
          </a:lvl8pPr>
          <a:lvl9pPr marL="3657600" algn="l" defTabSz="914400" rtl="0" eaLnBrk="1" latinLnBrk="0" hangingPunct="1">
            <a:defRPr sz="1400" b="1" kern="1200">
              <a:solidFill>
                <a:schemeClr val="bg1"/>
              </a:solidFill>
              <a:latin typeface="Arial" pitchFamily="34" charset="0"/>
              <a:ea typeface="Geneva" charset="-128"/>
              <a:cs typeface="+mn-cs"/>
            </a:defRPr>
          </a:lvl9pPr>
        </a:lstStyle>
        <a:p>
          <a:pPr algn="l" eaLnBrk="1" fontAlgn="auto" hangingPunct="1">
            <a:lnSpc>
              <a:spcPct val="100000"/>
            </a:lnSpc>
            <a:spcBef>
              <a:spcPts val="0"/>
            </a:spcBef>
            <a:spcAft>
              <a:spcPts val="0"/>
            </a:spcAft>
          </a:pPr>
          <a:r>
            <a:rPr lang="en-US" sz="1600">
              <a:solidFill>
                <a:srgbClr val="63666A"/>
              </a:solidFill>
              <a:latin typeface="Calibri" pitchFamily="34" charset="0"/>
              <a:ea typeface="Arial Unicode MS"/>
              <a:cs typeface="Calibri" pitchFamily="34" charset="0"/>
            </a:rPr>
            <a:t>Strategic</a:t>
          </a: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Developing / Developed in last 3 years</a:t>
          </a: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Expected life &gt; 5 years</a:t>
          </a:r>
        </a:p>
        <a:p>
          <a:pPr algn="l" eaLnBrk="1" fontAlgn="auto" hangingPunct="1">
            <a:lnSpc>
              <a:spcPct val="100000"/>
            </a:lnSpc>
            <a:spcBef>
              <a:spcPts val="0"/>
            </a:spcBef>
            <a:spcAft>
              <a:spcPts val="0"/>
            </a:spcAft>
          </a:pPr>
          <a:r>
            <a:rPr lang="en-US" sz="1600">
              <a:solidFill>
                <a:srgbClr val="63666A"/>
              </a:solidFill>
              <a:latin typeface="Calibri" pitchFamily="34" charset="0"/>
              <a:ea typeface="Arial Unicode MS"/>
              <a:cs typeface="Calibri" pitchFamily="34" charset="0"/>
            </a:rPr>
            <a:t>Core</a:t>
          </a: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3 or more years old</a:t>
          </a: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Expected life of 2 - 5 years</a:t>
          </a:r>
        </a:p>
        <a:p>
          <a:pPr algn="l" eaLnBrk="1" fontAlgn="auto" hangingPunct="1">
            <a:lnSpc>
              <a:spcPct val="100000"/>
            </a:lnSpc>
            <a:spcBef>
              <a:spcPts val="0"/>
            </a:spcBef>
            <a:spcAft>
              <a:spcPts val="0"/>
            </a:spcAft>
          </a:pPr>
          <a:r>
            <a:rPr lang="en-US" sz="1600">
              <a:solidFill>
                <a:srgbClr val="63666A"/>
              </a:solidFill>
              <a:latin typeface="Calibri" pitchFamily="34" charset="0"/>
              <a:ea typeface="Arial Unicode MS"/>
              <a:cs typeface="Calibri" pitchFamily="34" charset="0"/>
            </a:rPr>
            <a:t>Sunset</a:t>
          </a: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Legacy Application</a:t>
          </a: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Expected life less than 2 years</a:t>
          </a:r>
          <a:endParaRPr lang="en-US" sz="1600" b="0">
            <a:solidFill>
              <a:srgbClr val="63666A"/>
            </a:solidFill>
            <a:latin typeface="Calibri" pitchFamily="34" charset="0"/>
            <a:ea typeface="Arial Unicode MS"/>
            <a:cs typeface="Calibri" pitchFamily="34" charset="0"/>
          </a:endParaRPr>
        </a:p>
        <a:p>
          <a:pPr marL="292100" lvl="1" indent="-177800" algn="l" eaLnBrk="1" fontAlgn="auto" hangingPunct="1">
            <a:lnSpc>
              <a:spcPct val="100000"/>
            </a:lnSpc>
            <a:spcBef>
              <a:spcPts val="0"/>
            </a:spcBef>
            <a:spcAft>
              <a:spcPts val="0"/>
            </a:spcAft>
          </a:pPr>
          <a:r>
            <a:rPr lang="en-US" b="0">
              <a:solidFill>
                <a:srgbClr val="63666A"/>
              </a:solidFill>
              <a:latin typeface="Calibri" pitchFamily="34" charset="0"/>
              <a:ea typeface="Arial Unicode MS"/>
              <a:cs typeface="Calibri" pitchFamily="34" charset="0"/>
            </a:rPr>
            <a:t>On Decom list</a:t>
          </a:r>
        </a:p>
      </xdr:txBody>
    </xdr:sp>
    <xdr:clientData/>
  </xdr:twoCellAnchor>
  <xdr:twoCellAnchor>
    <xdr:from>
      <xdr:col>8</xdr:col>
      <xdr:colOff>28575</xdr:colOff>
      <xdr:row>2</xdr:row>
      <xdr:rowOff>104775</xdr:rowOff>
    </xdr:from>
    <xdr:to>
      <xdr:col>8</xdr:col>
      <xdr:colOff>182957</xdr:colOff>
      <xdr:row>2</xdr:row>
      <xdr:rowOff>104775</xdr:rowOff>
    </xdr:to>
    <xdr:cxnSp macro="">
      <xdr:nvCxnSpPr>
        <xdr:cNvPr id="124" name="Straight Connector 123"/>
        <xdr:cNvCxnSpPr/>
      </xdr:nvCxnSpPr>
      <xdr:spPr bwMode="auto">
        <a:xfrm flipH="1">
          <a:off x="4905375" y="485775"/>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23428</xdr:colOff>
      <xdr:row>26</xdr:row>
      <xdr:rowOff>102807</xdr:rowOff>
    </xdr:from>
    <xdr:to>
      <xdr:col>8</xdr:col>
      <xdr:colOff>177810</xdr:colOff>
      <xdr:row>26</xdr:row>
      <xdr:rowOff>102807</xdr:rowOff>
    </xdr:to>
    <xdr:cxnSp macro="">
      <xdr:nvCxnSpPr>
        <xdr:cNvPr id="126" name="Straight Connector 125"/>
        <xdr:cNvCxnSpPr/>
      </xdr:nvCxnSpPr>
      <xdr:spPr bwMode="auto">
        <a:xfrm flipH="1">
          <a:off x="4900228" y="5055807"/>
          <a:ext cx="154382" cy="0"/>
        </a:xfrm>
        <a:prstGeom prst="line">
          <a:avLst/>
        </a:prstGeom>
        <a:noFill/>
        <a:ln w="9525" cap="flat" cmpd="sng" algn="ctr">
          <a:solidFill>
            <a:sysClr val="windowText" lastClr="000000">
              <a:lumMod val="50000"/>
              <a:lumOff val="50000"/>
            </a:sysClr>
          </a:solidFill>
          <a:prstDash val="solid"/>
          <a:round/>
          <a:headEnd type="none" w="med" len="med"/>
          <a:tailEnd type="non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30230</xdr:colOff>
      <xdr:row>5</xdr:row>
      <xdr:rowOff>83506</xdr:rowOff>
    </xdr:from>
    <xdr:to>
      <xdr:col>12</xdr:col>
      <xdr:colOff>85725</xdr:colOff>
      <xdr:row>6</xdr:row>
      <xdr:rowOff>133349</xdr:rowOff>
    </xdr:to>
    <xdr:sp macro="" textlink="">
      <xdr:nvSpPr>
        <xdr:cNvPr id="47" name="TextBox 178"/>
        <xdr:cNvSpPr txBox="1"/>
      </xdr:nvSpPr>
      <xdr:spPr>
        <a:xfrm>
          <a:off x="6735830" y="1036006"/>
          <a:ext cx="66509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ICUE</a:t>
          </a:r>
        </a:p>
      </xdr:txBody>
    </xdr:sp>
    <xdr:clientData/>
  </xdr:twoCellAnchor>
  <xdr:twoCellAnchor>
    <xdr:from>
      <xdr:col>8</xdr:col>
      <xdr:colOff>494633</xdr:colOff>
      <xdr:row>23</xdr:row>
      <xdr:rowOff>163322</xdr:rowOff>
    </xdr:from>
    <xdr:to>
      <xdr:col>9</xdr:col>
      <xdr:colOff>123336</xdr:colOff>
      <xdr:row>24</xdr:row>
      <xdr:rowOff>179546</xdr:rowOff>
    </xdr:to>
    <xdr:sp macro="" textlink="">
      <xdr:nvSpPr>
        <xdr:cNvPr id="48" name="Flowchart: Connector 47" descr="ec8da6d9-bee1-40dc-a568-08a92af44928"/>
        <xdr:cNvSpPr/>
      </xdr:nvSpPr>
      <xdr:spPr bwMode="auto">
        <a:xfrm>
          <a:off x="5371433" y="4544822"/>
          <a:ext cx="238303" cy="206724"/>
        </a:xfrm>
        <a:prstGeom prst="flowChartConnector">
          <a:avLst/>
        </a:prstGeom>
        <a:solidFill>
          <a:srgbClr val="F07F09">
            <a:lumMod val="50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8</xdr:col>
      <xdr:colOff>163580</xdr:colOff>
      <xdr:row>22</xdr:row>
      <xdr:rowOff>121606</xdr:rowOff>
    </xdr:from>
    <xdr:to>
      <xdr:col>9</xdr:col>
      <xdr:colOff>466725</xdr:colOff>
      <xdr:row>23</xdr:row>
      <xdr:rowOff>171449</xdr:rowOff>
    </xdr:to>
    <xdr:sp macro="" textlink="">
      <xdr:nvSpPr>
        <xdr:cNvPr id="49" name="TextBox 178"/>
        <xdr:cNvSpPr txBox="1"/>
      </xdr:nvSpPr>
      <xdr:spPr>
        <a:xfrm>
          <a:off x="5040380" y="4312606"/>
          <a:ext cx="91274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UMR Portal</a:t>
          </a:r>
        </a:p>
      </xdr:txBody>
    </xdr:sp>
    <xdr:clientData/>
  </xdr:twoCellAnchor>
  <xdr:twoCellAnchor>
    <xdr:from>
      <xdr:col>10</xdr:col>
      <xdr:colOff>502796</xdr:colOff>
      <xdr:row>19</xdr:row>
      <xdr:rowOff>106431</xdr:rowOff>
    </xdr:from>
    <xdr:to>
      <xdr:col>12</xdr:col>
      <xdr:colOff>283452</xdr:colOff>
      <xdr:row>20</xdr:row>
      <xdr:rowOff>146763</xdr:rowOff>
    </xdr:to>
    <xdr:sp macro="" textlink="">
      <xdr:nvSpPr>
        <xdr:cNvPr id="51" name="TextBox 247"/>
        <xdr:cNvSpPr txBox="1"/>
      </xdr:nvSpPr>
      <xdr:spPr>
        <a:xfrm>
          <a:off x="6598796" y="3725931"/>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DHN Core</a:t>
          </a:r>
        </a:p>
      </xdr:txBody>
    </xdr:sp>
    <xdr:clientData/>
  </xdr:twoCellAnchor>
  <xdr:twoCellAnchor>
    <xdr:from>
      <xdr:col>11</xdr:col>
      <xdr:colOff>290128</xdr:colOff>
      <xdr:row>17</xdr:row>
      <xdr:rowOff>74232</xdr:rowOff>
    </xdr:from>
    <xdr:to>
      <xdr:col>13</xdr:col>
      <xdr:colOff>70784</xdr:colOff>
      <xdr:row>18</xdr:row>
      <xdr:rowOff>114564</xdr:rowOff>
    </xdr:to>
    <xdr:sp macro="" textlink="">
      <xdr:nvSpPr>
        <xdr:cNvPr id="53" name="TextBox 247"/>
        <xdr:cNvSpPr txBox="1"/>
      </xdr:nvSpPr>
      <xdr:spPr>
        <a:xfrm>
          <a:off x="6995728" y="3312732"/>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UHC MnR</a:t>
          </a:r>
        </a:p>
      </xdr:txBody>
    </xdr:sp>
    <xdr:clientData/>
  </xdr:twoCellAnchor>
  <xdr:twoCellAnchor>
    <xdr:from>
      <xdr:col>9</xdr:col>
      <xdr:colOff>558190</xdr:colOff>
      <xdr:row>21</xdr:row>
      <xdr:rowOff>7298</xdr:rowOff>
    </xdr:from>
    <xdr:to>
      <xdr:col>10</xdr:col>
      <xdr:colOff>186893</xdr:colOff>
      <xdr:row>22</xdr:row>
      <xdr:rowOff>23522</xdr:rowOff>
    </xdr:to>
    <xdr:sp macro="" textlink="">
      <xdr:nvSpPr>
        <xdr:cNvPr id="54" name="Flowchart: Connector 53" descr="d87813ed-92ec-452a-90b6-e9267914847c"/>
        <xdr:cNvSpPr/>
      </xdr:nvSpPr>
      <xdr:spPr bwMode="auto">
        <a:xfrm>
          <a:off x="6044590" y="4007798"/>
          <a:ext cx="238303" cy="206724"/>
        </a:xfrm>
        <a:prstGeom prst="flowChartConnector">
          <a:avLst/>
        </a:prstGeom>
        <a:solidFill>
          <a:srgbClr val="F07F09">
            <a:lumMod val="50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9</xdr:col>
      <xdr:colOff>90103</xdr:colOff>
      <xdr:row>19</xdr:row>
      <xdr:rowOff>179007</xdr:rowOff>
    </xdr:from>
    <xdr:to>
      <xdr:col>10</xdr:col>
      <xdr:colOff>480359</xdr:colOff>
      <xdr:row>21</xdr:row>
      <xdr:rowOff>28839</xdr:rowOff>
    </xdr:to>
    <xdr:sp macro="" textlink="">
      <xdr:nvSpPr>
        <xdr:cNvPr id="55" name="TextBox 247"/>
        <xdr:cNvSpPr txBox="1"/>
      </xdr:nvSpPr>
      <xdr:spPr>
        <a:xfrm>
          <a:off x="5576503" y="3798507"/>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CAMS</a:t>
          </a:r>
        </a:p>
      </xdr:txBody>
    </xdr:sp>
    <xdr:clientData/>
  </xdr:twoCellAnchor>
  <xdr:twoCellAnchor>
    <xdr:from>
      <xdr:col>9</xdr:col>
      <xdr:colOff>328227</xdr:colOff>
      <xdr:row>23</xdr:row>
      <xdr:rowOff>93281</xdr:rowOff>
    </xdr:from>
    <xdr:to>
      <xdr:col>11</xdr:col>
      <xdr:colOff>219074</xdr:colOff>
      <xdr:row>24</xdr:row>
      <xdr:rowOff>142874</xdr:rowOff>
    </xdr:to>
    <xdr:sp macro="" textlink="">
      <xdr:nvSpPr>
        <xdr:cNvPr id="58" name="TextBox 247"/>
        <xdr:cNvSpPr txBox="1"/>
      </xdr:nvSpPr>
      <xdr:spPr>
        <a:xfrm>
          <a:off x="5814627" y="4474781"/>
          <a:ext cx="1110047" cy="24009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Employer/Broker</a:t>
          </a:r>
        </a:p>
      </xdr:txBody>
    </xdr:sp>
    <xdr:clientData/>
  </xdr:twoCellAnchor>
  <xdr:twoCellAnchor>
    <xdr:from>
      <xdr:col>12</xdr:col>
      <xdr:colOff>99628</xdr:colOff>
      <xdr:row>23</xdr:row>
      <xdr:rowOff>7557</xdr:rowOff>
    </xdr:from>
    <xdr:to>
      <xdr:col>13</xdr:col>
      <xdr:colOff>489884</xdr:colOff>
      <xdr:row>24</xdr:row>
      <xdr:rowOff>47889</xdr:rowOff>
    </xdr:to>
    <xdr:sp macro="" textlink="">
      <xdr:nvSpPr>
        <xdr:cNvPr id="60" name="TextBox 247"/>
        <xdr:cNvSpPr txBox="1"/>
      </xdr:nvSpPr>
      <xdr:spPr>
        <a:xfrm>
          <a:off x="7414828" y="4389057"/>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OptumRx</a:t>
          </a:r>
        </a:p>
      </xdr:txBody>
    </xdr:sp>
    <xdr:clientData/>
  </xdr:twoCellAnchor>
  <xdr:twoCellAnchor>
    <xdr:from>
      <xdr:col>12</xdr:col>
      <xdr:colOff>556828</xdr:colOff>
      <xdr:row>24</xdr:row>
      <xdr:rowOff>17082</xdr:rowOff>
    </xdr:from>
    <xdr:to>
      <xdr:col>14</xdr:col>
      <xdr:colOff>337484</xdr:colOff>
      <xdr:row>25</xdr:row>
      <xdr:rowOff>57414</xdr:rowOff>
    </xdr:to>
    <xdr:sp macro="" textlink="">
      <xdr:nvSpPr>
        <xdr:cNvPr id="64" name="TextBox 247"/>
        <xdr:cNvSpPr txBox="1"/>
      </xdr:nvSpPr>
      <xdr:spPr>
        <a:xfrm>
          <a:off x="7872028" y="4589082"/>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ISET</a:t>
          </a:r>
        </a:p>
      </xdr:txBody>
    </xdr:sp>
    <xdr:clientData/>
  </xdr:twoCellAnchor>
  <xdr:twoCellAnchor>
    <xdr:from>
      <xdr:col>12</xdr:col>
      <xdr:colOff>205765</xdr:colOff>
      <xdr:row>25</xdr:row>
      <xdr:rowOff>159698</xdr:rowOff>
    </xdr:from>
    <xdr:to>
      <xdr:col>12</xdr:col>
      <xdr:colOff>444068</xdr:colOff>
      <xdr:row>26</xdr:row>
      <xdr:rowOff>175922</xdr:rowOff>
    </xdr:to>
    <xdr:sp macro="" textlink="">
      <xdr:nvSpPr>
        <xdr:cNvPr id="65" name="Flowchart: Connector 64" descr="66bcc77b-2d81-4732-a40f-f37bfa4c5ae1"/>
        <xdr:cNvSpPr/>
      </xdr:nvSpPr>
      <xdr:spPr bwMode="auto">
        <a:xfrm>
          <a:off x="7520965" y="4922198"/>
          <a:ext cx="238303" cy="206724"/>
        </a:xfrm>
        <a:prstGeom prst="flowChartConnector">
          <a:avLst/>
        </a:prstGeom>
        <a:solidFill>
          <a:srgbClr val="F07F09">
            <a:lumMod val="50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11</xdr:col>
      <xdr:colOff>604453</xdr:colOff>
      <xdr:row>24</xdr:row>
      <xdr:rowOff>179007</xdr:rowOff>
    </xdr:from>
    <xdr:to>
      <xdr:col>13</xdr:col>
      <xdr:colOff>133350</xdr:colOff>
      <xdr:row>26</xdr:row>
      <xdr:rowOff>0</xdr:rowOff>
    </xdr:to>
    <xdr:sp macro="" textlink="">
      <xdr:nvSpPr>
        <xdr:cNvPr id="66" name="TextBox 247"/>
        <xdr:cNvSpPr txBox="1"/>
      </xdr:nvSpPr>
      <xdr:spPr>
        <a:xfrm>
          <a:off x="7310053" y="4751007"/>
          <a:ext cx="748097" cy="20199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EPS</a:t>
          </a:r>
        </a:p>
      </xdr:txBody>
    </xdr:sp>
    <xdr:clientData/>
  </xdr:twoCellAnchor>
  <xdr:twoCellAnchor>
    <xdr:from>
      <xdr:col>11</xdr:col>
      <xdr:colOff>62890</xdr:colOff>
      <xdr:row>25</xdr:row>
      <xdr:rowOff>159698</xdr:rowOff>
    </xdr:from>
    <xdr:to>
      <xdr:col>11</xdr:col>
      <xdr:colOff>301193</xdr:colOff>
      <xdr:row>26</xdr:row>
      <xdr:rowOff>175922</xdr:rowOff>
    </xdr:to>
    <xdr:sp macro="" textlink="">
      <xdr:nvSpPr>
        <xdr:cNvPr id="68" name="Flowchart: Connector 67" descr="b3415398-bdbd-40e4-aea3-81a5d3ccd85b"/>
        <xdr:cNvSpPr/>
      </xdr:nvSpPr>
      <xdr:spPr bwMode="auto">
        <a:xfrm>
          <a:off x="6768490" y="4922198"/>
          <a:ext cx="238303" cy="206724"/>
        </a:xfrm>
        <a:prstGeom prst="flowChartConnector">
          <a:avLst/>
        </a:prstGeom>
        <a:solidFill>
          <a:srgbClr val="F07F09">
            <a:lumMod val="50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10</xdr:col>
      <xdr:colOff>328228</xdr:colOff>
      <xdr:row>24</xdr:row>
      <xdr:rowOff>131382</xdr:rowOff>
    </xdr:from>
    <xdr:to>
      <xdr:col>12</xdr:col>
      <xdr:colOff>108884</xdr:colOff>
      <xdr:row>25</xdr:row>
      <xdr:rowOff>171714</xdr:rowOff>
    </xdr:to>
    <xdr:sp macro="" textlink="">
      <xdr:nvSpPr>
        <xdr:cNvPr id="70" name="TextBox 247"/>
        <xdr:cNvSpPr txBox="1"/>
      </xdr:nvSpPr>
      <xdr:spPr>
        <a:xfrm>
          <a:off x="6424228" y="4703382"/>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CAP Portal</a:t>
          </a:r>
        </a:p>
      </xdr:txBody>
    </xdr:sp>
    <xdr:clientData/>
  </xdr:twoCellAnchor>
  <xdr:twoCellAnchor>
    <xdr:from>
      <xdr:col>9</xdr:col>
      <xdr:colOff>453415</xdr:colOff>
      <xdr:row>26</xdr:row>
      <xdr:rowOff>150173</xdr:rowOff>
    </xdr:from>
    <xdr:to>
      <xdr:col>10</xdr:col>
      <xdr:colOff>82118</xdr:colOff>
      <xdr:row>27</xdr:row>
      <xdr:rowOff>166397</xdr:rowOff>
    </xdr:to>
    <xdr:sp macro="" textlink="">
      <xdr:nvSpPr>
        <xdr:cNvPr id="77" name="Flowchart: Connector 76" descr="d8efba7c-7e4a-4f58-a6a2-acd43d4ecf79"/>
        <xdr:cNvSpPr/>
      </xdr:nvSpPr>
      <xdr:spPr bwMode="auto">
        <a:xfrm>
          <a:off x="5939815" y="5103173"/>
          <a:ext cx="238303" cy="206724"/>
        </a:xfrm>
        <a:prstGeom prst="flowChartConnector">
          <a:avLst/>
        </a:prstGeom>
        <a:solidFill>
          <a:srgbClr val="F07F09">
            <a:lumMod val="50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9</xdr:col>
      <xdr:colOff>109153</xdr:colOff>
      <xdr:row>25</xdr:row>
      <xdr:rowOff>121857</xdr:rowOff>
    </xdr:from>
    <xdr:to>
      <xdr:col>10</xdr:col>
      <xdr:colOff>499409</xdr:colOff>
      <xdr:row>26</xdr:row>
      <xdr:rowOff>162189</xdr:rowOff>
    </xdr:to>
    <xdr:sp macro="" textlink="">
      <xdr:nvSpPr>
        <xdr:cNvPr id="78" name="TextBox 247"/>
        <xdr:cNvSpPr txBox="1"/>
      </xdr:nvSpPr>
      <xdr:spPr>
        <a:xfrm>
          <a:off x="5595553" y="4884357"/>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Optum Mobile</a:t>
          </a:r>
        </a:p>
      </xdr:txBody>
    </xdr:sp>
    <xdr:clientData/>
  </xdr:twoCellAnchor>
  <xdr:twoCellAnchor>
    <xdr:from>
      <xdr:col>7</xdr:col>
      <xdr:colOff>123825</xdr:colOff>
      <xdr:row>26</xdr:row>
      <xdr:rowOff>0</xdr:rowOff>
    </xdr:from>
    <xdr:to>
      <xdr:col>7</xdr:col>
      <xdr:colOff>362128</xdr:colOff>
      <xdr:row>27</xdr:row>
      <xdr:rowOff>16224</xdr:rowOff>
    </xdr:to>
    <xdr:sp macro="" textlink="">
      <xdr:nvSpPr>
        <xdr:cNvPr id="81" name="Flowchart: Connector 80" descr="789c8ca5-08cb-4208-9c21-2d9ddb8299aa"/>
        <xdr:cNvSpPr/>
      </xdr:nvSpPr>
      <xdr:spPr bwMode="auto">
        <a:xfrm>
          <a:off x="4391025" y="4953000"/>
          <a:ext cx="238303" cy="206724"/>
        </a:xfrm>
        <a:prstGeom prst="flowChartConnector">
          <a:avLst/>
        </a:prstGeom>
        <a:solidFill>
          <a:srgbClr val="1B587C">
            <a:lumMod val="75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6</xdr:col>
      <xdr:colOff>401705</xdr:colOff>
      <xdr:row>24</xdr:row>
      <xdr:rowOff>121606</xdr:rowOff>
    </xdr:from>
    <xdr:to>
      <xdr:col>8</xdr:col>
      <xdr:colOff>95250</xdr:colOff>
      <xdr:row>25</xdr:row>
      <xdr:rowOff>171449</xdr:rowOff>
    </xdr:to>
    <xdr:sp macro="" textlink="">
      <xdr:nvSpPr>
        <xdr:cNvPr id="82" name="TextBox 178"/>
        <xdr:cNvSpPr txBox="1"/>
      </xdr:nvSpPr>
      <xdr:spPr>
        <a:xfrm>
          <a:off x="4059305" y="4693606"/>
          <a:ext cx="91274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Clinical Apps</a:t>
          </a:r>
        </a:p>
      </xdr:txBody>
    </xdr:sp>
    <xdr:clientData/>
  </xdr:twoCellAnchor>
  <xdr:twoCellAnchor>
    <xdr:from>
      <xdr:col>7</xdr:col>
      <xdr:colOff>361950</xdr:colOff>
      <xdr:row>24</xdr:row>
      <xdr:rowOff>152400</xdr:rowOff>
    </xdr:from>
    <xdr:to>
      <xdr:col>7</xdr:col>
      <xdr:colOff>600253</xdr:colOff>
      <xdr:row>25</xdr:row>
      <xdr:rowOff>168624</xdr:rowOff>
    </xdr:to>
    <xdr:sp macro="" textlink="">
      <xdr:nvSpPr>
        <xdr:cNvPr id="83" name="Flowchart: Connector 82" descr="dcb2d64c-4c4e-4dc7-8d4c-393347368260"/>
        <xdr:cNvSpPr/>
      </xdr:nvSpPr>
      <xdr:spPr bwMode="auto">
        <a:xfrm>
          <a:off x="4629150" y="4724400"/>
          <a:ext cx="238303" cy="206724"/>
        </a:xfrm>
        <a:prstGeom prst="flowChartConnector">
          <a:avLst/>
        </a:prstGeom>
        <a:solidFill>
          <a:srgbClr val="1B587C">
            <a:lumMod val="75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7</xdr:col>
      <xdr:colOff>30230</xdr:colOff>
      <xdr:row>23</xdr:row>
      <xdr:rowOff>83506</xdr:rowOff>
    </xdr:from>
    <xdr:to>
      <xdr:col>8</xdr:col>
      <xdr:colOff>333375</xdr:colOff>
      <xdr:row>24</xdr:row>
      <xdr:rowOff>133349</xdr:rowOff>
    </xdr:to>
    <xdr:sp macro="" textlink="">
      <xdr:nvSpPr>
        <xdr:cNvPr id="84" name="TextBox 178"/>
        <xdr:cNvSpPr txBox="1"/>
      </xdr:nvSpPr>
      <xdr:spPr>
        <a:xfrm>
          <a:off x="4297430" y="4465006"/>
          <a:ext cx="91274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BIS</a:t>
          </a:r>
        </a:p>
      </xdr:txBody>
    </xdr:sp>
    <xdr:clientData/>
  </xdr:twoCellAnchor>
  <xdr:twoCellAnchor>
    <xdr:from>
      <xdr:col>7</xdr:col>
      <xdr:colOff>533400</xdr:colOff>
      <xdr:row>23</xdr:row>
      <xdr:rowOff>180975</xdr:rowOff>
    </xdr:from>
    <xdr:to>
      <xdr:col>8</xdr:col>
      <xdr:colOff>162103</xdr:colOff>
      <xdr:row>25</xdr:row>
      <xdr:rowOff>6699</xdr:rowOff>
    </xdr:to>
    <xdr:sp macro="" textlink="">
      <xdr:nvSpPr>
        <xdr:cNvPr id="85" name="Flowchart: Connector 84" descr="59e9d04b-a5d9-4875-b124-e2d96ffeacdf"/>
        <xdr:cNvSpPr/>
      </xdr:nvSpPr>
      <xdr:spPr bwMode="auto">
        <a:xfrm>
          <a:off x="4800600" y="4562475"/>
          <a:ext cx="238303" cy="206724"/>
        </a:xfrm>
        <a:prstGeom prst="flowChartConnector">
          <a:avLst/>
        </a:prstGeom>
        <a:solidFill>
          <a:srgbClr val="1B587C">
            <a:lumMod val="75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7</xdr:col>
      <xdr:colOff>201680</xdr:colOff>
      <xdr:row>22</xdr:row>
      <xdr:rowOff>112081</xdr:rowOff>
    </xdr:from>
    <xdr:to>
      <xdr:col>8</xdr:col>
      <xdr:colOff>504825</xdr:colOff>
      <xdr:row>23</xdr:row>
      <xdr:rowOff>161924</xdr:rowOff>
    </xdr:to>
    <xdr:sp macro="" textlink="">
      <xdr:nvSpPr>
        <xdr:cNvPr id="86" name="TextBox 178"/>
        <xdr:cNvSpPr txBox="1"/>
      </xdr:nvSpPr>
      <xdr:spPr>
        <a:xfrm>
          <a:off x="4468880" y="4303081"/>
          <a:ext cx="91274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GPS</a:t>
          </a:r>
        </a:p>
      </xdr:txBody>
    </xdr:sp>
    <xdr:clientData/>
  </xdr:twoCellAnchor>
  <xdr:twoCellAnchor>
    <xdr:from>
      <xdr:col>7</xdr:col>
      <xdr:colOff>523875</xdr:colOff>
      <xdr:row>22</xdr:row>
      <xdr:rowOff>0</xdr:rowOff>
    </xdr:from>
    <xdr:to>
      <xdr:col>8</xdr:col>
      <xdr:colOff>152578</xdr:colOff>
      <xdr:row>23</xdr:row>
      <xdr:rowOff>16224</xdr:rowOff>
    </xdr:to>
    <xdr:sp macro="" textlink="">
      <xdr:nvSpPr>
        <xdr:cNvPr id="87" name="Flowchart: Connector 86" descr="feef55fc-a705-4647-a8b6-4d507b0df4d5"/>
        <xdr:cNvSpPr/>
      </xdr:nvSpPr>
      <xdr:spPr bwMode="auto">
        <a:xfrm>
          <a:off x="4791075" y="4191000"/>
          <a:ext cx="238303" cy="206724"/>
        </a:xfrm>
        <a:prstGeom prst="flowChartConnector">
          <a:avLst/>
        </a:prstGeom>
        <a:solidFill>
          <a:srgbClr val="1B587C">
            <a:lumMod val="75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7</xdr:col>
      <xdr:colOff>192155</xdr:colOff>
      <xdr:row>20</xdr:row>
      <xdr:rowOff>121606</xdr:rowOff>
    </xdr:from>
    <xdr:to>
      <xdr:col>8</xdr:col>
      <xdr:colOff>495300</xdr:colOff>
      <xdr:row>21</xdr:row>
      <xdr:rowOff>171449</xdr:rowOff>
    </xdr:to>
    <xdr:sp macro="" textlink="">
      <xdr:nvSpPr>
        <xdr:cNvPr id="88" name="TextBox 178"/>
        <xdr:cNvSpPr txBox="1"/>
      </xdr:nvSpPr>
      <xdr:spPr>
        <a:xfrm>
          <a:off x="4459355" y="3931606"/>
          <a:ext cx="91274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SMPS</a:t>
          </a:r>
        </a:p>
      </xdr:txBody>
    </xdr:sp>
    <xdr:clientData/>
  </xdr:twoCellAnchor>
  <xdr:twoCellAnchor>
    <xdr:from>
      <xdr:col>8</xdr:col>
      <xdr:colOff>142875</xdr:colOff>
      <xdr:row>20</xdr:row>
      <xdr:rowOff>180975</xdr:rowOff>
    </xdr:from>
    <xdr:to>
      <xdr:col>8</xdr:col>
      <xdr:colOff>381178</xdr:colOff>
      <xdr:row>22</xdr:row>
      <xdr:rowOff>6699</xdr:rowOff>
    </xdr:to>
    <xdr:sp macro="" textlink="">
      <xdr:nvSpPr>
        <xdr:cNvPr id="89" name="Flowchart: Connector 88" descr="36e5c09c-126d-4dfc-b6cf-589c0c7c8652"/>
        <xdr:cNvSpPr/>
      </xdr:nvSpPr>
      <xdr:spPr bwMode="auto">
        <a:xfrm>
          <a:off x="5019675" y="3990975"/>
          <a:ext cx="238303" cy="206724"/>
        </a:xfrm>
        <a:prstGeom prst="flowChartConnector">
          <a:avLst/>
        </a:prstGeom>
        <a:solidFill>
          <a:srgbClr val="1B587C">
            <a:lumMod val="75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7</xdr:col>
      <xdr:colOff>420755</xdr:colOff>
      <xdr:row>19</xdr:row>
      <xdr:rowOff>112081</xdr:rowOff>
    </xdr:from>
    <xdr:to>
      <xdr:col>9</xdr:col>
      <xdr:colOff>114300</xdr:colOff>
      <xdr:row>20</xdr:row>
      <xdr:rowOff>161924</xdr:rowOff>
    </xdr:to>
    <xdr:sp macro="" textlink="">
      <xdr:nvSpPr>
        <xdr:cNvPr id="90" name="TextBox 178"/>
        <xdr:cNvSpPr txBox="1"/>
      </xdr:nvSpPr>
      <xdr:spPr>
        <a:xfrm>
          <a:off x="4687955" y="3731581"/>
          <a:ext cx="91274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eBusiness</a:t>
          </a:r>
        </a:p>
      </xdr:txBody>
    </xdr:sp>
    <xdr:clientData/>
  </xdr:twoCellAnchor>
  <xdr:twoCellAnchor>
    <xdr:from>
      <xdr:col>3</xdr:col>
      <xdr:colOff>474221</xdr:colOff>
      <xdr:row>20</xdr:row>
      <xdr:rowOff>11181</xdr:rowOff>
    </xdr:from>
    <xdr:to>
      <xdr:col>5</xdr:col>
      <xdr:colOff>254877</xdr:colOff>
      <xdr:row>21</xdr:row>
      <xdr:rowOff>51513</xdr:rowOff>
    </xdr:to>
    <xdr:sp macro="" textlink="">
      <xdr:nvSpPr>
        <xdr:cNvPr id="91" name="TextBox 247"/>
        <xdr:cNvSpPr txBox="1"/>
      </xdr:nvSpPr>
      <xdr:spPr>
        <a:xfrm>
          <a:off x="2303021" y="3821181"/>
          <a:ext cx="999856" cy="230832"/>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ILEAD</a:t>
          </a:r>
        </a:p>
      </xdr:txBody>
    </xdr:sp>
    <xdr:clientData/>
  </xdr:twoCellAnchor>
  <xdr:twoCellAnchor>
    <xdr:from>
      <xdr:col>4</xdr:col>
      <xdr:colOff>66675</xdr:colOff>
      <xdr:row>21</xdr:row>
      <xdr:rowOff>9525</xdr:rowOff>
    </xdr:from>
    <xdr:to>
      <xdr:col>4</xdr:col>
      <xdr:colOff>304978</xdr:colOff>
      <xdr:row>22</xdr:row>
      <xdr:rowOff>25749</xdr:rowOff>
    </xdr:to>
    <xdr:sp macro="" textlink="">
      <xdr:nvSpPr>
        <xdr:cNvPr id="92" name="Flowchart: Connector 91" descr="a6f3b695-3a2f-4ae4-bce7-97ccffee88d0"/>
        <xdr:cNvSpPr/>
      </xdr:nvSpPr>
      <xdr:spPr bwMode="auto">
        <a:xfrm>
          <a:off x="2505075" y="4010025"/>
          <a:ext cx="238303" cy="206724"/>
        </a:xfrm>
        <a:prstGeom prst="flowChartConnector">
          <a:avLst/>
        </a:prstGeom>
        <a:solidFill>
          <a:srgbClr val="F07F09"/>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11</xdr:col>
      <xdr:colOff>237344</xdr:colOff>
      <xdr:row>6</xdr:row>
      <xdr:rowOff>92768</xdr:rowOff>
    </xdr:from>
    <xdr:to>
      <xdr:col>11</xdr:col>
      <xdr:colOff>475647</xdr:colOff>
      <xdr:row>7</xdr:row>
      <xdr:rowOff>108992</xdr:rowOff>
    </xdr:to>
    <xdr:sp macro="" textlink="">
      <xdr:nvSpPr>
        <xdr:cNvPr id="93" name="Flowchart: Connector 92" descr="f4d20d9d-061b-4f31-a735-724f0cafdb2e"/>
        <xdr:cNvSpPr/>
      </xdr:nvSpPr>
      <xdr:spPr bwMode="auto">
        <a:xfrm>
          <a:off x="6942944" y="1235768"/>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12</xdr:col>
      <xdr:colOff>57150</xdr:colOff>
      <xdr:row>18</xdr:row>
      <xdr:rowOff>76200</xdr:rowOff>
    </xdr:from>
    <xdr:to>
      <xdr:col>12</xdr:col>
      <xdr:colOff>295453</xdr:colOff>
      <xdr:row>19</xdr:row>
      <xdr:rowOff>92424</xdr:rowOff>
    </xdr:to>
    <xdr:sp macro="" textlink="">
      <xdr:nvSpPr>
        <xdr:cNvPr id="94" name="Flowchart: Connector 93" descr="6a6a7602-e68a-4663-b25d-04797c8486f0"/>
        <xdr:cNvSpPr/>
      </xdr:nvSpPr>
      <xdr:spPr bwMode="auto">
        <a:xfrm>
          <a:off x="7372350" y="3505200"/>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11</xdr:col>
      <xdr:colOff>76200</xdr:colOff>
      <xdr:row>20</xdr:row>
      <xdr:rowOff>104775</xdr:rowOff>
    </xdr:from>
    <xdr:to>
      <xdr:col>11</xdr:col>
      <xdr:colOff>314503</xdr:colOff>
      <xdr:row>21</xdr:row>
      <xdr:rowOff>120999</xdr:rowOff>
    </xdr:to>
    <xdr:sp macro="" textlink="">
      <xdr:nvSpPr>
        <xdr:cNvPr id="95" name="Flowchart: Connector 94" descr="c4c0aaf3-e4ef-4d88-a572-3adea98c72b6"/>
        <xdr:cNvSpPr/>
      </xdr:nvSpPr>
      <xdr:spPr bwMode="auto">
        <a:xfrm>
          <a:off x="6781800" y="3914775"/>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12</xdr:col>
      <xdr:colOff>200025</xdr:colOff>
      <xdr:row>20</xdr:row>
      <xdr:rowOff>152400</xdr:rowOff>
    </xdr:from>
    <xdr:to>
      <xdr:col>12</xdr:col>
      <xdr:colOff>438328</xdr:colOff>
      <xdr:row>21</xdr:row>
      <xdr:rowOff>168624</xdr:rowOff>
    </xdr:to>
    <xdr:sp macro="" textlink="">
      <xdr:nvSpPr>
        <xdr:cNvPr id="96" name="Flowchart: Connector 95" descr="db0a7a8e-260e-465d-84ad-39011b8f1ea2"/>
        <xdr:cNvSpPr/>
      </xdr:nvSpPr>
      <xdr:spPr bwMode="auto">
        <a:xfrm>
          <a:off x="7515225" y="3962400"/>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11</xdr:col>
      <xdr:colOff>371475</xdr:colOff>
      <xdr:row>23</xdr:row>
      <xdr:rowOff>57150</xdr:rowOff>
    </xdr:from>
    <xdr:to>
      <xdr:col>12</xdr:col>
      <xdr:colOff>178</xdr:colOff>
      <xdr:row>24</xdr:row>
      <xdr:rowOff>73374</xdr:rowOff>
    </xdr:to>
    <xdr:sp macro="" textlink="">
      <xdr:nvSpPr>
        <xdr:cNvPr id="97" name="Flowchart: Connector 96" descr="e51cc530-1f81-4525-8f6b-c4d6fbc63220"/>
        <xdr:cNvSpPr/>
      </xdr:nvSpPr>
      <xdr:spPr bwMode="auto">
        <a:xfrm>
          <a:off x="7077075" y="4438650"/>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12</xdr:col>
      <xdr:colOff>495300</xdr:colOff>
      <xdr:row>24</xdr:row>
      <xdr:rowOff>0</xdr:rowOff>
    </xdr:from>
    <xdr:to>
      <xdr:col>13</xdr:col>
      <xdr:colOff>124003</xdr:colOff>
      <xdr:row>25</xdr:row>
      <xdr:rowOff>16224</xdr:rowOff>
    </xdr:to>
    <xdr:sp macro="" textlink="">
      <xdr:nvSpPr>
        <xdr:cNvPr id="98" name="Flowchart: Connector 97" descr="c7dec78a-cac3-4d66-9e19-0823db0ccabf"/>
        <xdr:cNvSpPr/>
      </xdr:nvSpPr>
      <xdr:spPr bwMode="auto">
        <a:xfrm>
          <a:off x="7810500" y="4572000"/>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13</xdr:col>
      <xdr:colOff>314325</xdr:colOff>
      <xdr:row>25</xdr:row>
      <xdr:rowOff>9525</xdr:rowOff>
    </xdr:from>
    <xdr:to>
      <xdr:col>13</xdr:col>
      <xdr:colOff>552628</xdr:colOff>
      <xdr:row>26</xdr:row>
      <xdr:rowOff>25749</xdr:rowOff>
    </xdr:to>
    <xdr:sp macro="" textlink="">
      <xdr:nvSpPr>
        <xdr:cNvPr id="99" name="Flowchart: Connector 98" descr="a2e70396-f808-41fe-8912-557c495feb18"/>
        <xdr:cNvSpPr/>
      </xdr:nvSpPr>
      <xdr:spPr bwMode="auto">
        <a:xfrm>
          <a:off x="8239125" y="4772025"/>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twoCellAnchor>
    <xdr:from>
      <xdr:col>12</xdr:col>
      <xdr:colOff>601730</xdr:colOff>
      <xdr:row>1</xdr:row>
      <xdr:rowOff>169231</xdr:rowOff>
    </xdr:from>
    <xdr:to>
      <xdr:col>14</xdr:col>
      <xdr:colOff>47625</xdr:colOff>
      <xdr:row>3</xdr:row>
      <xdr:rowOff>28574</xdr:rowOff>
    </xdr:to>
    <xdr:sp macro="" textlink="">
      <xdr:nvSpPr>
        <xdr:cNvPr id="101" name="TextBox 178"/>
        <xdr:cNvSpPr txBox="1"/>
      </xdr:nvSpPr>
      <xdr:spPr>
        <a:xfrm>
          <a:off x="7916930" y="359731"/>
          <a:ext cx="665095"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Sunset</a:t>
          </a:r>
        </a:p>
      </xdr:txBody>
    </xdr:sp>
    <xdr:clientData/>
  </xdr:twoCellAnchor>
  <xdr:twoCellAnchor>
    <xdr:from>
      <xdr:col>12</xdr:col>
      <xdr:colOff>19051</xdr:colOff>
      <xdr:row>3</xdr:row>
      <xdr:rowOff>35881</xdr:rowOff>
    </xdr:from>
    <xdr:to>
      <xdr:col>14</xdr:col>
      <xdr:colOff>76201</xdr:colOff>
      <xdr:row>4</xdr:row>
      <xdr:rowOff>85724</xdr:rowOff>
    </xdr:to>
    <xdr:sp macro="" textlink="">
      <xdr:nvSpPr>
        <xdr:cNvPr id="102" name="TextBox 178"/>
        <xdr:cNvSpPr txBox="1"/>
      </xdr:nvSpPr>
      <xdr:spPr>
        <a:xfrm>
          <a:off x="7334251" y="607381"/>
          <a:ext cx="1276350" cy="240343"/>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Critical : Phase 1 Pick</a:t>
          </a:r>
        </a:p>
      </xdr:txBody>
    </xdr:sp>
    <xdr:clientData/>
  </xdr:twoCellAnchor>
  <xdr:twoCellAnchor>
    <xdr:from>
      <xdr:col>13</xdr:col>
      <xdr:colOff>28574</xdr:colOff>
      <xdr:row>4</xdr:row>
      <xdr:rowOff>161925</xdr:rowOff>
    </xdr:from>
    <xdr:to>
      <xdr:col>14</xdr:col>
      <xdr:colOff>133349</xdr:colOff>
      <xdr:row>6</xdr:row>
      <xdr:rowOff>28574</xdr:rowOff>
    </xdr:to>
    <xdr:sp macro="" textlink="">
      <xdr:nvSpPr>
        <xdr:cNvPr id="103" name="TextBox 178"/>
        <xdr:cNvSpPr txBox="1"/>
      </xdr:nvSpPr>
      <xdr:spPr>
        <a:xfrm>
          <a:off x="7953374" y="923925"/>
          <a:ext cx="714375" cy="24764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Core</a:t>
          </a:r>
        </a:p>
      </xdr:txBody>
    </xdr:sp>
    <xdr:clientData/>
  </xdr:twoCellAnchor>
  <xdr:twoCellAnchor>
    <xdr:from>
      <xdr:col>13</xdr:col>
      <xdr:colOff>19049</xdr:colOff>
      <xdr:row>6</xdr:row>
      <xdr:rowOff>66675</xdr:rowOff>
    </xdr:from>
    <xdr:to>
      <xdr:col>14</xdr:col>
      <xdr:colOff>123824</xdr:colOff>
      <xdr:row>7</xdr:row>
      <xdr:rowOff>123824</xdr:rowOff>
    </xdr:to>
    <xdr:sp macro="" textlink="">
      <xdr:nvSpPr>
        <xdr:cNvPr id="104" name="TextBox 178"/>
        <xdr:cNvSpPr txBox="1"/>
      </xdr:nvSpPr>
      <xdr:spPr>
        <a:xfrm>
          <a:off x="7943849" y="1209675"/>
          <a:ext cx="714375" cy="247649"/>
        </a:xfrm>
        <a:prstGeom prst="rect">
          <a:avLst/>
        </a:prstGeom>
        <a:noFill/>
      </xdr:spPr>
      <xdr:txBody>
        <a:bodyPr wrap="square" rtlCol="0">
          <a:noAutofit/>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schemeClr val="tx1">
                  <a:lumMod val="75000"/>
                </a:schemeClr>
              </a:solidFill>
              <a:effectLst/>
              <a:uLnTx/>
              <a:uFillTx/>
              <a:latin typeface="Calibri" pitchFamily="34" charset="0"/>
              <a:cs typeface="Calibri" pitchFamily="34" charset="0"/>
            </a:rPr>
            <a:t>Strategic</a:t>
          </a:r>
        </a:p>
      </xdr:txBody>
    </xdr:sp>
    <xdr:clientData/>
  </xdr:twoCellAnchor>
  <xdr:twoCellAnchor>
    <xdr:from>
      <xdr:col>10</xdr:col>
      <xdr:colOff>90103</xdr:colOff>
      <xdr:row>24</xdr:row>
      <xdr:rowOff>83757</xdr:rowOff>
    </xdr:from>
    <xdr:to>
      <xdr:col>10</xdr:col>
      <xdr:colOff>328406</xdr:colOff>
      <xdr:row>25</xdr:row>
      <xdr:rowOff>99981</xdr:rowOff>
    </xdr:to>
    <xdr:sp macro="" textlink="">
      <xdr:nvSpPr>
        <xdr:cNvPr id="100" name="Flowchart: Connector 99" descr="6f40d9b7-2d82-41ef-82c1-a45fc152f4cc"/>
        <xdr:cNvSpPr/>
      </xdr:nvSpPr>
      <xdr:spPr bwMode="auto">
        <a:xfrm>
          <a:off x="6186103" y="4655757"/>
          <a:ext cx="238303" cy="206724"/>
        </a:xfrm>
        <a:prstGeom prst="flowChartConnector">
          <a:avLst/>
        </a:prstGeom>
        <a:solidFill>
          <a:srgbClr val="00800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a:extLst/>
      </xdr:spPr>
      <xdr:txBody>
        <a:bodyPr vert="horz" wrap="square" lIns="0" tIns="0" rIns="0" bIns="0" numCol="1" rtlCol="0" anchor="t" anchorCtr="0" compatLnSpc="1">
          <a:prstTxWarp prst="textNoShape">
            <a:avLst/>
          </a:prstTxWarp>
        </a:bodyPr>
        <a:lstStyle>
          <a:defPPr>
            <a:defRPr lang="en-US"/>
          </a:defPPr>
          <a:lvl1pPr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1pPr>
          <a:lvl2pPr marL="4572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2pPr>
          <a:lvl3pPr marL="9144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3pPr>
          <a:lvl4pPr marL="13716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4pPr>
          <a:lvl5pPr marL="1828800" algn="l" rtl="0" fontAlgn="base">
            <a:spcBef>
              <a:spcPct val="0"/>
            </a:spcBef>
            <a:spcAft>
              <a:spcPct val="0"/>
            </a:spcAft>
            <a:defRPr sz="2000" kern="1200">
              <a:solidFill>
                <a:schemeClr val="tx1"/>
              </a:solidFill>
              <a:latin typeface="Arial" charset="0"/>
              <a:ea typeface="Arial Unicode MS" pitchFamily="34" charset="-128"/>
              <a:cs typeface="Arial Unicode MS" pitchFamily="34" charset="-128"/>
            </a:defRPr>
          </a:lvl5pPr>
          <a:lvl6pPr marL="2286000" algn="l" defTabSz="914400" rtl="0" eaLnBrk="1" latinLnBrk="0" hangingPunct="1">
            <a:defRPr sz="2000" kern="1200">
              <a:solidFill>
                <a:schemeClr val="tx1"/>
              </a:solidFill>
              <a:latin typeface="Arial" charset="0"/>
              <a:ea typeface="Arial Unicode MS" pitchFamily="34" charset="-128"/>
              <a:cs typeface="Arial Unicode MS" pitchFamily="34" charset="-128"/>
            </a:defRPr>
          </a:lvl6pPr>
          <a:lvl7pPr marL="2743200" algn="l" defTabSz="914400" rtl="0" eaLnBrk="1" latinLnBrk="0" hangingPunct="1">
            <a:defRPr sz="2000" kern="1200">
              <a:solidFill>
                <a:schemeClr val="tx1"/>
              </a:solidFill>
              <a:latin typeface="Arial" charset="0"/>
              <a:ea typeface="Arial Unicode MS" pitchFamily="34" charset="-128"/>
              <a:cs typeface="Arial Unicode MS" pitchFamily="34" charset="-128"/>
            </a:defRPr>
          </a:lvl7pPr>
          <a:lvl8pPr marL="3200400" algn="l" defTabSz="914400" rtl="0" eaLnBrk="1" latinLnBrk="0" hangingPunct="1">
            <a:defRPr sz="2000" kern="1200">
              <a:solidFill>
                <a:schemeClr val="tx1"/>
              </a:solidFill>
              <a:latin typeface="Arial" charset="0"/>
              <a:ea typeface="Arial Unicode MS" pitchFamily="34" charset="-128"/>
              <a:cs typeface="Arial Unicode MS" pitchFamily="34" charset="-128"/>
            </a:defRPr>
          </a:lvl8pPr>
          <a:lvl9pPr marL="3657600" algn="l" defTabSz="914400" rtl="0" eaLnBrk="1" latinLnBrk="0" hangingPunct="1">
            <a:defRPr sz="2000" kern="1200">
              <a:solidFill>
                <a:schemeClr val="tx1"/>
              </a:solidFill>
              <a:latin typeface="Arial" charset="0"/>
              <a:ea typeface="Arial Unicode MS" pitchFamily="34" charset="-128"/>
              <a:cs typeface="Arial Unicode MS" pitchFamily="34" charset="-128"/>
            </a:defRPr>
          </a:lvl9pPr>
        </a:lstStyle>
        <a:p>
          <a:pPr marL="168275" marR="0" lvl="0" indent="-168275" algn="l" defTabSz="914400" rtl="0" eaLnBrk="1" fontAlgn="base" latinLnBrk="0" hangingPunct="1">
            <a:lnSpc>
              <a:spcPct val="95000"/>
            </a:lnSpc>
            <a:spcBef>
              <a:spcPct val="0"/>
            </a:spcBef>
            <a:spcAft>
              <a:spcPct val="35000"/>
            </a:spcAft>
            <a:buClr>
              <a:srgbClr val="F07F09"/>
            </a:buClr>
            <a:buSzTx/>
            <a:buFontTx/>
            <a:buChar char="•"/>
            <a:tabLst/>
            <a:defRPr/>
          </a:pPr>
          <a:endParaRPr kumimoji="0" lang="en-US" sz="2000" b="0" i="0" u="none" strike="noStrike" kern="0" cap="none" spc="0" normalizeH="0" baseline="0">
            <a:ln>
              <a:noFill/>
            </a:ln>
            <a:solidFill>
              <a:schemeClr val="tx1">
                <a:lumMod val="75000"/>
              </a:schemeClr>
            </a:solidFill>
            <a:effectLst/>
            <a:uLnTx/>
            <a:uFillTx/>
            <a:latin typeface="Calibri" pitchFamily="34" charset="0"/>
            <a:cs typeface="Calibri"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home3.intra.aricent.com/Documents%20and%20Settings/rajesku4/Local%20Settings/Temporary%20Internet%20Files/Content.Outlook/MFD7TAXX/New%20Folder%20(5)/Agile%20Sprint%20WorkBook.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00.35.244\ls\Documents%20and%20Settings\anumathew\Local%20Settings\Temp\Agile%20Sprint%20WorkBook%20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t101.uhg.com/Personal/New%20folder/Agility%20inde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t101.uhg.com/Users/sverma24/AppData/Local/Microsoft/Windows/Temporary%20Internet%20Files/Content.Outlook/BUDCR26A/Applications_Teams_MonthlyData%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t101.uhg.com/Users/gdwivedi/AppData/Local/Microsoft/Windows/Temporary%20Internet%20Files/Content.Outlook/3JZQL604/seq.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trix\quality\DOCUME~1\bgh21843\LOCALS~1\Temp\7zOAD.tmp\Dashboard%20for%20Apollo_26th%20Nov%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Log"/>
      <sheetName val="Planning"/>
      <sheetName val="Sprint Backlog"/>
      <sheetName val="Burndown Chart"/>
      <sheetName val="Impediments Log"/>
      <sheetName val="Definition of done"/>
      <sheetName val="Retrospective"/>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sheetName val="Planning"/>
      <sheetName val="Sprint"/>
      <sheetName val="Velocity"/>
      <sheetName val="Analysis"/>
      <sheetName val="Sprint Review Report"/>
      <sheetName val="Guidelines "/>
    </sheetNames>
    <sheetDataSet>
      <sheetData sheetId="0"/>
      <sheetData sheetId="1">
        <row r="9">
          <cell r="B9">
            <v>39630</v>
          </cell>
        </row>
        <row r="44">
          <cell r="B44">
            <v>0</v>
          </cell>
        </row>
      </sheetData>
      <sheetData sheetId="2">
        <row r="1">
          <cell r="L1">
            <v>39630</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sheetName val="Summary"/>
      <sheetName val="Pre Game"/>
      <sheetName val="Game"/>
      <sheetName val="Post Game"/>
      <sheetName val="Technical practices"/>
      <sheetName val="Guidelines"/>
      <sheetName val="Revision History"/>
      <sheetName val="Agile principles"/>
      <sheetName val="MASTER SHEET (2)"/>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Updates"/>
      <sheetName val="SW_Delivery_Quality_Speed"/>
      <sheetName val="POC_Architecture"/>
      <sheetName val="BI_CI"/>
      <sheetName val="Trainings_Sessions"/>
      <sheetName val="Temp"/>
    </sheetNames>
    <sheetDataSet>
      <sheetData sheetId="0"/>
      <sheetData sheetId="1"/>
      <sheetData sheetId="2"/>
      <sheetData sheetId="3"/>
      <sheetData sheetId="4"/>
      <sheetData sheetId="5">
        <row r="1">
          <cell r="A1" t="str">
            <v>Jan</v>
          </cell>
          <cell r="D1" t="str">
            <v>Classroom (Internal)</v>
          </cell>
        </row>
        <row r="2">
          <cell r="A2" t="str">
            <v>Feb</v>
          </cell>
          <cell r="D2" t="str">
            <v>Classroom (External)</v>
          </cell>
        </row>
        <row r="3">
          <cell r="A3" t="str">
            <v>Mar</v>
          </cell>
          <cell r="D3" t="str">
            <v>Web-ex/Webinar</v>
          </cell>
        </row>
        <row r="4">
          <cell r="A4" t="str">
            <v>Apr</v>
          </cell>
          <cell r="D4" t="str">
            <v>Lunch-N-Learn</v>
          </cell>
        </row>
        <row r="5">
          <cell r="A5" t="str">
            <v>May</v>
          </cell>
        </row>
        <row r="6">
          <cell r="A6" t="str">
            <v>Jun</v>
          </cell>
        </row>
        <row r="7">
          <cell r="A7" t="str">
            <v>Jul</v>
          </cell>
        </row>
        <row r="8">
          <cell r="A8" t="str">
            <v>Aug</v>
          </cell>
        </row>
        <row r="9">
          <cell r="A9" t="str">
            <v>Sep</v>
          </cell>
        </row>
        <row r="10">
          <cell r="A10" t="str">
            <v>Oct</v>
          </cell>
        </row>
        <row r="11">
          <cell r="A11" t="str">
            <v>Nov</v>
          </cell>
        </row>
        <row r="12">
          <cell r="A12" t="str">
            <v>Dec</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ual Data Entry Sheet"/>
      <sheetName val="Pivot Sheet_Gnrl Report"/>
      <sheetName val="Bug_Res"/>
      <sheetName val="Bug_Status"/>
      <sheetName val="TrackWiseBugStatus"/>
      <sheetName val="general_report"/>
    </sheetNames>
    <sheetDataSet>
      <sheetData sheetId="0"/>
      <sheetData sheetId="1">
        <row r="2">
          <cell r="S2">
            <v>13</v>
          </cell>
        </row>
        <row r="6">
          <cell r="S6" t="str">
            <v>CAM</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2"/>
  <sheetViews>
    <sheetView workbookViewId="0">
      <selection activeCell="E12" sqref="E12:F12"/>
    </sheetView>
  </sheetViews>
  <sheetFormatPr defaultColWidth="0" defaultRowHeight="13.2" x14ac:dyDescent="0.25"/>
  <cols>
    <col min="1" max="3" width="8.88671875" style="77" customWidth="1"/>
    <col min="4" max="4" width="9.5546875" style="77" bestFit="1" customWidth="1"/>
    <col min="5" max="8" width="8.88671875" style="77" customWidth="1"/>
    <col min="9" max="9" width="16.33203125" style="77" customWidth="1"/>
    <col min="10" max="16384" width="8.88671875" style="77" hidden="1"/>
  </cols>
  <sheetData>
    <row r="1" spans="1:9" x14ac:dyDescent="0.25">
      <c r="A1" s="109"/>
      <c r="B1" s="109"/>
      <c r="C1" s="109"/>
      <c r="D1" s="109"/>
      <c r="E1" s="109"/>
      <c r="F1" s="109"/>
      <c r="G1" s="109"/>
      <c r="H1" s="109"/>
      <c r="I1" s="109"/>
    </row>
    <row r="2" spans="1:9" x14ac:dyDescent="0.25">
      <c r="A2" s="109"/>
      <c r="B2" s="109"/>
      <c r="C2" s="109"/>
      <c r="D2" s="109"/>
      <c r="E2" s="109"/>
      <c r="F2" s="109"/>
      <c r="G2" s="109"/>
      <c r="H2" s="109"/>
      <c r="I2" s="109"/>
    </row>
    <row r="3" spans="1:9" x14ac:dyDescent="0.25">
      <c r="A3" s="110" t="s">
        <v>141</v>
      </c>
      <c r="B3" s="111"/>
      <c r="C3" s="111"/>
      <c r="D3" s="111"/>
      <c r="E3" s="111"/>
      <c r="F3" s="111"/>
      <c r="G3" s="111"/>
      <c r="H3" s="111"/>
      <c r="I3" s="111"/>
    </row>
    <row r="4" spans="1:9" x14ac:dyDescent="0.25">
      <c r="A4" s="111"/>
      <c r="B4" s="111"/>
      <c r="C4" s="111"/>
      <c r="D4" s="111"/>
      <c r="E4" s="111"/>
      <c r="F4" s="111"/>
      <c r="G4" s="111"/>
      <c r="H4" s="111"/>
      <c r="I4" s="111"/>
    </row>
    <row r="5" spans="1:9" x14ac:dyDescent="0.25">
      <c r="A5" s="111"/>
      <c r="B5" s="111"/>
      <c r="C5" s="111"/>
      <c r="D5" s="111"/>
      <c r="E5" s="111"/>
      <c r="F5" s="111"/>
      <c r="G5" s="111"/>
      <c r="H5" s="111"/>
      <c r="I5" s="111"/>
    </row>
    <row r="6" spans="1:9" x14ac:dyDescent="0.25">
      <c r="A6" s="111"/>
      <c r="B6" s="111"/>
      <c r="C6" s="111"/>
      <c r="D6" s="111"/>
      <c r="E6" s="111"/>
      <c r="F6" s="111"/>
      <c r="G6" s="111"/>
      <c r="H6" s="111"/>
      <c r="I6" s="111"/>
    </row>
    <row r="7" spans="1:9" x14ac:dyDescent="0.25">
      <c r="A7" s="111"/>
      <c r="B7" s="111"/>
      <c r="C7" s="111"/>
      <c r="D7" s="111"/>
      <c r="E7" s="111"/>
      <c r="F7" s="111"/>
      <c r="G7" s="111"/>
      <c r="H7" s="111"/>
      <c r="I7" s="111"/>
    </row>
    <row r="8" spans="1:9" ht="14.4" x14ac:dyDescent="0.25">
      <c r="A8" s="112" t="s">
        <v>133</v>
      </c>
      <c r="B8" s="112"/>
      <c r="C8" s="112"/>
      <c r="D8" s="112"/>
      <c r="E8" s="112"/>
      <c r="F8" s="112"/>
      <c r="G8" s="112"/>
      <c r="H8" s="112"/>
      <c r="I8" s="112"/>
    </row>
    <row r="9" spans="1:9" ht="43.2" x14ac:dyDescent="0.25">
      <c r="A9" s="78" t="s">
        <v>134</v>
      </c>
      <c r="B9" s="113" t="s">
        <v>135</v>
      </c>
      <c r="C9" s="113"/>
      <c r="D9" s="78" t="s">
        <v>136</v>
      </c>
      <c r="E9" s="113" t="s">
        <v>137</v>
      </c>
      <c r="F9" s="113"/>
      <c r="G9" s="113" t="s">
        <v>138</v>
      </c>
      <c r="H9" s="114"/>
      <c r="I9" s="78" t="s">
        <v>139</v>
      </c>
    </row>
    <row r="10" spans="1:9" ht="51.6" customHeight="1" x14ac:dyDescent="0.3">
      <c r="A10" s="79">
        <v>1</v>
      </c>
      <c r="B10" s="115">
        <v>0.1</v>
      </c>
      <c r="C10" s="115"/>
      <c r="D10" s="80">
        <v>42871</v>
      </c>
      <c r="E10" s="116" t="s">
        <v>160</v>
      </c>
      <c r="F10" s="117"/>
      <c r="G10" s="116" t="s">
        <v>140</v>
      </c>
      <c r="H10" s="118"/>
      <c r="I10" s="81"/>
    </row>
    <row r="11" spans="1:9" ht="61.2" customHeight="1" x14ac:dyDescent="0.3">
      <c r="A11" s="79">
        <v>2</v>
      </c>
      <c r="B11" s="115">
        <v>0.2</v>
      </c>
      <c r="C11" s="115"/>
      <c r="D11" s="80">
        <v>42872</v>
      </c>
      <c r="E11" s="116" t="s">
        <v>160</v>
      </c>
      <c r="F11" s="117"/>
      <c r="G11" s="116"/>
      <c r="H11" s="118"/>
      <c r="I11" s="82"/>
    </row>
    <row r="12" spans="1:9" s="83" customFormat="1" ht="63.6" customHeight="1" x14ac:dyDescent="0.3">
      <c r="A12" s="108">
        <v>2</v>
      </c>
      <c r="B12" s="115">
        <v>1</v>
      </c>
      <c r="C12" s="115"/>
      <c r="D12" s="80">
        <v>42887</v>
      </c>
      <c r="E12" s="116" t="s">
        <v>160</v>
      </c>
      <c r="F12" s="117"/>
      <c r="G12" s="116" t="s">
        <v>183</v>
      </c>
      <c r="H12" s="118"/>
      <c r="I12" s="82"/>
    </row>
    <row r="13" spans="1:9" s="83" customFormat="1" x14ac:dyDescent="0.25"/>
    <row r="14" spans="1:9" s="83" customFormat="1" x14ac:dyDescent="0.25"/>
    <row r="15" spans="1:9" s="83" customFormat="1" x14ac:dyDescent="0.25"/>
    <row r="16" spans="1:9" s="83" customFormat="1" x14ac:dyDescent="0.25"/>
    <row r="17" s="83" customFormat="1" x14ac:dyDescent="0.25"/>
    <row r="18" s="83" customFormat="1" x14ac:dyDescent="0.25"/>
    <row r="19" s="83" customFormat="1" x14ac:dyDescent="0.25"/>
    <row r="20" s="83" customFormat="1" x14ac:dyDescent="0.25"/>
    <row r="21" s="83" customFormat="1" x14ac:dyDescent="0.25"/>
    <row r="22" s="83" customFormat="1" x14ac:dyDescent="0.25"/>
    <row r="23" s="83" customFormat="1" x14ac:dyDescent="0.25"/>
    <row r="24" s="83" customFormat="1" x14ac:dyDescent="0.25"/>
    <row r="25" s="83" customFormat="1" x14ac:dyDescent="0.25"/>
    <row r="26" s="83" customFormat="1" x14ac:dyDescent="0.25"/>
    <row r="27" s="83" customFormat="1" x14ac:dyDescent="0.25"/>
    <row r="28" s="83" customFormat="1" x14ac:dyDescent="0.25"/>
    <row r="29" s="83" customFormat="1" x14ac:dyDescent="0.25"/>
    <row r="30" s="83" customFormat="1" x14ac:dyDescent="0.25"/>
    <row r="31" s="83" customFormat="1" x14ac:dyDescent="0.25"/>
    <row r="32" s="83" customFormat="1" x14ac:dyDescent="0.25"/>
  </sheetData>
  <mergeCells count="15">
    <mergeCell ref="B12:C12"/>
    <mergeCell ref="E12:F12"/>
    <mergeCell ref="G12:H12"/>
    <mergeCell ref="B10:C10"/>
    <mergeCell ref="E10:F10"/>
    <mergeCell ref="G10:H10"/>
    <mergeCell ref="B11:C11"/>
    <mergeCell ref="E11:F11"/>
    <mergeCell ref="G11:H11"/>
    <mergeCell ref="A1:I2"/>
    <mergeCell ref="A3:I7"/>
    <mergeCell ref="A8:I8"/>
    <mergeCell ref="B9:C9"/>
    <mergeCell ref="E9:F9"/>
    <mergeCell ref="G9:H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5"/>
  <sheetViews>
    <sheetView tabSelected="1" workbookViewId="0">
      <selection activeCell="I15" sqref="I15"/>
    </sheetView>
  </sheetViews>
  <sheetFormatPr defaultRowHeight="14.4" x14ac:dyDescent="0.3"/>
  <cols>
    <col min="2" max="2" width="42.5546875" bestFit="1" customWidth="1"/>
    <col min="3" max="3" width="20.44140625" bestFit="1" customWidth="1"/>
  </cols>
  <sheetData>
    <row r="2" spans="2:3" x14ac:dyDescent="0.3">
      <c r="B2" s="154">
        <v>43101</v>
      </c>
      <c r="C2" s="154" t="s">
        <v>218</v>
      </c>
    </row>
    <row r="3" spans="2:3" x14ac:dyDescent="0.3">
      <c r="B3" s="155"/>
      <c r="C3" s="155"/>
    </row>
    <row r="4" spans="2:3" x14ac:dyDescent="0.3">
      <c r="B4" s="155" t="s">
        <v>214</v>
      </c>
      <c r="C4" s="156">
        <v>43109</v>
      </c>
    </row>
    <row r="5" spans="2:3" x14ac:dyDescent="0.3">
      <c r="B5" s="155"/>
      <c r="C5" s="155"/>
    </row>
    <row r="6" spans="2:3" x14ac:dyDescent="0.3">
      <c r="B6" s="155" t="s">
        <v>215</v>
      </c>
      <c r="C6" s="156">
        <v>43112</v>
      </c>
    </row>
    <row r="7" spans="2:3" x14ac:dyDescent="0.3">
      <c r="B7" s="155"/>
      <c r="C7" s="155"/>
    </row>
    <row r="8" spans="2:3" x14ac:dyDescent="0.3">
      <c r="B8" s="155" t="s">
        <v>213</v>
      </c>
      <c r="C8" s="156">
        <v>43109</v>
      </c>
    </row>
    <row r="9" spans="2:3" x14ac:dyDescent="0.3">
      <c r="B9" s="155"/>
      <c r="C9" s="155"/>
    </row>
    <row r="10" spans="2:3" x14ac:dyDescent="0.3">
      <c r="B10" s="155" t="s">
        <v>216</v>
      </c>
      <c r="C10" s="156">
        <v>43117</v>
      </c>
    </row>
    <row r="11" spans="2:3" x14ac:dyDescent="0.3">
      <c r="B11" s="155"/>
      <c r="C11" s="155"/>
    </row>
    <row r="12" spans="2:3" x14ac:dyDescent="0.3">
      <c r="B12" s="155" t="s">
        <v>217</v>
      </c>
      <c r="C12" s="156">
        <v>43119</v>
      </c>
    </row>
    <row r="13" spans="2:3" x14ac:dyDescent="0.3">
      <c r="B13" s="155"/>
      <c r="C13" s="155"/>
    </row>
    <row r="14" spans="2:3" x14ac:dyDescent="0.3">
      <c r="B14" s="155" t="s">
        <v>219</v>
      </c>
      <c r="C14" s="156">
        <v>43124</v>
      </c>
    </row>
    <row r="15" spans="2:3" x14ac:dyDescent="0.3">
      <c r="B15" s="155"/>
      <c r="C15" s="155"/>
    </row>
    <row r="16" spans="2:3" x14ac:dyDescent="0.3">
      <c r="B16" s="154">
        <v>43132</v>
      </c>
      <c r="C16" s="154" t="s">
        <v>218</v>
      </c>
    </row>
    <row r="17" spans="2:3" x14ac:dyDescent="0.3">
      <c r="B17" s="155" t="s">
        <v>220</v>
      </c>
      <c r="C17" s="155"/>
    </row>
    <row r="18" spans="2:3" x14ac:dyDescent="0.3">
      <c r="B18" s="155"/>
      <c r="C18" s="155"/>
    </row>
    <row r="19" spans="2:3" x14ac:dyDescent="0.3">
      <c r="B19" s="155" t="s">
        <v>221</v>
      </c>
      <c r="C19" s="156">
        <v>43130</v>
      </c>
    </row>
    <row r="20" spans="2:3" x14ac:dyDescent="0.3">
      <c r="B20" s="155"/>
      <c r="C20" s="155"/>
    </row>
    <row r="21" spans="2:3" x14ac:dyDescent="0.3">
      <c r="B21" s="155" t="s">
        <v>222</v>
      </c>
      <c r="C21" s="156">
        <v>43132</v>
      </c>
    </row>
    <row r="22" spans="2:3" x14ac:dyDescent="0.3">
      <c r="B22" s="155"/>
      <c r="C22" s="155"/>
    </row>
    <row r="23" spans="2:3" x14ac:dyDescent="0.3">
      <c r="B23" s="155" t="s">
        <v>223</v>
      </c>
      <c r="C23" s="156">
        <v>43146</v>
      </c>
    </row>
    <row r="24" spans="2:3" x14ac:dyDescent="0.3">
      <c r="B24" s="155"/>
      <c r="C24" s="155"/>
    </row>
    <row r="25" spans="2:3" ht="28.8" x14ac:dyDescent="0.3">
      <c r="B25" s="157" t="s">
        <v>224</v>
      </c>
      <c r="C25" s="156">
        <v>43159</v>
      </c>
    </row>
    <row r="26" spans="2:3" x14ac:dyDescent="0.3">
      <c r="B26" s="155"/>
      <c r="C26" s="155"/>
    </row>
    <row r="27" spans="2:3" x14ac:dyDescent="0.3">
      <c r="B27" s="154">
        <v>43160</v>
      </c>
      <c r="C27" s="154" t="s">
        <v>218</v>
      </c>
    </row>
    <row r="28" spans="2:3" x14ac:dyDescent="0.3">
      <c r="B28" s="155"/>
      <c r="C28" s="155"/>
    </row>
    <row r="29" spans="2:3" x14ac:dyDescent="0.3">
      <c r="B29" s="155" t="s">
        <v>225</v>
      </c>
      <c r="C29" s="155"/>
    </row>
    <row r="30" spans="2:3" x14ac:dyDescent="0.3">
      <c r="B30" s="155"/>
      <c r="C30" s="155"/>
    </row>
    <row r="31" spans="2:3" x14ac:dyDescent="0.3">
      <c r="B31" s="155" t="s">
        <v>226</v>
      </c>
      <c r="C31" s="155"/>
    </row>
    <row r="32" spans="2:3" x14ac:dyDescent="0.3">
      <c r="B32" s="155"/>
      <c r="C32" s="155"/>
    </row>
    <row r="33" spans="2:3" x14ac:dyDescent="0.3">
      <c r="B33" s="155" t="s">
        <v>227</v>
      </c>
      <c r="C33" s="155"/>
    </row>
    <row r="34" spans="2:3" x14ac:dyDescent="0.3">
      <c r="B34" s="155"/>
      <c r="C34" s="155"/>
    </row>
    <row r="35" spans="2:3" x14ac:dyDescent="0.3">
      <c r="B35" s="155" t="s">
        <v>228</v>
      </c>
      <c r="C35" s="1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97"/>
  <sheetViews>
    <sheetView showGridLines="0" showRowColHeaders="0" topLeftCell="A65" zoomScaleNormal="100" workbookViewId="0">
      <selection activeCell="AB74" sqref="AB74"/>
    </sheetView>
  </sheetViews>
  <sheetFormatPr defaultColWidth="9.109375" defaultRowHeight="14.4" x14ac:dyDescent="0.3"/>
  <cols>
    <col min="1" max="1" width="9.109375" style="60"/>
    <col min="2" max="2" width="9.109375" style="60" customWidth="1"/>
    <col min="3" max="3" width="1.5546875" style="60" customWidth="1"/>
    <col min="4" max="5" width="9.109375" style="60" customWidth="1"/>
    <col min="6" max="6" width="9.33203125" style="60" customWidth="1"/>
    <col min="7" max="7" width="9.109375" style="60" customWidth="1"/>
    <col min="8" max="8" width="3.109375" style="60" customWidth="1"/>
    <col min="9" max="11" width="9.109375" style="60" customWidth="1"/>
    <col min="12" max="12" width="3.5546875" style="60" customWidth="1"/>
    <col min="13" max="13" width="11" style="60" bestFit="1" customWidth="1"/>
    <col min="14" max="14" width="9.109375" style="60" customWidth="1"/>
    <col min="15" max="22" width="4.33203125" style="60" customWidth="1"/>
    <col min="23" max="23" width="9.109375" style="60" customWidth="1"/>
    <col min="24" max="24" width="10.5546875" style="60" customWidth="1"/>
    <col min="25" max="25" width="1.5546875" style="60" customWidth="1"/>
    <col min="26" max="27" width="9.109375" style="60" customWidth="1"/>
    <col min="28" max="61" width="9.109375" style="60"/>
    <col min="62" max="62" width="9.109375" style="94"/>
    <col min="63" max="63" width="9.109375" style="95"/>
    <col min="64" max="64" width="9.109375" style="96"/>
    <col min="65" max="70" width="9.109375" style="85"/>
    <col min="71" max="16384" width="9.109375" style="60"/>
  </cols>
  <sheetData>
    <row r="1" spans="1:64" x14ac:dyDescent="0.3">
      <c r="A1" s="102"/>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row>
    <row r="2" spans="1:64" ht="12" customHeight="1" thickBot="1" x14ac:dyDescent="0.35">
      <c r="A2" s="102"/>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row>
    <row r="3" spans="1:64" ht="10.199999999999999" customHeight="1" thickBot="1" x14ac:dyDescent="0.35">
      <c r="A3" s="102"/>
      <c r="B3" s="102"/>
      <c r="C3" s="126"/>
      <c r="D3" s="127"/>
      <c r="E3" s="127"/>
      <c r="F3" s="127"/>
      <c r="G3" s="127"/>
      <c r="H3" s="127"/>
      <c r="I3" s="127"/>
      <c r="J3" s="127"/>
      <c r="K3" s="127"/>
      <c r="L3" s="127"/>
      <c r="M3" s="127"/>
      <c r="N3" s="127"/>
      <c r="O3" s="127"/>
      <c r="P3" s="127"/>
      <c r="Q3" s="127"/>
      <c r="R3" s="127"/>
      <c r="S3" s="127"/>
      <c r="T3" s="127"/>
      <c r="U3" s="127"/>
      <c r="V3" s="127"/>
      <c r="W3" s="127"/>
      <c r="X3" s="127"/>
      <c r="Y3" s="128"/>
      <c r="Z3" s="102"/>
      <c r="AA3" s="102"/>
    </row>
    <row r="4" spans="1:64" ht="28.5" customHeight="1" x14ac:dyDescent="0.3">
      <c r="A4" s="102"/>
      <c r="B4" s="102"/>
      <c r="C4" s="129"/>
      <c r="D4" s="138" t="s">
        <v>130</v>
      </c>
      <c r="E4" s="138"/>
      <c r="F4" s="138"/>
      <c r="G4" s="138"/>
      <c r="H4" s="138"/>
      <c r="I4" s="138"/>
      <c r="J4" s="138"/>
      <c r="K4" s="138"/>
      <c r="L4" s="138"/>
      <c r="M4" s="138"/>
      <c r="N4" s="138"/>
      <c r="O4" s="138"/>
      <c r="P4" s="138"/>
      <c r="Q4" s="138"/>
      <c r="R4" s="138"/>
      <c r="S4" s="138"/>
      <c r="T4" s="138"/>
      <c r="U4" s="138"/>
      <c r="V4" s="138"/>
      <c r="W4" s="138"/>
      <c r="X4" s="138"/>
      <c r="Y4" s="130"/>
      <c r="Z4" s="102"/>
      <c r="AA4" s="102"/>
    </row>
    <row r="5" spans="1:64" ht="23.25" customHeight="1" x14ac:dyDescent="0.3">
      <c r="A5" s="102"/>
      <c r="B5" s="102"/>
      <c r="C5" s="129"/>
      <c r="D5" s="138"/>
      <c r="E5" s="138"/>
      <c r="F5" s="138"/>
      <c r="G5" s="138"/>
      <c r="H5" s="138"/>
      <c r="I5" s="138"/>
      <c r="J5" s="138"/>
      <c r="K5" s="138"/>
      <c r="L5" s="138"/>
      <c r="M5" s="138"/>
      <c r="N5" s="138"/>
      <c r="O5" s="138"/>
      <c r="P5" s="138"/>
      <c r="Q5" s="138"/>
      <c r="R5" s="138"/>
      <c r="S5" s="138"/>
      <c r="T5" s="138"/>
      <c r="U5" s="138"/>
      <c r="V5" s="138"/>
      <c r="W5" s="138"/>
      <c r="X5" s="138"/>
      <c r="Y5" s="131"/>
      <c r="Z5" s="102"/>
      <c r="AA5" s="102"/>
    </row>
    <row r="6" spans="1:64" ht="6" customHeight="1" thickBot="1" x14ac:dyDescent="0.35">
      <c r="A6" s="102"/>
      <c r="B6" s="102"/>
      <c r="C6" s="129"/>
      <c r="Y6" s="132"/>
      <c r="Z6" s="102"/>
      <c r="AA6" s="102"/>
    </row>
    <row r="7" spans="1:64" ht="21" customHeight="1" thickBot="1" x14ac:dyDescent="0.35">
      <c r="A7" s="102"/>
      <c r="B7" s="102"/>
      <c r="C7" s="129"/>
      <c r="E7" s="120" t="s">
        <v>157</v>
      </c>
      <c r="F7" s="121"/>
      <c r="G7" s="122"/>
      <c r="Y7" s="132"/>
      <c r="Z7" s="102"/>
      <c r="AA7" s="102"/>
    </row>
    <row r="8" spans="1:64" ht="6" customHeight="1" thickBot="1" x14ac:dyDescent="0.35">
      <c r="A8" s="102"/>
      <c r="B8" s="102"/>
      <c r="C8" s="129"/>
      <c r="Y8" s="132"/>
      <c r="Z8" s="102"/>
      <c r="AA8" s="102"/>
    </row>
    <row r="9" spans="1:64" ht="17.399999999999999" customHeight="1" thickBot="1" x14ac:dyDescent="0.35">
      <c r="A9" s="102"/>
      <c r="B9" s="102"/>
      <c r="C9" s="129"/>
      <c r="E9" s="123" t="s">
        <v>163</v>
      </c>
      <c r="F9" s="124"/>
      <c r="G9" s="125"/>
      <c r="H9" s="61"/>
      <c r="I9" s="61"/>
      <c r="J9" s="61"/>
      <c r="K9" s="61"/>
      <c r="L9" s="61"/>
      <c r="M9" s="61"/>
      <c r="N9" s="61"/>
      <c r="O9" s="61"/>
      <c r="P9" s="61"/>
      <c r="Q9" s="61"/>
      <c r="R9" s="61"/>
      <c r="S9" s="61"/>
      <c r="T9" s="61"/>
      <c r="U9" s="61"/>
      <c r="V9" s="61"/>
      <c r="W9" s="61"/>
      <c r="X9" s="61"/>
      <c r="Y9" s="132"/>
      <c r="Z9" s="102"/>
      <c r="AA9" s="102"/>
      <c r="BJ9" s="97" t="s">
        <v>129</v>
      </c>
      <c r="BK9" s="98" t="s">
        <v>121</v>
      </c>
      <c r="BL9" s="96" t="s">
        <v>122</v>
      </c>
    </row>
    <row r="10" spans="1:64" x14ac:dyDescent="0.3">
      <c r="A10" s="102"/>
      <c r="B10" s="102"/>
      <c r="C10" s="129"/>
      <c r="D10" s="61"/>
      <c r="E10" s="61"/>
      <c r="F10" s="61"/>
      <c r="G10" s="61"/>
      <c r="H10" s="61"/>
      <c r="I10" s="61"/>
      <c r="J10" s="61"/>
      <c r="K10" s="61"/>
      <c r="L10" s="61"/>
      <c r="M10" s="61"/>
      <c r="N10" s="61"/>
      <c r="O10" s="61"/>
      <c r="P10" s="61"/>
      <c r="Q10" s="61"/>
      <c r="R10" s="61"/>
      <c r="S10" s="61"/>
      <c r="T10" s="61"/>
      <c r="U10" s="61"/>
      <c r="V10" s="61"/>
      <c r="W10" s="61"/>
      <c r="X10" s="61"/>
      <c r="Y10" s="132"/>
      <c r="Z10" s="102"/>
      <c r="AA10" s="102"/>
      <c r="BJ10" s="97" t="s">
        <v>123</v>
      </c>
      <c r="BK10" s="98">
        <v>5</v>
      </c>
      <c r="BL10" s="99">
        <f>'App Maturity'!I5</f>
        <v>0</v>
      </c>
    </row>
    <row r="11" spans="1:64" x14ac:dyDescent="0.3">
      <c r="A11" s="102"/>
      <c r="B11" s="102"/>
      <c r="C11" s="129"/>
      <c r="D11" s="61"/>
      <c r="E11" s="61"/>
      <c r="F11" s="61"/>
      <c r="G11" s="61"/>
      <c r="H11" s="61"/>
      <c r="I11" s="61"/>
      <c r="J11" s="61"/>
      <c r="K11" s="61"/>
      <c r="L11" s="61"/>
      <c r="M11" s="61"/>
      <c r="N11" s="61"/>
      <c r="O11" s="61"/>
      <c r="P11" s="61"/>
      <c r="Q11" s="61"/>
      <c r="R11" s="61"/>
      <c r="S11" s="61"/>
      <c r="T11" s="61"/>
      <c r="U11" s="61"/>
      <c r="V11" s="61"/>
      <c r="W11" s="61"/>
      <c r="X11" s="61"/>
      <c r="Y11" s="132"/>
      <c r="Z11" s="102"/>
      <c r="AA11" s="102"/>
      <c r="BJ11" s="97" t="s">
        <v>124</v>
      </c>
      <c r="BK11" s="98">
        <v>1</v>
      </c>
      <c r="BL11" s="96">
        <v>0.1</v>
      </c>
    </row>
    <row r="12" spans="1:64" x14ac:dyDescent="0.3">
      <c r="A12" s="102"/>
      <c r="B12" s="102"/>
      <c r="C12" s="129"/>
      <c r="D12" s="61"/>
      <c r="E12" s="61"/>
      <c r="F12" s="61"/>
      <c r="G12" s="61"/>
      <c r="H12" s="61"/>
      <c r="I12" s="61"/>
      <c r="J12" s="61"/>
      <c r="K12" s="61"/>
      <c r="L12" s="61"/>
      <c r="M12" s="61"/>
      <c r="N12" s="61"/>
      <c r="O12" s="61"/>
      <c r="P12" s="61"/>
      <c r="Q12" s="61"/>
      <c r="R12" s="61"/>
      <c r="S12" s="61"/>
      <c r="T12" s="61"/>
      <c r="U12" s="61"/>
      <c r="V12" s="61"/>
      <c r="W12" s="61"/>
      <c r="X12" s="61"/>
      <c r="Y12" s="132"/>
      <c r="Z12" s="102"/>
      <c r="AA12" s="102"/>
      <c r="BJ12" s="97" t="s">
        <v>125</v>
      </c>
      <c r="BK12" s="98">
        <v>1</v>
      </c>
      <c r="BL12" s="99">
        <f>10-BL10-BL11</f>
        <v>9.9</v>
      </c>
    </row>
    <row r="13" spans="1:64" x14ac:dyDescent="0.3">
      <c r="A13" s="102"/>
      <c r="B13" s="102"/>
      <c r="C13" s="129"/>
      <c r="D13" s="61"/>
      <c r="E13" s="61"/>
      <c r="F13" s="61"/>
      <c r="G13" s="61"/>
      <c r="H13" s="61"/>
      <c r="I13" s="61"/>
      <c r="J13" s="61"/>
      <c r="K13" s="61"/>
      <c r="L13" s="61"/>
      <c r="M13" s="61"/>
      <c r="N13" s="61"/>
      <c r="O13" s="61"/>
      <c r="P13" s="61"/>
      <c r="Q13" s="61"/>
      <c r="R13" s="61"/>
      <c r="S13" s="61"/>
      <c r="T13" s="61"/>
      <c r="U13" s="61"/>
      <c r="V13" s="61"/>
      <c r="W13" s="61"/>
      <c r="X13" s="61"/>
      <c r="Y13" s="132"/>
      <c r="Z13" s="102"/>
      <c r="AA13" s="102"/>
      <c r="BJ13" s="97" t="s">
        <v>126</v>
      </c>
      <c r="BK13" s="98">
        <v>1</v>
      </c>
    </row>
    <row r="14" spans="1:64" x14ac:dyDescent="0.3">
      <c r="A14" s="102"/>
      <c r="B14" s="102"/>
      <c r="C14" s="129"/>
      <c r="D14" s="61"/>
      <c r="E14" s="61"/>
      <c r="F14" s="61"/>
      <c r="G14" s="61"/>
      <c r="H14" s="61"/>
      <c r="I14" s="61"/>
      <c r="J14" s="61"/>
      <c r="K14" s="61"/>
      <c r="L14" s="61"/>
      <c r="M14" s="61"/>
      <c r="N14" s="61"/>
      <c r="O14" s="61"/>
      <c r="P14" s="61"/>
      <c r="Q14" s="61"/>
      <c r="R14" s="61"/>
      <c r="S14" s="61"/>
      <c r="T14" s="61"/>
      <c r="U14" s="61"/>
      <c r="V14" s="61"/>
      <c r="W14" s="61"/>
      <c r="X14" s="61"/>
      <c r="Y14" s="132"/>
      <c r="Z14" s="102"/>
      <c r="AA14" s="102"/>
      <c r="BJ14" s="97" t="s">
        <v>127</v>
      </c>
      <c r="BK14" s="98">
        <v>1</v>
      </c>
    </row>
    <row r="15" spans="1:64" x14ac:dyDescent="0.3">
      <c r="A15" s="102"/>
      <c r="B15" s="102"/>
      <c r="C15" s="129"/>
      <c r="D15" s="61"/>
      <c r="E15" s="61"/>
      <c r="F15" s="61"/>
      <c r="G15" s="61"/>
      <c r="H15" s="61"/>
      <c r="I15" s="61"/>
      <c r="J15" s="61"/>
      <c r="K15" s="61"/>
      <c r="L15" s="61"/>
      <c r="M15" s="61"/>
      <c r="N15" s="61"/>
      <c r="O15" s="61"/>
      <c r="P15" s="61"/>
      <c r="Q15" s="61"/>
      <c r="R15" s="61"/>
      <c r="S15" s="61"/>
      <c r="T15" s="61"/>
      <c r="U15" s="61"/>
      <c r="V15" s="61"/>
      <c r="W15" s="61"/>
      <c r="X15" s="61"/>
      <c r="Y15" s="132"/>
      <c r="Z15" s="102"/>
      <c r="AA15" s="102"/>
      <c r="BJ15" s="97" t="s">
        <v>128</v>
      </c>
      <c r="BK15" s="98">
        <v>1</v>
      </c>
    </row>
    <row r="16" spans="1:64" x14ac:dyDescent="0.3">
      <c r="A16" s="102"/>
      <c r="B16" s="102"/>
      <c r="C16" s="129"/>
      <c r="D16" s="61"/>
      <c r="E16" s="61"/>
      <c r="F16" s="61"/>
      <c r="G16" s="61"/>
      <c r="H16" s="61"/>
      <c r="I16" s="61"/>
      <c r="J16" s="61"/>
      <c r="K16" s="61"/>
      <c r="L16" s="61"/>
      <c r="M16" s="61"/>
      <c r="N16" s="61"/>
      <c r="O16" s="61"/>
      <c r="P16" s="61"/>
      <c r="Q16" s="61"/>
      <c r="R16" s="61"/>
      <c r="S16" s="61"/>
      <c r="T16" s="61"/>
      <c r="U16" s="61"/>
      <c r="V16" s="61"/>
      <c r="W16" s="61"/>
      <c r="X16" s="61"/>
      <c r="Y16" s="132"/>
      <c r="Z16" s="102"/>
      <c r="AA16" s="102"/>
    </row>
    <row r="17" spans="1:67" x14ac:dyDescent="0.3">
      <c r="A17" s="102"/>
      <c r="B17" s="102"/>
      <c r="C17" s="129"/>
      <c r="D17" s="61"/>
      <c r="E17" s="61"/>
      <c r="F17" s="61"/>
      <c r="G17" s="61"/>
      <c r="H17" s="61"/>
      <c r="I17" s="61"/>
      <c r="J17" s="61"/>
      <c r="K17" s="61"/>
      <c r="L17" s="61"/>
      <c r="M17" s="61"/>
      <c r="N17" s="61"/>
      <c r="O17" s="61"/>
      <c r="P17" s="61"/>
      <c r="Q17" s="61"/>
      <c r="R17" s="61"/>
      <c r="S17" s="61"/>
      <c r="T17" s="61"/>
      <c r="U17" s="61"/>
      <c r="V17" s="61"/>
      <c r="W17" s="61"/>
      <c r="X17" s="61"/>
      <c r="Y17" s="132"/>
      <c r="Z17" s="102"/>
      <c r="AA17" s="102"/>
      <c r="BJ17" s="97" t="s">
        <v>108</v>
      </c>
      <c r="BK17" s="98" t="s">
        <v>121</v>
      </c>
      <c r="BL17" s="96" t="s">
        <v>122</v>
      </c>
    </row>
    <row r="18" spans="1:67" x14ac:dyDescent="0.3">
      <c r="A18" s="102"/>
      <c r="B18" s="102"/>
      <c r="C18" s="129"/>
      <c r="D18" s="61"/>
      <c r="E18" s="61"/>
      <c r="F18" s="61"/>
      <c r="G18" s="61"/>
      <c r="H18" s="61"/>
      <c r="I18" s="61"/>
      <c r="J18" s="61"/>
      <c r="K18" s="61"/>
      <c r="L18" s="61"/>
      <c r="M18" s="61"/>
      <c r="N18" s="61"/>
      <c r="O18" s="61"/>
      <c r="P18" s="61"/>
      <c r="Q18" s="61"/>
      <c r="R18" s="61"/>
      <c r="S18" s="61"/>
      <c r="T18" s="61"/>
      <c r="U18" s="61"/>
      <c r="V18" s="61"/>
      <c r="W18" s="61"/>
      <c r="X18" s="61"/>
      <c r="Y18" s="132"/>
      <c r="Z18" s="102"/>
      <c r="AA18" s="102"/>
      <c r="BJ18" s="97" t="s">
        <v>123</v>
      </c>
      <c r="BK18" s="98">
        <v>5</v>
      </c>
      <c r="BL18" s="99">
        <f>'App Maturity'!M5</f>
        <v>0</v>
      </c>
      <c r="BM18" s="85">
        <f>VLOOKUP(E69,'App AS-IS'!B4:W155,20,0)</f>
        <v>4</v>
      </c>
      <c r="BN18" s="85">
        <f>VLOOKUP(E69,'App TO-BE'!B3:W148,20,0)</f>
        <v>5</v>
      </c>
      <c r="BO18" s="86">
        <f>VLOOKUP(E69,'App TO-BE'!B3:W148,19,0)</f>
        <v>5</v>
      </c>
    </row>
    <row r="19" spans="1:67" x14ac:dyDescent="0.3">
      <c r="A19" s="102"/>
      <c r="B19" s="102"/>
      <c r="C19" s="129"/>
      <c r="D19" s="61"/>
      <c r="E19" s="61"/>
      <c r="F19" s="61"/>
      <c r="G19" s="61"/>
      <c r="H19" s="61"/>
      <c r="I19" s="61"/>
      <c r="J19" s="61"/>
      <c r="K19" s="61"/>
      <c r="L19" s="61"/>
      <c r="M19" s="61"/>
      <c r="N19" s="61"/>
      <c r="O19" s="61"/>
      <c r="P19" s="61"/>
      <c r="Q19" s="61"/>
      <c r="R19" s="61"/>
      <c r="S19" s="61"/>
      <c r="T19" s="61"/>
      <c r="U19" s="61"/>
      <c r="V19" s="61"/>
      <c r="W19" s="61"/>
      <c r="X19" s="61"/>
      <c r="Y19" s="132"/>
      <c r="Z19" s="102"/>
      <c r="AA19" s="102"/>
      <c r="BJ19" s="97" t="s">
        <v>124</v>
      </c>
      <c r="BK19" s="98">
        <v>1</v>
      </c>
      <c r="BL19" s="96">
        <v>0.1</v>
      </c>
    </row>
    <row r="20" spans="1:67" x14ac:dyDescent="0.3">
      <c r="A20" s="102"/>
      <c r="B20" s="102"/>
      <c r="C20" s="129"/>
      <c r="D20" s="61"/>
      <c r="E20" s="61"/>
      <c r="F20" s="61"/>
      <c r="G20" s="61"/>
      <c r="H20" s="61"/>
      <c r="I20" s="61"/>
      <c r="J20" s="61"/>
      <c r="K20" s="61"/>
      <c r="L20" s="61"/>
      <c r="M20" s="61"/>
      <c r="N20" s="61"/>
      <c r="O20" s="61"/>
      <c r="P20" s="61"/>
      <c r="Q20" s="61"/>
      <c r="R20" s="61"/>
      <c r="S20" s="61"/>
      <c r="T20" s="61"/>
      <c r="U20" s="61"/>
      <c r="V20" s="61"/>
      <c r="W20" s="61"/>
      <c r="X20" s="61"/>
      <c r="Y20" s="132"/>
      <c r="Z20" s="102"/>
      <c r="AA20" s="102"/>
      <c r="BJ20" s="97" t="s">
        <v>125</v>
      </c>
      <c r="BK20" s="98">
        <v>1</v>
      </c>
      <c r="BL20" s="99">
        <f>10-BL18-BL19</f>
        <v>9.9</v>
      </c>
    </row>
    <row r="21" spans="1:67" x14ac:dyDescent="0.3">
      <c r="A21" s="102"/>
      <c r="B21" s="102"/>
      <c r="C21" s="129"/>
      <c r="D21" s="61"/>
      <c r="E21" s="61"/>
      <c r="F21" s="61"/>
      <c r="G21" s="61"/>
      <c r="H21" s="61"/>
      <c r="I21" s="61"/>
      <c r="J21" s="61"/>
      <c r="K21" s="61"/>
      <c r="L21" s="61"/>
      <c r="M21" s="61"/>
      <c r="N21" s="61"/>
      <c r="O21" s="61"/>
      <c r="P21" s="61"/>
      <c r="Q21" s="61"/>
      <c r="R21" s="61"/>
      <c r="S21" s="61"/>
      <c r="T21" s="61"/>
      <c r="U21" s="61"/>
      <c r="V21" s="61"/>
      <c r="W21" s="61"/>
      <c r="X21" s="61"/>
      <c r="Y21" s="132"/>
      <c r="Z21" s="102"/>
      <c r="AA21" s="102"/>
      <c r="BJ21" s="97" t="s">
        <v>126</v>
      </c>
      <c r="BK21" s="98">
        <v>1</v>
      </c>
    </row>
    <row r="22" spans="1:67" x14ac:dyDescent="0.3">
      <c r="A22" s="102"/>
      <c r="B22" s="102"/>
      <c r="C22" s="129"/>
      <c r="D22" s="61"/>
      <c r="E22" s="61"/>
      <c r="F22" s="61"/>
      <c r="G22" s="61"/>
      <c r="H22" s="61"/>
      <c r="I22" s="61"/>
      <c r="J22" s="61"/>
      <c r="K22" s="61"/>
      <c r="L22" s="61"/>
      <c r="M22" s="61"/>
      <c r="N22" s="61"/>
      <c r="O22" s="61"/>
      <c r="P22" s="61"/>
      <c r="Q22" s="61"/>
      <c r="R22" s="61"/>
      <c r="S22" s="61"/>
      <c r="T22" s="61"/>
      <c r="U22" s="61"/>
      <c r="V22" s="61"/>
      <c r="W22" s="61"/>
      <c r="X22" s="61"/>
      <c r="Y22" s="132"/>
      <c r="Z22" s="102"/>
      <c r="AA22" s="102"/>
      <c r="BJ22" s="97" t="s">
        <v>127</v>
      </c>
      <c r="BK22" s="98">
        <v>1</v>
      </c>
    </row>
    <row r="23" spans="1:67" x14ac:dyDescent="0.3">
      <c r="A23" s="102"/>
      <c r="B23" s="102"/>
      <c r="C23" s="129"/>
      <c r="D23" s="61"/>
      <c r="E23" s="61"/>
      <c r="F23" s="61"/>
      <c r="G23" s="61"/>
      <c r="H23" s="61"/>
      <c r="I23" s="61"/>
      <c r="J23" s="61"/>
      <c r="K23" s="61"/>
      <c r="L23" s="61"/>
      <c r="M23" s="61"/>
      <c r="N23" s="61"/>
      <c r="O23" s="61"/>
      <c r="P23" s="61"/>
      <c r="Q23" s="61"/>
      <c r="R23" s="61"/>
      <c r="S23" s="61"/>
      <c r="T23" s="61"/>
      <c r="U23" s="61"/>
      <c r="V23" s="61"/>
      <c r="W23" s="61"/>
      <c r="X23" s="61"/>
      <c r="Y23" s="132"/>
      <c r="Z23" s="102"/>
      <c r="AA23" s="102"/>
      <c r="BJ23" s="97" t="s">
        <v>128</v>
      </c>
      <c r="BK23" s="98">
        <v>1</v>
      </c>
    </row>
    <row r="24" spans="1:67" x14ac:dyDescent="0.3">
      <c r="A24" s="102"/>
      <c r="B24" s="102"/>
      <c r="C24" s="129"/>
      <c r="D24" s="61"/>
      <c r="E24" s="61"/>
      <c r="F24" s="61"/>
      <c r="G24" s="61"/>
      <c r="H24" s="61"/>
      <c r="I24" s="61"/>
      <c r="J24" s="61"/>
      <c r="K24" s="61"/>
      <c r="L24" s="61"/>
      <c r="M24" s="61"/>
      <c r="N24" s="61"/>
      <c r="O24" s="61"/>
      <c r="P24" s="61"/>
      <c r="Q24" s="61"/>
      <c r="R24" s="61"/>
      <c r="S24" s="61"/>
      <c r="T24" s="61"/>
      <c r="U24" s="61"/>
      <c r="V24" s="61"/>
      <c r="W24" s="61"/>
      <c r="X24" s="61"/>
      <c r="Y24" s="132"/>
      <c r="Z24" s="102"/>
      <c r="AA24" s="102"/>
    </row>
    <row r="25" spans="1:67" x14ac:dyDescent="0.3">
      <c r="A25" s="102"/>
      <c r="B25" s="102"/>
      <c r="C25" s="129"/>
      <c r="D25" s="61"/>
      <c r="E25" s="61"/>
      <c r="F25" s="61"/>
      <c r="G25" s="61"/>
      <c r="H25" s="61"/>
      <c r="I25" s="61"/>
      <c r="J25" s="61"/>
      <c r="K25" s="61"/>
      <c r="L25" s="61"/>
      <c r="M25" s="61"/>
      <c r="N25" s="61"/>
      <c r="O25" s="61"/>
      <c r="P25" s="61"/>
      <c r="Q25" s="61"/>
      <c r="R25" s="61"/>
      <c r="S25" s="61"/>
      <c r="T25" s="61"/>
      <c r="U25" s="61"/>
      <c r="V25" s="61"/>
      <c r="W25" s="61"/>
      <c r="X25" s="61"/>
      <c r="Y25" s="132"/>
      <c r="Z25" s="102"/>
      <c r="AA25" s="102"/>
      <c r="BJ25" s="97" t="s">
        <v>108</v>
      </c>
      <c r="BK25" s="98" t="s">
        <v>121</v>
      </c>
      <c r="BL25" s="96" t="s">
        <v>122</v>
      </c>
    </row>
    <row r="26" spans="1:67" x14ac:dyDescent="0.3">
      <c r="A26" s="102"/>
      <c r="B26" s="102"/>
      <c r="C26" s="129"/>
      <c r="D26" s="61"/>
      <c r="E26" s="61"/>
      <c r="F26" s="61"/>
      <c r="G26" s="61"/>
      <c r="H26" s="61"/>
      <c r="I26" s="61"/>
      <c r="J26" s="61"/>
      <c r="K26" s="61"/>
      <c r="L26" s="61"/>
      <c r="M26" s="61"/>
      <c r="N26" s="61"/>
      <c r="O26" s="61"/>
      <c r="P26" s="61"/>
      <c r="Q26" s="61"/>
      <c r="R26" s="61"/>
      <c r="S26" s="61"/>
      <c r="T26" s="61"/>
      <c r="U26" s="61"/>
      <c r="V26" s="61"/>
      <c r="W26" s="61"/>
      <c r="X26" s="61"/>
      <c r="Y26" s="132"/>
      <c r="Z26" s="102"/>
      <c r="AA26" s="102"/>
      <c r="BJ26" s="97" t="s">
        <v>123</v>
      </c>
      <c r="BK26" s="98">
        <v>5</v>
      </c>
      <c r="BL26" s="99">
        <f>'App Maturity'!B5</f>
        <v>4.5555555555555554</v>
      </c>
      <c r="BM26" s="85" t="e">
        <f>VLOOKUP(E77,'App AS-IS'!B11:W163,20,0)</f>
        <v>#N/A</v>
      </c>
      <c r="BN26" s="85" t="e">
        <f>VLOOKUP(E77,'App TO-BE'!B4:W156,20,0)</f>
        <v>#N/A</v>
      </c>
      <c r="BO26" s="86" t="e">
        <f>VLOOKUP(E77,'App TO-BE'!B4:W156,19,0)</f>
        <v>#N/A</v>
      </c>
    </row>
    <row r="27" spans="1:67" x14ac:dyDescent="0.3">
      <c r="A27" s="102"/>
      <c r="B27" s="102"/>
      <c r="C27" s="129"/>
      <c r="D27" s="61"/>
      <c r="E27" s="61"/>
      <c r="F27" s="61"/>
      <c r="G27" s="61"/>
      <c r="H27" s="61"/>
      <c r="I27" s="61"/>
      <c r="J27" s="61"/>
      <c r="K27" s="61"/>
      <c r="L27" s="61"/>
      <c r="M27" s="61"/>
      <c r="N27" s="61"/>
      <c r="O27" s="61"/>
      <c r="P27" s="61"/>
      <c r="Q27" s="61"/>
      <c r="R27" s="61"/>
      <c r="S27" s="61"/>
      <c r="T27" s="61"/>
      <c r="U27" s="61"/>
      <c r="V27" s="61"/>
      <c r="W27" s="61"/>
      <c r="X27" s="61"/>
      <c r="Y27" s="132"/>
      <c r="Z27" s="102"/>
      <c r="AA27" s="102"/>
      <c r="BJ27" s="97" t="s">
        <v>124</v>
      </c>
      <c r="BK27" s="98">
        <v>1</v>
      </c>
      <c r="BL27" s="96">
        <v>0.1</v>
      </c>
    </row>
    <row r="28" spans="1:67" x14ac:dyDescent="0.3">
      <c r="A28" s="102"/>
      <c r="B28" s="102"/>
      <c r="C28" s="129"/>
      <c r="D28" s="61"/>
      <c r="E28" s="61"/>
      <c r="F28" s="61"/>
      <c r="G28" s="61"/>
      <c r="H28" s="61"/>
      <c r="I28" s="61"/>
      <c r="J28" s="61"/>
      <c r="K28" s="61"/>
      <c r="L28" s="61"/>
      <c r="M28" s="61"/>
      <c r="N28" s="61"/>
      <c r="O28" s="61"/>
      <c r="P28" s="61"/>
      <c r="Q28" s="61"/>
      <c r="R28" s="61"/>
      <c r="S28" s="61"/>
      <c r="T28" s="61"/>
      <c r="U28" s="61"/>
      <c r="V28" s="61"/>
      <c r="W28" s="61"/>
      <c r="X28" s="61"/>
      <c r="Y28" s="132"/>
      <c r="Z28" s="102"/>
      <c r="AA28" s="102"/>
      <c r="BJ28" s="97" t="s">
        <v>125</v>
      </c>
      <c r="BK28" s="98">
        <v>1</v>
      </c>
      <c r="BL28" s="99">
        <f>10-BL26-BL27</f>
        <v>5.344444444444445</v>
      </c>
    </row>
    <row r="29" spans="1:67" x14ac:dyDescent="0.3">
      <c r="A29" s="102"/>
      <c r="B29" s="102"/>
      <c r="C29" s="129"/>
      <c r="D29" s="61"/>
      <c r="E29" s="61"/>
      <c r="F29" s="61"/>
      <c r="G29" s="61"/>
      <c r="H29" s="61"/>
      <c r="I29" s="61"/>
      <c r="J29" s="61"/>
      <c r="K29" s="61"/>
      <c r="L29" s="61"/>
      <c r="M29" s="61"/>
      <c r="N29" s="61"/>
      <c r="O29" s="61"/>
      <c r="P29" s="61"/>
      <c r="Q29" s="61"/>
      <c r="R29" s="61"/>
      <c r="S29" s="61"/>
      <c r="T29" s="61"/>
      <c r="U29" s="61"/>
      <c r="V29" s="61"/>
      <c r="W29" s="61"/>
      <c r="X29" s="61"/>
      <c r="Y29" s="132"/>
      <c r="Z29" s="102"/>
      <c r="AA29" s="102"/>
      <c r="BJ29" s="97" t="s">
        <v>126</v>
      </c>
      <c r="BK29" s="98">
        <v>1</v>
      </c>
    </row>
    <row r="30" spans="1:67" x14ac:dyDescent="0.3">
      <c r="A30" s="102"/>
      <c r="B30" s="102"/>
      <c r="C30" s="129"/>
      <c r="D30" s="61"/>
      <c r="E30" s="61"/>
      <c r="F30" s="61"/>
      <c r="G30" s="61"/>
      <c r="H30" s="61"/>
      <c r="I30" s="61"/>
      <c r="J30" s="61"/>
      <c r="K30" s="61"/>
      <c r="L30" s="61"/>
      <c r="M30" s="61"/>
      <c r="N30" s="61"/>
      <c r="O30" s="61"/>
      <c r="P30" s="61"/>
      <c r="Q30" s="61"/>
      <c r="R30" s="61"/>
      <c r="S30" s="61"/>
      <c r="T30" s="61"/>
      <c r="U30" s="61"/>
      <c r="V30" s="61"/>
      <c r="W30" s="61"/>
      <c r="X30" s="61"/>
      <c r="Y30" s="132"/>
      <c r="Z30" s="102"/>
      <c r="AA30" s="102"/>
      <c r="BJ30" s="97" t="s">
        <v>127</v>
      </c>
      <c r="BK30" s="98">
        <v>1</v>
      </c>
    </row>
    <row r="31" spans="1:67" x14ac:dyDescent="0.3">
      <c r="A31" s="102"/>
      <c r="B31" s="102"/>
      <c r="C31" s="129"/>
      <c r="D31" s="61"/>
      <c r="E31" s="61"/>
      <c r="F31" s="61"/>
      <c r="G31" s="61"/>
      <c r="H31" s="61"/>
      <c r="I31" s="61"/>
      <c r="J31" s="61"/>
      <c r="K31" s="61"/>
      <c r="L31" s="61"/>
      <c r="M31" s="61"/>
      <c r="N31" s="61"/>
      <c r="O31" s="61"/>
      <c r="P31" s="61"/>
      <c r="Q31" s="61"/>
      <c r="R31" s="61"/>
      <c r="S31" s="61"/>
      <c r="T31" s="61"/>
      <c r="U31" s="61"/>
      <c r="V31" s="61"/>
      <c r="W31" s="61"/>
      <c r="X31" s="61"/>
      <c r="Y31" s="132"/>
      <c r="Z31" s="102"/>
      <c r="AA31" s="102"/>
      <c r="BJ31" s="97" t="s">
        <v>128</v>
      </c>
      <c r="BK31" s="98">
        <v>1</v>
      </c>
    </row>
    <row r="32" spans="1:67" x14ac:dyDescent="0.3">
      <c r="A32" s="102"/>
      <c r="B32" s="102"/>
      <c r="C32" s="129"/>
      <c r="D32" s="61"/>
      <c r="E32" s="61"/>
      <c r="F32" s="61"/>
      <c r="G32" s="61"/>
      <c r="H32" s="61"/>
      <c r="I32" s="61"/>
      <c r="J32" s="61"/>
      <c r="K32" s="61"/>
      <c r="L32" s="61"/>
      <c r="M32" s="61"/>
      <c r="N32" s="61"/>
      <c r="O32" s="61"/>
      <c r="P32" s="61"/>
      <c r="Q32" s="61"/>
      <c r="R32" s="61"/>
      <c r="S32" s="61"/>
      <c r="T32" s="61"/>
      <c r="U32" s="61"/>
      <c r="V32" s="61"/>
      <c r="W32" s="61"/>
      <c r="X32" s="61"/>
      <c r="Y32" s="132"/>
      <c r="Z32" s="102"/>
      <c r="AA32" s="102"/>
    </row>
    <row r="33" spans="1:67" x14ac:dyDescent="0.3">
      <c r="A33" s="102"/>
      <c r="B33" s="102"/>
      <c r="C33" s="129"/>
      <c r="D33" s="61"/>
      <c r="E33" s="61"/>
      <c r="F33" s="61"/>
      <c r="G33" s="61"/>
      <c r="H33" s="61"/>
      <c r="I33" s="61"/>
      <c r="J33" s="61"/>
      <c r="K33" s="61"/>
      <c r="L33" s="61"/>
      <c r="M33" s="61"/>
      <c r="N33" s="61"/>
      <c r="O33" s="61"/>
      <c r="P33" s="61"/>
      <c r="Q33" s="61"/>
      <c r="R33" s="61"/>
      <c r="S33" s="61"/>
      <c r="T33" s="61"/>
      <c r="U33" s="61"/>
      <c r="V33" s="61"/>
      <c r="W33" s="61"/>
      <c r="X33" s="61"/>
      <c r="Y33" s="132"/>
      <c r="Z33" s="102"/>
      <c r="AA33" s="102"/>
    </row>
    <row r="34" spans="1:67" ht="52.95" customHeight="1" thickBot="1" x14ac:dyDescent="0.35">
      <c r="A34" s="102"/>
      <c r="B34" s="102"/>
      <c r="C34" s="129"/>
      <c r="D34" s="138" t="s">
        <v>154</v>
      </c>
      <c r="E34" s="138"/>
      <c r="F34" s="138"/>
      <c r="G34" s="138"/>
      <c r="H34" s="138"/>
      <c r="I34" s="138"/>
      <c r="J34" s="138"/>
      <c r="K34" s="138"/>
      <c r="L34" s="138"/>
      <c r="M34" s="138"/>
      <c r="N34" s="138"/>
      <c r="O34" s="138"/>
      <c r="P34" s="138"/>
      <c r="Q34" s="138"/>
      <c r="R34" s="138"/>
      <c r="S34" s="138"/>
      <c r="T34" s="138"/>
      <c r="U34" s="138"/>
      <c r="V34" s="138"/>
      <c r="W34" s="138"/>
      <c r="X34" s="138"/>
      <c r="Y34" s="132"/>
      <c r="Z34" s="102"/>
      <c r="AA34" s="102"/>
    </row>
    <row r="35" spans="1:67" ht="4.95" customHeight="1" thickBot="1" x14ac:dyDescent="0.35">
      <c r="A35" s="102"/>
      <c r="B35" s="102"/>
      <c r="C35" s="129"/>
      <c r="D35" s="139"/>
      <c r="E35" s="139"/>
      <c r="F35" s="139"/>
      <c r="G35" s="139"/>
      <c r="H35" s="139"/>
      <c r="I35" s="139"/>
      <c r="J35" s="139"/>
      <c r="K35" s="139"/>
      <c r="L35" s="139"/>
      <c r="M35" s="139"/>
      <c r="N35" s="139"/>
      <c r="O35" s="139"/>
      <c r="P35" s="139"/>
      <c r="Q35" s="139"/>
      <c r="R35" s="139"/>
      <c r="S35" s="139"/>
      <c r="T35" s="139"/>
      <c r="U35" s="139"/>
      <c r="V35" s="139"/>
      <c r="W35" s="139"/>
      <c r="X35" s="140"/>
      <c r="Y35" s="132"/>
      <c r="Z35" s="102"/>
      <c r="AA35" s="102"/>
    </row>
    <row r="36" spans="1:67" ht="25.2" customHeight="1" thickBot="1" x14ac:dyDescent="0.35">
      <c r="A36" s="102"/>
      <c r="B36" s="102"/>
      <c r="C36" s="129"/>
      <c r="D36" s="72"/>
      <c r="E36" s="120" t="s">
        <v>158</v>
      </c>
      <c r="F36" s="121"/>
      <c r="G36" s="122"/>
      <c r="H36" s="73"/>
      <c r="J36" s="72"/>
      <c r="K36" s="141"/>
      <c r="L36" s="141"/>
      <c r="M36" s="141"/>
      <c r="N36" s="72"/>
      <c r="O36" s="72"/>
      <c r="P36" s="72"/>
      <c r="Q36" s="72"/>
      <c r="R36" s="142"/>
      <c r="S36" s="142"/>
      <c r="T36" s="142"/>
      <c r="U36" s="142"/>
      <c r="V36" s="142"/>
      <c r="W36" s="142"/>
      <c r="X36" s="72"/>
      <c r="Y36" s="132"/>
      <c r="Z36" s="102"/>
      <c r="AA36" s="102"/>
    </row>
    <row r="37" spans="1:67" ht="4.95" customHeight="1" thickBot="1" x14ac:dyDescent="0.35">
      <c r="A37" s="102"/>
      <c r="B37" s="102"/>
      <c r="C37" s="129"/>
      <c r="D37" s="72"/>
      <c r="E37" s="72"/>
      <c r="F37" s="72"/>
      <c r="G37" s="72"/>
      <c r="H37" s="72"/>
      <c r="I37" s="72"/>
      <c r="J37" s="72"/>
      <c r="K37" s="100"/>
      <c r="L37" s="100"/>
      <c r="M37" s="100"/>
      <c r="N37" s="72"/>
      <c r="O37" s="72"/>
      <c r="P37" s="72"/>
      <c r="Q37" s="72"/>
      <c r="R37" s="101"/>
      <c r="S37" s="101"/>
      <c r="T37" s="101"/>
      <c r="U37" s="101"/>
      <c r="V37" s="101"/>
      <c r="W37" s="101"/>
      <c r="X37" s="72"/>
      <c r="Y37" s="132"/>
      <c r="Z37" s="102"/>
      <c r="AA37" s="102"/>
    </row>
    <row r="38" spans="1:67" ht="21" customHeight="1" thickBot="1" x14ac:dyDescent="0.45">
      <c r="A38" s="102"/>
      <c r="B38" s="102"/>
      <c r="C38" s="129"/>
      <c r="E38" s="123" t="s">
        <v>146</v>
      </c>
      <c r="F38" s="124"/>
      <c r="G38" s="125"/>
      <c r="J38" s="72"/>
      <c r="K38" s="119"/>
      <c r="L38" s="119"/>
      <c r="M38" s="119"/>
      <c r="N38" s="61"/>
      <c r="O38" s="61"/>
      <c r="P38" s="61"/>
      <c r="Q38" s="61"/>
      <c r="R38" s="119"/>
      <c r="S38" s="119"/>
      <c r="T38" s="119"/>
      <c r="U38" s="119"/>
      <c r="V38" s="119"/>
      <c r="W38" s="119"/>
      <c r="X38" s="72"/>
      <c r="Y38" s="132"/>
      <c r="Z38" s="102"/>
      <c r="AA38" s="102"/>
      <c r="BO38" s="87"/>
    </row>
    <row r="39" spans="1:67" ht="21" x14ac:dyDescent="0.3">
      <c r="A39" s="102"/>
      <c r="B39" s="102"/>
      <c r="C39" s="129"/>
      <c r="D39" s="65"/>
      <c r="E39" s="61"/>
      <c r="F39" s="61"/>
      <c r="G39" s="61"/>
      <c r="H39" s="61"/>
      <c r="I39" s="61"/>
      <c r="J39" s="61"/>
      <c r="K39" s="61"/>
      <c r="M39" s="62"/>
      <c r="N39" s="62"/>
      <c r="O39" s="62"/>
      <c r="P39" s="61"/>
      <c r="Q39" s="61"/>
      <c r="R39" s="61"/>
      <c r="S39" s="61"/>
      <c r="T39" s="61"/>
      <c r="U39" s="61"/>
      <c r="V39" s="61"/>
      <c r="W39" s="61"/>
      <c r="X39" s="62"/>
      <c r="Y39" s="132"/>
      <c r="Z39" s="102"/>
      <c r="AA39" s="102"/>
      <c r="BJ39" s="97"/>
      <c r="BK39" s="98"/>
    </row>
    <row r="40" spans="1:67" x14ac:dyDescent="0.3">
      <c r="A40" s="102"/>
      <c r="B40" s="102"/>
      <c r="C40" s="129"/>
      <c r="D40" s="61"/>
      <c r="E40" s="61"/>
      <c r="F40" s="61"/>
      <c r="G40" s="61"/>
      <c r="H40" s="61"/>
      <c r="I40" s="61"/>
      <c r="J40" s="61"/>
      <c r="K40" s="61"/>
      <c r="L40" s="61"/>
      <c r="M40" s="61"/>
      <c r="N40" s="61"/>
      <c r="O40" s="61"/>
      <c r="P40" s="61"/>
      <c r="Q40" s="61"/>
      <c r="R40" s="61"/>
      <c r="S40" s="61"/>
      <c r="T40" s="61"/>
      <c r="U40" s="61"/>
      <c r="V40" s="61"/>
      <c r="W40" s="61"/>
      <c r="X40" s="61"/>
      <c r="Y40" s="132"/>
      <c r="Z40" s="102"/>
      <c r="AA40" s="102"/>
      <c r="BJ40" s="97"/>
      <c r="BK40" s="98"/>
      <c r="BL40" s="99"/>
    </row>
    <row r="41" spans="1:67" x14ac:dyDescent="0.3">
      <c r="A41" s="102"/>
      <c r="B41" s="102"/>
      <c r="C41" s="129"/>
      <c r="D41" s="61"/>
      <c r="E41" s="61"/>
      <c r="F41" s="61"/>
      <c r="G41" s="61"/>
      <c r="H41" s="61"/>
      <c r="I41" s="61"/>
      <c r="J41" s="61"/>
      <c r="K41" s="61"/>
      <c r="L41" s="61"/>
      <c r="M41" s="61"/>
      <c r="N41" s="61"/>
      <c r="O41" s="61"/>
      <c r="P41" s="61"/>
      <c r="Q41" s="61"/>
      <c r="R41" s="61"/>
      <c r="S41" s="61"/>
      <c r="T41" s="61"/>
      <c r="U41" s="61"/>
      <c r="V41" s="61"/>
      <c r="W41" s="61"/>
      <c r="X41" s="61"/>
      <c r="Y41" s="132"/>
      <c r="Z41" s="102"/>
      <c r="AA41" s="102"/>
      <c r="BJ41" s="97"/>
      <c r="BK41" s="98"/>
    </row>
    <row r="42" spans="1:67" x14ac:dyDescent="0.3">
      <c r="A42" s="102"/>
      <c r="B42" s="102"/>
      <c r="C42" s="129"/>
      <c r="D42" s="61"/>
      <c r="E42" s="61"/>
      <c r="F42" s="61"/>
      <c r="G42" s="61"/>
      <c r="H42" s="61"/>
      <c r="I42" s="61"/>
      <c r="J42" s="61"/>
      <c r="K42" s="61"/>
      <c r="L42" s="61"/>
      <c r="M42" s="61"/>
      <c r="N42" s="61"/>
      <c r="O42" s="61"/>
      <c r="P42" s="61"/>
      <c r="Q42" s="61"/>
      <c r="R42" s="61"/>
      <c r="S42" s="61"/>
      <c r="T42" s="61"/>
      <c r="U42" s="61"/>
      <c r="V42" s="61"/>
      <c r="W42" s="61"/>
      <c r="X42" s="61"/>
      <c r="Y42" s="132"/>
      <c r="Z42" s="102"/>
      <c r="AA42" s="102"/>
      <c r="BJ42" s="97"/>
      <c r="BL42" s="99"/>
    </row>
    <row r="43" spans="1:67" x14ac:dyDescent="0.3">
      <c r="A43" s="102"/>
      <c r="B43" s="102"/>
      <c r="C43" s="129"/>
      <c r="D43" s="61"/>
      <c r="E43" s="61"/>
      <c r="F43" s="61"/>
      <c r="G43" s="61"/>
      <c r="H43" s="61"/>
      <c r="I43" s="61"/>
      <c r="J43" s="61"/>
      <c r="K43" s="61"/>
      <c r="L43" s="61"/>
      <c r="M43" s="61"/>
      <c r="N43" s="61"/>
      <c r="O43" s="61"/>
      <c r="P43" s="61"/>
      <c r="Q43" s="61"/>
      <c r="R43" s="61"/>
      <c r="S43" s="61"/>
      <c r="T43" s="61"/>
      <c r="U43" s="61"/>
      <c r="V43" s="61"/>
      <c r="W43" s="61"/>
      <c r="X43" s="61"/>
      <c r="Y43" s="132"/>
      <c r="Z43" s="102"/>
      <c r="AA43" s="102"/>
      <c r="BJ43" s="97"/>
      <c r="BK43" s="98"/>
    </row>
    <row r="44" spans="1:67" x14ac:dyDescent="0.3">
      <c r="A44" s="102"/>
      <c r="B44" s="102"/>
      <c r="C44" s="129"/>
      <c r="D44" s="61"/>
      <c r="E44" s="61"/>
      <c r="F44" s="61"/>
      <c r="G44" s="61"/>
      <c r="H44" s="61"/>
      <c r="I44" s="61"/>
      <c r="J44" s="61"/>
      <c r="K44" s="61"/>
      <c r="L44" s="61"/>
      <c r="M44" s="61"/>
      <c r="N44" s="61"/>
      <c r="O44" s="61"/>
      <c r="P44" s="61"/>
      <c r="Q44" s="61"/>
      <c r="R44" s="61"/>
      <c r="S44" s="61"/>
      <c r="T44" s="61"/>
      <c r="U44" s="61"/>
      <c r="V44" s="61"/>
      <c r="W44" s="61"/>
      <c r="X44" s="61"/>
      <c r="Y44" s="132"/>
      <c r="Z44" s="102"/>
      <c r="AA44" s="102"/>
      <c r="BJ44" s="97"/>
      <c r="BK44" s="98"/>
    </row>
    <row r="45" spans="1:67" x14ac:dyDescent="0.3">
      <c r="A45" s="102"/>
      <c r="B45" s="102"/>
      <c r="C45" s="129"/>
      <c r="D45" s="61"/>
      <c r="E45" s="61"/>
      <c r="F45" s="61"/>
      <c r="G45" s="61"/>
      <c r="H45" s="61"/>
      <c r="I45" s="61"/>
      <c r="J45" s="61"/>
      <c r="K45" s="61"/>
      <c r="L45" s="61"/>
      <c r="M45" s="61"/>
      <c r="N45" s="61"/>
      <c r="O45" s="61"/>
      <c r="P45" s="61"/>
      <c r="Q45" s="61"/>
      <c r="R45" s="61"/>
      <c r="S45" s="61"/>
      <c r="T45" s="61"/>
      <c r="U45" s="61"/>
      <c r="V45" s="61"/>
      <c r="W45" s="61"/>
      <c r="X45" s="61"/>
      <c r="Y45" s="132"/>
      <c r="Z45" s="102"/>
      <c r="AA45" s="102"/>
      <c r="BJ45" s="97"/>
      <c r="BK45" s="98"/>
    </row>
    <row r="46" spans="1:67" x14ac:dyDescent="0.3">
      <c r="A46" s="102"/>
      <c r="B46" s="102"/>
      <c r="C46" s="129"/>
      <c r="D46" s="61"/>
      <c r="E46" s="61"/>
      <c r="F46" s="61"/>
      <c r="G46" s="61"/>
      <c r="H46" s="61"/>
      <c r="I46" s="61"/>
      <c r="J46" s="61"/>
      <c r="K46" s="61"/>
      <c r="L46" s="61"/>
      <c r="M46" s="61"/>
      <c r="N46" s="61"/>
      <c r="O46" s="61"/>
      <c r="P46" s="61"/>
      <c r="Q46" s="61"/>
      <c r="R46" s="61"/>
      <c r="S46" s="61"/>
      <c r="T46" s="61"/>
      <c r="U46" s="61"/>
      <c r="V46" s="61"/>
      <c r="W46" s="61"/>
      <c r="X46" s="61"/>
      <c r="Y46" s="132"/>
      <c r="Z46" s="102"/>
      <c r="AA46" s="102"/>
    </row>
    <row r="47" spans="1:67" x14ac:dyDescent="0.3">
      <c r="A47" s="102"/>
      <c r="B47" s="102"/>
      <c r="C47" s="129"/>
      <c r="D47" s="61"/>
      <c r="E47" s="61"/>
      <c r="F47" s="61"/>
      <c r="G47" s="61"/>
      <c r="H47" s="61"/>
      <c r="I47" s="61"/>
      <c r="J47" s="61"/>
      <c r="K47" s="61"/>
      <c r="L47" s="61"/>
      <c r="M47" s="61"/>
      <c r="N47" s="61"/>
      <c r="O47" s="61"/>
      <c r="P47" s="61"/>
      <c r="Q47" s="61"/>
      <c r="R47" s="61"/>
      <c r="S47" s="61"/>
      <c r="T47" s="61"/>
      <c r="U47" s="61"/>
      <c r="V47" s="61"/>
      <c r="W47" s="61"/>
      <c r="X47" s="61"/>
      <c r="Y47" s="132"/>
      <c r="Z47" s="102"/>
      <c r="AA47" s="102"/>
    </row>
    <row r="48" spans="1:67" x14ac:dyDescent="0.3">
      <c r="A48" s="102"/>
      <c r="B48" s="102"/>
      <c r="C48" s="129"/>
      <c r="D48" s="61"/>
      <c r="E48" s="61"/>
      <c r="F48" s="61"/>
      <c r="G48" s="61"/>
      <c r="H48" s="61"/>
      <c r="I48" s="61"/>
      <c r="J48" s="61"/>
      <c r="K48" s="61"/>
      <c r="L48" s="61"/>
      <c r="M48" s="61"/>
      <c r="N48" s="61"/>
      <c r="O48" s="61"/>
      <c r="P48" s="61"/>
      <c r="Q48" s="61"/>
      <c r="R48" s="61"/>
      <c r="S48" s="61"/>
      <c r="T48" s="61"/>
      <c r="U48" s="61"/>
      <c r="V48" s="61"/>
      <c r="W48" s="61"/>
      <c r="X48" s="61"/>
      <c r="Y48" s="132"/>
      <c r="Z48" s="102"/>
      <c r="AA48" s="102"/>
    </row>
    <row r="49" spans="1:27" x14ac:dyDescent="0.3">
      <c r="A49" s="102"/>
      <c r="B49" s="102"/>
      <c r="C49" s="129"/>
      <c r="D49" s="61"/>
      <c r="E49" s="61"/>
      <c r="F49" s="61"/>
      <c r="G49" s="61"/>
      <c r="H49" s="61"/>
      <c r="I49" s="61"/>
      <c r="J49" s="61"/>
      <c r="K49" s="61"/>
      <c r="L49" s="61"/>
      <c r="M49" s="61"/>
      <c r="N49" s="61"/>
      <c r="O49" s="61"/>
      <c r="P49" s="61"/>
      <c r="Q49" s="61"/>
      <c r="R49" s="61"/>
      <c r="S49" s="61"/>
      <c r="T49" s="61"/>
      <c r="U49" s="61"/>
      <c r="V49" s="61"/>
      <c r="W49" s="61"/>
      <c r="X49" s="61"/>
      <c r="Y49" s="132"/>
      <c r="Z49" s="102"/>
      <c r="AA49" s="102"/>
    </row>
    <row r="50" spans="1:27" x14ac:dyDescent="0.3">
      <c r="A50" s="102"/>
      <c r="B50" s="102"/>
      <c r="C50" s="129"/>
      <c r="D50" s="61"/>
      <c r="E50" s="61"/>
      <c r="F50" s="61"/>
      <c r="G50" s="61"/>
      <c r="H50" s="61"/>
      <c r="I50" s="61"/>
      <c r="J50" s="61"/>
      <c r="K50" s="61"/>
      <c r="L50" s="61"/>
      <c r="M50" s="61"/>
      <c r="N50" s="61"/>
      <c r="O50" s="61"/>
      <c r="P50" s="61"/>
      <c r="Q50" s="61"/>
      <c r="R50" s="61"/>
      <c r="S50" s="61"/>
      <c r="T50" s="61"/>
      <c r="U50" s="61"/>
      <c r="V50" s="61"/>
      <c r="W50" s="61"/>
      <c r="X50" s="61"/>
      <c r="Y50" s="132"/>
      <c r="Z50" s="102"/>
      <c r="AA50" s="102"/>
    </row>
    <row r="51" spans="1:27" x14ac:dyDescent="0.3">
      <c r="A51" s="102"/>
      <c r="B51" s="102"/>
      <c r="C51" s="129"/>
      <c r="D51" s="61"/>
      <c r="E51" s="61"/>
      <c r="F51" s="61"/>
      <c r="G51" s="61"/>
      <c r="H51" s="61"/>
      <c r="I51" s="61"/>
      <c r="J51" s="61"/>
      <c r="K51" s="61"/>
      <c r="L51" s="61"/>
      <c r="M51" s="61"/>
      <c r="N51" s="61"/>
      <c r="O51" s="61"/>
      <c r="P51" s="61"/>
      <c r="Q51" s="61"/>
      <c r="R51" s="61"/>
      <c r="S51" s="61"/>
      <c r="T51" s="61"/>
      <c r="U51" s="61"/>
      <c r="V51" s="61"/>
      <c r="W51" s="61"/>
      <c r="X51" s="61"/>
      <c r="Y51" s="132"/>
      <c r="Z51" s="102"/>
      <c r="AA51" s="102"/>
    </row>
    <row r="52" spans="1:27" x14ac:dyDescent="0.3">
      <c r="A52" s="102"/>
      <c r="B52" s="102"/>
      <c r="C52" s="129"/>
      <c r="D52" s="61"/>
      <c r="E52" s="61"/>
      <c r="F52" s="61"/>
      <c r="G52" s="61"/>
      <c r="H52" s="61"/>
      <c r="I52" s="61"/>
      <c r="J52" s="61"/>
      <c r="K52" s="61"/>
      <c r="L52" s="61"/>
      <c r="M52" s="61"/>
      <c r="N52" s="61"/>
      <c r="O52" s="61"/>
      <c r="P52" s="61"/>
      <c r="Q52" s="61"/>
      <c r="R52" s="61"/>
      <c r="S52" s="61"/>
      <c r="T52" s="61"/>
      <c r="U52" s="61"/>
      <c r="V52" s="61"/>
      <c r="W52" s="61"/>
      <c r="X52" s="61"/>
      <c r="Y52" s="132"/>
      <c r="Z52" s="102"/>
      <c r="AA52" s="102"/>
    </row>
    <row r="53" spans="1:27" x14ac:dyDescent="0.3">
      <c r="A53" s="102"/>
      <c r="B53" s="102"/>
      <c r="C53" s="129"/>
      <c r="D53" s="61"/>
      <c r="E53" s="61"/>
      <c r="F53" s="61"/>
      <c r="G53" s="61"/>
      <c r="H53" s="61"/>
      <c r="I53" s="61"/>
      <c r="J53" s="61"/>
      <c r="K53" s="61"/>
      <c r="L53" s="61"/>
      <c r="M53" s="61"/>
      <c r="N53" s="61"/>
      <c r="O53" s="61"/>
      <c r="P53" s="61"/>
      <c r="Q53" s="61"/>
      <c r="R53" s="61"/>
      <c r="S53" s="61"/>
      <c r="T53" s="61"/>
      <c r="U53" s="61"/>
      <c r="V53" s="61"/>
      <c r="W53" s="61"/>
      <c r="X53" s="61"/>
      <c r="Y53" s="132"/>
      <c r="Z53" s="102"/>
      <c r="AA53" s="102"/>
    </row>
    <row r="54" spans="1:27" x14ac:dyDescent="0.3">
      <c r="A54" s="102"/>
      <c r="B54" s="102"/>
      <c r="C54" s="129"/>
      <c r="D54" s="61"/>
      <c r="E54" s="61"/>
      <c r="F54" s="61"/>
      <c r="G54" s="61"/>
      <c r="H54" s="61"/>
      <c r="I54" s="61"/>
      <c r="J54" s="61"/>
      <c r="K54" s="61"/>
      <c r="L54" s="61"/>
      <c r="M54" s="61"/>
      <c r="N54" s="61"/>
      <c r="O54" s="61"/>
      <c r="P54" s="61"/>
      <c r="Q54" s="61"/>
      <c r="R54" s="61"/>
      <c r="S54" s="61"/>
      <c r="T54" s="61"/>
      <c r="U54" s="61"/>
      <c r="V54" s="61"/>
      <c r="W54" s="61"/>
      <c r="X54" s="61"/>
      <c r="Y54" s="132"/>
      <c r="Z54" s="102"/>
      <c r="AA54" s="102"/>
    </row>
    <row r="55" spans="1:27" x14ac:dyDescent="0.3">
      <c r="A55" s="102"/>
      <c r="B55" s="102"/>
      <c r="C55" s="129"/>
      <c r="D55" s="61"/>
      <c r="E55" s="61"/>
      <c r="F55" s="61"/>
      <c r="G55" s="61"/>
      <c r="H55" s="61"/>
      <c r="I55" s="61"/>
      <c r="J55" s="61"/>
      <c r="K55" s="61"/>
      <c r="L55" s="61"/>
      <c r="M55" s="61"/>
      <c r="N55" s="61"/>
      <c r="O55" s="61"/>
      <c r="P55" s="61"/>
      <c r="Q55" s="61"/>
      <c r="R55" s="61"/>
      <c r="S55" s="61"/>
      <c r="T55" s="61"/>
      <c r="U55" s="61"/>
      <c r="V55" s="61"/>
      <c r="W55" s="61"/>
      <c r="X55" s="61"/>
      <c r="Y55" s="132"/>
      <c r="Z55" s="102"/>
      <c r="AA55" s="102"/>
    </row>
    <row r="56" spans="1:27" x14ac:dyDescent="0.3">
      <c r="A56" s="102"/>
      <c r="B56" s="102"/>
      <c r="C56" s="129"/>
      <c r="D56" s="61"/>
      <c r="E56" s="61"/>
      <c r="F56" s="61"/>
      <c r="G56" s="61"/>
      <c r="H56" s="61"/>
      <c r="I56" s="61"/>
      <c r="J56" s="61"/>
      <c r="K56" s="61"/>
      <c r="L56" s="61"/>
      <c r="M56" s="61"/>
      <c r="N56" s="61"/>
      <c r="O56" s="61"/>
      <c r="P56" s="61"/>
      <c r="Q56" s="61"/>
      <c r="R56" s="61"/>
      <c r="S56" s="61"/>
      <c r="T56" s="61"/>
      <c r="U56" s="61"/>
      <c r="V56" s="61"/>
      <c r="W56" s="61"/>
      <c r="X56" s="61"/>
      <c r="Y56" s="132"/>
      <c r="Z56" s="102"/>
      <c r="AA56" s="102"/>
    </row>
    <row r="57" spans="1:27" x14ac:dyDescent="0.3">
      <c r="A57" s="102"/>
      <c r="B57" s="102"/>
      <c r="C57" s="129"/>
      <c r="D57" s="61"/>
      <c r="E57" s="61"/>
      <c r="F57" s="61"/>
      <c r="G57" s="61"/>
      <c r="H57" s="61"/>
      <c r="I57" s="61"/>
      <c r="J57" s="61"/>
      <c r="K57" s="61"/>
      <c r="L57" s="61"/>
      <c r="M57" s="61"/>
      <c r="N57" s="61"/>
      <c r="O57" s="61"/>
      <c r="P57" s="61"/>
      <c r="Q57" s="61"/>
      <c r="R57" s="61"/>
      <c r="S57" s="61"/>
      <c r="T57" s="61"/>
      <c r="U57" s="61"/>
      <c r="V57" s="61"/>
      <c r="W57" s="61"/>
      <c r="X57" s="61"/>
      <c r="Y57" s="132"/>
      <c r="Z57" s="102"/>
      <c r="AA57" s="102"/>
    </row>
    <row r="58" spans="1:27" x14ac:dyDescent="0.3">
      <c r="A58" s="102"/>
      <c r="B58" s="102"/>
      <c r="C58" s="129"/>
      <c r="D58" s="61"/>
      <c r="E58" s="61"/>
      <c r="F58" s="61"/>
      <c r="G58" s="61"/>
      <c r="H58" s="61"/>
      <c r="I58" s="61"/>
      <c r="J58" s="61"/>
      <c r="K58" s="61"/>
      <c r="L58" s="61"/>
      <c r="M58" s="61"/>
      <c r="N58" s="61"/>
      <c r="O58" s="61"/>
      <c r="P58" s="61"/>
      <c r="Q58" s="61"/>
      <c r="R58" s="61"/>
      <c r="S58" s="61"/>
      <c r="T58" s="61"/>
      <c r="U58" s="61"/>
      <c r="V58" s="61"/>
      <c r="W58" s="61"/>
      <c r="X58" s="61"/>
      <c r="Y58" s="132"/>
      <c r="Z58" s="102"/>
      <c r="AA58" s="102"/>
    </row>
    <row r="59" spans="1:27" x14ac:dyDescent="0.3">
      <c r="A59" s="102"/>
      <c r="B59" s="102"/>
      <c r="C59" s="129"/>
      <c r="D59" s="61"/>
      <c r="E59" s="61"/>
      <c r="F59" s="61"/>
      <c r="G59" s="61"/>
      <c r="H59" s="61"/>
      <c r="I59" s="61"/>
      <c r="J59" s="61"/>
      <c r="K59" s="61"/>
      <c r="L59" s="61"/>
      <c r="M59" s="61"/>
      <c r="N59" s="61"/>
      <c r="O59" s="61"/>
      <c r="P59" s="61"/>
      <c r="Q59" s="61"/>
      <c r="R59" s="61"/>
      <c r="S59" s="61"/>
      <c r="T59" s="61"/>
      <c r="U59" s="61"/>
      <c r="V59" s="61"/>
      <c r="W59" s="61"/>
      <c r="X59" s="61"/>
      <c r="Y59" s="132"/>
      <c r="Z59" s="102"/>
      <c r="AA59" s="102"/>
    </row>
    <row r="60" spans="1:27" x14ac:dyDescent="0.3">
      <c r="A60" s="102"/>
      <c r="B60" s="102"/>
      <c r="C60" s="129"/>
      <c r="D60" s="61"/>
      <c r="E60" s="61"/>
      <c r="F60" s="61"/>
      <c r="G60" s="61"/>
      <c r="H60" s="61"/>
      <c r="I60" s="61"/>
      <c r="J60" s="61"/>
      <c r="K60" s="61"/>
      <c r="L60" s="61"/>
      <c r="M60" s="61"/>
      <c r="N60" s="61"/>
      <c r="O60" s="61"/>
      <c r="P60" s="61"/>
      <c r="Q60" s="61"/>
      <c r="R60" s="61"/>
      <c r="S60" s="61"/>
      <c r="T60" s="61"/>
      <c r="U60" s="61"/>
      <c r="V60" s="61"/>
      <c r="W60" s="61"/>
      <c r="X60" s="61"/>
      <c r="Y60" s="132"/>
      <c r="Z60" s="102"/>
      <c r="AA60" s="102"/>
    </row>
    <row r="61" spans="1:27" x14ac:dyDescent="0.3">
      <c r="A61" s="102"/>
      <c r="B61" s="102"/>
      <c r="C61" s="129"/>
      <c r="D61" s="61"/>
      <c r="E61" s="61"/>
      <c r="F61" s="61"/>
      <c r="G61" s="61"/>
      <c r="H61" s="61"/>
      <c r="I61" s="61"/>
      <c r="J61" s="61"/>
      <c r="K61" s="61"/>
      <c r="L61" s="61"/>
      <c r="M61" s="61"/>
      <c r="N61" s="61"/>
      <c r="O61" s="61"/>
      <c r="P61" s="61"/>
      <c r="Q61" s="61"/>
      <c r="R61" s="61"/>
      <c r="S61" s="61"/>
      <c r="T61" s="61"/>
      <c r="U61" s="61"/>
      <c r="V61" s="61"/>
      <c r="W61" s="61"/>
      <c r="X61" s="61"/>
      <c r="Y61" s="132"/>
      <c r="Z61" s="102"/>
      <c r="AA61" s="102"/>
    </row>
    <row r="62" spans="1:27" x14ac:dyDescent="0.3">
      <c r="A62" s="102"/>
      <c r="B62" s="102"/>
      <c r="C62" s="129"/>
      <c r="D62" s="61"/>
      <c r="E62" s="63"/>
      <c r="F62" s="63"/>
      <c r="G62" s="63"/>
      <c r="H62" s="63"/>
      <c r="I62" s="63"/>
      <c r="J62" s="61"/>
      <c r="K62" s="61"/>
      <c r="L62" s="61"/>
      <c r="M62" s="61"/>
      <c r="N62" s="61"/>
      <c r="O62" s="61"/>
      <c r="P62" s="61"/>
      <c r="Q62" s="61"/>
      <c r="R62" s="61"/>
      <c r="S62" s="61"/>
      <c r="T62" s="61"/>
      <c r="U62" s="61"/>
      <c r="V62" s="61"/>
      <c r="W62" s="61"/>
      <c r="X62" s="61"/>
      <c r="Y62" s="132"/>
      <c r="Z62" s="102"/>
      <c r="AA62" s="102"/>
    </row>
    <row r="63" spans="1:27" x14ac:dyDescent="0.3">
      <c r="A63" s="102"/>
      <c r="B63" s="102"/>
      <c r="C63" s="129"/>
      <c r="D63" s="61"/>
      <c r="E63" s="61"/>
      <c r="F63" s="61"/>
      <c r="G63" s="61"/>
      <c r="H63" s="61"/>
      <c r="I63" s="61"/>
      <c r="J63" s="61"/>
      <c r="K63" s="61"/>
      <c r="L63" s="61"/>
      <c r="M63" s="61"/>
      <c r="N63" s="61"/>
      <c r="O63" s="61"/>
      <c r="P63" s="61"/>
      <c r="Q63" s="61"/>
      <c r="R63" s="61"/>
      <c r="S63" s="61"/>
      <c r="T63" s="61"/>
      <c r="U63" s="61"/>
      <c r="V63" s="61"/>
      <c r="W63" s="61"/>
      <c r="X63" s="61"/>
      <c r="Y63" s="132"/>
      <c r="Z63" s="102"/>
      <c r="AA63" s="102"/>
    </row>
    <row r="64" spans="1:27" ht="8.4" customHeight="1" thickBot="1" x14ac:dyDescent="0.35">
      <c r="A64" s="102"/>
      <c r="B64" s="102"/>
      <c r="C64" s="129"/>
      <c r="D64" s="64"/>
      <c r="E64" s="64"/>
      <c r="F64" s="64"/>
      <c r="G64" s="64"/>
      <c r="H64" s="64"/>
      <c r="I64" s="64"/>
      <c r="J64" s="64"/>
      <c r="K64" s="64"/>
      <c r="L64" s="64"/>
      <c r="M64" s="64"/>
      <c r="N64" s="64"/>
      <c r="O64" s="64"/>
      <c r="P64" s="64"/>
      <c r="Q64" s="64"/>
      <c r="R64" s="64"/>
      <c r="S64" s="64"/>
      <c r="T64" s="64"/>
      <c r="U64" s="64"/>
      <c r="V64" s="64"/>
      <c r="W64" s="64"/>
      <c r="X64" s="64"/>
      <c r="Y64" s="132"/>
      <c r="Z64" s="102"/>
      <c r="AA64" s="102"/>
    </row>
    <row r="65" spans="1:67" ht="52.95" customHeight="1" x14ac:dyDescent="0.3">
      <c r="A65" s="102"/>
      <c r="B65" s="102"/>
      <c r="C65" s="129"/>
      <c r="D65" s="138" t="s">
        <v>131</v>
      </c>
      <c r="E65" s="138"/>
      <c r="F65" s="138"/>
      <c r="G65" s="138"/>
      <c r="H65" s="138"/>
      <c r="I65" s="138"/>
      <c r="J65" s="138"/>
      <c r="K65" s="138"/>
      <c r="L65" s="138"/>
      <c r="M65" s="138"/>
      <c r="N65" s="138"/>
      <c r="O65" s="138"/>
      <c r="P65" s="138"/>
      <c r="Q65" s="138"/>
      <c r="R65" s="138"/>
      <c r="S65" s="138"/>
      <c r="T65" s="138"/>
      <c r="U65" s="138"/>
      <c r="V65" s="138"/>
      <c r="W65" s="138"/>
      <c r="X65" s="138"/>
      <c r="Y65" s="132"/>
      <c r="Z65" s="102"/>
      <c r="AA65" s="102"/>
    </row>
    <row r="66" spans="1:67" ht="4.95" customHeight="1" thickBot="1" x14ac:dyDescent="0.35">
      <c r="A66" s="102"/>
      <c r="B66" s="102"/>
      <c r="C66" s="129"/>
      <c r="Y66" s="132"/>
      <c r="Z66" s="102"/>
      <c r="AA66" s="102"/>
    </row>
    <row r="67" spans="1:67" ht="25.2" customHeight="1" thickBot="1" x14ac:dyDescent="0.35">
      <c r="A67" s="102"/>
      <c r="B67" s="102"/>
      <c r="C67" s="129"/>
      <c r="E67" s="135" t="s">
        <v>132</v>
      </c>
      <c r="F67" s="136"/>
      <c r="G67" s="137"/>
      <c r="H67" s="73"/>
      <c r="J67" s="72"/>
      <c r="K67" s="135" t="s">
        <v>10</v>
      </c>
      <c r="L67" s="136"/>
      <c r="M67" s="137"/>
      <c r="N67" s="72"/>
      <c r="O67" s="72"/>
      <c r="P67" s="72"/>
      <c r="Q67" s="72"/>
      <c r="R67" s="135" t="s">
        <v>159</v>
      </c>
      <c r="S67" s="136"/>
      <c r="T67" s="136"/>
      <c r="U67" s="136"/>
      <c r="V67" s="136"/>
      <c r="W67" s="137"/>
      <c r="X67" s="72"/>
      <c r="Y67" s="132"/>
      <c r="Z67" s="102"/>
      <c r="AA67" s="102"/>
    </row>
    <row r="68" spans="1:67" ht="4.95" customHeight="1" thickBot="1" x14ac:dyDescent="0.35">
      <c r="A68" s="102"/>
      <c r="B68" s="102"/>
      <c r="C68" s="129"/>
      <c r="Y68" s="132"/>
      <c r="Z68" s="102"/>
      <c r="AA68" s="102"/>
    </row>
    <row r="69" spans="1:67" ht="18.600000000000001" thickBot="1" x14ac:dyDescent="0.35">
      <c r="A69" s="102"/>
      <c r="B69" s="102"/>
      <c r="C69" s="129"/>
      <c r="E69" s="123" t="s">
        <v>187</v>
      </c>
      <c r="F69" s="124"/>
      <c r="G69" s="125"/>
      <c r="J69" s="72"/>
      <c r="K69" s="123" t="str">
        <f>VLOOKUP(E69,'App AS-IS'!B4:L155,11,0)</f>
        <v>Core</v>
      </c>
      <c r="L69" s="124"/>
      <c r="M69" s="125"/>
      <c r="N69" s="61"/>
      <c r="O69" s="61"/>
      <c r="P69" s="61"/>
      <c r="Q69" s="61"/>
      <c r="R69" s="123" t="str">
        <f>VLOOKUP(E69,'App AS-IS'!B4:L155,9,0)</f>
        <v>High</v>
      </c>
      <c r="S69" s="124"/>
      <c r="T69" s="124"/>
      <c r="U69" s="124"/>
      <c r="V69" s="124"/>
      <c r="W69" s="125"/>
      <c r="X69" s="72"/>
      <c r="Y69" s="132"/>
      <c r="Z69" s="102"/>
      <c r="AA69" s="102"/>
      <c r="BO69" s="87"/>
    </row>
    <row r="70" spans="1:67" ht="21" x14ac:dyDescent="0.3">
      <c r="A70" s="102"/>
      <c r="B70" s="102"/>
      <c r="C70" s="129"/>
      <c r="D70" s="65"/>
      <c r="E70" s="61"/>
      <c r="F70" s="61"/>
      <c r="G70" s="61"/>
      <c r="H70" s="61"/>
      <c r="I70" s="61"/>
      <c r="J70" s="61"/>
      <c r="K70" s="61"/>
      <c r="M70" s="62"/>
      <c r="N70" s="62"/>
      <c r="O70" s="62"/>
      <c r="P70" s="61"/>
      <c r="Q70" s="61"/>
      <c r="R70" s="61"/>
      <c r="S70" s="61"/>
      <c r="T70" s="61"/>
      <c r="U70" s="61"/>
      <c r="V70" s="61"/>
      <c r="W70" s="61"/>
      <c r="X70" s="62"/>
      <c r="Y70" s="132"/>
      <c r="Z70" s="102"/>
      <c r="AA70" s="102"/>
      <c r="BJ70" s="97"/>
      <c r="BK70" s="98"/>
    </row>
    <row r="71" spans="1:67" x14ac:dyDescent="0.3">
      <c r="A71" s="102"/>
      <c r="B71" s="102"/>
      <c r="C71" s="129"/>
      <c r="D71" s="61"/>
      <c r="E71" s="61"/>
      <c r="F71" s="61"/>
      <c r="G71" s="61"/>
      <c r="H71" s="61"/>
      <c r="I71" s="61"/>
      <c r="J71" s="61"/>
      <c r="K71" s="61"/>
      <c r="L71" s="61"/>
      <c r="M71" s="61"/>
      <c r="N71" s="61"/>
      <c r="O71" s="61"/>
      <c r="P71" s="61"/>
      <c r="Q71" s="61"/>
      <c r="R71" s="61"/>
      <c r="S71" s="61"/>
      <c r="T71" s="61"/>
      <c r="U71" s="61"/>
      <c r="V71" s="61"/>
      <c r="W71" s="61"/>
      <c r="X71" s="61"/>
      <c r="Y71" s="132"/>
      <c r="Z71" s="102"/>
      <c r="AA71" s="102"/>
      <c r="BJ71" s="97"/>
      <c r="BK71" s="98"/>
      <c r="BL71" s="99"/>
    </row>
    <row r="72" spans="1:67" x14ac:dyDescent="0.3">
      <c r="A72" s="102"/>
      <c r="B72" s="102"/>
      <c r="C72" s="129"/>
      <c r="D72" s="61"/>
      <c r="E72" s="61"/>
      <c r="F72" s="61"/>
      <c r="G72" s="61"/>
      <c r="H72" s="61"/>
      <c r="I72" s="61"/>
      <c r="J72" s="61"/>
      <c r="K72" s="61"/>
      <c r="L72" s="61"/>
      <c r="M72" s="61"/>
      <c r="N72" s="61"/>
      <c r="O72" s="61"/>
      <c r="P72" s="61"/>
      <c r="Q72" s="61"/>
      <c r="R72" s="61"/>
      <c r="S72" s="61"/>
      <c r="T72" s="61"/>
      <c r="U72" s="61"/>
      <c r="V72" s="61"/>
      <c r="W72" s="61"/>
      <c r="X72" s="61"/>
      <c r="Y72" s="132"/>
      <c r="Z72" s="102"/>
      <c r="AA72" s="102"/>
      <c r="BJ72" s="97"/>
      <c r="BK72" s="98"/>
    </row>
    <row r="73" spans="1:67" x14ac:dyDescent="0.3">
      <c r="A73" s="102"/>
      <c r="B73" s="102"/>
      <c r="C73" s="129"/>
      <c r="D73" s="61"/>
      <c r="E73" s="61"/>
      <c r="F73" s="61"/>
      <c r="G73" s="61"/>
      <c r="H73" s="61"/>
      <c r="I73" s="61"/>
      <c r="J73" s="61"/>
      <c r="K73" s="61"/>
      <c r="L73" s="61"/>
      <c r="M73" s="61"/>
      <c r="N73" s="61"/>
      <c r="O73" s="61"/>
      <c r="P73" s="61"/>
      <c r="Q73" s="61"/>
      <c r="R73" s="61"/>
      <c r="S73" s="61"/>
      <c r="T73" s="61"/>
      <c r="U73" s="61"/>
      <c r="V73" s="61"/>
      <c r="W73" s="61"/>
      <c r="X73" s="61"/>
      <c r="Y73" s="132"/>
      <c r="Z73" s="102"/>
      <c r="AA73" s="102"/>
      <c r="BJ73" s="97"/>
      <c r="BL73" s="99"/>
    </row>
    <row r="74" spans="1:67" x14ac:dyDescent="0.3">
      <c r="A74" s="102"/>
      <c r="B74" s="102"/>
      <c r="C74" s="129"/>
      <c r="D74" s="61"/>
      <c r="E74" s="61"/>
      <c r="F74" s="61"/>
      <c r="G74" s="61"/>
      <c r="H74" s="61"/>
      <c r="I74" s="61"/>
      <c r="J74" s="61"/>
      <c r="K74" s="61"/>
      <c r="L74" s="61"/>
      <c r="M74" s="61"/>
      <c r="N74" s="61"/>
      <c r="O74" s="61"/>
      <c r="P74" s="61"/>
      <c r="Q74" s="61"/>
      <c r="R74" s="61"/>
      <c r="S74" s="61"/>
      <c r="T74" s="61"/>
      <c r="U74" s="61"/>
      <c r="V74" s="61"/>
      <c r="W74" s="61"/>
      <c r="X74" s="61"/>
      <c r="Y74" s="132"/>
      <c r="Z74" s="102"/>
      <c r="AA74" s="102"/>
      <c r="BJ74" s="97"/>
      <c r="BK74" s="98"/>
    </row>
    <row r="75" spans="1:67" x14ac:dyDescent="0.3">
      <c r="A75" s="102"/>
      <c r="B75" s="102"/>
      <c r="C75" s="129"/>
      <c r="D75" s="61"/>
      <c r="E75" s="61"/>
      <c r="F75" s="61"/>
      <c r="G75" s="61"/>
      <c r="H75" s="61"/>
      <c r="I75" s="61"/>
      <c r="J75" s="61"/>
      <c r="K75" s="61"/>
      <c r="L75" s="61"/>
      <c r="M75" s="61"/>
      <c r="N75" s="61"/>
      <c r="O75" s="61"/>
      <c r="P75" s="61"/>
      <c r="Q75" s="61"/>
      <c r="R75" s="61"/>
      <c r="S75" s="61"/>
      <c r="T75" s="61"/>
      <c r="U75" s="61"/>
      <c r="V75" s="61"/>
      <c r="W75" s="61"/>
      <c r="X75" s="61"/>
      <c r="Y75" s="132"/>
      <c r="Z75" s="102"/>
      <c r="AA75" s="102"/>
      <c r="BJ75" s="97"/>
      <c r="BK75" s="98"/>
    </row>
    <row r="76" spans="1:67" x14ac:dyDescent="0.3">
      <c r="A76" s="102"/>
      <c r="B76" s="102"/>
      <c r="C76" s="129"/>
      <c r="D76" s="61"/>
      <c r="E76" s="61"/>
      <c r="F76" s="61"/>
      <c r="G76" s="61"/>
      <c r="H76" s="61"/>
      <c r="I76" s="61"/>
      <c r="J76" s="61"/>
      <c r="K76" s="61"/>
      <c r="L76" s="61"/>
      <c r="M76" s="61"/>
      <c r="N76" s="61"/>
      <c r="O76" s="61"/>
      <c r="P76" s="61"/>
      <c r="Q76" s="61"/>
      <c r="R76" s="61"/>
      <c r="S76" s="61"/>
      <c r="T76" s="61"/>
      <c r="U76" s="61"/>
      <c r="V76" s="61"/>
      <c r="W76" s="61"/>
      <c r="X76" s="61"/>
      <c r="Y76" s="132"/>
      <c r="Z76" s="102"/>
      <c r="AA76" s="102"/>
      <c r="BJ76" s="97"/>
      <c r="BK76" s="98"/>
    </row>
    <row r="77" spans="1:67" x14ac:dyDescent="0.3">
      <c r="A77" s="102"/>
      <c r="B77" s="102"/>
      <c r="C77" s="129"/>
      <c r="D77" s="61"/>
      <c r="E77" s="61"/>
      <c r="F77" s="61"/>
      <c r="G77" s="61"/>
      <c r="H77" s="61"/>
      <c r="I77" s="61"/>
      <c r="J77" s="61"/>
      <c r="K77" s="61"/>
      <c r="L77" s="61"/>
      <c r="M77" s="61"/>
      <c r="N77" s="61"/>
      <c r="O77" s="61"/>
      <c r="P77" s="61"/>
      <c r="Q77" s="61"/>
      <c r="R77" s="61"/>
      <c r="S77" s="61"/>
      <c r="T77" s="61"/>
      <c r="U77" s="61"/>
      <c r="V77" s="61"/>
      <c r="W77" s="61"/>
      <c r="X77" s="61"/>
      <c r="Y77" s="132"/>
      <c r="Z77" s="102"/>
      <c r="AA77" s="102"/>
    </row>
    <row r="78" spans="1:67" x14ac:dyDescent="0.3">
      <c r="A78" s="102"/>
      <c r="B78" s="102"/>
      <c r="C78" s="129"/>
      <c r="D78" s="61"/>
      <c r="E78" s="61"/>
      <c r="F78" s="61"/>
      <c r="G78" s="61"/>
      <c r="H78" s="61"/>
      <c r="I78" s="61"/>
      <c r="J78" s="61"/>
      <c r="K78" s="61"/>
      <c r="L78" s="61"/>
      <c r="M78" s="61"/>
      <c r="N78" s="61"/>
      <c r="O78" s="61"/>
      <c r="P78" s="61"/>
      <c r="Q78" s="61"/>
      <c r="R78" s="61"/>
      <c r="S78" s="61"/>
      <c r="T78" s="61"/>
      <c r="U78" s="61"/>
      <c r="V78" s="61"/>
      <c r="W78" s="61"/>
      <c r="X78" s="61"/>
      <c r="Y78" s="132"/>
      <c r="Z78" s="102"/>
      <c r="AA78" s="102"/>
    </row>
    <row r="79" spans="1:67" x14ac:dyDescent="0.3">
      <c r="A79" s="102"/>
      <c r="B79" s="102"/>
      <c r="C79" s="129"/>
      <c r="D79" s="61"/>
      <c r="E79" s="61"/>
      <c r="F79" s="61"/>
      <c r="G79" s="61"/>
      <c r="H79" s="61"/>
      <c r="I79" s="61"/>
      <c r="J79" s="61"/>
      <c r="K79" s="61"/>
      <c r="L79" s="61"/>
      <c r="M79" s="61"/>
      <c r="N79" s="61"/>
      <c r="O79" s="61"/>
      <c r="P79" s="61"/>
      <c r="Q79" s="61"/>
      <c r="R79" s="61"/>
      <c r="S79" s="61"/>
      <c r="T79" s="61"/>
      <c r="U79" s="61"/>
      <c r="V79" s="61"/>
      <c r="W79" s="61"/>
      <c r="X79" s="61"/>
      <c r="Y79" s="132"/>
      <c r="Z79" s="102"/>
      <c r="AA79" s="102"/>
    </row>
    <row r="80" spans="1:67" x14ac:dyDescent="0.3">
      <c r="A80" s="102"/>
      <c r="B80" s="102"/>
      <c r="C80" s="129"/>
      <c r="D80" s="61"/>
      <c r="E80" s="61"/>
      <c r="F80" s="61"/>
      <c r="G80" s="61"/>
      <c r="H80" s="61"/>
      <c r="I80" s="61"/>
      <c r="J80" s="61"/>
      <c r="K80" s="61"/>
      <c r="L80" s="61"/>
      <c r="M80" s="61"/>
      <c r="N80" s="61"/>
      <c r="O80" s="61"/>
      <c r="P80" s="61"/>
      <c r="Q80" s="61"/>
      <c r="R80" s="61"/>
      <c r="S80" s="61"/>
      <c r="T80" s="61"/>
      <c r="U80" s="61"/>
      <c r="V80" s="61"/>
      <c r="W80" s="61"/>
      <c r="X80" s="61"/>
      <c r="Y80" s="132"/>
      <c r="Z80" s="102"/>
      <c r="AA80" s="102"/>
    </row>
    <row r="81" spans="1:27" x14ac:dyDescent="0.3">
      <c r="A81" s="102"/>
      <c r="B81" s="102"/>
      <c r="C81" s="129"/>
      <c r="D81" s="61"/>
      <c r="E81" s="61"/>
      <c r="F81" s="61"/>
      <c r="G81" s="61"/>
      <c r="H81" s="61"/>
      <c r="I81" s="61"/>
      <c r="J81" s="61"/>
      <c r="K81" s="61"/>
      <c r="L81" s="61"/>
      <c r="M81" s="61"/>
      <c r="N81" s="61"/>
      <c r="O81" s="61"/>
      <c r="P81" s="61"/>
      <c r="Q81" s="61"/>
      <c r="R81" s="61"/>
      <c r="S81" s="61"/>
      <c r="T81" s="61"/>
      <c r="U81" s="61"/>
      <c r="V81" s="61"/>
      <c r="W81" s="61"/>
      <c r="X81" s="61"/>
      <c r="Y81" s="132"/>
      <c r="Z81" s="102"/>
      <c r="AA81" s="102"/>
    </row>
    <row r="82" spans="1:27" x14ac:dyDescent="0.3">
      <c r="A82" s="102"/>
      <c r="B82" s="102"/>
      <c r="C82" s="129"/>
      <c r="D82" s="61"/>
      <c r="E82" s="61"/>
      <c r="F82" s="61"/>
      <c r="G82" s="61"/>
      <c r="H82" s="61"/>
      <c r="I82" s="61"/>
      <c r="J82" s="61"/>
      <c r="K82" s="61"/>
      <c r="L82" s="61"/>
      <c r="M82" s="61"/>
      <c r="N82" s="61"/>
      <c r="O82" s="61"/>
      <c r="P82" s="61"/>
      <c r="Q82" s="61"/>
      <c r="R82" s="61"/>
      <c r="S82" s="61"/>
      <c r="T82" s="61"/>
      <c r="U82" s="61"/>
      <c r="V82" s="61"/>
      <c r="W82" s="61"/>
      <c r="X82" s="61"/>
      <c r="Y82" s="132"/>
      <c r="Z82" s="102"/>
      <c r="AA82" s="102"/>
    </row>
    <row r="83" spans="1:27" x14ac:dyDescent="0.3">
      <c r="A83" s="102"/>
      <c r="B83" s="102"/>
      <c r="C83" s="129"/>
      <c r="D83" s="61"/>
      <c r="E83" s="61"/>
      <c r="F83" s="61"/>
      <c r="G83" s="61"/>
      <c r="H83" s="61"/>
      <c r="I83" s="61"/>
      <c r="J83" s="61"/>
      <c r="K83" s="61"/>
      <c r="L83" s="61"/>
      <c r="M83" s="61"/>
      <c r="N83" s="61"/>
      <c r="O83" s="61"/>
      <c r="P83" s="61"/>
      <c r="Q83" s="61"/>
      <c r="R83" s="61"/>
      <c r="S83" s="61"/>
      <c r="T83" s="61"/>
      <c r="U83" s="61"/>
      <c r="V83" s="61"/>
      <c r="W83" s="61"/>
      <c r="X83" s="61"/>
      <c r="Y83" s="132"/>
      <c r="Z83" s="102"/>
      <c r="AA83" s="102"/>
    </row>
    <row r="84" spans="1:27" x14ac:dyDescent="0.3">
      <c r="A84" s="102"/>
      <c r="B84" s="102"/>
      <c r="C84" s="129"/>
      <c r="D84" s="61"/>
      <c r="E84" s="61"/>
      <c r="F84" s="61"/>
      <c r="G84" s="61"/>
      <c r="H84" s="61"/>
      <c r="I84" s="61"/>
      <c r="J84" s="61"/>
      <c r="K84" s="61"/>
      <c r="L84" s="61"/>
      <c r="M84" s="61"/>
      <c r="N84" s="61"/>
      <c r="O84" s="61"/>
      <c r="P84" s="61"/>
      <c r="Q84" s="61"/>
      <c r="R84" s="61"/>
      <c r="S84" s="61"/>
      <c r="T84" s="61"/>
      <c r="U84" s="61"/>
      <c r="V84" s="61"/>
      <c r="W84" s="61"/>
      <c r="X84" s="61"/>
      <c r="Y84" s="132"/>
      <c r="Z84" s="102"/>
      <c r="AA84" s="102"/>
    </row>
    <row r="85" spans="1:27" x14ac:dyDescent="0.3">
      <c r="A85" s="102"/>
      <c r="B85" s="102"/>
      <c r="C85" s="129"/>
      <c r="D85" s="61"/>
      <c r="E85" s="61"/>
      <c r="F85" s="61"/>
      <c r="G85" s="61"/>
      <c r="H85" s="61"/>
      <c r="I85" s="61"/>
      <c r="J85" s="61"/>
      <c r="K85" s="61"/>
      <c r="L85" s="61"/>
      <c r="M85" s="61"/>
      <c r="N85" s="61"/>
      <c r="O85" s="61"/>
      <c r="P85" s="61"/>
      <c r="Q85" s="61"/>
      <c r="R85" s="61"/>
      <c r="S85" s="61"/>
      <c r="T85" s="61"/>
      <c r="U85" s="61"/>
      <c r="V85" s="61"/>
      <c r="W85" s="61"/>
      <c r="X85" s="61"/>
      <c r="Y85" s="132"/>
      <c r="Z85" s="102"/>
      <c r="AA85" s="102"/>
    </row>
    <row r="86" spans="1:27" x14ac:dyDescent="0.3">
      <c r="A86" s="102"/>
      <c r="B86" s="102"/>
      <c r="C86" s="129"/>
      <c r="D86" s="61"/>
      <c r="E86" s="61"/>
      <c r="F86" s="61"/>
      <c r="G86" s="61"/>
      <c r="H86" s="61"/>
      <c r="I86" s="61"/>
      <c r="J86" s="61"/>
      <c r="K86" s="61"/>
      <c r="L86" s="61"/>
      <c r="M86" s="61"/>
      <c r="N86" s="61"/>
      <c r="O86" s="61"/>
      <c r="P86" s="61"/>
      <c r="Q86" s="61"/>
      <c r="R86" s="61"/>
      <c r="S86" s="61"/>
      <c r="T86" s="61"/>
      <c r="U86" s="61"/>
      <c r="V86" s="61"/>
      <c r="W86" s="61"/>
      <c r="X86" s="61"/>
      <c r="Y86" s="132"/>
      <c r="Z86" s="102"/>
      <c r="AA86" s="102"/>
    </row>
    <row r="87" spans="1:27" x14ac:dyDescent="0.3">
      <c r="A87" s="102"/>
      <c r="B87" s="102"/>
      <c r="C87" s="129"/>
      <c r="D87" s="61"/>
      <c r="E87" s="61"/>
      <c r="F87" s="61"/>
      <c r="G87" s="61"/>
      <c r="H87" s="61"/>
      <c r="I87" s="61"/>
      <c r="J87" s="61"/>
      <c r="K87" s="61"/>
      <c r="L87" s="61"/>
      <c r="M87" s="61"/>
      <c r="N87" s="61"/>
      <c r="O87" s="61"/>
      <c r="P87" s="61"/>
      <c r="Q87" s="61"/>
      <c r="R87" s="61"/>
      <c r="S87" s="61"/>
      <c r="T87" s="61"/>
      <c r="U87" s="61"/>
      <c r="V87" s="61"/>
      <c r="W87" s="61"/>
      <c r="X87" s="61"/>
      <c r="Y87" s="132"/>
      <c r="Z87" s="102"/>
      <c r="AA87" s="102"/>
    </row>
    <row r="88" spans="1:27" x14ac:dyDescent="0.3">
      <c r="A88" s="102"/>
      <c r="B88" s="102"/>
      <c r="C88" s="129"/>
      <c r="D88" s="61"/>
      <c r="E88" s="61"/>
      <c r="F88" s="61"/>
      <c r="G88" s="61"/>
      <c r="H88" s="61"/>
      <c r="I88" s="61"/>
      <c r="J88" s="61"/>
      <c r="K88" s="61"/>
      <c r="L88" s="61"/>
      <c r="M88" s="61"/>
      <c r="N88" s="61"/>
      <c r="O88" s="61"/>
      <c r="P88" s="61"/>
      <c r="Q88" s="61"/>
      <c r="R88" s="61"/>
      <c r="S88" s="61"/>
      <c r="T88" s="61"/>
      <c r="U88" s="61"/>
      <c r="V88" s="61"/>
      <c r="W88" s="61"/>
      <c r="X88" s="61"/>
      <c r="Y88" s="132"/>
      <c r="Z88" s="102"/>
      <c r="AA88" s="102"/>
    </row>
    <row r="89" spans="1:27" x14ac:dyDescent="0.3">
      <c r="A89" s="102"/>
      <c r="B89" s="102"/>
      <c r="C89" s="129"/>
      <c r="D89" s="61"/>
      <c r="E89" s="61"/>
      <c r="F89" s="61"/>
      <c r="G89" s="61"/>
      <c r="H89" s="61"/>
      <c r="I89" s="61"/>
      <c r="J89" s="61"/>
      <c r="K89" s="61"/>
      <c r="L89" s="61"/>
      <c r="M89" s="61"/>
      <c r="N89" s="61"/>
      <c r="O89" s="61"/>
      <c r="P89" s="61"/>
      <c r="Q89" s="61"/>
      <c r="R89" s="61"/>
      <c r="S89" s="61"/>
      <c r="T89" s="61"/>
      <c r="U89" s="61"/>
      <c r="V89" s="61"/>
      <c r="W89" s="61"/>
      <c r="X89" s="61"/>
      <c r="Y89" s="132"/>
      <c r="Z89" s="102"/>
      <c r="AA89" s="102"/>
    </row>
    <row r="90" spans="1:27" x14ac:dyDescent="0.3">
      <c r="A90" s="102"/>
      <c r="B90" s="102"/>
      <c r="C90" s="129"/>
      <c r="D90" s="61"/>
      <c r="E90" s="61"/>
      <c r="F90" s="61"/>
      <c r="G90" s="61"/>
      <c r="H90" s="61"/>
      <c r="I90" s="61"/>
      <c r="J90" s="61"/>
      <c r="K90" s="61"/>
      <c r="L90" s="61"/>
      <c r="M90" s="61"/>
      <c r="N90" s="61"/>
      <c r="O90" s="61"/>
      <c r="P90" s="61"/>
      <c r="Q90" s="61"/>
      <c r="R90" s="61"/>
      <c r="S90" s="61"/>
      <c r="T90" s="61"/>
      <c r="U90" s="61"/>
      <c r="V90" s="61"/>
      <c r="W90" s="61"/>
      <c r="X90" s="61"/>
      <c r="Y90" s="132"/>
      <c r="Z90" s="102"/>
      <c r="AA90" s="102"/>
    </row>
    <row r="91" spans="1:27" x14ac:dyDescent="0.3">
      <c r="A91" s="102"/>
      <c r="B91" s="102"/>
      <c r="C91" s="129"/>
      <c r="D91" s="61"/>
      <c r="E91" s="61"/>
      <c r="F91" s="61"/>
      <c r="G91" s="61"/>
      <c r="H91" s="61"/>
      <c r="I91" s="61"/>
      <c r="J91" s="61"/>
      <c r="K91" s="61"/>
      <c r="L91" s="61"/>
      <c r="M91" s="61"/>
      <c r="N91" s="61"/>
      <c r="O91" s="61"/>
      <c r="P91" s="61"/>
      <c r="Q91" s="61"/>
      <c r="R91" s="61"/>
      <c r="S91" s="61"/>
      <c r="T91" s="61"/>
      <c r="U91" s="61"/>
      <c r="V91" s="61"/>
      <c r="W91" s="61"/>
      <c r="X91" s="61"/>
      <c r="Y91" s="132"/>
      <c r="Z91" s="102"/>
      <c r="AA91" s="102"/>
    </row>
    <row r="92" spans="1:27" x14ac:dyDescent="0.3">
      <c r="A92" s="102"/>
      <c r="B92" s="102"/>
      <c r="C92" s="129"/>
      <c r="D92" s="61"/>
      <c r="E92" s="61"/>
      <c r="F92" s="61"/>
      <c r="G92" s="61"/>
      <c r="H92" s="61"/>
      <c r="I92" s="61"/>
      <c r="J92" s="61"/>
      <c r="K92" s="61"/>
      <c r="L92" s="61"/>
      <c r="M92" s="61"/>
      <c r="N92" s="61"/>
      <c r="O92" s="61"/>
      <c r="P92" s="61"/>
      <c r="Q92" s="61"/>
      <c r="R92" s="61"/>
      <c r="S92" s="61"/>
      <c r="T92" s="61"/>
      <c r="U92" s="61"/>
      <c r="V92" s="61"/>
      <c r="W92" s="61"/>
      <c r="X92" s="61"/>
      <c r="Y92" s="132"/>
      <c r="Z92" s="102"/>
      <c r="AA92" s="102"/>
    </row>
    <row r="93" spans="1:27" x14ac:dyDescent="0.3">
      <c r="A93" s="102"/>
      <c r="B93" s="102"/>
      <c r="C93" s="129"/>
      <c r="D93" s="61"/>
      <c r="E93" s="63"/>
      <c r="F93" s="63"/>
      <c r="G93" s="63"/>
      <c r="H93" s="63"/>
      <c r="I93" s="63"/>
      <c r="J93" s="61"/>
      <c r="K93" s="61"/>
      <c r="L93" s="61"/>
      <c r="M93" s="61"/>
      <c r="N93" s="61"/>
      <c r="O93" s="61"/>
      <c r="P93" s="61"/>
      <c r="Q93" s="61"/>
      <c r="R93" s="61"/>
      <c r="S93" s="61"/>
      <c r="T93" s="61"/>
      <c r="U93" s="61"/>
      <c r="V93" s="61"/>
      <c r="W93" s="61"/>
      <c r="X93" s="61"/>
      <c r="Y93" s="132"/>
      <c r="Z93" s="102"/>
      <c r="AA93" s="102"/>
    </row>
    <row r="94" spans="1:27" x14ac:dyDescent="0.3">
      <c r="A94" s="102"/>
      <c r="B94" s="102"/>
      <c r="C94" s="129"/>
      <c r="D94" s="61"/>
      <c r="E94" s="61"/>
      <c r="F94" s="61"/>
      <c r="G94" s="61"/>
      <c r="H94" s="61"/>
      <c r="I94" s="61"/>
      <c r="J94" s="61"/>
      <c r="K94" s="61"/>
      <c r="L94" s="61"/>
      <c r="M94" s="61"/>
      <c r="N94" s="61"/>
      <c r="O94" s="61"/>
      <c r="P94" s="61"/>
      <c r="Q94" s="61"/>
      <c r="R94" s="61"/>
      <c r="S94" s="61"/>
      <c r="T94" s="61"/>
      <c r="U94" s="61"/>
      <c r="V94" s="61"/>
      <c r="W94" s="61"/>
      <c r="X94" s="61"/>
      <c r="Y94" s="132"/>
      <c r="Z94" s="102"/>
      <c r="AA94" s="102"/>
    </row>
    <row r="95" spans="1:27" ht="8.4" customHeight="1" thickBot="1" x14ac:dyDescent="0.35">
      <c r="A95" s="102"/>
      <c r="B95" s="102"/>
      <c r="C95" s="129"/>
      <c r="D95" s="64"/>
      <c r="E95" s="64"/>
      <c r="F95" s="64"/>
      <c r="G95" s="64"/>
      <c r="H95" s="64"/>
      <c r="I95" s="64"/>
      <c r="J95" s="64"/>
      <c r="K95" s="64"/>
      <c r="L95" s="64"/>
      <c r="M95" s="64"/>
      <c r="N95" s="64"/>
      <c r="O95" s="64"/>
      <c r="P95" s="64"/>
      <c r="Q95" s="64"/>
      <c r="R95" s="64"/>
      <c r="S95" s="64"/>
      <c r="T95" s="64"/>
      <c r="U95" s="64"/>
      <c r="V95" s="64"/>
      <c r="W95" s="64"/>
      <c r="X95" s="64"/>
      <c r="Y95" s="132"/>
      <c r="Z95" s="102"/>
      <c r="AA95" s="102"/>
    </row>
    <row r="96" spans="1:27" ht="8.4" customHeight="1" thickBot="1" x14ac:dyDescent="0.35">
      <c r="A96" s="102"/>
      <c r="B96" s="102"/>
      <c r="C96" s="129"/>
      <c r="D96" s="134"/>
      <c r="E96" s="134"/>
      <c r="F96" s="134"/>
      <c r="G96" s="134"/>
      <c r="H96" s="134"/>
      <c r="I96" s="134"/>
      <c r="J96" s="134"/>
      <c r="K96" s="134"/>
      <c r="L96" s="134"/>
      <c r="M96" s="134"/>
      <c r="N96" s="134"/>
      <c r="O96" s="134"/>
      <c r="P96" s="134"/>
      <c r="Q96" s="134"/>
      <c r="R96" s="134"/>
      <c r="S96" s="134"/>
      <c r="T96" s="134"/>
      <c r="U96" s="134"/>
      <c r="V96" s="134"/>
      <c r="W96" s="134"/>
      <c r="X96" s="134"/>
      <c r="Y96" s="133"/>
      <c r="Z96" s="102"/>
      <c r="AA96" s="102"/>
    </row>
    <row r="97" spans="1:27" x14ac:dyDescent="0.3">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row>
  </sheetData>
  <mergeCells count="22">
    <mergeCell ref="C3:Y3"/>
    <mergeCell ref="C4:C96"/>
    <mergeCell ref="Y4:Y96"/>
    <mergeCell ref="D96:X96"/>
    <mergeCell ref="K67:M67"/>
    <mergeCell ref="K69:M69"/>
    <mergeCell ref="R67:W67"/>
    <mergeCell ref="R69:W69"/>
    <mergeCell ref="E69:G69"/>
    <mergeCell ref="D4:X5"/>
    <mergeCell ref="D65:X65"/>
    <mergeCell ref="E67:G67"/>
    <mergeCell ref="D34:X34"/>
    <mergeCell ref="D35:X35"/>
    <mergeCell ref="K36:M36"/>
    <mergeCell ref="R36:W36"/>
    <mergeCell ref="K38:M38"/>
    <mergeCell ref="R38:W38"/>
    <mergeCell ref="E7:G7"/>
    <mergeCell ref="E9:G9"/>
    <mergeCell ref="E36:G36"/>
    <mergeCell ref="E38:G38"/>
  </mergeCells>
  <dataValidations count="1">
    <dataValidation type="list" allowBlank="1" showInputMessage="1" showErrorMessage="1" sqref="E69">
      <formula1>Application_Name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Ref!$A$1:$A$7</xm:f>
          </x14:formula1>
          <xm:sqref>E9</xm:sqref>
        </x14:dataValidation>
        <x14:dataValidation type="list" allowBlank="1" showInputMessage="1" showErrorMessage="1">
          <x14:formula1>
            <xm:f>Ref!$B$1:$B$7</xm:f>
          </x14:formula1>
          <xm:sqref>E38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C18"/>
  <sheetViews>
    <sheetView showGridLines="0" workbookViewId="0">
      <selection activeCell="C12" sqref="C12"/>
    </sheetView>
  </sheetViews>
  <sheetFormatPr defaultRowHeight="14.4" x14ac:dyDescent="0.3"/>
  <cols>
    <col min="1" max="1" width="2.88671875" customWidth="1"/>
    <col min="2" max="2" width="8.44140625" style="1" customWidth="1"/>
    <col min="3" max="3" width="122.33203125" style="1" customWidth="1"/>
  </cols>
  <sheetData>
    <row r="2" spans="2:3" s="6" customFormat="1" ht="21.6" customHeight="1" x14ac:dyDescent="0.3">
      <c r="B2" s="66" t="s">
        <v>6</v>
      </c>
      <c r="C2" s="66" t="s">
        <v>7</v>
      </c>
    </row>
    <row r="3" spans="2:3" x14ac:dyDescent="0.3">
      <c r="B3" s="12">
        <v>1</v>
      </c>
      <c r="C3" s="13" t="s">
        <v>103</v>
      </c>
    </row>
    <row r="4" spans="2:3" x14ac:dyDescent="0.3">
      <c r="B4" s="12">
        <v>2</v>
      </c>
      <c r="C4" s="13" t="s">
        <v>13</v>
      </c>
    </row>
    <row r="5" spans="2:3" ht="57.6" x14ac:dyDescent="0.3">
      <c r="B5" s="12">
        <v>3</v>
      </c>
      <c r="C5" s="13" t="s">
        <v>18</v>
      </c>
    </row>
    <row r="6" spans="2:3" x14ac:dyDescent="0.3">
      <c r="B6" s="12">
        <v>4</v>
      </c>
      <c r="C6" s="13" t="s">
        <v>4</v>
      </c>
    </row>
    <row r="7" spans="2:3" x14ac:dyDescent="0.3">
      <c r="B7" s="12">
        <v>5</v>
      </c>
      <c r="C7" s="13" t="s">
        <v>71</v>
      </c>
    </row>
    <row r="8" spans="2:3" ht="28.95" x14ac:dyDescent="0.3">
      <c r="B8" s="12">
        <v>6</v>
      </c>
      <c r="C8" s="13" t="s">
        <v>19</v>
      </c>
    </row>
    <row r="9" spans="2:3" ht="28.8" x14ac:dyDescent="0.3">
      <c r="B9" s="12">
        <v>7</v>
      </c>
      <c r="C9" s="13" t="s">
        <v>14</v>
      </c>
    </row>
    <row r="10" spans="2:3" x14ac:dyDescent="0.3">
      <c r="B10" s="12">
        <v>8</v>
      </c>
      <c r="C10" s="13" t="s">
        <v>20</v>
      </c>
    </row>
    <row r="11" spans="2:3" x14ac:dyDescent="0.3">
      <c r="B11" s="12">
        <v>9</v>
      </c>
      <c r="C11" s="13" t="s">
        <v>3</v>
      </c>
    </row>
    <row r="12" spans="2:3" x14ac:dyDescent="0.3">
      <c r="B12" s="12">
        <v>10</v>
      </c>
      <c r="C12" s="13" t="s">
        <v>15</v>
      </c>
    </row>
    <row r="13" spans="2:3" ht="28.8" x14ac:dyDescent="0.3">
      <c r="B13" s="12">
        <v>11</v>
      </c>
      <c r="C13" s="13" t="s">
        <v>22</v>
      </c>
    </row>
    <row r="14" spans="2:3" x14ac:dyDescent="0.3">
      <c r="B14" s="12">
        <v>12</v>
      </c>
      <c r="C14" s="13" t="s">
        <v>21</v>
      </c>
    </row>
    <row r="15" spans="2:3" x14ac:dyDescent="0.3">
      <c r="B15" s="12">
        <v>13</v>
      </c>
      <c r="C15" s="13" t="s">
        <v>16</v>
      </c>
    </row>
    <row r="16" spans="2:3" ht="100.8" x14ac:dyDescent="0.3">
      <c r="B16" s="12">
        <v>14</v>
      </c>
      <c r="C16" s="13" t="s">
        <v>35</v>
      </c>
    </row>
    <row r="17" spans="2:3" ht="72" x14ac:dyDescent="0.3">
      <c r="B17" s="12">
        <v>15</v>
      </c>
      <c r="C17" s="13" t="s">
        <v>17</v>
      </c>
    </row>
    <row r="18" spans="2:3" x14ac:dyDescent="0.3">
      <c r="B18" s="12">
        <v>16</v>
      </c>
      <c r="C18" s="13" t="s">
        <v>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32"/>
  <sheetViews>
    <sheetView zoomScale="80" zoomScaleNormal="80" workbookViewId="0">
      <pane ySplit="1" topLeftCell="A2" activePane="bottomLeft" state="frozen"/>
      <selection pane="bottomLeft" activeCell="I3" sqref="I3"/>
    </sheetView>
  </sheetViews>
  <sheetFormatPr defaultColWidth="9.109375" defaultRowHeight="14.4" x14ac:dyDescent="0.3"/>
  <cols>
    <col min="1" max="1" width="18.6640625" style="3" customWidth="1"/>
    <col min="2" max="2" width="27" style="2" customWidth="1"/>
    <col min="3" max="3" width="33.33203125" style="2" customWidth="1"/>
    <col min="4" max="4" width="32.33203125" style="2" customWidth="1"/>
    <col min="5" max="5" width="30.109375" style="2" customWidth="1"/>
    <col min="6" max="6" width="40.33203125" style="2" customWidth="1"/>
    <col min="7" max="7" width="43.109375" style="3" customWidth="1"/>
    <col min="8" max="16384" width="9.109375" style="3"/>
  </cols>
  <sheetData>
    <row r="1" spans="1:7" ht="21.75" customHeight="1" x14ac:dyDescent="0.25">
      <c r="A1" s="18" t="s">
        <v>52</v>
      </c>
      <c r="C1" s="3"/>
    </row>
    <row r="2" spans="1:7" ht="72" x14ac:dyDescent="0.3">
      <c r="A2" s="15" t="s">
        <v>48</v>
      </c>
      <c r="B2" s="17" t="s">
        <v>50</v>
      </c>
      <c r="C2" s="17" t="s">
        <v>66</v>
      </c>
      <c r="D2" s="17" t="s">
        <v>67</v>
      </c>
      <c r="E2" s="17" t="s">
        <v>68</v>
      </c>
      <c r="F2" s="17" t="s">
        <v>69</v>
      </c>
      <c r="G2" s="17" t="s">
        <v>70</v>
      </c>
    </row>
    <row r="3" spans="1:7" ht="192.6" customHeight="1" x14ac:dyDescent="0.3">
      <c r="A3" s="17" t="s">
        <v>112</v>
      </c>
      <c r="B3" s="16" t="s">
        <v>38</v>
      </c>
      <c r="C3" s="8" t="s">
        <v>49</v>
      </c>
      <c r="D3" s="9" t="s">
        <v>30</v>
      </c>
      <c r="E3" s="67" t="s">
        <v>31</v>
      </c>
      <c r="F3" s="11" t="s">
        <v>84</v>
      </c>
      <c r="G3" s="10" t="s">
        <v>51</v>
      </c>
    </row>
    <row r="4" spans="1:7" ht="192.6" customHeight="1" x14ac:dyDescent="0.3">
      <c r="A4" s="17" t="s">
        <v>32</v>
      </c>
      <c r="B4" s="16" t="s">
        <v>41</v>
      </c>
      <c r="C4" s="8" t="s">
        <v>42</v>
      </c>
      <c r="D4" s="9" t="s">
        <v>166</v>
      </c>
      <c r="E4" s="67" t="s">
        <v>173</v>
      </c>
      <c r="F4" s="11" t="s">
        <v>83</v>
      </c>
      <c r="G4" s="10" t="s">
        <v>174</v>
      </c>
    </row>
    <row r="5" spans="1:7" ht="192.6" customHeight="1" x14ac:dyDescent="0.3">
      <c r="A5" s="17" t="s">
        <v>1</v>
      </c>
      <c r="B5" s="16" t="s">
        <v>39</v>
      </c>
      <c r="C5" s="8" t="s">
        <v>40</v>
      </c>
      <c r="D5" s="9" t="s">
        <v>43</v>
      </c>
      <c r="E5" s="67" t="s">
        <v>175</v>
      </c>
      <c r="F5" s="11" t="s">
        <v>176</v>
      </c>
      <c r="G5" s="14" t="s">
        <v>177</v>
      </c>
    </row>
    <row r="6" spans="1:7" ht="192.6" customHeight="1" x14ac:dyDescent="0.3">
      <c r="A6" s="17" t="s">
        <v>178</v>
      </c>
      <c r="B6" s="16" t="s">
        <v>37</v>
      </c>
      <c r="C6" s="29" t="s">
        <v>78</v>
      </c>
      <c r="D6" s="9" t="s">
        <v>79</v>
      </c>
      <c r="E6" s="67" t="s">
        <v>80</v>
      </c>
      <c r="F6" s="11" t="s">
        <v>179</v>
      </c>
      <c r="G6" s="14" t="s">
        <v>82</v>
      </c>
    </row>
    <row r="7" spans="1:7" ht="192.6" customHeight="1" x14ac:dyDescent="0.3">
      <c r="A7" s="17" t="s">
        <v>104</v>
      </c>
      <c r="B7" s="16" t="s">
        <v>74</v>
      </c>
      <c r="C7" s="8" t="s">
        <v>77</v>
      </c>
      <c r="D7" s="9" t="s">
        <v>180</v>
      </c>
      <c r="E7" s="67" t="s">
        <v>76</v>
      </c>
      <c r="F7" s="11" t="s">
        <v>75</v>
      </c>
      <c r="G7" s="14" t="s">
        <v>73</v>
      </c>
    </row>
    <row r="8" spans="1:7" ht="192.6" customHeight="1" x14ac:dyDescent="0.3">
      <c r="A8" s="17" t="s">
        <v>87</v>
      </c>
      <c r="B8" s="16" t="s">
        <v>90</v>
      </c>
      <c r="C8" s="8" t="s">
        <v>100</v>
      </c>
      <c r="D8" s="9" t="s">
        <v>102</v>
      </c>
      <c r="E8" s="67" t="s">
        <v>101</v>
      </c>
      <c r="F8" s="11" t="s">
        <v>88</v>
      </c>
      <c r="G8" s="14" t="s">
        <v>89</v>
      </c>
    </row>
    <row r="9" spans="1:7" ht="192.6" customHeight="1" x14ac:dyDescent="0.3">
      <c r="A9" s="17" t="s">
        <v>91</v>
      </c>
      <c r="B9" s="16" t="s">
        <v>97</v>
      </c>
      <c r="C9" s="8" t="s">
        <v>95</v>
      </c>
      <c r="D9" s="9" t="s">
        <v>96</v>
      </c>
      <c r="E9" s="67" t="s">
        <v>92</v>
      </c>
      <c r="F9" s="11" t="s">
        <v>94</v>
      </c>
      <c r="G9" s="14" t="s">
        <v>93</v>
      </c>
    </row>
    <row r="10" spans="1:7" ht="192.6" customHeight="1" x14ac:dyDescent="0.3">
      <c r="A10" s="17" t="s">
        <v>169</v>
      </c>
      <c r="B10" s="16" t="s">
        <v>168</v>
      </c>
      <c r="C10" s="8" t="s">
        <v>170</v>
      </c>
      <c r="D10" s="9" t="s">
        <v>181</v>
      </c>
      <c r="E10" s="67" t="s">
        <v>171</v>
      </c>
      <c r="F10" s="11" t="s">
        <v>172</v>
      </c>
      <c r="G10" s="14" t="s">
        <v>184</v>
      </c>
    </row>
    <row r="11" spans="1:7" ht="192.6" customHeight="1" x14ac:dyDescent="0.3">
      <c r="A11" s="17" t="s">
        <v>81</v>
      </c>
      <c r="B11" s="16" t="s">
        <v>182</v>
      </c>
      <c r="C11" s="8" t="s">
        <v>86</v>
      </c>
      <c r="D11" s="9" t="s">
        <v>47</v>
      </c>
      <c r="E11" s="67" t="s">
        <v>46</v>
      </c>
      <c r="F11" s="11" t="s">
        <v>45</v>
      </c>
      <c r="G11" s="14" t="s">
        <v>44</v>
      </c>
    </row>
    <row r="12" spans="1:7" ht="192.6" customHeight="1" x14ac:dyDescent="0.3">
      <c r="A12" s="32"/>
      <c r="F12" s="3"/>
    </row>
    <row r="13" spans="1:7" ht="192.6" customHeight="1" x14ac:dyDescent="0.3">
      <c r="F13" s="3"/>
    </row>
    <row r="14" spans="1:7" ht="192.6" customHeight="1" x14ac:dyDescent="0.3">
      <c r="F14" s="3"/>
    </row>
    <row r="15" spans="1:7" ht="192.6" customHeight="1" x14ac:dyDescent="0.3">
      <c r="F15" s="3"/>
    </row>
    <row r="16" spans="1:7" ht="192.6" customHeight="1" x14ac:dyDescent="0.3">
      <c r="F16" s="3"/>
    </row>
    <row r="17" spans="6:6" ht="192.6" customHeight="1" x14ac:dyDescent="0.3">
      <c r="F17" s="3"/>
    </row>
    <row r="18" spans="6:6" ht="192.6" customHeight="1" x14ac:dyDescent="0.3">
      <c r="F18" s="3"/>
    </row>
    <row r="19" spans="6:6" ht="192.6" customHeight="1" x14ac:dyDescent="0.3">
      <c r="F19" s="3"/>
    </row>
    <row r="20" spans="6:6" ht="192.6" customHeight="1" x14ac:dyDescent="0.3">
      <c r="F20" s="3"/>
    </row>
    <row r="21" spans="6:6" ht="192.6" customHeight="1" x14ac:dyDescent="0.3">
      <c r="F21" s="3"/>
    </row>
    <row r="22" spans="6:6" ht="192.6" customHeight="1" x14ac:dyDescent="0.3">
      <c r="F22" s="3"/>
    </row>
    <row r="23" spans="6:6" ht="192.6" customHeight="1" x14ac:dyDescent="0.3">
      <c r="F23" s="3"/>
    </row>
    <row r="24" spans="6:6" ht="192.6" customHeight="1" x14ac:dyDescent="0.3">
      <c r="F24" s="3"/>
    </row>
    <row r="25" spans="6:6" ht="192.6" customHeight="1" x14ac:dyDescent="0.3">
      <c r="F25" s="3"/>
    </row>
    <row r="26" spans="6:6" ht="192.6" customHeight="1" x14ac:dyDescent="0.3">
      <c r="F26" s="3"/>
    </row>
    <row r="27" spans="6:6" x14ac:dyDescent="0.3">
      <c r="F27" s="3"/>
    </row>
    <row r="28" spans="6:6" x14ac:dyDescent="0.3">
      <c r="F28" s="3"/>
    </row>
    <row r="29" spans="6:6" x14ac:dyDescent="0.3">
      <c r="F29" s="3"/>
    </row>
    <row r="30" spans="6:6" x14ac:dyDescent="0.3">
      <c r="F30" s="3"/>
    </row>
    <row r="31" spans="6:6" x14ac:dyDescent="0.3">
      <c r="F31" s="3"/>
    </row>
    <row r="32" spans="6:6" x14ac:dyDescent="0.3">
      <c r="F32" s="3"/>
    </row>
  </sheetData>
  <pageMargins left="0.7" right="0.7"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156"/>
  <sheetViews>
    <sheetView showGridLines="0" zoomScale="85" zoomScaleNormal="85" workbookViewId="0">
      <pane xSplit="5" ySplit="4" topLeftCell="F5" activePane="bottomRight" state="frozen"/>
      <selection pane="topRight" activeCell="D1" sqref="D1"/>
      <selection pane="bottomLeft" activeCell="A3" sqref="A3"/>
      <selection pane="bottomRight" activeCell="D13" sqref="D13"/>
    </sheetView>
  </sheetViews>
  <sheetFormatPr defaultColWidth="16.6640625" defaultRowHeight="14.4" x14ac:dyDescent="0.3"/>
  <cols>
    <col min="1" max="1" width="22.5546875" style="5" bestFit="1" customWidth="1"/>
    <col min="2" max="2" width="18.5546875" style="5" bestFit="1" customWidth="1"/>
    <col min="3" max="3" width="56.33203125" style="5" bestFit="1" customWidth="1"/>
    <col min="4" max="4" width="34.6640625" style="5" bestFit="1" customWidth="1"/>
    <col min="5" max="5" width="19.6640625" style="5" customWidth="1"/>
    <col min="6" max="6" width="13" style="5" customWidth="1"/>
    <col min="7" max="7" width="11.5546875" style="5" customWidth="1"/>
    <col min="8" max="8" width="26.5546875" style="5" bestFit="1" customWidth="1"/>
    <col min="9" max="9" width="13.6640625" style="5" customWidth="1"/>
    <col min="10" max="10" width="15" style="5" customWidth="1"/>
    <col min="11" max="11" width="18.5546875" style="5" bestFit="1" customWidth="1"/>
    <col min="12" max="12" width="18.5546875" style="5" customWidth="1"/>
    <col min="13" max="17" width="16.6640625" style="56" customWidth="1"/>
    <col min="18" max="19" width="25.88671875" style="56" customWidth="1"/>
    <col min="20" max="21" width="16.6640625" style="56" customWidth="1"/>
    <col min="22" max="23" width="16.6640625" style="4"/>
    <col min="24" max="16384" width="16.6640625" style="5"/>
  </cols>
  <sheetData>
    <row r="2" spans="1:25" s="74" customFormat="1" ht="26.4" customHeight="1" x14ac:dyDescent="0.35">
      <c r="A2" s="146" t="s">
        <v>5</v>
      </c>
      <c r="B2" s="146"/>
      <c r="C2" s="146"/>
      <c r="D2" s="146"/>
      <c r="E2" s="146"/>
      <c r="F2" s="146"/>
      <c r="G2" s="146"/>
      <c r="H2" s="146"/>
      <c r="I2" s="146"/>
      <c r="J2" s="146"/>
      <c r="K2" s="146"/>
      <c r="L2" s="147"/>
      <c r="M2" s="143" t="s">
        <v>105</v>
      </c>
      <c r="N2" s="143"/>
      <c r="O2" s="143"/>
      <c r="P2" s="143"/>
      <c r="Q2" s="143"/>
      <c r="R2" s="148" t="s">
        <v>98</v>
      </c>
      <c r="S2" s="149"/>
      <c r="T2" s="145" t="s">
        <v>99</v>
      </c>
      <c r="U2" s="145"/>
      <c r="V2" s="144" t="s">
        <v>111</v>
      </c>
      <c r="W2" s="144"/>
      <c r="Y2" s="75"/>
    </row>
    <row r="3" spans="1:25" hidden="1" x14ac:dyDescent="0.3">
      <c r="A3" s="76"/>
      <c r="B3" s="21"/>
      <c r="C3" s="21"/>
      <c r="D3" s="21"/>
      <c r="E3" s="21"/>
      <c r="F3" s="21"/>
      <c r="G3" s="21"/>
      <c r="H3" s="21"/>
      <c r="I3" s="21"/>
      <c r="J3" s="21"/>
      <c r="K3" s="76"/>
      <c r="L3" s="21"/>
      <c r="M3" s="25">
        <v>0.4</v>
      </c>
      <c r="N3" s="33">
        <v>0.4</v>
      </c>
      <c r="O3" s="33">
        <v>0.4</v>
      </c>
      <c r="P3" s="33">
        <v>0.6</v>
      </c>
      <c r="Q3" s="33">
        <v>0.2</v>
      </c>
      <c r="R3" s="33"/>
      <c r="S3" s="33"/>
      <c r="T3" s="33"/>
      <c r="U3" s="33"/>
      <c r="V3" s="19"/>
      <c r="W3" s="19"/>
      <c r="Y3" s="24"/>
    </row>
    <row r="4" spans="1:25" s="7" customFormat="1" ht="57.6" x14ac:dyDescent="0.3">
      <c r="A4" s="70" t="s">
        <v>142</v>
      </c>
      <c r="B4" s="70" t="s">
        <v>0</v>
      </c>
      <c r="C4" s="70" t="s">
        <v>23</v>
      </c>
      <c r="D4" s="70" t="s">
        <v>211</v>
      </c>
      <c r="E4" s="70" t="s">
        <v>2</v>
      </c>
      <c r="F4" s="70" t="s">
        <v>25</v>
      </c>
      <c r="G4" s="70" t="s">
        <v>36</v>
      </c>
      <c r="H4" s="70" t="s">
        <v>8</v>
      </c>
      <c r="I4" s="70" t="s">
        <v>9</v>
      </c>
      <c r="J4" s="70" t="s">
        <v>12</v>
      </c>
      <c r="K4" s="70" t="s">
        <v>145</v>
      </c>
      <c r="L4" s="70" t="s">
        <v>10</v>
      </c>
      <c r="M4" s="69" t="s">
        <v>112</v>
      </c>
      <c r="N4" s="68" t="s">
        <v>32</v>
      </c>
      <c r="O4" s="68" t="s">
        <v>33</v>
      </c>
      <c r="P4" s="68" t="s">
        <v>85</v>
      </c>
      <c r="Q4" s="68" t="s">
        <v>104</v>
      </c>
      <c r="R4" s="68" t="s">
        <v>87</v>
      </c>
      <c r="S4" s="68" t="s">
        <v>169</v>
      </c>
      <c r="T4" s="68" t="s">
        <v>91</v>
      </c>
      <c r="U4" s="68" t="s">
        <v>81</v>
      </c>
      <c r="V4" s="19" t="s">
        <v>34</v>
      </c>
      <c r="W4" s="19" t="s">
        <v>118</v>
      </c>
    </row>
    <row r="5" spans="1:25" ht="17.100000000000001" customHeight="1" x14ac:dyDescent="0.3">
      <c r="A5" s="103" t="s">
        <v>143</v>
      </c>
      <c r="B5" s="103" t="s">
        <v>187</v>
      </c>
      <c r="C5" s="105" t="s">
        <v>205</v>
      </c>
      <c r="D5" s="103" t="s">
        <v>212</v>
      </c>
      <c r="E5" s="105" t="s">
        <v>188</v>
      </c>
      <c r="F5" s="105">
        <v>9</v>
      </c>
      <c r="G5" s="105">
        <v>3</v>
      </c>
      <c r="H5" s="103" t="s">
        <v>189</v>
      </c>
      <c r="I5" s="105" t="s">
        <v>190</v>
      </c>
      <c r="J5" s="103" t="s">
        <v>11</v>
      </c>
      <c r="K5" s="103" t="s">
        <v>191</v>
      </c>
      <c r="L5" s="103" t="s">
        <v>53</v>
      </c>
      <c r="M5" s="104">
        <v>5</v>
      </c>
      <c r="N5" s="104">
        <v>5</v>
      </c>
      <c r="O5" s="104">
        <v>5</v>
      </c>
      <c r="P5" s="104">
        <v>4</v>
      </c>
      <c r="Q5" s="104">
        <v>5</v>
      </c>
      <c r="R5" s="104">
        <v>4</v>
      </c>
      <c r="S5" s="104">
        <v>4</v>
      </c>
      <c r="T5" s="104">
        <v>5</v>
      </c>
      <c r="U5" s="104">
        <v>4</v>
      </c>
      <c r="V5" s="59">
        <f>IFERROR(AVERAGE(M5,N5,O5,P5,Q5,R5,S5,T5,U5),"NA")</f>
        <v>4.5555555555555554</v>
      </c>
      <c r="W5" s="28" t="str">
        <f>IF(AND(V5=0),"NA",IF(AND(V5&lt;=1),"Adhoc",IF(AND(V5&gt;1,V5&lt;=2),"Basic",IF(AND(V5&gt;2,V5&lt;=3),"Emerging",IF(AND(V5&gt;3,V5&lt;=4),"Managed",IF(AND(V5&gt;4),"Advanced"))))))</f>
        <v>Advanced</v>
      </c>
    </row>
    <row r="6" spans="1:25" ht="17.100000000000001" customHeight="1" x14ac:dyDescent="0.3">
      <c r="A6" s="103" t="s">
        <v>143</v>
      </c>
      <c r="B6" s="103" t="s">
        <v>193</v>
      </c>
      <c r="C6" s="103" t="s">
        <v>194</v>
      </c>
      <c r="D6" s="103" t="s">
        <v>195</v>
      </c>
      <c r="E6" s="105" t="s">
        <v>196</v>
      </c>
      <c r="F6" s="105">
        <v>8</v>
      </c>
      <c r="G6" s="105">
        <v>4</v>
      </c>
      <c r="H6" s="103" t="s">
        <v>197</v>
      </c>
      <c r="I6" s="103" t="s">
        <v>197</v>
      </c>
      <c r="J6" s="103" t="s">
        <v>11</v>
      </c>
      <c r="K6" s="103" t="s">
        <v>191</v>
      </c>
      <c r="L6" s="103" t="s">
        <v>198</v>
      </c>
      <c r="M6" s="104">
        <v>4</v>
      </c>
      <c r="N6" s="104">
        <v>4</v>
      </c>
      <c r="O6" s="104">
        <v>4</v>
      </c>
      <c r="P6" s="104">
        <v>4</v>
      </c>
      <c r="Q6" s="104">
        <v>3</v>
      </c>
      <c r="R6" s="104">
        <v>4</v>
      </c>
      <c r="S6" s="104">
        <v>4</v>
      </c>
      <c r="T6" s="104">
        <v>5</v>
      </c>
      <c r="U6" s="104">
        <v>4</v>
      </c>
      <c r="V6" s="59">
        <f>IFERROR(AVERAGE(M6,N6,O6,P6,Q6,R6,S6,T6,U6),"NA")</f>
        <v>4</v>
      </c>
      <c r="W6" s="28" t="s">
        <v>199</v>
      </c>
    </row>
    <row r="7" spans="1:25" ht="17.100000000000001" customHeight="1" x14ac:dyDescent="0.3">
      <c r="A7" s="103" t="s">
        <v>143</v>
      </c>
      <c r="B7" s="103" t="s">
        <v>200</v>
      </c>
      <c r="C7" s="103" t="s">
        <v>201</v>
      </c>
      <c r="D7" s="103" t="s">
        <v>202</v>
      </c>
      <c r="E7" s="105" t="s">
        <v>203</v>
      </c>
      <c r="F7" s="103"/>
      <c r="G7" s="103"/>
      <c r="H7" s="105"/>
      <c r="I7" s="105" t="s">
        <v>204</v>
      </c>
      <c r="J7" s="103" t="s">
        <v>11</v>
      </c>
      <c r="K7" s="103" t="s">
        <v>191</v>
      </c>
      <c r="L7" s="103" t="s">
        <v>53</v>
      </c>
      <c r="M7" s="104">
        <v>4</v>
      </c>
      <c r="N7" s="104">
        <v>4</v>
      </c>
      <c r="O7" s="104">
        <v>4</v>
      </c>
      <c r="P7" s="104">
        <v>3</v>
      </c>
      <c r="Q7" s="104">
        <v>4</v>
      </c>
      <c r="R7" s="104">
        <v>4</v>
      </c>
      <c r="S7" s="104">
        <v>4</v>
      </c>
      <c r="T7" s="104">
        <v>5</v>
      </c>
      <c r="U7" s="104">
        <v>4</v>
      </c>
      <c r="V7" s="59">
        <v>4</v>
      </c>
      <c r="W7" s="28" t="s">
        <v>199</v>
      </c>
    </row>
    <row r="8" spans="1:25" ht="17.100000000000001" customHeight="1" x14ac:dyDescent="0.25">
      <c r="A8" s="103" t="s">
        <v>143</v>
      </c>
      <c r="B8" s="103" t="s">
        <v>206</v>
      </c>
      <c r="C8" s="103" t="s">
        <v>207</v>
      </c>
      <c r="D8" s="103" t="s">
        <v>208</v>
      </c>
      <c r="E8" s="103" t="s">
        <v>209</v>
      </c>
      <c r="F8" s="103">
        <v>18</v>
      </c>
      <c r="G8" s="103">
        <v>7</v>
      </c>
      <c r="H8" s="103" t="s">
        <v>197</v>
      </c>
      <c r="I8" s="105" t="s">
        <v>210</v>
      </c>
      <c r="J8" s="103" t="s">
        <v>11</v>
      </c>
      <c r="K8" s="103" t="s">
        <v>191</v>
      </c>
      <c r="L8" s="103" t="s">
        <v>198</v>
      </c>
      <c r="M8" s="104">
        <v>4</v>
      </c>
      <c r="N8" s="104">
        <v>4</v>
      </c>
      <c r="O8" s="104">
        <v>4</v>
      </c>
      <c r="P8" s="104">
        <v>4</v>
      </c>
      <c r="Q8" s="104">
        <v>5</v>
      </c>
      <c r="R8" s="104">
        <v>4</v>
      </c>
      <c r="S8" s="104">
        <v>4</v>
      </c>
      <c r="T8" s="104">
        <v>5</v>
      </c>
      <c r="U8" s="104">
        <v>4</v>
      </c>
      <c r="V8" s="59">
        <v>4.22</v>
      </c>
      <c r="W8" s="28" t="s">
        <v>199</v>
      </c>
    </row>
    <row r="9" spans="1:25" ht="17.100000000000001" customHeight="1" x14ac:dyDescent="0.3">
      <c r="A9" s="103"/>
      <c r="B9" s="103"/>
      <c r="C9" s="103"/>
      <c r="D9" s="103"/>
      <c r="E9" s="105"/>
      <c r="F9" s="105"/>
      <c r="G9" s="105"/>
      <c r="H9" s="103"/>
      <c r="I9" s="105"/>
      <c r="J9" s="103"/>
      <c r="K9" s="103"/>
      <c r="L9" s="103"/>
      <c r="M9" s="104"/>
      <c r="N9" s="104"/>
      <c r="O9" s="104"/>
      <c r="P9" s="104"/>
      <c r="Q9" s="104"/>
      <c r="R9" s="104"/>
      <c r="S9" s="104"/>
      <c r="T9" s="104"/>
      <c r="U9" s="104"/>
      <c r="V9" s="59"/>
      <c r="W9" s="28"/>
    </row>
    <row r="10" spans="1:25" ht="17.100000000000001" customHeight="1" x14ac:dyDescent="0.3">
      <c r="A10" s="103"/>
      <c r="B10" s="103"/>
      <c r="C10" s="103"/>
      <c r="D10" s="103"/>
      <c r="E10" s="105"/>
      <c r="F10" s="105"/>
      <c r="G10" s="105"/>
      <c r="H10" s="103"/>
      <c r="I10" s="105"/>
      <c r="J10" s="103"/>
      <c r="K10" s="103"/>
      <c r="L10" s="103"/>
      <c r="M10" s="104"/>
      <c r="N10" s="104"/>
      <c r="O10" s="104"/>
      <c r="P10" s="104"/>
      <c r="Q10" s="104"/>
      <c r="R10" s="104"/>
      <c r="S10" s="104"/>
      <c r="T10" s="104"/>
      <c r="U10" s="104"/>
      <c r="V10" s="59"/>
      <c r="W10" s="28"/>
    </row>
    <row r="11" spans="1:25" ht="17.100000000000001" customHeight="1" x14ac:dyDescent="0.3">
      <c r="A11" s="103"/>
      <c r="B11" s="103"/>
      <c r="C11" s="103"/>
      <c r="D11" s="103"/>
      <c r="E11" s="105"/>
      <c r="F11" s="105"/>
      <c r="G11" s="105"/>
      <c r="H11" s="105"/>
      <c r="I11" s="105"/>
      <c r="J11" s="105"/>
      <c r="K11" s="103"/>
      <c r="L11" s="105"/>
      <c r="M11" s="104"/>
      <c r="N11" s="104"/>
      <c r="O11" s="104"/>
      <c r="P11" s="104"/>
      <c r="Q11" s="104"/>
      <c r="R11" s="104"/>
      <c r="S11" s="104"/>
      <c r="T11" s="104"/>
      <c r="U11" s="104"/>
      <c r="V11" s="59"/>
      <c r="W11" s="28"/>
    </row>
    <row r="12" spans="1:25" ht="17.100000000000001" customHeight="1" x14ac:dyDescent="0.3">
      <c r="A12" s="103"/>
      <c r="B12" s="103"/>
      <c r="C12" s="103"/>
      <c r="D12" s="103"/>
      <c r="E12" s="105"/>
      <c r="F12" s="105"/>
      <c r="G12" s="105"/>
      <c r="H12" s="105"/>
      <c r="I12" s="105"/>
      <c r="J12" s="103"/>
      <c r="K12" s="103"/>
      <c r="L12" s="105"/>
      <c r="M12" s="104"/>
      <c r="N12" s="104"/>
      <c r="O12" s="104"/>
      <c r="P12" s="104"/>
      <c r="Q12" s="104"/>
      <c r="R12" s="104"/>
      <c r="S12" s="104"/>
      <c r="T12" s="104"/>
      <c r="U12" s="104"/>
      <c r="V12" s="59"/>
      <c r="W12" s="28"/>
    </row>
    <row r="13" spans="1:25" ht="17.100000000000001" customHeight="1" x14ac:dyDescent="0.3">
      <c r="A13" s="103"/>
      <c r="B13" s="103"/>
      <c r="C13" s="103"/>
      <c r="D13" s="103"/>
      <c r="E13" s="105"/>
      <c r="F13" s="105"/>
      <c r="G13" s="105"/>
      <c r="H13" s="105"/>
      <c r="I13" s="105"/>
      <c r="J13" s="105"/>
      <c r="K13" s="103"/>
      <c r="L13" s="105"/>
      <c r="M13" s="104"/>
      <c r="N13" s="104"/>
      <c r="O13" s="104"/>
      <c r="P13" s="104"/>
      <c r="Q13" s="104"/>
      <c r="R13" s="104"/>
      <c r="S13" s="104"/>
      <c r="T13" s="104"/>
      <c r="U13" s="104"/>
      <c r="V13" s="59"/>
      <c r="W13" s="28"/>
    </row>
    <row r="14" spans="1:25" ht="17.100000000000001" customHeight="1" x14ac:dyDescent="0.3">
      <c r="A14" s="103"/>
      <c r="B14" s="103"/>
      <c r="C14" s="103"/>
      <c r="D14" s="103"/>
      <c r="E14" s="105"/>
      <c r="F14" s="105"/>
      <c r="G14" s="105"/>
      <c r="H14" s="103"/>
      <c r="I14" s="103"/>
      <c r="J14" s="103"/>
      <c r="K14" s="103"/>
      <c r="L14" s="105"/>
      <c r="M14" s="104"/>
      <c r="N14" s="104"/>
      <c r="O14" s="104"/>
      <c r="P14" s="104"/>
      <c r="Q14" s="104"/>
      <c r="R14" s="104"/>
      <c r="S14" s="104"/>
      <c r="T14" s="104"/>
      <c r="U14" s="104"/>
      <c r="V14" s="59"/>
      <c r="W14" s="28"/>
    </row>
    <row r="15" spans="1:25" ht="17.100000000000001" customHeight="1" x14ac:dyDescent="0.3">
      <c r="A15" s="103"/>
      <c r="B15" s="103"/>
      <c r="C15" s="103"/>
      <c r="D15" s="103"/>
      <c r="E15" s="105"/>
      <c r="F15" s="105"/>
      <c r="G15" s="105"/>
      <c r="H15" s="103"/>
      <c r="I15" s="103"/>
      <c r="J15" s="103"/>
      <c r="K15" s="103"/>
      <c r="L15" s="105"/>
      <c r="M15" s="104"/>
      <c r="N15" s="104"/>
      <c r="O15" s="104"/>
      <c r="P15" s="104"/>
      <c r="Q15" s="104"/>
      <c r="R15" s="104"/>
      <c r="S15" s="104"/>
      <c r="T15" s="104"/>
      <c r="U15" s="104"/>
      <c r="V15" s="59"/>
      <c r="W15" s="28"/>
    </row>
    <row r="16" spans="1:25" ht="17.100000000000001" customHeight="1" x14ac:dyDescent="0.3">
      <c r="A16" s="103"/>
      <c r="B16" s="103"/>
      <c r="C16" s="103"/>
      <c r="D16" s="103"/>
      <c r="E16" s="105"/>
      <c r="F16" s="105"/>
      <c r="G16" s="105"/>
      <c r="H16" s="105"/>
      <c r="I16" s="105"/>
      <c r="J16" s="103"/>
      <c r="K16" s="103"/>
      <c r="L16" s="105"/>
      <c r="M16" s="104"/>
      <c r="N16" s="104"/>
      <c r="O16" s="104"/>
      <c r="P16" s="104"/>
      <c r="Q16" s="104"/>
      <c r="R16" s="104"/>
      <c r="S16" s="104"/>
      <c r="T16" s="104"/>
      <c r="U16" s="104"/>
      <c r="V16" s="59"/>
      <c r="W16" s="28"/>
    </row>
    <row r="17" spans="1:23" ht="17.100000000000001" customHeight="1" x14ac:dyDescent="0.3">
      <c r="A17" s="103"/>
      <c r="B17" s="103"/>
      <c r="C17" s="103"/>
      <c r="D17" s="103"/>
      <c r="E17" s="105"/>
      <c r="F17" s="105"/>
      <c r="G17" s="105"/>
      <c r="H17" s="105"/>
      <c r="I17" s="105"/>
      <c r="J17" s="105"/>
      <c r="K17" s="103"/>
      <c r="L17" s="105"/>
      <c r="M17" s="104"/>
      <c r="N17" s="104"/>
      <c r="O17" s="104"/>
      <c r="P17" s="104"/>
      <c r="Q17" s="104"/>
      <c r="R17" s="104"/>
      <c r="S17" s="104"/>
      <c r="T17" s="104"/>
      <c r="U17" s="104"/>
      <c r="V17" s="59"/>
      <c r="W17" s="28"/>
    </row>
    <row r="18" spans="1:23" ht="17.100000000000001" customHeight="1" x14ac:dyDescent="0.3">
      <c r="A18" s="103"/>
      <c r="B18" s="103"/>
      <c r="C18" s="103"/>
      <c r="D18" s="103"/>
      <c r="E18" s="103"/>
      <c r="F18" s="103"/>
      <c r="G18" s="103"/>
      <c r="H18" s="105"/>
      <c r="I18" s="103"/>
      <c r="J18" s="103"/>
      <c r="K18" s="103"/>
      <c r="L18" s="103"/>
      <c r="M18" s="104"/>
      <c r="N18" s="104"/>
      <c r="O18" s="104"/>
      <c r="P18" s="104"/>
      <c r="Q18" s="104"/>
      <c r="R18" s="104"/>
      <c r="S18" s="104"/>
      <c r="T18" s="104"/>
      <c r="U18" s="104"/>
      <c r="V18" s="59"/>
      <c r="W18" s="28"/>
    </row>
    <row r="19" spans="1:23" ht="17.100000000000001" customHeight="1" x14ac:dyDescent="0.3">
      <c r="A19" s="103"/>
      <c r="B19" s="103"/>
      <c r="C19" s="103"/>
      <c r="D19" s="103"/>
      <c r="E19" s="103"/>
      <c r="F19" s="103"/>
      <c r="G19" s="103"/>
      <c r="H19" s="105"/>
      <c r="I19" s="103"/>
      <c r="J19" s="105"/>
      <c r="K19" s="103"/>
      <c r="L19" s="105"/>
      <c r="M19" s="104"/>
      <c r="N19" s="104"/>
      <c r="O19" s="104"/>
      <c r="P19" s="104"/>
      <c r="Q19" s="104"/>
      <c r="R19" s="104"/>
      <c r="S19" s="104"/>
      <c r="T19" s="104"/>
      <c r="U19" s="104"/>
      <c r="V19" s="59"/>
      <c r="W19" s="28"/>
    </row>
    <row r="20" spans="1:23" ht="17.100000000000001" customHeight="1" x14ac:dyDescent="0.3">
      <c r="A20" s="103"/>
      <c r="B20" s="103"/>
      <c r="C20" s="103"/>
      <c r="D20" s="103"/>
      <c r="E20" s="103"/>
      <c r="F20" s="103"/>
      <c r="G20" s="103"/>
      <c r="H20" s="105"/>
      <c r="I20" s="103"/>
      <c r="J20" s="105"/>
      <c r="K20" s="103"/>
      <c r="L20" s="103"/>
      <c r="M20" s="104"/>
      <c r="N20" s="104"/>
      <c r="O20" s="104"/>
      <c r="P20" s="104"/>
      <c r="Q20" s="104"/>
      <c r="R20" s="104"/>
      <c r="S20" s="104"/>
      <c r="T20" s="104"/>
      <c r="U20" s="104"/>
      <c r="V20" s="59"/>
      <c r="W20" s="28"/>
    </row>
    <row r="21" spans="1:23" ht="17.100000000000001" customHeight="1" x14ac:dyDescent="0.3">
      <c r="A21" s="103"/>
      <c r="B21" s="103"/>
      <c r="C21" s="103"/>
      <c r="D21" s="103"/>
      <c r="E21" s="103"/>
      <c r="F21" s="103"/>
      <c r="G21" s="103"/>
      <c r="H21" s="105"/>
      <c r="I21" s="103"/>
      <c r="J21" s="105"/>
      <c r="K21" s="103"/>
      <c r="L21" s="103"/>
      <c r="M21" s="104"/>
      <c r="N21" s="104"/>
      <c r="O21" s="104"/>
      <c r="P21" s="104"/>
      <c r="Q21" s="104"/>
      <c r="R21" s="104"/>
      <c r="S21" s="104"/>
      <c r="T21" s="104"/>
      <c r="U21" s="104"/>
      <c r="V21" s="59"/>
      <c r="W21" s="28"/>
    </row>
    <row r="22" spans="1:23" ht="17.100000000000001" customHeight="1" x14ac:dyDescent="0.3">
      <c r="A22" s="103"/>
      <c r="B22" s="103"/>
      <c r="C22" s="103"/>
      <c r="D22" s="103"/>
      <c r="E22" s="103"/>
      <c r="F22" s="103"/>
      <c r="G22" s="103"/>
      <c r="H22" s="103"/>
      <c r="I22" s="105"/>
      <c r="J22" s="103"/>
      <c r="K22" s="103"/>
      <c r="L22" s="105"/>
      <c r="M22" s="104"/>
      <c r="N22" s="104"/>
      <c r="O22" s="104"/>
      <c r="P22" s="104"/>
      <c r="Q22" s="104"/>
      <c r="R22" s="104"/>
      <c r="S22" s="104"/>
      <c r="T22" s="104"/>
      <c r="U22" s="104"/>
      <c r="V22" s="59"/>
      <c r="W22" s="28"/>
    </row>
    <row r="23" spans="1:23" ht="17.100000000000001" customHeight="1" x14ac:dyDescent="0.3">
      <c r="A23" s="103"/>
      <c r="B23" s="103"/>
      <c r="C23" s="103"/>
      <c r="D23" s="103"/>
      <c r="E23" s="105"/>
      <c r="F23" s="105"/>
      <c r="G23" s="105"/>
      <c r="H23" s="103"/>
      <c r="I23" s="105"/>
      <c r="J23" s="105"/>
      <c r="K23" s="103"/>
      <c r="L23" s="105"/>
      <c r="M23" s="104"/>
      <c r="N23" s="104"/>
      <c r="O23" s="104"/>
      <c r="P23" s="104"/>
      <c r="Q23" s="104"/>
      <c r="R23" s="104"/>
      <c r="S23" s="104"/>
      <c r="T23" s="104"/>
      <c r="U23" s="104"/>
      <c r="V23" s="59"/>
      <c r="W23" s="28"/>
    </row>
    <row r="24" spans="1:23" ht="17.100000000000001" customHeight="1" x14ac:dyDescent="0.3">
      <c r="A24" s="103"/>
      <c r="B24" s="103"/>
      <c r="C24" s="103"/>
      <c r="D24" s="103"/>
      <c r="E24" s="103"/>
      <c r="F24" s="103"/>
      <c r="G24" s="103"/>
      <c r="H24" s="103"/>
      <c r="I24" s="103"/>
      <c r="J24" s="105"/>
      <c r="K24" s="103"/>
      <c r="L24" s="103"/>
      <c r="M24" s="104"/>
      <c r="N24" s="104"/>
      <c r="O24" s="104"/>
      <c r="P24" s="104"/>
      <c r="Q24" s="104"/>
      <c r="R24" s="104"/>
      <c r="S24" s="104"/>
      <c r="T24" s="104"/>
      <c r="U24" s="104"/>
      <c r="V24" s="59"/>
      <c r="W24" s="28"/>
    </row>
    <row r="25" spans="1:23" ht="17.100000000000001" customHeight="1" x14ac:dyDescent="0.3">
      <c r="A25" s="103"/>
      <c r="B25" s="103"/>
      <c r="C25" s="103"/>
      <c r="D25" s="103"/>
      <c r="E25" s="103"/>
      <c r="F25" s="103"/>
      <c r="G25" s="103"/>
      <c r="H25" s="103"/>
      <c r="I25" s="103"/>
      <c r="J25" s="105"/>
      <c r="K25" s="103"/>
      <c r="L25" s="103"/>
      <c r="M25" s="104"/>
      <c r="N25" s="104"/>
      <c r="O25" s="104"/>
      <c r="P25" s="104"/>
      <c r="Q25" s="104"/>
      <c r="R25" s="104"/>
      <c r="S25" s="104"/>
      <c r="T25" s="104"/>
      <c r="U25" s="104"/>
      <c r="V25" s="59"/>
      <c r="W25" s="28"/>
    </row>
    <row r="26" spans="1:23" ht="17.100000000000001" customHeight="1" x14ac:dyDescent="0.3">
      <c r="A26" s="103"/>
      <c r="B26" s="103"/>
      <c r="C26" s="103"/>
      <c r="D26" s="103"/>
      <c r="E26" s="103"/>
      <c r="F26" s="103"/>
      <c r="G26" s="103"/>
      <c r="H26" s="103"/>
      <c r="I26" s="103"/>
      <c r="J26" s="103"/>
      <c r="K26" s="103"/>
      <c r="L26" s="103"/>
      <c r="M26" s="104"/>
      <c r="N26" s="104"/>
      <c r="O26" s="104"/>
      <c r="P26" s="104"/>
      <c r="Q26" s="104"/>
      <c r="R26" s="104"/>
      <c r="S26" s="104"/>
      <c r="T26" s="104"/>
      <c r="U26" s="104"/>
      <c r="V26" s="59"/>
      <c r="W26" s="28"/>
    </row>
    <row r="27" spans="1:23" ht="17.100000000000001" customHeight="1" x14ac:dyDescent="0.3">
      <c r="A27" s="103"/>
      <c r="B27" s="103"/>
      <c r="C27" s="103"/>
      <c r="D27" s="103"/>
      <c r="E27" s="103"/>
      <c r="F27" s="103"/>
      <c r="G27" s="103"/>
      <c r="H27" s="103"/>
      <c r="I27" s="103"/>
      <c r="J27" s="103"/>
      <c r="K27" s="103"/>
      <c r="L27" s="103"/>
      <c r="M27" s="104"/>
      <c r="N27" s="104"/>
      <c r="O27" s="104"/>
      <c r="P27" s="104"/>
      <c r="Q27" s="104"/>
      <c r="R27" s="104"/>
      <c r="S27" s="104"/>
      <c r="T27" s="104"/>
      <c r="U27" s="104"/>
      <c r="V27" s="59"/>
      <c r="W27" s="28"/>
    </row>
    <row r="28" spans="1:23" ht="17.100000000000001" customHeight="1" x14ac:dyDescent="0.3">
      <c r="A28" s="103"/>
      <c r="B28" s="103"/>
      <c r="C28" s="103"/>
      <c r="D28" s="103"/>
      <c r="E28" s="103"/>
      <c r="F28" s="103"/>
      <c r="G28" s="103"/>
      <c r="H28" s="103"/>
      <c r="I28" s="103"/>
      <c r="J28" s="105"/>
      <c r="K28" s="103"/>
      <c r="L28" s="103"/>
      <c r="M28" s="104"/>
      <c r="N28" s="104"/>
      <c r="O28" s="104"/>
      <c r="P28" s="104"/>
      <c r="Q28" s="104"/>
      <c r="R28" s="104"/>
      <c r="S28" s="104"/>
      <c r="T28" s="104"/>
      <c r="U28" s="104"/>
      <c r="V28" s="59"/>
      <c r="W28" s="28"/>
    </row>
    <row r="29" spans="1:23" ht="17.100000000000001" customHeight="1" x14ac:dyDescent="0.3">
      <c r="A29" s="103"/>
      <c r="B29" s="103"/>
      <c r="C29" s="103"/>
      <c r="D29" s="103"/>
      <c r="E29" s="103"/>
      <c r="F29" s="103"/>
      <c r="G29" s="103"/>
      <c r="H29" s="103"/>
      <c r="I29" s="103"/>
      <c r="J29" s="105"/>
      <c r="K29" s="103"/>
      <c r="L29" s="103"/>
      <c r="M29" s="104"/>
      <c r="N29" s="104"/>
      <c r="O29" s="104"/>
      <c r="P29" s="104"/>
      <c r="Q29" s="104"/>
      <c r="R29" s="104"/>
      <c r="S29" s="104"/>
      <c r="T29" s="104"/>
      <c r="U29" s="104"/>
      <c r="V29" s="59"/>
      <c r="W29" s="28"/>
    </row>
    <row r="30" spans="1:23" ht="17.100000000000001" customHeight="1" x14ac:dyDescent="0.3">
      <c r="A30" s="103"/>
      <c r="B30" s="103"/>
      <c r="C30" s="103"/>
      <c r="D30" s="103"/>
      <c r="E30" s="103"/>
      <c r="F30" s="103"/>
      <c r="G30" s="103"/>
      <c r="H30" s="103"/>
      <c r="I30" s="103"/>
      <c r="J30" s="105"/>
      <c r="K30" s="103"/>
      <c r="L30" s="103"/>
      <c r="M30" s="104"/>
      <c r="N30" s="104"/>
      <c r="O30" s="104"/>
      <c r="P30" s="104"/>
      <c r="Q30" s="104"/>
      <c r="R30" s="104"/>
      <c r="S30" s="104"/>
      <c r="T30" s="104"/>
      <c r="U30" s="104"/>
      <c r="V30" s="59"/>
      <c r="W30" s="28"/>
    </row>
    <row r="31" spans="1:23" ht="17.100000000000001" customHeight="1" x14ac:dyDescent="0.3">
      <c r="A31" s="103"/>
      <c r="B31" s="103"/>
      <c r="C31" s="103"/>
      <c r="D31" s="103"/>
      <c r="E31" s="103"/>
      <c r="F31" s="103"/>
      <c r="G31" s="103"/>
      <c r="H31" s="103"/>
      <c r="I31" s="103"/>
      <c r="J31" s="103"/>
      <c r="K31" s="103"/>
      <c r="L31" s="103"/>
      <c r="M31" s="104"/>
      <c r="N31" s="104"/>
      <c r="O31" s="104"/>
      <c r="P31" s="104"/>
      <c r="Q31" s="104"/>
      <c r="R31" s="104"/>
      <c r="S31" s="104"/>
      <c r="T31" s="104"/>
      <c r="U31" s="104"/>
      <c r="V31" s="59"/>
      <c r="W31" s="28"/>
    </row>
    <row r="32" spans="1:23" ht="17.100000000000001" customHeight="1" x14ac:dyDescent="0.3">
      <c r="A32" s="103"/>
      <c r="B32" s="103"/>
      <c r="C32" s="103"/>
      <c r="D32" s="103"/>
      <c r="E32" s="103"/>
      <c r="F32" s="103"/>
      <c r="G32" s="103"/>
      <c r="H32" s="103"/>
      <c r="I32" s="103"/>
      <c r="J32" s="105"/>
      <c r="K32" s="103"/>
      <c r="L32" s="103"/>
      <c r="M32" s="104"/>
      <c r="N32" s="104"/>
      <c r="O32" s="104"/>
      <c r="P32" s="104"/>
      <c r="Q32" s="104"/>
      <c r="R32" s="104"/>
      <c r="S32" s="104"/>
      <c r="T32" s="104"/>
      <c r="U32" s="104"/>
      <c r="V32" s="59"/>
      <c r="W32" s="28"/>
    </row>
    <row r="33" spans="1:23" ht="17.100000000000001" customHeight="1" x14ac:dyDescent="0.3">
      <c r="A33" s="103"/>
      <c r="B33" s="103"/>
      <c r="C33" s="103"/>
      <c r="D33" s="103"/>
      <c r="E33" s="103"/>
      <c r="F33" s="103"/>
      <c r="G33" s="103"/>
      <c r="H33" s="103"/>
      <c r="I33" s="103"/>
      <c r="J33" s="103"/>
      <c r="K33" s="103"/>
      <c r="L33" s="103"/>
      <c r="M33" s="104"/>
      <c r="N33" s="104"/>
      <c r="O33" s="104"/>
      <c r="P33" s="104"/>
      <c r="Q33" s="104"/>
      <c r="R33" s="104"/>
      <c r="S33" s="104"/>
      <c r="T33" s="104"/>
      <c r="U33" s="104"/>
      <c r="V33" s="59"/>
      <c r="W33" s="28"/>
    </row>
    <row r="34" spans="1:23" ht="17.100000000000001" customHeight="1" x14ac:dyDescent="0.3">
      <c r="A34" s="103"/>
      <c r="B34" s="103"/>
      <c r="C34" s="103"/>
      <c r="D34" s="103"/>
      <c r="E34" s="103"/>
      <c r="F34" s="103"/>
      <c r="G34" s="103"/>
      <c r="H34" s="103"/>
      <c r="I34" s="103"/>
      <c r="J34" s="105"/>
      <c r="K34" s="103"/>
      <c r="L34" s="103"/>
      <c r="M34" s="104"/>
      <c r="N34" s="104"/>
      <c r="O34" s="104"/>
      <c r="P34" s="104"/>
      <c r="Q34" s="104"/>
      <c r="R34" s="104"/>
      <c r="S34" s="104"/>
      <c r="T34" s="104"/>
      <c r="U34" s="104"/>
      <c r="V34" s="59"/>
      <c r="W34" s="28"/>
    </row>
    <row r="35" spans="1:23" ht="17.100000000000001" customHeight="1" x14ac:dyDescent="0.3">
      <c r="A35" s="103"/>
      <c r="B35" s="103"/>
      <c r="C35" s="103"/>
      <c r="D35" s="103"/>
      <c r="E35" s="103"/>
      <c r="F35" s="103"/>
      <c r="G35" s="103"/>
      <c r="H35" s="103"/>
      <c r="I35" s="103"/>
      <c r="J35" s="103"/>
      <c r="K35" s="103"/>
      <c r="L35" s="103"/>
      <c r="M35" s="104"/>
      <c r="N35" s="104"/>
      <c r="O35" s="104"/>
      <c r="P35" s="104"/>
      <c r="Q35" s="104"/>
      <c r="R35" s="104"/>
      <c r="S35" s="104"/>
      <c r="T35" s="104"/>
      <c r="U35" s="104"/>
      <c r="V35" s="59"/>
      <c r="W35" s="28"/>
    </row>
    <row r="36" spans="1:23" ht="17.100000000000001" customHeight="1" x14ac:dyDescent="0.3">
      <c r="A36" s="103"/>
      <c r="B36" s="103"/>
      <c r="C36" s="103"/>
      <c r="D36" s="103"/>
      <c r="E36" s="103"/>
      <c r="F36" s="103"/>
      <c r="G36" s="103"/>
      <c r="H36" s="103"/>
      <c r="I36" s="103"/>
      <c r="J36" s="103"/>
      <c r="K36" s="103"/>
      <c r="L36" s="103"/>
      <c r="M36" s="104"/>
      <c r="N36" s="104"/>
      <c r="O36" s="104"/>
      <c r="P36" s="104"/>
      <c r="Q36" s="104"/>
      <c r="R36" s="104"/>
      <c r="S36" s="104"/>
      <c r="T36" s="104"/>
      <c r="U36" s="104"/>
      <c r="V36" s="59"/>
      <c r="W36" s="28"/>
    </row>
    <row r="37" spans="1:23" ht="17.100000000000001" customHeight="1" x14ac:dyDescent="0.3">
      <c r="A37" s="103"/>
      <c r="B37" s="103"/>
      <c r="C37" s="103"/>
      <c r="D37" s="103"/>
      <c r="E37" s="103"/>
      <c r="F37" s="103"/>
      <c r="G37" s="103"/>
      <c r="H37" s="103"/>
      <c r="I37" s="103"/>
      <c r="J37" s="103"/>
      <c r="K37" s="103"/>
      <c r="L37" s="103"/>
      <c r="M37" s="104"/>
      <c r="N37" s="104"/>
      <c r="O37" s="104"/>
      <c r="P37" s="104"/>
      <c r="Q37" s="104"/>
      <c r="R37" s="104"/>
      <c r="S37" s="104"/>
      <c r="T37" s="104"/>
      <c r="U37" s="104"/>
      <c r="V37" s="59"/>
      <c r="W37" s="28"/>
    </row>
    <row r="38" spans="1:23" ht="17.100000000000001" customHeight="1" x14ac:dyDescent="0.3">
      <c r="A38" s="103"/>
      <c r="B38" s="103"/>
      <c r="C38" s="103"/>
      <c r="D38" s="103"/>
      <c r="E38" s="103"/>
      <c r="F38" s="103"/>
      <c r="G38" s="103"/>
      <c r="H38" s="103"/>
      <c r="I38" s="103"/>
      <c r="J38" s="105"/>
      <c r="K38" s="103"/>
      <c r="L38" s="103"/>
      <c r="M38" s="104"/>
      <c r="N38" s="104"/>
      <c r="O38" s="104"/>
      <c r="P38" s="104"/>
      <c r="Q38" s="104"/>
      <c r="R38" s="104"/>
      <c r="S38" s="104"/>
      <c r="T38" s="104"/>
      <c r="U38" s="104"/>
      <c r="V38" s="59"/>
      <c r="W38" s="28"/>
    </row>
    <row r="39" spans="1:23" ht="17.100000000000001" customHeight="1" x14ac:dyDescent="0.3">
      <c r="A39" s="103"/>
      <c r="B39" s="103"/>
      <c r="C39" s="103"/>
      <c r="D39" s="103"/>
      <c r="E39" s="103"/>
      <c r="F39" s="103"/>
      <c r="G39" s="103"/>
      <c r="H39" s="103"/>
      <c r="I39" s="103"/>
      <c r="J39" s="103"/>
      <c r="K39" s="103"/>
      <c r="L39" s="103"/>
      <c r="M39" s="104"/>
      <c r="N39" s="104"/>
      <c r="O39" s="104"/>
      <c r="P39" s="104"/>
      <c r="Q39" s="104"/>
      <c r="R39" s="104"/>
      <c r="S39" s="104"/>
      <c r="T39" s="104"/>
      <c r="U39" s="104"/>
      <c r="V39" s="59"/>
      <c r="W39" s="28"/>
    </row>
    <row r="40" spans="1:23" ht="17.100000000000001" customHeight="1" x14ac:dyDescent="0.3">
      <c r="A40" s="103"/>
      <c r="B40" s="103"/>
      <c r="C40" s="103"/>
      <c r="D40" s="103"/>
      <c r="E40" s="103"/>
      <c r="F40" s="103"/>
      <c r="G40" s="103"/>
      <c r="H40" s="103"/>
      <c r="I40" s="103"/>
      <c r="J40" s="103"/>
      <c r="K40" s="103"/>
      <c r="L40" s="103"/>
      <c r="M40" s="104"/>
      <c r="N40" s="104"/>
      <c r="O40" s="104"/>
      <c r="P40" s="104"/>
      <c r="Q40" s="104"/>
      <c r="R40" s="104"/>
      <c r="S40" s="104"/>
      <c r="T40" s="104"/>
      <c r="U40" s="104"/>
      <c r="V40" s="59"/>
      <c r="W40" s="28"/>
    </row>
    <row r="41" spans="1:23" ht="17.100000000000001" customHeight="1" x14ac:dyDescent="0.3">
      <c r="A41" s="103"/>
      <c r="B41" s="103"/>
      <c r="C41" s="103"/>
      <c r="D41" s="103"/>
      <c r="E41" s="103"/>
      <c r="F41" s="103"/>
      <c r="G41" s="103"/>
      <c r="H41" s="103"/>
      <c r="I41" s="103"/>
      <c r="J41" s="103"/>
      <c r="K41" s="103"/>
      <c r="L41" s="103"/>
      <c r="M41" s="104"/>
      <c r="N41" s="104"/>
      <c r="O41" s="104"/>
      <c r="P41" s="104"/>
      <c r="Q41" s="104"/>
      <c r="R41" s="104"/>
      <c r="S41" s="104"/>
      <c r="T41" s="104"/>
      <c r="U41" s="104"/>
      <c r="V41" s="59"/>
      <c r="W41" s="28"/>
    </row>
    <row r="42" spans="1:23" ht="17.100000000000001" customHeight="1" x14ac:dyDescent="0.3">
      <c r="A42" s="103"/>
      <c r="B42" s="103"/>
      <c r="C42" s="103"/>
      <c r="D42" s="103"/>
      <c r="E42" s="103"/>
      <c r="F42" s="103"/>
      <c r="G42" s="103"/>
      <c r="H42" s="103"/>
      <c r="I42" s="103"/>
      <c r="J42" s="103"/>
      <c r="K42" s="103"/>
      <c r="L42" s="103"/>
      <c r="M42" s="104"/>
      <c r="N42" s="104"/>
      <c r="O42" s="104"/>
      <c r="P42" s="104"/>
      <c r="Q42" s="104"/>
      <c r="R42" s="104"/>
      <c r="S42" s="104"/>
      <c r="T42" s="104"/>
      <c r="U42" s="104"/>
      <c r="V42" s="59"/>
      <c r="W42" s="28"/>
    </row>
    <row r="43" spans="1:23" ht="17.100000000000001" customHeight="1" x14ac:dyDescent="0.3">
      <c r="A43" s="103"/>
      <c r="B43" s="103"/>
      <c r="C43" s="103"/>
      <c r="D43" s="103"/>
      <c r="E43" s="103"/>
      <c r="F43" s="103"/>
      <c r="G43" s="103"/>
      <c r="H43" s="103"/>
      <c r="I43" s="103"/>
      <c r="J43" s="103"/>
      <c r="K43" s="103"/>
      <c r="L43" s="103"/>
      <c r="M43" s="104"/>
      <c r="N43" s="104"/>
      <c r="O43" s="104"/>
      <c r="P43" s="104"/>
      <c r="Q43" s="104"/>
      <c r="R43" s="104"/>
      <c r="S43" s="104"/>
      <c r="T43" s="104"/>
      <c r="U43" s="104"/>
      <c r="V43" s="59"/>
      <c r="W43" s="28"/>
    </row>
    <row r="44" spans="1:23" ht="17.100000000000001" customHeight="1" x14ac:dyDescent="0.3">
      <c r="A44" s="103"/>
      <c r="B44" s="103"/>
      <c r="C44" s="103"/>
      <c r="D44" s="103"/>
      <c r="E44" s="103"/>
      <c r="F44" s="103"/>
      <c r="G44" s="103"/>
      <c r="H44" s="103"/>
      <c r="I44" s="103"/>
      <c r="J44" s="103"/>
      <c r="K44" s="103"/>
      <c r="L44" s="103"/>
      <c r="M44" s="104"/>
      <c r="N44" s="104"/>
      <c r="O44" s="104"/>
      <c r="P44" s="104"/>
      <c r="Q44" s="104"/>
      <c r="R44" s="104"/>
      <c r="S44" s="104"/>
      <c r="T44" s="104"/>
      <c r="U44" s="104"/>
      <c r="V44" s="59"/>
      <c r="W44" s="28"/>
    </row>
    <row r="45" spans="1:23" ht="17.100000000000001" customHeight="1" x14ac:dyDescent="0.3">
      <c r="A45" s="103"/>
      <c r="B45" s="103"/>
      <c r="C45" s="103"/>
      <c r="D45" s="103"/>
      <c r="E45" s="103"/>
      <c r="F45" s="103"/>
      <c r="G45" s="103"/>
      <c r="H45" s="103"/>
      <c r="I45" s="103"/>
      <c r="J45" s="103"/>
      <c r="K45" s="103"/>
      <c r="L45" s="103"/>
      <c r="M45" s="104"/>
      <c r="N45" s="104"/>
      <c r="O45" s="104"/>
      <c r="P45" s="104"/>
      <c r="Q45" s="104"/>
      <c r="R45" s="104"/>
      <c r="S45" s="104"/>
      <c r="T45" s="104"/>
      <c r="U45" s="104"/>
      <c r="V45" s="59"/>
      <c r="W45" s="28"/>
    </row>
    <row r="46" spans="1:23" ht="17.100000000000001" customHeight="1" x14ac:dyDescent="0.3">
      <c r="A46" s="103"/>
      <c r="B46" s="103"/>
      <c r="C46" s="103"/>
      <c r="D46" s="103"/>
      <c r="E46" s="103"/>
      <c r="F46" s="103"/>
      <c r="G46" s="103"/>
      <c r="H46" s="103"/>
      <c r="I46" s="103"/>
      <c r="J46" s="103"/>
      <c r="K46" s="103"/>
      <c r="L46" s="103"/>
      <c r="M46" s="104"/>
      <c r="N46" s="104"/>
      <c r="O46" s="104"/>
      <c r="P46" s="104"/>
      <c r="Q46" s="104"/>
      <c r="R46" s="104"/>
      <c r="S46" s="104"/>
      <c r="T46" s="104"/>
      <c r="U46" s="104"/>
      <c r="V46" s="59"/>
      <c r="W46" s="28"/>
    </row>
    <row r="47" spans="1:23" ht="17.100000000000001" customHeight="1" x14ac:dyDescent="0.3">
      <c r="A47" s="103"/>
      <c r="B47" s="103"/>
      <c r="C47" s="103"/>
      <c r="D47" s="103"/>
      <c r="E47" s="103"/>
      <c r="F47" s="103"/>
      <c r="G47" s="103"/>
      <c r="H47" s="103"/>
      <c r="I47" s="103"/>
      <c r="J47" s="103"/>
      <c r="K47" s="103"/>
      <c r="L47" s="103"/>
      <c r="M47" s="104"/>
      <c r="N47" s="104"/>
      <c r="O47" s="104"/>
      <c r="P47" s="104"/>
      <c r="Q47" s="104"/>
      <c r="R47" s="104"/>
      <c r="S47" s="104"/>
      <c r="T47" s="104"/>
      <c r="U47" s="104"/>
      <c r="V47" s="59"/>
      <c r="W47" s="28"/>
    </row>
    <row r="48" spans="1:23" ht="17.100000000000001" customHeight="1" x14ac:dyDescent="0.3">
      <c r="A48" s="103"/>
      <c r="B48" s="103"/>
      <c r="C48" s="103"/>
      <c r="D48" s="103"/>
      <c r="E48" s="103"/>
      <c r="F48" s="103"/>
      <c r="G48" s="103"/>
      <c r="H48" s="103"/>
      <c r="I48" s="103"/>
      <c r="J48" s="103"/>
      <c r="K48" s="103"/>
      <c r="L48" s="103"/>
      <c r="M48" s="104"/>
      <c r="N48" s="104"/>
      <c r="O48" s="104"/>
      <c r="P48" s="104"/>
      <c r="Q48" s="104"/>
      <c r="R48" s="104"/>
      <c r="S48" s="104"/>
      <c r="T48" s="104"/>
      <c r="U48" s="104"/>
      <c r="V48" s="59"/>
      <c r="W48" s="28"/>
    </row>
    <row r="49" spans="1:23" ht="17.100000000000001" customHeight="1" x14ac:dyDescent="0.3">
      <c r="A49" s="103"/>
      <c r="B49" s="103"/>
      <c r="C49" s="103"/>
      <c r="D49" s="103"/>
      <c r="E49" s="103"/>
      <c r="F49" s="103"/>
      <c r="G49" s="103"/>
      <c r="H49" s="103"/>
      <c r="I49" s="103"/>
      <c r="J49" s="103"/>
      <c r="K49" s="103"/>
      <c r="L49" s="103"/>
      <c r="M49" s="104"/>
      <c r="N49" s="104"/>
      <c r="O49" s="104"/>
      <c r="P49" s="104"/>
      <c r="Q49" s="104"/>
      <c r="R49" s="104"/>
      <c r="S49" s="104"/>
      <c r="T49" s="104"/>
      <c r="U49" s="104"/>
      <c r="V49" s="59"/>
      <c r="W49" s="28"/>
    </row>
    <row r="50" spans="1:23" ht="17.100000000000001" customHeight="1" x14ac:dyDescent="0.3">
      <c r="A50" s="103"/>
      <c r="B50" s="103"/>
      <c r="C50" s="103"/>
      <c r="D50" s="103"/>
      <c r="E50" s="103"/>
      <c r="F50" s="103"/>
      <c r="G50" s="103"/>
      <c r="H50" s="103"/>
      <c r="I50" s="103"/>
      <c r="J50" s="103"/>
      <c r="K50" s="103"/>
      <c r="L50" s="103"/>
      <c r="M50" s="104"/>
      <c r="N50" s="104"/>
      <c r="O50" s="104"/>
      <c r="P50" s="104"/>
      <c r="Q50" s="104"/>
      <c r="R50" s="104"/>
      <c r="S50" s="104"/>
      <c r="T50" s="104"/>
      <c r="U50" s="104"/>
      <c r="V50" s="59"/>
      <c r="W50" s="28"/>
    </row>
    <row r="51" spans="1:23" ht="17.100000000000001" customHeight="1" x14ac:dyDescent="0.3">
      <c r="A51" s="103"/>
      <c r="B51" s="103"/>
      <c r="C51" s="103"/>
      <c r="D51" s="103"/>
      <c r="E51" s="103"/>
      <c r="F51" s="103"/>
      <c r="G51" s="103"/>
      <c r="H51" s="103"/>
      <c r="I51" s="103"/>
      <c r="J51" s="103"/>
      <c r="K51" s="103"/>
      <c r="L51" s="103"/>
      <c r="M51" s="104"/>
      <c r="N51" s="104"/>
      <c r="O51" s="104"/>
      <c r="P51" s="104"/>
      <c r="Q51" s="104"/>
      <c r="R51" s="104"/>
      <c r="S51" s="104"/>
      <c r="T51" s="104"/>
      <c r="U51" s="104"/>
      <c r="V51" s="59"/>
      <c r="W51" s="28"/>
    </row>
    <row r="52" spans="1:23" ht="17.100000000000001" customHeight="1" x14ac:dyDescent="0.3">
      <c r="A52" s="103"/>
      <c r="B52" s="103"/>
      <c r="C52" s="103"/>
      <c r="D52" s="103"/>
      <c r="E52" s="103"/>
      <c r="F52" s="103"/>
      <c r="G52" s="103"/>
      <c r="H52" s="103"/>
      <c r="I52" s="103"/>
      <c r="J52" s="103"/>
      <c r="K52" s="103"/>
      <c r="L52" s="103"/>
      <c r="M52" s="104"/>
      <c r="N52" s="104"/>
      <c r="O52" s="104"/>
      <c r="P52" s="104"/>
      <c r="Q52" s="104"/>
      <c r="R52" s="104"/>
      <c r="S52" s="104"/>
      <c r="T52" s="104"/>
      <c r="U52" s="104"/>
      <c r="V52" s="59"/>
      <c r="W52" s="28"/>
    </row>
    <row r="53" spans="1:23" ht="17.100000000000001" customHeight="1" x14ac:dyDescent="0.3">
      <c r="A53" s="103"/>
      <c r="B53" s="103"/>
      <c r="C53" s="103"/>
      <c r="D53" s="103"/>
      <c r="E53" s="103"/>
      <c r="F53" s="103"/>
      <c r="G53" s="103"/>
      <c r="H53" s="103"/>
      <c r="I53" s="103"/>
      <c r="J53" s="103"/>
      <c r="K53" s="103"/>
      <c r="L53" s="103"/>
      <c r="M53" s="104"/>
      <c r="N53" s="104"/>
      <c r="O53" s="104"/>
      <c r="P53" s="104"/>
      <c r="Q53" s="104"/>
      <c r="R53" s="104"/>
      <c r="S53" s="104"/>
      <c r="T53" s="104"/>
      <c r="U53" s="104"/>
      <c r="V53" s="59"/>
      <c r="W53" s="28"/>
    </row>
    <row r="54" spans="1:23" ht="17.100000000000001" customHeight="1" x14ac:dyDescent="0.3">
      <c r="A54" s="103"/>
      <c r="B54" s="103"/>
      <c r="C54" s="103"/>
      <c r="D54" s="103"/>
      <c r="E54" s="103"/>
      <c r="F54" s="103"/>
      <c r="G54" s="103"/>
      <c r="H54" s="103"/>
      <c r="I54" s="103"/>
      <c r="J54" s="103"/>
      <c r="K54" s="103"/>
      <c r="L54" s="103"/>
      <c r="M54" s="104"/>
      <c r="N54" s="104"/>
      <c r="O54" s="104"/>
      <c r="P54" s="104"/>
      <c r="Q54" s="104"/>
      <c r="R54" s="104"/>
      <c r="S54" s="104"/>
      <c r="T54" s="104"/>
      <c r="U54" s="104"/>
      <c r="V54" s="59"/>
      <c r="W54" s="28"/>
    </row>
    <row r="55" spans="1:23" ht="17.100000000000001" customHeight="1" x14ac:dyDescent="0.3">
      <c r="A55" s="103"/>
      <c r="B55" s="103"/>
      <c r="C55" s="103"/>
      <c r="D55" s="103"/>
      <c r="E55" s="103"/>
      <c r="F55" s="103"/>
      <c r="G55" s="103"/>
      <c r="H55" s="103"/>
      <c r="I55" s="103"/>
      <c r="J55" s="103"/>
      <c r="K55" s="103"/>
      <c r="L55" s="103"/>
      <c r="M55" s="104"/>
      <c r="N55" s="104"/>
      <c r="O55" s="104"/>
      <c r="P55" s="104"/>
      <c r="Q55" s="104"/>
      <c r="R55" s="104"/>
      <c r="S55" s="104"/>
      <c r="T55" s="104"/>
      <c r="U55" s="104"/>
      <c r="V55" s="59"/>
      <c r="W55" s="28"/>
    </row>
    <row r="56" spans="1:23" ht="17.100000000000001" customHeight="1" x14ac:dyDescent="0.3">
      <c r="A56" s="103"/>
      <c r="B56" s="103"/>
      <c r="C56" s="103"/>
      <c r="D56" s="103"/>
      <c r="E56" s="103"/>
      <c r="F56" s="103"/>
      <c r="G56" s="103"/>
      <c r="H56" s="103"/>
      <c r="I56" s="103"/>
      <c r="J56" s="103"/>
      <c r="K56" s="103"/>
      <c r="L56" s="103"/>
      <c r="M56" s="104"/>
      <c r="N56" s="104"/>
      <c r="O56" s="104"/>
      <c r="P56" s="104"/>
      <c r="Q56" s="104"/>
      <c r="R56" s="104"/>
      <c r="S56" s="104"/>
      <c r="T56" s="104"/>
      <c r="U56" s="104"/>
      <c r="V56" s="59"/>
      <c r="W56" s="28"/>
    </row>
    <row r="57" spans="1:23" ht="17.100000000000001" customHeight="1" x14ac:dyDescent="0.3">
      <c r="A57" s="103"/>
      <c r="B57" s="103"/>
      <c r="C57" s="103"/>
      <c r="D57" s="103"/>
      <c r="E57" s="103"/>
      <c r="F57" s="103"/>
      <c r="G57" s="103"/>
      <c r="H57" s="103"/>
      <c r="I57" s="103"/>
      <c r="J57" s="103"/>
      <c r="K57" s="103"/>
      <c r="L57" s="103"/>
      <c r="M57" s="104"/>
      <c r="N57" s="104"/>
      <c r="O57" s="104"/>
      <c r="P57" s="104"/>
      <c r="Q57" s="104"/>
      <c r="R57" s="104"/>
      <c r="S57" s="104"/>
      <c r="T57" s="104"/>
      <c r="U57" s="104"/>
      <c r="V57" s="59"/>
      <c r="W57" s="28"/>
    </row>
    <row r="58" spans="1:23" ht="17.100000000000001" customHeight="1" x14ac:dyDescent="0.3">
      <c r="A58" s="103"/>
      <c r="B58" s="103"/>
      <c r="C58" s="103"/>
      <c r="D58" s="103"/>
      <c r="E58" s="103"/>
      <c r="F58" s="103"/>
      <c r="G58" s="103"/>
      <c r="H58" s="103"/>
      <c r="I58" s="103"/>
      <c r="J58" s="103"/>
      <c r="K58" s="103"/>
      <c r="L58" s="103"/>
      <c r="M58" s="104"/>
      <c r="N58" s="104"/>
      <c r="O58" s="104"/>
      <c r="P58" s="104"/>
      <c r="Q58" s="104"/>
      <c r="R58" s="104"/>
      <c r="S58" s="104"/>
      <c r="T58" s="104"/>
      <c r="U58" s="104"/>
      <c r="V58" s="59"/>
      <c r="W58" s="28"/>
    </row>
    <row r="59" spans="1:23" ht="17.100000000000001" customHeight="1" x14ac:dyDescent="0.3">
      <c r="A59" s="103"/>
      <c r="B59" s="103"/>
      <c r="C59" s="103"/>
      <c r="D59" s="103"/>
      <c r="E59" s="103"/>
      <c r="F59" s="103"/>
      <c r="G59" s="103"/>
      <c r="H59" s="103"/>
      <c r="I59" s="103"/>
      <c r="J59" s="103"/>
      <c r="K59" s="103"/>
      <c r="L59" s="103"/>
      <c r="M59" s="104"/>
      <c r="N59" s="104"/>
      <c r="O59" s="104"/>
      <c r="P59" s="104"/>
      <c r="Q59" s="104"/>
      <c r="R59" s="104"/>
      <c r="S59" s="104"/>
      <c r="T59" s="104"/>
      <c r="U59" s="104"/>
      <c r="V59" s="59"/>
      <c r="W59" s="28"/>
    </row>
    <row r="60" spans="1:23" ht="17.100000000000001" customHeight="1" x14ac:dyDescent="0.3">
      <c r="A60" s="103"/>
      <c r="B60" s="103"/>
      <c r="C60" s="103"/>
      <c r="D60" s="103"/>
      <c r="E60" s="103"/>
      <c r="F60" s="103"/>
      <c r="G60" s="103"/>
      <c r="H60" s="103"/>
      <c r="I60" s="103"/>
      <c r="J60" s="103"/>
      <c r="K60" s="103"/>
      <c r="L60" s="103"/>
      <c r="M60" s="104"/>
      <c r="N60" s="104"/>
      <c r="O60" s="104"/>
      <c r="P60" s="104"/>
      <c r="Q60" s="104"/>
      <c r="R60" s="104"/>
      <c r="S60" s="104"/>
      <c r="T60" s="104"/>
      <c r="U60" s="104"/>
      <c r="V60" s="59"/>
      <c r="W60" s="28"/>
    </row>
    <row r="61" spans="1:23" ht="17.100000000000001" customHeight="1" x14ac:dyDescent="0.3">
      <c r="A61" s="103"/>
      <c r="B61" s="103"/>
      <c r="C61" s="103"/>
      <c r="D61" s="103"/>
      <c r="E61" s="103"/>
      <c r="F61" s="103"/>
      <c r="G61" s="103"/>
      <c r="H61" s="103"/>
      <c r="I61" s="103"/>
      <c r="J61" s="103"/>
      <c r="K61" s="103"/>
      <c r="L61" s="103"/>
      <c r="M61" s="104"/>
      <c r="N61" s="104"/>
      <c r="O61" s="104"/>
      <c r="P61" s="104"/>
      <c r="Q61" s="104"/>
      <c r="R61" s="104"/>
      <c r="S61" s="104"/>
      <c r="T61" s="104"/>
      <c r="U61" s="104"/>
      <c r="V61" s="59"/>
      <c r="W61" s="28"/>
    </row>
    <row r="62" spans="1:23" ht="17.100000000000001" customHeight="1" x14ac:dyDescent="0.3">
      <c r="A62" s="103"/>
      <c r="B62" s="103"/>
      <c r="C62" s="103"/>
      <c r="D62" s="103"/>
      <c r="E62" s="103"/>
      <c r="F62" s="103"/>
      <c r="G62" s="103"/>
      <c r="H62" s="103"/>
      <c r="I62" s="103"/>
      <c r="J62" s="103"/>
      <c r="K62" s="103"/>
      <c r="L62" s="103"/>
      <c r="M62" s="104"/>
      <c r="N62" s="104"/>
      <c r="O62" s="104"/>
      <c r="P62" s="104"/>
      <c r="Q62" s="104"/>
      <c r="R62" s="104"/>
      <c r="S62" s="104"/>
      <c r="T62" s="104"/>
      <c r="U62" s="104"/>
      <c r="V62" s="59"/>
      <c r="W62" s="28"/>
    </row>
    <row r="63" spans="1:23" ht="17.100000000000001" customHeight="1" x14ac:dyDescent="0.3">
      <c r="A63" s="103"/>
      <c r="B63" s="103"/>
      <c r="C63" s="103"/>
      <c r="D63" s="103"/>
      <c r="E63" s="103"/>
      <c r="F63" s="103"/>
      <c r="G63" s="103"/>
      <c r="H63" s="103"/>
      <c r="I63" s="103"/>
      <c r="J63" s="103"/>
      <c r="K63" s="103"/>
      <c r="L63" s="103"/>
      <c r="M63" s="104"/>
      <c r="N63" s="104"/>
      <c r="O63" s="104"/>
      <c r="P63" s="104"/>
      <c r="Q63" s="104"/>
      <c r="R63" s="104"/>
      <c r="S63" s="104"/>
      <c r="T63" s="104"/>
      <c r="U63" s="104"/>
      <c r="V63" s="59"/>
      <c r="W63" s="28"/>
    </row>
    <row r="64" spans="1:23" ht="17.100000000000001" customHeight="1" x14ac:dyDescent="0.3">
      <c r="A64" s="103"/>
      <c r="B64" s="103"/>
      <c r="C64" s="103"/>
      <c r="D64" s="103"/>
      <c r="E64" s="103"/>
      <c r="F64" s="103"/>
      <c r="G64" s="103"/>
      <c r="H64" s="103"/>
      <c r="I64" s="103"/>
      <c r="J64" s="103"/>
      <c r="K64" s="103"/>
      <c r="L64" s="103"/>
      <c r="M64" s="104"/>
      <c r="N64" s="104"/>
      <c r="O64" s="104"/>
      <c r="P64" s="104"/>
      <c r="Q64" s="104"/>
      <c r="R64" s="104"/>
      <c r="S64" s="104"/>
      <c r="T64" s="104"/>
      <c r="U64" s="104"/>
      <c r="V64" s="59"/>
      <c r="W64" s="28"/>
    </row>
    <row r="65" spans="1:23" ht="17.100000000000001" customHeight="1" x14ac:dyDescent="0.3">
      <c r="A65" s="103"/>
      <c r="B65" s="103"/>
      <c r="C65" s="103"/>
      <c r="D65" s="103"/>
      <c r="E65" s="103"/>
      <c r="F65" s="103"/>
      <c r="G65" s="103"/>
      <c r="H65" s="103"/>
      <c r="I65" s="103"/>
      <c r="J65" s="103"/>
      <c r="K65" s="103"/>
      <c r="L65" s="103"/>
      <c r="M65" s="104"/>
      <c r="N65" s="104"/>
      <c r="O65" s="104"/>
      <c r="P65" s="104"/>
      <c r="Q65" s="104"/>
      <c r="R65" s="104"/>
      <c r="S65" s="104"/>
      <c r="T65" s="104"/>
      <c r="U65" s="104"/>
      <c r="V65" s="59"/>
      <c r="W65" s="28"/>
    </row>
    <row r="66" spans="1:23" ht="17.100000000000001" customHeight="1" x14ac:dyDescent="0.3">
      <c r="A66" s="103"/>
      <c r="B66" s="103"/>
      <c r="C66" s="103"/>
      <c r="D66" s="103"/>
      <c r="E66" s="103"/>
      <c r="F66" s="103"/>
      <c r="G66" s="103"/>
      <c r="H66" s="103"/>
      <c r="I66" s="103"/>
      <c r="J66" s="103"/>
      <c r="K66" s="103"/>
      <c r="L66" s="103"/>
      <c r="M66" s="104"/>
      <c r="N66" s="104"/>
      <c r="O66" s="104"/>
      <c r="P66" s="104"/>
      <c r="Q66" s="104"/>
      <c r="R66" s="104"/>
      <c r="S66" s="104"/>
      <c r="T66" s="104"/>
      <c r="U66" s="104"/>
      <c r="V66" s="59"/>
      <c r="W66" s="28"/>
    </row>
    <row r="67" spans="1:23" ht="17.100000000000001" customHeight="1" x14ac:dyDescent="0.3">
      <c r="A67" s="103"/>
      <c r="B67" s="103"/>
      <c r="C67" s="103"/>
      <c r="D67" s="103"/>
      <c r="E67" s="103"/>
      <c r="F67" s="103"/>
      <c r="G67" s="103"/>
      <c r="H67" s="103"/>
      <c r="I67" s="103"/>
      <c r="J67" s="103"/>
      <c r="K67" s="103"/>
      <c r="L67" s="103"/>
      <c r="M67" s="104"/>
      <c r="N67" s="104"/>
      <c r="O67" s="104"/>
      <c r="P67" s="104"/>
      <c r="Q67" s="104"/>
      <c r="R67" s="104"/>
      <c r="S67" s="104"/>
      <c r="T67" s="104"/>
      <c r="U67" s="104"/>
      <c r="V67" s="59"/>
      <c r="W67" s="28"/>
    </row>
    <row r="68" spans="1:23" ht="17.100000000000001" customHeight="1" x14ac:dyDescent="0.3">
      <c r="A68" s="103"/>
      <c r="B68" s="103"/>
      <c r="C68" s="103"/>
      <c r="D68" s="103"/>
      <c r="E68" s="103"/>
      <c r="F68" s="103"/>
      <c r="G68" s="103"/>
      <c r="H68" s="103"/>
      <c r="I68" s="103"/>
      <c r="J68" s="103"/>
      <c r="K68" s="103"/>
      <c r="L68" s="103"/>
      <c r="M68" s="104"/>
      <c r="N68" s="104"/>
      <c r="O68" s="104"/>
      <c r="P68" s="104"/>
      <c r="Q68" s="104"/>
      <c r="R68" s="104"/>
      <c r="S68" s="104"/>
      <c r="T68" s="104"/>
      <c r="U68" s="104"/>
      <c r="V68" s="59"/>
      <c r="W68" s="28"/>
    </row>
    <row r="69" spans="1:23" ht="17.100000000000001" customHeight="1" x14ac:dyDescent="0.3">
      <c r="A69" s="103"/>
      <c r="B69" s="103"/>
      <c r="C69" s="103"/>
      <c r="D69" s="103"/>
      <c r="E69" s="103"/>
      <c r="F69" s="103"/>
      <c r="G69" s="103"/>
      <c r="H69" s="103"/>
      <c r="I69" s="103"/>
      <c r="J69" s="103"/>
      <c r="K69" s="103"/>
      <c r="L69" s="103"/>
      <c r="M69" s="104"/>
      <c r="N69" s="104"/>
      <c r="O69" s="104"/>
      <c r="P69" s="104"/>
      <c r="Q69" s="104"/>
      <c r="R69" s="104"/>
      <c r="S69" s="104"/>
      <c r="T69" s="104"/>
      <c r="U69" s="104"/>
      <c r="V69" s="59"/>
      <c r="W69" s="28"/>
    </row>
    <row r="70" spans="1:23" ht="17.100000000000001" customHeight="1" x14ac:dyDescent="0.3">
      <c r="A70" s="103"/>
      <c r="B70" s="103"/>
      <c r="C70" s="103"/>
      <c r="D70" s="103"/>
      <c r="E70" s="103"/>
      <c r="F70" s="103"/>
      <c r="G70" s="103"/>
      <c r="H70" s="103"/>
      <c r="I70" s="103"/>
      <c r="J70" s="103"/>
      <c r="K70" s="103"/>
      <c r="L70" s="103"/>
      <c r="M70" s="104"/>
      <c r="N70" s="104"/>
      <c r="O70" s="104"/>
      <c r="P70" s="104"/>
      <c r="Q70" s="104"/>
      <c r="R70" s="104"/>
      <c r="S70" s="104"/>
      <c r="T70" s="104"/>
      <c r="U70" s="104"/>
      <c r="V70" s="59"/>
      <c r="W70" s="28"/>
    </row>
    <row r="71" spans="1:23" ht="17.100000000000001" customHeight="1" x14ac:dyDescent="0.3">
      <c r="A71" s="103"/>
      <c r="B71" s="103"/>
      <c r="C71" s="103"/>
      <c r="D71" s="103"/>
      <c r="E71" s="103"/>
      <c r="F71" s="103"/>
      <c r="G71" s="103"/>
      <c r="H71" s="103"/>
      <c r="I71" s="103"/>
      <c r="J71" s="103"/>
      <c r="K71" s="103"/>
      <c r="L71" s="103"/>
      <c r="M71" s="104"/>
      <c r="N71" s="104"/>
      <c r="O71" s="104"/>
      <c r="P71" s="104"/>
      <c r="Q71" s="104"/>
      <c r="R71" s="104"/>
      <c r="S71" s="104"/>
      <c r="T71" s="104"/>
      <c r="U71" s="104"/>
      <c r="V71" s="59"/>
      <c r="W71" s="28"/>
    </row>
    <row r="72" spans="1:23" ht="17.100000000000001" customHeight="1" x14ac:dyDescent="0.3">
      <c r="A72" s="103"/>
      <c r="B72" s="103"/>
      <c r="C72" s="103"/>
      <c r="D72" s="103"/>
      <c r="E72" s="103"/>
      <c r="F72" s="103"/>
      <c r="G72" s="103"/>
      <c r="H72" s="103"/>
      <c r="I72" s="103"/>
      <c r="J72" s="103"/>
      <c r="K72" s="103"/>
      <c r="L72" s="103"/>
      <c r="M72" s="104"/>
      <c r="N72" s="104"/>
      <c r="O72" s="104"/>
      <c r="P72" s="104"/>
      <c r="Q72" s="104"/>
      <c r="R72" s="104"/>
      <c r="S72" s="104"/>
      <c r="T72" s="104"/>
      <c r="U72" s="104"/>
      <c r="V72" s="59"/>
      <c r="W72" s="28"/>
    </row>
    <row r="73" spans="1:23" ht="17.100000000000001" customHeight="1" x14ac:dyDescent="0.3">
      <c r="A73" s="103"/>
      <c r="B73" s="103"/>
      <c r="C73" s="103"/>
      <c r="D73" s="103"/>
      <c r="E73" s="103"/>
      <c r="F73" s="103"/>
      <c r="G73" s="103"/>
      <c r="H73" s="103"/>
      <c r="I73" s="103"/>
      <c r="J73" s="103"/>
      <c r="K73" s="103"/>
      <c r="L73" s="103"/>
      <c r="M73" s="104"/>
      <c r="N73" s="104"/>
      <c r="O73" s="104"/>
      <c r="P73" s="104"/>
      <c r="Q73" s="104"/>
      <c r="R73" s="104"/>
      <c r="S73" s="104"/>
      <c r="T73" s="104"/>
      <c r="U73" s="104"/>
      <c r="V73" s="59"/>
      <c r="W73" s="28"/>
    </row>
    <row r="74" spans="1:23" ht="17.100000000000001" customHeight="1" x14ac:dyDescent="0.3">
      <c r="A74" s="103"/>
      <c r="B74" s="103"/>
      <c r="C74" s="103"/>
      <c r="D74" s="103"/>
      <c r="E74" s="103"/>
      <c r="F74" s="103"/>
      <c r="G74" s="103"/>
      <c r="H74" s="103"/>
      <c r="I74" s="103"/>
      <c r="J74" s="103"/>
      <c r="K74" s="103"/>
      <c r="L74" s="103"/>
      <c r="M74" s="104"/>
      <c r="N74" s="104"/>
      <c r="O74" s="104"/>
      <c r="P74" s="104"/>
      <c r="Q74" s="104"/>
      <c r="R74" s="104"/>
      <c r="S74" s="104"/>
      <c r="T74" s="104"/>
      <c r="U74" s="104"/>
      <c r="V74" s="59"/>
      <c r="W74" s="28"/>
    </row>
    <row r="75" spans="1:23" ht="17.100000000000001" customHeight="1" x14ac:dyDescent="0.3">
      <c r="A75" s="103"/>
      <c r="B75" s="103"/>
      <c r="C75" s="103"/>
      <c r="D75" s="103"/>
      <c r="E75" s="103"/>
      <c r="F75" s="103"/>
      <c r="G75" s="103"/>
      <c r="H75" s="103"/>
      <c r="I75" s="103"/>
      <c r="J75" s="103"/>
      <c r="K75" s="103"/>
      <c r="L75" s="103"/>
      <c r="M75" s="104"/>
      <c r="N75" s="104"/>
      <c r="O75" s="104"/>
      <c r="P75" s="104"/>
      <c r="Q75" s="104"/>
      <c r="R75" s="104"/>
      <c r="S75" s="104"/>
      <c r="T75" s="104"/>
      <c r="U75" s="104"/>
      <c r="V75" s="59"/>
      <c r="W75" s="28"/>
    </row>
    <row r="76" spans="1:23" ht="17.100000000000001" customHeight="1" x14ac:dyDescent="0.3">
      <c r="A76" s="103"/>
      <c r="B76" s="103"/>
      <c r="C76" s="103"/>
      <c r="D76" s="103"/>
      <c r="E76" s="103"/>
      <c r="F76" s="103"/>
      <c r="G76" s="103"/>
      <c r="H76" s="103"/>
      <c r="I76" s="103"/>
      <c r="J76" s="103"/>
      <c r="K76" s="103"/>
      <c r="L76" s="103"/>
      <c r="M76" s="104"/>
      <c r="N76" s="104"/>
      <c r="O76" s="104"/>
      <c r="P76" s="104"/>
      <c r="Q76" s="104"/>
      <c r="R76" s="104"/>
      <c r="S76" s="104"/>
      <c r="T76" s="104"/>
      <c r="U76" s="104"/>
      <c r="V76" s="59"/>
      <c r="W76" s="28"/>
    </row>
    <row r="77" spans="1:23" ht="17.100000000000001" customHeight="1" x14ac:dyDescent="0.3">
      <c r="A77" s="103"/>
      <c r="B77" s="103"/>
      <c r="C77" s="103"/>
      <c r="D77" s="103"/>
      <c r="E77" s="103"/>
      <c r="F77" s="103"/>
      <c r="G77" s="103"/>
      <c r="H77" s="103"/>
      <c r="I77" s="103"/>
      <c r="J77" s="103"/>
      <c r="K77" s="103"/>
      <c r="L77" s="103"/>
      <c r="M77" s="104"/>
      <c r="N77" s="104"/>
      <c r="O77" s="104"/>
      <c r="P77" s="104"/>
      <c r="Q77" s="104"/>
      <c r="R77" s="104"/>
      <c r="S77" s="104"/>
      <c r="T77" s="104"/>
      <c r="U77" s="104"/>
      <c r="V77" s="59"/>
      <c r="W77" s="28"/>
    </row>
    <row r="78" spans="1:23" ht="17.100000000000001" customHeight="1" x14ac:dyDescent="0.3">
      <c r="A78" s="103"/>
      <c r="B78" s="103"/>
      <c r="C78" s="103"/>
      <c r="D78" s="103"/>
      <c r="E78" s="103"/>
      <c r="F78" s="103"/>
      <c r="G78" s="103"/>
      <c r="H78" s="103"/>
      <c r="I78" s="103"/>
      <c r="J78" s="103"/>
      <c r="K78" s="103"/>
      <c r="L78" s="103"/>
      <c r="M78" s="104"/>
      <c r="N78" s="104"/>
      <c r="O78" s="104"/>
      <c r="P78" s="104"/>
      <c r="Q78" s="104"/>
      <c r="R78" s="104"/>
      <c r="S78" s="104"/>
      <c r="T78" s="104"/>
      <c r="U78" s="104"/>
      <c r="V78" s="59"/>
      <c r="W78" s="28"/>
    </row>
    <row r="79" spans="1:23" ht="17.100000000000001" customHeight="1" x14ac:dyDescent="0.3">
      <c r="A79" s="103"/>
      <c r="B79" s="103"/>
      <c r="C79" s="103"/>
      <c r="D79" s="103"/>
      <c r="E79" s="103"/>
      <c r="F79" s="103"/>
      <c r="G79" s="103"/>
      <c r="H79" s="103"/>
      <c r="I79" s="103"/>
      <c r="J79" s="103"/>
      <c r="K79" s="103"/>
      <c r="L79" s="103"/>
      <c r="M79" s="104"/>
      <c r="N79" s="104"/>
      <c r="O79" s="104"/>
      <c r="P79" s="104"/>
      <c r="Q79" s="104"/>
      <c r="R79" s="104"/>
      <c r="S79" s="104"/>
      <c r="T79" s="104"/>
      <c r="U79" s="104"/>
      <c r="V79" s="59"/>
      <c r="W79" s="28"/>
    </row>
    <row r="80" spans="1:23" ht="17.100000000000001" customHeight="1" x14ac:dyDescent="0.3">
      <c r="A80" s="103"/>
      <c r="B80" s="103"/>
      <c r="C80" s="103"/>
      <c r="D80" s="103"/>
      <c r="E80" s="103"/>
      <c r="F80" s="103"/>
      <c r="G80" s="103"/>
      <c r="H80" s="103"/>
      <c r="I80" s="103"/>
      <c r="J80" s="103"/>
      <c r="K80" s="103"/>
      <c r="L80" s="103"/>
      <c r="M80" s="104"/>
      <c r="N80" s="104"/>
      <c r="O80" s="104"/>
      <c r="P80" s="104"/>
      <c r="Q80" s="104"/>
      <c r="R80" s="104"/>
      <c r="S80" s="104"/>
      <c r="T80" s="104"/>
      <c r="U80" s="104"/>
      <c r="V80" s="59"/>
      <c r="W80" s="28"/>
    </row>
    <row r="81" spans="1:23" ht="17.100000000000001" customHeight="1" x14ac:dyDescent="0.3">
      <c r="A81" s="103"/>
      <c r="B81" s="103"/>
      <c r="C81" s="103"/>
      <c r="D81" s="103"/>
      <c r="E81" s="103"/>
      <c r="F81" s="103"/>
      <c r="G81" s="103"/>
      <c r="H81" s="103"/>
      <c r="I81" s="103"/>
      <c r="J81" s="103"/>
      <c r="K81" s="103"/>
      <c r="L81" s="103"/>
      <c r="M81" s="104"/>
      <c r="N81" s="104"/>
      <c r="O81" s="104"/>
      <c r="P81" s="104"/>
      <c r="Q81" s="104"/>
      <c r="R81" s="104"/>
      <c r="S81" s="104"/>
      <c r="T81" s="104"/>
      <c r="U81" s="104"/>
      <c r="V81" s="59"/>
      <c r="W81" s="28"/>
    </row>
    <row r="82" spans="1:23" ht="17.100000000000001" customHeight="1" x14ac:dyDescent="0.3">
      <c r="A82" s="103"/>
      <c r="B82" s="103"/>
      <c r="C82" s="103"/>
      <c r="D82" s="103"/>
      <c r="E82" s="103"/>
      <c r="F82" s="103"/>
      <c r="G82" s="103"/>
      <c r="H82" s="103"/>
      <c r="I82" s="103"/>
      <c r="J82" s="103"/>
      <c r="K82" s="103"/>
      <c r="L82" s="103"/>
      <c r="M82" s="104"/>
      <c r="N82" s="104"/>
      <c r="O82" s="104"/>
      <c r="P82" s="104"/>
      <c r="Q82" s="104"/>
      <c r="R82" s="104"/>
      <c r="S82" s="104"/>
      <c r="T82" s="104"/>
      <c r="U82" s="104"/>
      <c r="V82" s="59"/>
      <c r="W82" s="28"/>
    </row>
    <row r="83" spans="1:23" ht="17.100000000000001" customHeight="1" x14ac:dyDescent="0.3">
      <c r="A83" s="103"/>
      <c r="B83" s="103"/>
      <c r="C83" s="103"/>
      <c r="D83" s="103"/>
      <c r="E83" s="103"/>
      <c r="F83" s="103"/>
      <c r="G83" s="103"/>
      <c r="H83" s="103"/>
      <c r="I83" s="103"/>
      <c r="J83" s="103"/>
      <c r="K83" s="103"/>
      <c r="L83" s="103"/>
      <c r="M83" s="104"/>
      <c r="N83" s="104"/>
      <c r="O83" s="104"/>
      <c r="P83" s="104"/>
      <c r="Q83" s="104"/>
      <c r="R83" s="104"/>
      <c r="S83" s="104"/>
      <c r="T83" s="104"/>
      <c r="U83" s="104"/>
      <c r="V83" s="59"/>
      <c r="W83" s="28"/>
    </row>
    <row r="84" spans="1:23" ht="17.100000000000001" customHeight="1" x14ac:dyDescent="0.3">
      <c r="A84" s="103"/>
      <c r="B84" s="103"/>
      <c r="C84" s="103"/>
      <c r="D84" s="103"/>
      <c r="E84" s="103"/>
      <c r="F84" s="103"/>
      <c r="G84" s="103"/>
      <c r="H84" s="103"/>
      <c r="I84" s="103"/>
      <c r="J84" s="103"/>
      <c r="K84" s="103"/>
      <c r="L84" s="103"/>
      <c r="M84" s="104"/>
      <c r="N84" s="104"/>
      <c r="O84" s="104"/>
      <c r="P84" s="104"/>
      <c r="Q84" s="104"/>
      <c r="R84" s="104"/>
      <c r="S84" s="104"/>
      <c r="T84" s="104"/>
      <c r="U84" s="104"/>
      <c r="V84" s="59"/>
      <c r="W84" s="28"/>
    </row>
    <row r="85" spans="1:23" ht="17.100000000000001" customHeight="1" x14ac:dyDescent="0.3">
      <c r="A85" s="103"/>
      <c r="B85" s="103"/>
      <c r="C85" s="103"/>
      <c r="D85" s="103"/>
      <c r="E85" s="103"/>
      <c r="F85" s="103"/>
      <c r="G85" s="103"/>
      <c r="H85" s="103"/>
      <c r="I85" s="103"/>
      <c r="J85" s="103"/>
      <c r="K85" s="103"/>
      <c r="L85" s="103"/>
      <c r="M85" s="104"/>
      <c r="N85" s="104"/>
      <c r="O85" s="104"/>
      <c r="P85" s="104"/>
      <c r="Q85" s="104"/>
      <c r="R85" s="104"/>
      <c r="S85" s="104"/>
      <c r="T85" s="104"/>
      <c r="U85" s="104"/>
      <c r="V85" s="59"/>
      <c r="W85" s="28"/>
    </row>
    <row r="86" spans="1:23" ht="17.100000000000001" customHeight="1" x14ac:dyDescent="0.3">
      <c r="A86" s="103"/>
      <c r="B86" s="103"/>
      <c r="C86" s="103"/>
      <c r="D86" s="103"/>
      <c r="E86" s="103"/>
      <c r="F86" s="103"/>
      <c r="G86" s="103"/>
      <c r="H86" s="103"/>
      <c r="I86" s="103"/>
      <c r="J86" s="103"/>
      <c r="K86" s="103"/>
      <c r="L86" s="103"/>
      <c r="M86" s="104"/>
      <c r="N86" s="104"/>
      <c r="O86" s="104"/>
      <c r="P86" s="104"/>
      <c r="Q86" s="104"/>
      <c r="R86" s="104"/>
      <c r="S86" s="104"/>
      <c r="T86" s="104"/>
      <c r="U86" s="104"/>
      <c r="V86" s="59"/>
      <c r="W86" s="28"/>
    </row>
    <row r="87" spans="1:23" x14ac:dyDescent="0.3">
      <c r="A87" s="103"/>
      <c r="B87" s="103"/>
      <c r="C87" s="103"/>
      <c r="D87" s="103"/>
      <c r="E87" s="103"/>
      <c r="F87" s="103"/>
      <c r="G87" s="103"/>
      <c r="H87" s="103"/>
      <c r="I87" s="103"/>
      <c r="J87" s="103"/>
      <c r="K87" s="103"/>
      <c r="L87" s="103"/>
      <c r="M87" s="104"/>
      <c r="N87" s="104"/>
      <c r="O87" s="104"/>
      <c r="P87" s="104"/>
      <c r="Q87" s="104"/>
      <c r="R87" s="104"/>
      <c r="S87" s="104"/>
      <c r="T87" s="104"/>
      <c r="U87" s="104"/>
      <c r="V87" s="59"/>
      <c r="W87" s="28"/>
    </row>
    <row r="88" spans="1:23" x14ac:dyDescent="0.3">
      <c r="A88" s="103"/>
      <c r="B88" s="103"/>
      <c r="C88" s="103"/>
      <c r="D88" s="103"/>
      <c r="E88" s="103"/>
      <c r="F88" s="103"/>
      <c r="G88" s="103"/>
      <c r="H88" s="103"/>
      <c r="I88" s="103"/>
      <c r="J88" s="103"/>
      <c r="K88" s="103"/>
      <c r="L88" s="103"/>
      <c r="M88" s="104"/>
      <c r="N88" s="104"/>
      <c r="O88" s="104"/>
      <c r="P88" s="104"/>
      <c r="Q88" s="104"/>
      <c r="R88" s="104"/>
      <c r="S88" s="104"/>
      <c r="T88" s="104"/>
      <c r="U88" s="104"/>
      <c r="V88" s="59"/>
      <c r="W88" s="28"/>
    </row>
    <row r="89" spans="1:23" x14ac:dyDescent="0.3">
      <c r="A89" s="103"/>
      <c r="B89" s="103"/>
      <c r="C89" s="103"/>
      <c r="D89" s="103"/>
      <c r="E89" s="103"/>
      <c r="F89" s="103"/>
      <c r="G89" s="103"/>
      <c r="H89" s="103"/>
      <c r="I89" s="103"/>
      <c r="J89" s="103"/>
      <c r="K89" s="103"/>
      <c r="L89" s="103"/>
      <c r="M89" s="104"/>
      <c r="N89" s="104"/>
      <c r="O89" s="104"/>
      <c r="P89" s="104"/>
      <c r="Q89" s="104"/>
      <c r="R89" s="104"/>
      <c r="S89" s="104"/>
      <c r="T89" s="104"/>
      <c r="U89" s="104"/>
      <c r="V89" s="59"/>
      <c r="W89" s="28"/>
    </row>
    <row r="90" spans="1:23" x14ac:dyDescent="0.3">
      <c r="A90" s="103"/>
      <c r="B90" s="103"/>
      <c r="C90" s="103"/>
      <c r="D90" s="103"/>
      <c r="E90" s="103"/>
      <c r="F90" s="103"/>
      <c r="G90" s="103"/>
      <c r="H90" s="103"/>
      <c r="I90" s="103"/>
      <c r="J90" s="103"/>
      <c r="K90" s="103"/>
      <c r="L90" s="103"/>
      <c r="M90" s="104"/>
      <c r="N90" s="104"/>
      <c r="O90" s="104"/>
      <c r="P90" s="104"/>
      <c r="Q90" s="104"/>
      <c r="R90" s="104"/>
      <c r="S90" s="104"/>
      <c r="T90" s="104"/>
      <c r="U90" s="104"/>
      <c r="V90" s="59"/>
      <c r="W90" s="28"/>
    </row>
    <row r="91" spans="1:23" x14ac:dyDescent="0.3">
      <c r="A91" s="103"/>
      <c r="B91" s="103"/>
      <c r="C91" s="103"/>
      <c r="D91" s="103"/>
      <c r="E91" s="103"/>
      <c r="F91" s="103"/>
      <c r="G91" s="103"/>
      <c r="H91" s="103"/>
      <c r="I91" s="103"/>
      <c r="J91" s="103"/>
      <c r="K91" s="103"/>
      <c r="L91" s="103"/>
      <c r="M91" s="104"/>
      <c r="N91" s="104"/>
      <c r="O91" s="104"/>
      <c r="P91" s="104"/>
      <c r="Q91" s="104"/>
      <c r="R91" s="104"/>
      <c r="S91" s="104"/>
      <c r="T91" s="104"/>
      <c r="U91" s="104"/>
      <c r="V91" s="59"/>
      <c r="W91" s="28"/>
    </row>
    <row r="92" spans="1:23" x14ac:dyDescent="0.3">
      <c r="A92" s="103"/>
      <c r="B92" s="103"/>
      <c r="C92" s="103"/>
      <c r="D92" s="103"/>
      <c r="E92" s="103"/>
      <c r="F92" s="103"/>
      <c r="G92" s="103"/>
      <c r="H92" s="103"/>
      <c r="I92" s="103"/>
      <c r="J92" s="103"/>
      <c r="K92" s="103"/>
      <c r="L92" s="103"/>
      <c r="M92" s="104"/>
      <c r="N92" s="104"/>
      <c r="O92" s="104"/>
      <c r="P92" s="104"/>
      <c r="Q92" s="104"/>
      <c r="R92" s="104"/>
      <c r="S92" s="104"/>
      <c r="T92" s="104"/>
      <c r="U92" s="104"/>
      <c r="V92" s="59"/>
      <c r="W92" s="28"/>
    </row>
    <row r="93" spans="1:23" x14ac:dyDescent="0.3">
      <c r="A93" s="103"/>
      <c r="B93" s="103"/>
      <c r="C93" s="103"/>
      <c r="D93" s="103"/>
      <c r="E93" s="103"/>
      <c r="F93" s="103"/>
      <c r="G93" s="103"/>
      <c r="H93" s="103"/>
      <c r="I93" s="103"/>
      <c r="J93" s="103"/>
      <c r="K93" s="103"/>
      <c r="L93" s="103"/>
      <c r="M93" s="104"/>
      <c r="N93" s="104"/>
      <c r="O93" s="104"/>
      <c r="P93" s="104"/>
      <c r="Q93" s="104"/>
      <c r="R93" s="104"/>
      <c r="S93" s="104"/>
      <c r="T93" s="104"/>
      <c r="U93" s="104"/>
      <c r="V93" s="59"/>
      <c r="W93" s="28"/>
    </row>
    <row r="94" spans="1:23" x14ac:dyDescent="0.3">
      <c r="A94" s="103"/>
      <c r="B94" s="103"/>
      <c r="C94" s="103"/>
      <c r="D94" s="103"/>
      <c r="E94" s="103"/>
      <c r="F94" s="103"/>
      <c r="G94" s="103"/>
      <c r="H94" s="103"/>
      <c r="I94" s="103"/>
      <c r="J94" s="103"/>
      <c r="K94" s="103"/>
      <c r="L94" s="103"/>
      <c r="M94" s="104"/>
      <c r="N94" s="104"/>
      <c r="O94" s="104"/>
      <c r="P94" s="104"/>
      <c r="Q94" s="104"/>
      <c r="R94" s="104"/>
      <c r="S94" s="104"/>
      <c r="T94" s="104"/>
      <c r="U94" s="104"/>
      <c r="V94" s="59"/>
      <c r="W94" s="28"/>
    </row>
    <row r="95" spans="1:23" x14ac:dyDescent="0.3">
      <c r="A95" s="103"/>
      <c r="B95" s="103"/>
      <c r="C95" s="103"/>
      <c r="D95" s="103"/>
      <c r="E95" s="103"/>
      <c r="F95" s="103"/>
      <c r="G95" s="103"/>
      <c r="H95" s="103"/>
      <c r="I95" s="103"/>
      <c r="J95" s="103"/>
      <c r="K95" s="103"/>
      <c r="L95" s="103"/>
      <c r="M95" s="104"/>
      <c r="N95" s="104"/>
      <c r="O95" s="104"/>
      <c r="P95" s="104"/>
      <c r="Q95" s="104"/>
      <c r="R95" s="104"/>
      <c r="S95" s="104"/>
      <c r="T95" s="104"/>
      <c r="U95" s="104"/>
      <c r="V95" s="59"/>
      <c r="W95" s="28"/>
    </row>
    <row r="96" spans="1:23" x14ac:dyDescent="0.3">
      <c r="A96" s="103"/>
      <c r="B96" s="103"/>
      <c r="C96" s="103"/>
      <c r="D96" s="103"/>
      <c r="E96" s="103"/>
      <c r="F96" s="103"/>
      <c r="G96" s="103"/>
      <c r="H96" s="103"/>
      <c r="I96" s="103"/>
      <c r="J96" s="103"/>
      <c r="K96" s="103"/>
      <c r="L96" s="103"/>
      <c r="M96" s="104"/>
      <c r="N96" s="104"/>
      <c r="O96" s="104"/>
      <c r="P96" s="104"/>
      <c r="Q96" s="104"/>
      <c r="R96" s="104"/>
      <c r="S96" s="104"/>
      <c r="T96" s="104"/>
      <c r="U96" s="104"/>
      <c r="V96" s="59"/>
      <c r="W96" s="28"/>
    </row>
    <row r="97" spans="1:23" x14ac:dyDescent="0.3">
      <c r="A97" s="103"/>
      <c r="B97" s="103"/>
      <c r="C97" s="103"/>
      <c r="D97" s="103"/>
      <c r="E97" s="103"/>
      <c r="F97" s="103"/>
      <c r="G97" s="103"/>
      <c r="H97" s="103"/>
      <c r="I97" s="103"/>
      <c r="J97" s="103"/>
      <c r="K97" s="103"/>
      <c r="L97" s="103"/>
      <c r="M97" s="104"/>
      <c r="N97" s="104"/>
      <c r="O97" s="104"/>
      <c r="P97" s="104"/>
      <c r="Q97" s="104"/>
      <c r="R97" s="104"/>
      <c r="S97" s="104"/>
      <c r="T97" s="104"/>
      <c r="U97" s="104"/>
      <c r="V97" s="59"/>
      <c r="W97" s="28"/>
    </row>
    <row r="98" spans="1:23" x14ac:dyDescent="0.3">
      <c r="A98" s="103"/>
      <c r="B98" s="103"/>
      <c r="C98" s="103"/>
      <c r="D98" s="103"/>
      <c r="E98" s="103"/>
      <c r="F98" s="103"/>
      <c r="G98" s="103"/>
      <c r="H98" s="103"/>
      <c r="I98" s="103"/>
      <c r="J98" s="103"/>
      <c r="K98" s="103"/>
      <c r="L98" s="103"/>
      <c r="M98" s="104"/>
      <c r="N98" s="104"/>
      <c r="O98" s="104"/>
      <c r="P98" s="104"/>
      <c r="Q98" s="104"/>
      <c r="R98" s="104"/>
      <c r="S98" s="104"/>
      <c r="T98" s="104"/>
      <c r="U98" s="104"/>
      <c r="V98" s="59"/>
      <c r="W98" s="28"/>
    </row>
    <row r="99" spans="1:23" x14ac:dyDescent="0.3">
      <c r="A99" s="103"/>
      <c r="B99" s="103"/>
      <c r="C99" s="103"/>
      <c r="D99" s="103"/>
      <c r="E99" s="103"/>
      <c r="F99" s="103"/>
      <c r="G99" s="103"/>
      <c r="H99" s="103"/>
      <c r="I99" s="103"/>
      <c r="J99" s="103"/>
      <c r="K99" s="103"/>
      <c r="L99" s="103"/>
      <c r="M99" s="104"/>
      <c r="N99" s="104"/>
      <c r="O99" s="104"/>
      <c r="P99" s="104"/>
      <c r="Q99" s="104"/>
      <c r="R99" s="104"/>
      <c r="S99" s="104"/>
      <c r="T99" s="104"/>
      <c r="U99" s="104"/>
      <c r="V99" s="59"/>
      <c r="W99" s="28"/>
    </row>
    <row r="100" spans="1:23" x14ac:dyDescent="0.3">
      <c r="A100" s="103"/>
      <c r="B100" s="103"/>
      <c r="C100" s="103"/>
      <c r="D100" s="103"/>
      <c r="E100" s="103"/>
      <c r="F100" s="103"/>
      <c r="G100" s="103"/>
      <c r="H100" s="103"/>
      <c r="I100" s="103"/>
      <c r="J100" s="103"/>
      <c r="K100" s="103"/>
      <c r="L100" s="103"/>
      <c r="M100" s="104"/>
      <c r="N100" s="104"/>
      <c r="O100" s="104"/>
      <c r="P100" s="104"/>
      <c r="Q100" s="104"/>
      <c r="R100" s="104"/>
      <c r="S100" s="104"/>
      <c r="T100" s="104"/>
      <c r="U100" s="104"/>
      <c r="V100" s="59"/>
      <c r="W100" s="28"/>
    </row>
    <row r="101" spans="1:23" x14ac:dyDescent="0.3">
      <c r="A101" s="103"/>
      <c r="B101" s="103"/>
      <c r="C101" s="103"/>
      <c r="D101" s="103"/>
      <c r="E101" s="103"/>
      <c r="F101" s="103"/>
      <c r="G101" s="103"/>
      <c r="H101" s="103"/>
      <c r="I101" s="103"/>
      <c r="J101" s="103"/>
      <c r="K101" s="103"/>
      <c r="L101" s="103"/>
      <c r="M101" s="104"/>
      <c r="N101" s="104"/>
      <c r="O101" s="104"/>
      <c r="P101" s="104"/>
      <c r="Q101" s="104"/>
      <c r="R101" s="104"/>
      <c r="S101" s="104"/>
      <c r="T101" s="104"/>
      <c r="U101" s="104"/>
      <c r="V101" s="59"/>
      <c r="W101" s="28"/>
    </row>
    <row r="102" spans="1:23" x14ac:dyDescent="0.3">
      <c r="A102" s="103"/>
      <c r="B102" s="103"/>
      <c r="C102" s="103"/>
      <c r="D102" s="103"/>
      <c r="E102" s="103"/>
      <c r="F102" s="103"/>
      <c r="G102" s="103"/>
      <c r="H102" s="103"/>
      <c r="I102" s="103"/>
      <c r="J102" s="103"/>
      <c r="K102" s="103"/>
      <c r="L102" s="103"/>
      <c r="M102" s="104"/>
      <c r="N102" s="104"/>
      <c r="O102" s="104"/>
      <c r="P102" s="104"/>
      <c r="Q102" s="104"/>
      <c r="R102" s="104"/>
      <c r="S102" s="104"/>
      <c r="T102" s="104"/>
      <c r="U102" s="104"/>
      <c r="V102" s="59"/>
      <c r="W102" s="28"/>
    </row>
    <row r="103" spans="1:23" x14ac:dyDescent="0.3">
      <c r="A103" s="103"/>
      <c r="B103" s="103"/>
      <c r="C103" s="103"/>
      <c r="D103" s="103"/>
      <c r="E103" s="103"/>
      <c r="F103" s="103"/>
      <c r="G103" s="103"/>
      <c r="H103" s="103"/>
      <c r="I103" s="103"/>
      <c r="J103" s="103"/>
      <c r="K103" s="103"/>
      <c r="L103" s="103"/>
      <c r="M103" s="104"/>
      <c r="N103" s="104"/>
      <c r="O103" s="104"/>
      <c r="P103" s="104"/>
      <c r="Q103" s="104"/>
      <c r="R103" s="104"/>
      <c r="S103" s="104"/>
      <c r="T103" s="104"/>
      <c r="U103" s="104"/>
      <c r="V103" s="59"/>
      <c r="W103" s="28"/>
    </row>
    <row r="104" spans="1:23" x14ac:dyDescent="0.3">
      <c r="A104" s="103"/>
      <c r="B104" s="103"/>
      <c r="C104" s="103"/>
      <c r="D104" s="103"/>
      <c r="E104" s="103"/>
      <c r="F104" s="103"/>
      <c r="G104" s="103"/>
      <c r="H104" s="103"/>
      <c r="I104" s="103"/>
      <c r="J104" s="103"/>
      <c r="K104" s="103"/>
      <c r="L104" s="103"/>
      <c r="M104" s="104"/>
      <c r="N104" s="104"/>
      <c r="O104" s="104"/>
      <c r="P104" s="104"/>
      <c r="Q104" s="104"/>
      <c r="R104" s="104"/>
      <c r="S104" s="104"/>
      <c r="T104" s="104"/>
      <c r="U104" s="104"/>
      <c r="V104" s="59"/>
      <c r="W104" s="28"/>
    </row>
    <row r="105" spans="1:23" x14ac:dyDescent="0.3">
      <c r="A105" s="103"/>
      <c r="B105" s="103"/>
      <c r="C105" s="103"/>
      <c r="D105" s="103"/>
      <c r="E105" s="103"/>
      <c r="F105" s="103"/>
      <c r="G105" s="103"/>
      <c r="H105" s="103"/>
      <c r="I105" s="103"/>
      <c r="J105" s="103"/>
      <c r="K105" s="103"/>
      <c r="L105" s="103"/>
      <c r="M105" s="104"/>
      <c r="N105" s="104"/>
      <c r="O105" s="104"/>
      <c r="P105" s="104"/>
      <c r="Q105" s="104"/>
      <c r="R105" s="104"/>
      <c r="S105" s="104"/>
      <c r="T105" s="104"/>
      <c r="U105" s="104"/>
      <c r="V105" s="59"/>
      <c r="W105" s="28"/>
    </row>
    <row r="106" spans="1:23" x14ac:dyDescent="0.3">
      <c r="A106" s="103"/>
      <c r="B106" s="103"/>
      <c r="C106" s="103"/>
      <c r="D106" s="103"/>
      <c r="E106" s="103"/>
      <c r="F106" s="103"/>
      <c r="G106" s="103"/>
      <c r="H106" s="103"/>
      <c r="I106" s="103"/>
      <c r="J106" s="103"/>
      <c r="K106" s="103"/>
      <c r="L106" s="103"/>
      <c r="M106" s="104"/>
      <c r="N106" s="104"/>
      <c r="O106" s="104"/>
      <c r="P106" s="104"/>
      <c r="Q106" s="104"/>
      <c r="R106" s="104"/>
      <c r="S106" s="104"/>
      <c r="T106" s="104"/>
      <c r="U106" s="104"/>
      <c r="V106" s="59"/>
      <c r="W106" s="28"/>
    </row>
    <row r="107" spans="1:23" x14ac:dyDescent="0.3">
      <c r="A107" s="103"/>
      <c r="B107" s="103"/>
      <c r="C107" s="103"/>
      <c r="D107" s="103"/>
      <c r="E107" s="103"/>
      <c r="F107" s="103"/>
      <c r="G107" s="103"/>
      <c r="H107" s="103"/>
      <c r="I107" s="103"/>
      <c r="J107" s="103"/>
      <c r="K107" s="103"/>
      <c r="L107" s="103"/>
      <c r="M107" s="104"/>
      <c r="N107" s="104"/>
      <c r="O107" s="104"/>
      <c r="P107" s="104"/>
      <c r="Q107" s="104"/>
      <c r="R107" s="104"/>
      <c r="S107" s="104"/>
      <c r="T107" s="104"/>
      <c r="U107" s="104"/>
      <c r="V107" s="59"/>
      <c r="W107" s="28"/>
    </row>
    <row r="108" spans="1:23" x14ac:dyDescent="0.3">
      <c r="A108" s="103"/>
      <c r="B108" s="103"/>
      <c r="C108" s="103"/>
      <c r="D108" s="103"/>
      <c r="E108" s="103"/>
      <c r="F108" s="103"/>
      <c r="G108" s="103"/>
      <c r="H108" s="103"/>
      <c r="I108" s="103"/>
      <c r="J108" s="103"/>
      <c r="K108" s="103"/>
      <c r="L108" s="103"/>
      <c r="M108" s="104"/>
      <c r="N108" s="104"/>
      <c r="O108" s="104"/>
      <c r="P108" s="104"/>
      <c r="Q108" s="104"/>
      <c r="R108" s="104"/>
      <c r="S108" s="104"/>
      <c r="T108" s="104"/>
      <c r="U108" s="104"/>
      <c r="V108" s="59"/>
      <c r="W108" s="28"/>
    </row>
    <row r="109" spans="1:23" x14ac:dyDescent="0.3">
      <c r="A109" s="103"/>
      <c r="B109" s="103"/>
      <c r="C109" s="103"/>
      <c r="D109" s="103"/>
      <c r="E109" s="103"/>
      <c r="F109" s="103"/>
      <c r="G109" s="103"/>
      <c r="H109" s="103"/>
      <c r="I109" s="103"/>
      <c r="J109" s="103"/>
      <c r="K109" s="103"/>
      <c r="L109" s="103"/>
      <c r="M109" s="104"/>
      <c r="N109" s="104"/>
      <c r="O109" s="104"/>
      <c r="P109" s="104"/>
      <c r="Q109" s="104"/>
      <c r="R109" s="104"/>
      <c r="S109" s="104"/>
      <c r="T109" s="104"/>
      <c r="U109" s="104"/>
      <c r="V109" s="59"/>
      <c r="W109" s="28"/>
    </row>
    <row r="110" spans="1:23" x14ac:dyDescent="0.3">
      <c r="A110" s="103"/>
      <c r="B110" s="103"/>
      <c r="C110" s="103"/>
      <c r="D110" s="103"/>
      <c r="E110" s="103"/>
      <c r="F110" s="103"/>
      <c r="G110" s="103"/>
      <c r="H110" s="103"/>
      <c r="I110" s="103"/>
      <c r="J110" s="103"/>
      <c r="K110" s="103"/>
      <c r="L110" s="103"/>
      <c r="M110" s="104"/>
      <c r="N110" s="104"/>
      <c r="O110" s="104"/>
      <c r="P110" s="104"/>
      <c r="Q110" s="104"/>
      <c r="R110" s="104"/>
      <c r="S110" s="104"/>
      <c r="T110" s="104"/>
      <c r="U110" s="104"/>
      <c r="V110" s="59"/>
      <c r="W110" s="28"/>
    </row>
    <row r="111" spans="1:23" x14ac:dyDescent="0.3">
      <c r="A111" s="103"/>
      <c r="B111" s="103"/>
      <c r="C111" s="103"/>
      <c r="D111" s="103"/>
      <c r="E111" s="103"/>
      <c r="F111" s="103"/>
      <c r="G111" s="103"/>
      <c r="H111" s="103"/>
      <c r="I111" s="103"/>
      <c r="J111" s="103"/>
      <c r="K111" s="103"/>
      <c r="L111" s="103"/>
      <c r="M111" s="104"/>
      <c r="N111" s="104"/>
      <c r="O111" s="104"/>
      <c r="P111" s="104"/>
      <c r="Q111" s="104"/>
      <c r="R111" s="104"/>
      <c r="S111" s="104"/>
      <c r="T111" s="104"/>
      <c r="U111" s="104"/>
      <c r="V111" s="59"/>
      <c r="W111" s="28"/>
    </row>
    <row r="112" spans="1:23" x14ac:dyDescent="0.3">
      <c r="A112" s="103"/>
      <c r="B112" s="103"/>
      <c r="C112" s="103"/>
      <c r="D112" s="103"/>
      <c r="E112" s="103"/>
      <c r="F112" s="103"/>
      <c r="G112" s="103"/>
      <c r="H112" s="103"/>
      <c r="I112" s="103"/>
      <c r="J112" s="103"/>
      <c r="K112" s="103"/>
      <c r="L112" s="103"/>
      <c r="M112" s="104"/>
      <c r="N112" s="104"/>
      <c r="O112" s="104"/>
      <c r="P112" s="104"/>
      <c r="Q112" s="104"/>
      <c r="R112" s="104"/>
      <c r="S112" s="104"/>
      <c r="T112" s="104"/>
      <c r="U112" s="104"/>
      <c r="V112" s="59"/>
      <c r="W112" s="28"/>
    </row>
    <row r="113" spans="1:23" x14ac:dyDescent="0.3">
      <c r="A113" s="103"/>
      <c r="B113" s="103"/>
      <c r="C113" s="103"/>
      <c r="D113" s="103"/>
      <c r="E113" s="103"/>
      <c r="F113" s="103"/>
      <c r="G113" s="103"/>
      <c r="H113" s="103"/>
      <c r="I113" s="103"/>
      <c r="J113" s="103"/>
      <c r="K113" s="103"/>
      <c r="L113" s="103"/>
      <c r="M113" s="104"/>
      <c r="N113" s="104"/>
      <c r="O113" s="104"/>
      <c r="P113" s="104"/>
      <c r="Q113" s="104"/>
      <c r="R113" s="104"/>
      <c r="S113" s="104"/>
      <c r="T113" s="104"/>
      <c r="U113" s="104"/>
      <c r="V113" s="59"/>
      <c r="W113" s="28"/>
    </row>
    <row r="114" spans="1:23" x14ac:dyDescent="0.3">
      <c r="A114" s="103"/>
      <c r="B114" s="103"/>
      <c r="C114" s="103"/>
      <c r="D114" s="103"/>
      <c r="E114" s="103"/>
      <c r="F114" s="103"/>
      <c r="G114" s="103"/>
      <c r="H114" s="103"/>
      <c r="I114" s="103"/>
      <c r="J114" s="103"/>
      <c r="K114" s="103"/>
      <c r="L114" s="103"/>
      <c r="M114" s="104"/>
      <c r="N114" s="104"/>
      <c r="O114" s="104"/>
      <c r="P114" s="104"/>
      <c r="Q114" s="104"/>
      <c r="R114" s="104"/>
      <c r="S114" s="104"/>
      <c r="T114" s="104"/>
      <c r="U114" s="104"/>
      <c r="V114" s="59"/>
      <c r="W114" s="28"/>
    </row>
    <row r="115" spans="1:23" x14ac:dyDescent="0.3">
      <c r="A115" s="103"/>
      <c r="B115" s="103"/>
      <c r="C115" s="103"/>
      <c r="D115" s="103"/>
      <c r="E115" s="103"/>
      <c r="F115" s="103"/>
      <c r="G115" s="103"/>
      <c r="H115" s="103"/>
      <c r="I115" s="103"/>
      <c r="J115" s="103"/>
      <c r="K115" s="103"/>
      <c r="L115" s="103"/>
      <c r="M115" s="104"/>
      <c r="N115" s="104"/>
      <c r="O115" s="104"/>
      <c r="P115" s="104"/>
      <c r="Q115" s="104"/>
      <c r="R115" s="104"/>
      <c r="S115" s="104"/>
      <c r="T115" s="104"/>
      <c r="U115" s="104"/>
      <c r="V115" s="59"/>
      <c r="W115" s="28"/>
    </row>
    <row r="116" spans="1:23" x14ac:dyDescent="0.3">
      <c r="A116" s="103"/>
      <c r="B116" s="103"/>
      <c r="C116" s="103"/>
      <c r="D116" s="103"/>
      <c r="E116" s="103"/>
      <c r="F116" s="103"/>
      <c r="G116" s="103"/>
      <c r="H116" s="103"/>
      <c r="I116" s="103"/>
      <c r="J116" s="103"/>
      <c r="K116" s="103"/>
      <c r="L116" s="103"/>
      <c r="M116" s="104"/>
      <c r="N116" s="104"/>
      <c r="O116" s="104"/>
      <c r="P116" s="104"/>
      <c r="Q116" s="104"/>
      <c r="R116" s="104"/>
      <c r="S116" s="104"/>
      <c r="T116" s="104"/>
      <c r="U116" s="104"/>
      <c r="V116" s="59"/>
      <c r="W116" s="28"/>
    </row>
    <row r="117" spans="1:23" x14ac:dyDescent="0.3">
      <c r="A117" s="103"/>
      <c r="B117" s="103"/>
      <c r="C117" s="103"/>
      <c r="D117" s="103"/>
      <c r="E117" s="103"/>
      <c r="F117" s="103"/>
      <c r="G117" s="103"/>
      <c r="H117" s="103"/>
      <c r="I117" s="103"/>
      <c r="J117" s="103"/>
      <c r="K117" s="103"/>
      <c r="L117" s="103"/>
      <c r="M117" s="104"/>
      <c r="N117" s="104"/>
      <c r="O117" s="104"/>
      <c r="P117" s="104"/>
      <c r="Q117" s="104"/>
      <c r="R117" s="104"/>
      <c r="S117" s="104"/>
      <c r="T117" s="104"/>
      <c r="U117" s="104"/>
      <c r="V117" s="59"/>
      <c r="W117" s="28"/>
    </row>
    <row r="118" spans="1:23" x14ac:dyDescent="0.3">
      <c r="A118" s="103"/>
      <c r="B118" s="103"/>
      <c r="C118" s="103"/>
      <c r="D118" s="103"/>
      <c r="E118" s="103"/>
      <c r="F118" s="103"/>
      <c r="G118" s="103"/>
      <c r="H118" s="103"/>
      <c r="I118" s="103"/>
      <c r="J118" s="103"/>
      <c r="K118" s="103"/>
      <c r="L118" s="103"/>
      <c r="M118" s="104"/>
      <c r="N118" s="104"/>
      <c r="O118" s="104"/>
      <c r="P118" s="104"/>
      <c r="Q118" s="104"/>
      <c r="R118" s="104"/>
      <c r="S118" s="104"/>
      <c r="T118" s="104"/>
      <c r="U118" s="104"/>
      <c r="V118" s="59"/>
      <c r="W118" s="28"/>
    </row>
    <row r="119" spans="1:23" x14ac:dyDescent="0.3">
      <c r="A119" s="103"/>
      <c r="B119" s="103"/>
      <c r="C119" s="103"/>
      <c r="D119" s="103"/>
      <c r="E119" s="103"/>
      <c r="F119" s="103"/>
      <c r="G119" s="103"/>
      <c r="H119" s="103"/>
      <c r="I119" s="103"/>
      <c r="J119" s="103"/>
      <c r="K119" s="103"/>
      <c r="L119" s="103"/>
      <c r="M119" s="104"/>
      <c r="N119" s="104"/>
      <c r="O119" s="104"/>
      <c r="P119" s="104"/>
      <c r="Q119" s="104"/>
      <c r="R119" s="104"/>
      <c r="S119" s="104"/>
      <c r="T119" s="104"/>
      <c r="U119" s="104"/>
      <c r="V119" s="59"/>
      <c r="W119" s="28"/>
    </row>
    <row r="120" spans="1:23" x14ac:dyDescent="0.3">
      <c r="A120" s="103"/>
      <c r="B120" s="103"/>
      <c r="C120" s="103"/>
      <c r="D120" s="103"/>
      <c r="E120" s="103"/>
      <c r="F120" s="103"/>
      <c r="G120" s="103"/>
      <c r="H120" s="103"/>
      <c r="I120" s="103"/>
      <c r="J120" s="103"/>
      <c r="K120" s="103"/>
      <c r="L120" s="103"/>
      <c r="M120" s="104"/>
      <c r="N120" s="104"/>
      <c r="O120" s="104"/>
      <c r="P120" s="104"/>
      <c r="Q120" s="104"/>
      <c r="R120" s="104"/>
      <c r="S120" s="104"/>
      <c r="T120" s="104"/>
      <c r="U120" s="104"/>
      <c r="V120" s="59"/>
      <c r="W120" s="28"/>
    </row>
    <row r="121" spans="1:23" x14ac:dyDescent="0.3">
      <c r="A121" s="103"/>
      <c r="B121" s="103"/>
      <c r="C121" s="103"/>
      <c r="D121" s="103"/>
      <c r="E121" s="103"/>
      <c r="F121" s="103"/>
      <c r="G121" s="103"/>
      <c r="H121" s="103"/>
      <c r="I121" s="103"/>
      <c r="J121" s="103"/>
      <c r="K121" s="103"/>
      <c r="L121" s="103"/>
      <c r="M121" s="104"/>
      <c r="N121" s="104"/>
      <c r="O121" s="104"/>
      <c r="P121" s="104"/>
      <c r="Q121" s="104"/>
      <c r="R121" s="104"/>
      <c r="S121" s="104"/>
      <c r="T121" s="104"/>
      <c r="U121" s="104"/>
      <c r="V121" s="59"/>
      <c r="W121" s="28"/>
    </row>
    <row r="122" spans="1:23" x14ac:dyDescent="0.3">
      <c r="A122" s="103"/>
      <c r="B122" s="103"/>
      <c r="C122" s="103"/>
      <c r="D122" s="103"/>
      <c r="E122" s="103"/>
      <c r="F122" s="103"/>
      <c r="G122" s="103"/>
      <c r="H122" s="103"/>
      <c r="I122" s="103"/>
      <c r="J122" s="103"/>
      <c r="K122" s="103"/>
      <c r="L122" s="103"/>
      <c r="M122" s="104"/>
      <c r="N122" s="104"/>
      <c r="O122" s="104"/>
      <c r="P122" s="104"/>
      <c r="Q122" s="104"/>
      <c r="R122" s="104"/>
      <c r="S122" s="104"/>
      <c r="T122" s="104"/>
      <c r="U122" s="104"/>
      <c r="V122" s="59"/>
      <c r="W122" s="28"/>
    </row>
    <row r="123" spans="1:23" x14ac:dyDescent="0.3">
      <c r="A123" s="103"/>
      <c r="B123" s="103"/>
      <c r="C123" s="103"/>
      <c r="D123" s="103"/>
      <c r="E123" s="103"/>
      <c r="F123" s="103"/>
      <c r="G123" s="103"/>
      <c r="H123" s="103"/>
      <c r="I123" s="103"/>
      <c r="J123" s="103"/>
      <c r="K123" s="103"/>
      <c r="L123" s="103"/>
      <c r="M123" s="104"/>
      <c r="N123" s="104"/>
      <c r="O123" s="104"/>
      <c r="P123" s="104"/>
      <c r="Q123" s="104"/>
      <c r="R123" s="104"/>
      <c r="S123" s="104"/>
      <c r="T123" s="104"/>
      <c r="U123" s="104"/>
      <c r="V123" s="59"/>
      <c r="W123" s="28"/>
    </row>
    <row r="124" spans="1:23" x14ac:dyDescent="0.3">
      <c r="A124" s="103"/>
      <c r="B124" s="103"/>
      <c r="C124" s="103"/>
      <c r="D124" s="103"/>
      <c r="E124" s="103"/>
      <c r="F124" s="103"/>
      <c r="G124" s="103"/>
      <c r="H124" s="103"/>
      <c r="I124" s="103"/>
      <c r="J124" s="103"/>
      <c r="K124" s="103"/>
      <c r="L124" s="103"/>
      <c r="M124" s="104"/>
      <c r="N124" s="104"/>
      <c r="O124" s="104"/>
      <c r="P124" s="104"/>
      <c r="Q124" s="104"/>
      <c r="R124" s="104"/>
      <c r="S124" s="104"/>
      <c r="T124" s="104"/>
      <c r="U124" s="104"/>
      <c r="V124" s="59"/>
      <c r="W124" s="28"/>
    </row>
    <row r="125" spans="1:23" x14ac:dyDescent="0.3">
      <c r="A125" s="103"/>
      <c r="B125" s="103"/>
      <c r="C125" s="103"/>
      <c r="D125" s="103"/>
      <c r="E125" s="103"/>
      <c r="F125" s="103"/>
      <c r="G125" s="103"/>
      <c r="H125" s="103"/>
      <c r="I125" s="103"/>
      <c r="J125" s="103"/>
      <c r="K125" s="103"/>
      <c r="L125" s="103"/>
      <c r="M125" s="104"/>
      <c r="N125" s="104"/>
      <c r="O125" s="104"/>
      <c r="P125" s="104"/>
      <c r="Q125" s="104"/>
      <c r="R125" s="104"/>
      <c r="S125" s="104"/>
      <c r="T125" s="104"/>
      <c r="U125" s="104"/>
      <c r="V125" s="59"/>
      <c r="W125" s="28"/>
    </row>
    <row r="126" spans="1:23" x14ac:dyDescent="0.3">
      <c r="A126" s="103"/>
      <c r="B126" s="103"/>
      <c r="C126" s="103"/>
      <c r="D126" s="103"/>
      <c r="E126" s="103"/>
      <c r="F126" s="103"/>
      <c r="G126" s="103"/>
      <c r="H126" s="103"/>
      <c r="I126" s="103"/>
      <c r="J126" s="103"/>
      <c r="K126" s="103"/>
      <c r="L126" s="103"/>
      <c r="M126" s="104"/>
      <c r="N126" s="104"/>
      <c r="O126" s="104"/>
      <c r="P126" s="104"/>
      <c r="Q126" s="104"/>
      <c r="R126" s="104"/>
      <c r="S126" s="104"/>
      <c r="T126" s="104"/>
      <c r="U126" s="104"/>
      <c r="V126" s="59"/>
      <c r="W126" s="28"/>
    </row>
    <row r="127" spans="1:23" x14ac:dyDescent="0.3">
      <c r="A127" s="103"/>
      <c r="B127" s="103"/>
      <c r="C127" s="103"/>
      <c r="D127" s="103"/>
      <c r="E127" s="103"/>
      <c r="F127" s="103"/>
      <c r="G127" s="103"/>
      <c r="H127" s="103"/>
      <c r="I127" s="103"/>
      <c r="J127" s="103"/>
      <c r="K127" s="103"/>
      <c r="L127" s="103"/>
      <c r="M127" s="104"/>
      <c r="N127" s="104"/>
      <c r="O127" s="104"/>
      <c r="P127" s="104"/>
      <c r="Q127" s="104"/>
      <c r="R127" s="104"/>
      <c r="S127" s="104"/>
      <c r="T127" s="104"/>
      <c r="U127" s="104"/>
      <c r="V127" s="59"/>
      <c r="W127" s="28"/>
    </row>
    <row r="128" spans="1:23" x14ac:dyDescent="0.3">
      <c r="A128" s="103"/>
      <c r="B128" s="103"/>
      <c r="C128" s="103"/>
      <c r="D128" s="103"/>
      <c r="E128" s="103"/>
      <c r="F128" s="103"/>
      <c r="G128" s="103"/>
      <c r="H128" s="103"/>
      <c r="I128" s="103"/>
      <c r="J128" s="103"/>
      <c r="K128" s="103"/>
      <c r="L128" s="103"/>
      <c r="M128" s="104"/>
      <c r="N128" s="104"/>
      <c r="O128" s="104"/>
      <c r="P128" s="104"/>
      <c r="Q128" s="104"/>
      <c r="R128" s="104"/>
      <c r="S128" s="104"/>
      <c r="T128" s="104"/>
      <c r="U128" s="104"/>
      <c r="V128" s="59"/>
      <c r="W128" s="28"/>
    </row>
    <row r="129" spans="1:23" x14ac:dyDescent="0.3">
      <c r="A129" s="103"/>
      <c r="B129" s="103"/>
      <c r="C129" s="103"/>
      <c r="D129" s="103"/>
      <c r="E129" s="103"/>
      <c r="F129" s="103"/>
      <c r="G129" s="103"/>
      <c r="H129" s="103"/>
      <c r="I129" s="103"/>
      <c r="J129" s="103"/>
      <c r="K129" s="103"/>
      <c r="L129" s="103"/>
      <c r="M129" s="104"/>
      <c r="N129" s="104"/>
      <c r="O129" s="104"/>
      <c r="P129" s="104"/>
      <c r="Q129" s="104"/>
      <c r="R129" s="104"/>
      <c r="S129" s="104"/>
      <c r="T129" s="104"/>
      <c r="U129" s="104"/>
      <c r="V129" s="59"/>
      <c r="W129" s="28"/>
    </row>
    <row r="130" spans="1:23" x14ac:dyDescent="0.3">
      <c r="A130" s="103"/>
      <c r="B130" s="103"/>
      <c r="C130" s="103"/>
      <c r="D130" s="103"/>
      <c r="E130" s="103"/>
      <c r="F130" s="103"/>
      <c r="G130" s="103"/>
      <c r="H130" s="103"/>
      <c r="I130" s="103"/>
      <c r="J130" s="103"/>
      <c r="K130" s="103"/>
      <c r="L130" s="103"/>
      <c r="M130" s="104"/>
      <c r="N130" s="104"/>
      <c r="O130" s="104"/>
      <c r="P130" s="104"/>
      <c r="Q130" s="104"/>
      <c r="R130" s="104"/>
      <c r="S130" s="104"/>
      <c r="T130" s="104"/>
      <c r="U130" s="104"/>
      <c r="V130" s="59"/>
      <c r="W130" s="28"/>
    </row>
    <row r="131" spans="1:23" x14ac:dyDescent="0.3">
      <c r="A131" s="103"/>
      <c r="B131" s="103"/>
      <c r="C131" s="103"/>
      <c r="D131" s="103"/>
      <c r="E131" s="103"/>
      <c r="F131" s="103"/>
      <c r="G131" s="103"/>
      <c r="H131" s="103"/>
      <c r="I131" s="103"/>
      <c r="J131" s="103"/>
      <c r="K131" s="103"/>
      <c r="L131" s="103"/>
      <c r="M131" s="104"/>
      <c r="N131" s="104"/>
      <c r="O131" s="104"/>
      <c r="P131" s="104"/>
      <c r="Q131" s="104"/>
      <c r="R131" s="104"/>
      <c r="S131" s="104"/>
      <c r="T131" s="104"/>
      <c r="U131" s="104"/>
      <c r="V131" s="59"/>
      <c r="W131" s="28"/>
    </row>
    <row r="132" spans="1:23" x14ac:dyDescent="0.3">
      <c r="A132" s="103"/>
      <c r="B132" s="103"/>
      <c r="C132" s="103"/>
      <c r="D132" s="103"/>
      <c r="E132" s="103"/>
      <c r="F132" s="103"/>
      <c r="G132" s="103"/>
      <c r="H132" s="103"/>
      <c r="I132" s="103"/>
      <c r="J132" s="103"/>
      <c r="K132" s="103"/>
      <c r="L132" s="103"/>
      <c r="M132" s="104"/>
      <c r="N132" s="104"/>
      <c r="O132" s="104"/>
      <c r="P132" s="104"/>
      <c r="Q132" s="104"/>
      <c r="R132" s="104"/>
      <c r="S132" s="104"/>
      <c r="T132" s="104"/>
      <c r="U132" s="104"/>
      <c r="V132" s="59"/>
      <c r="W132" s="28"/>
    </row>
    <row r="133" spans="1:23" x14ac:dyDescent="0.3">
      <c r="A133" s="103"/>
      <c r="B133" s="103"/>
      <c r="C133" s="103"/>
      <c r="D133" s="103"/>
      <c r="E133" s="103"/>
      <c r="F133" s="103"/>
      <c r="G133" s="103"/>
      <c r="H133" s="103"/>
      <c r="I133" s="103"/>
      <c r="J133" s="103"/>
      <c r="K133" s="103"/>
      <c r="L133" s="103"/>
      <c r="M133" s="104"/>
      <c r="N133" s="104"/>
      <c r="O133" s="104"/>
      <c r="P133" s="104"/>
      <c r="Q133" s="104"/>
      <c r="R133" s="104"/>
      <c r="S133" s="104"/>
      <c r="T133" s="104"/>
      <c r="U133" s="104"/>
      <c r="V133" s="59"/>
      <c r="W133" s="28"/>
    </row>
    <row r="134" spans="1:23" x14ac:dyDescent="0.3">
      <c r="A134" s="103"/>
      <c r="B134" s="103"/>
      <c r="C134" s="103"/>
      <c r="D134" s="103"/>
      <c r="E134" s="103"/>
      <c r="F134" s="103"/>
      <c r="G134" s="103"/>
      <c r="H134" s="103"/>
      <c r="I134" s="103"/>
      <c r="J134" s="103"/>
      <c r="K134" s="103"/>
      <c r="L134" s="103"/>
      <c r="M134" s="104"/>
      <c r="N134" s="104"/>
      <c r="O134" s="104"/>
      <c r="P134" s="104"/>
      <c r="Q134" s="104"/>
      <c r="R134" s="104"/>
      <c r="S134" s="104"/>
      <c r="T134" s="104"/>
      <c r="U134" s="104"/>
      <c r="V134" s="59"/>
      <c r="W134" s="28"/>
    </row>
    <row r="135" spans="1:23" x14ac:dyDescent="0.3">
      <c r="A135" s="103"/>
      <c r="B135" s="103"/>
      <c r="C135" s="103"/>
      <c r="D135" s="103"/>
      <c r="E135" s="103"/>
      <c r="F135" s="103"/>
      <c r="G135" s="103"/>
      <c r="H135" s="103"/>
      <c r="I135" s="103"/>
      <c r="J135" s="103"/>
      <c r="K135" s="103"/>
      <c r="L135" s="103"/>
      <c r="M135" s="104"/>
      <c r="N135" s="104"/>
      <c r="O135" s="104"/>
      <c r="P135" s="104"/>
      <c r="Q135" s="104"/>
      <c r="R135" s="104"/>
      <c r="S135" s="104"/>
      <c r="T135" s="104"/>
      <c r="U135" s="104"/>
      <c r="V135" s="59"/>
      <c r="W135" s="28"/>
    </row>
    <row r="136" spans="1:23" x14ac:dyDescent="0.3">
      <c r="A136" s="103"/>
      <c r="B136" s="103"/>
      <c r="C136" s="103"/>
      <c r="D136" s="103"/>
      <c r="E136" s="103"/>
      <c r="F136" s="103"/>
      <c r="G136" s="103"/>
      <c r="H136" s="103"/>
      <c r="I136" s="103"/>
      <c r="J136" s="103"/>
      <c r="K136" s="103"/>
      <c r="L136" s="103"/>
      <c r="M136" s="104"/>
      <c r="N136" s="104"/>
      <c r="O136" s="104"/>
      <c r="P136" s="104"/>
      <c r="Q136" s="104"/>
      <c r="R136" s="104"/>
      <c r="S136" s="104"/>
      <c r="T136" s="104"/>
      <c r="U136" s="104"/>
      <c r="V136" s="59"/>
      <c r="W136" s="28"/>
    </row>
    <row r="137" spans="1:23" x14ac:dyDescent="0.3">
      <c r="A137" s="103"/>
      <c r="B137" s="103"/>
      <c r="C137" s="103"/>
      <c r="D137" s="103"/>
      <c r="E137" s="103"/>
      <c r="F137" s="103"/>
      <c r="G137" s="103"/>
      <c r="H137" s="103"/>
      <c r="I137" s="103"/>
      <c r="J137" s="103"/>
      <c r="K137" s="103"/>
      <c r="L137" s="103"/>
      <c r="M137" s="104"/>
      <c r="N137" s="104"/>
      <c r="O137" s="104"/>
      <c r="P137" s="104"/>
      <c r="Q137" s="104"/>
      <c r="R137" s="104"/>
      <c r="S137" s="104"/>
      <c r="T137" s="104"/>
      <c r="U137" s="104"/>
      <c r="V137" s="59"/>
      <c r="W137" s="28"/>
    </row>
    <row r="138" spans="1:23" x14ac:dyDescent="0.3">
      <c r="A138" s="103"/>
      <c r="B138" s="103"/>
      <c r="C138" s="103"/>
      <c r="D138" s="103"/>
      <c r="E138" s="103"/>
      <c r="F138" s="103"/>
      <c r="G138" s="103"/>
      <c r="H138" s="103"/>
      <c r="I138" s="103"/>
      <c r="J138" s="103"/>
      <c r="K138" s="103"/>
      <c r="L138" s="103"/>
      <c r="M138" s="104"/>
      <c r="N138" s="104"/>
      <c r="O138" s="104"/>
      <c r="P138" s="104"/>
      <c r="Q138" s="104"/>
      <c r="R138" s="104"/>
      <c r="S138" s="104"/>
      <c r="T138" s="104"/>
      <c r="U138" s="104"/>
      <c r="V138" s="59"/>
      <c r="W138" s="28"/>
    </row>
    <row r="139" spans="1:23" x14ac:dyDescent="0.3">
      <c r="A139" s="103"/>
      <c r="B139" s="103"/>
      <c r="C139" s="103"/>
      <c r="D139" s="103"/>
      <c r="E139" s="103"/>
      <c r="F139" s="103"/>
      <c r="G139" s="103"/>
      <c r="H139" s="103"/>
      <c r="I139" s="103"/>
      <c r="J139" s="103"/>
      <c r="K139" s="103"/>
      <c r="L139" s="103"/>
      <c r="M139" s="104"/>
      <c r="N139" s="104"/>
      <c r="O139" s="104"/>
      <c r="P139" s="104"/>
      <c r="Q139" s="104"/>
      <c r="R139" s="104"/>
      <c r="S139" s="104"/>
      <c r="T139" s="104"/>
      <c r="U139" s="104"/>
      <c r="V139" s="59"/>
      <c r="W139" s="28"/>
    </row>
    <row r="140" spans="1:23" x14ac:dyDescent="0.3">
      <c r="A140" s="103"/>
      <c r="B140" s="103"/>
      <c r="C140" s="103"/>
      <c r="D140" s="103"/>
      <c r="E140" s="103"/>
      <c r="F140" s="103"/>
      <c r="G140" s="103"/>
      <c r="H140" s="103"/>
      <c r="I140" s="103"/>
      <c r="J140" s="103"/>
      <c r="K140" s="103"/>
      <c r="L140" s="103"/>
      <c r="M140" s="104"/>
      <c r="N140" s="104"/>
      <c r="O140" s="104"/>
      <c r="P140" s="104"/>
      <c r="Q140" s="104"/>
      <c r="R140" s="104"/>
      <c r="S140" s="104"/>
      <c r="T140" s="104"/>
      <c r="U140" s="104"/>
      <c r="V140" s="59"/>
      <c r="W140" s="28"/>
    </row>
    <row r="141" spans="1:23" x14ac:dyDescent="0.3">
      <c r="A141" s="103"/>
      <c r="B141" s="103"/>
      <c r="C141" s="103"/>
      <c r="D141" s="103"/>
      <c r="E141" s="103"/>
      <c r="F141" s="103"/>
      <c r="G141" s="103"/>
      <c r="H141" s="103"/>
      <c r="I141" s="103"/>
      <c r="J141" s="103"/>
      <c r="K141" s="103"/>
      <c r="L141" s="103"/>
      <c r="M141" s="104"/>
      <c r="N141" s="104"/>
      <c r="O141" s="104"/>
      <c r="P141" s="104"/>
      <c r="Q141" s="104"/>
      <c r="R141" s="104"/>
      <c r="S141" s="104"/>
      <c r="T141" s="104"/>
      <c r="U141" s="104"/>
      <c r="V141" s="59"/>
      <c r="W141" s="28"/>
    </row>
    <row r="142" spans="1:23" x14ac:dyDescent="0.3">
      <c r="A142" s="103"/>
      <c r="B142" s="103"/>
      <c r="C142" s="103"/>
      <c r="D142" s="103"/>
      <c r="E142" s="103"/>
      <c r="F142" s="103"/>
      <c r="G142" s="103"/>
      <c r="H142" s="103"/>
      <c r="I142" s="103"/>
      <c r="J142" s="103"/>
      <c r="K142" s="103"/>
      <c r="L142" s="103"/>
      <c r="M142" s="104"/>
      <c r="N142" s="104"/>
      <c r="O142" s="104"/>
      <c r="P142" s="104"/>
      <c r="Q142" s="104"/>
      <c r="R142" s="104"/>
      <c r="S142" s="104"/>
      <c r="T142" s="104"/>
      <c r="U142" s="104"/>
      <c r="V142" s="59"/>
      <c r="W142" s="28"/>
    </row>
    <row r="143" spans="1:23" x14ac:dyDescent="0.3">
      <c r="A143" s="103"/>
      <c r="B143" s="103"/>
      <c r="C143" s="103"/>
      <c r="D143" s="103"/>
      <c r="E143" s="103"/>
      <c r="F143" s="103"/>
      <c r="G143" s="103"/>
      <c r="H143" s="103"/>
      <c r="I143" s="103"/>
      <c r="J143" s="103"/>
      <c r="K143" s="103"/>
      <c r="L143" s="103"/>
      <c r="M143" s="104"/>
      <c r="N143" s="104"/>
      <c r="O143" s="104"/>
      <c r="P143" s="104"/>
      <c r="Q143" s="104"/>
      <c r="R143" s="104"/>
      <c r="S143" s="104"/>
      <c r="T143" s="104"/>
      <c r="U143" s="104"/>
      <c r="V143" s="59"/>
      <c r="W143" s="28"/>
    </row>
    <row r="144" spans="1:23" x14ac:dyDescent="0.3">
      <c r="A144" s="103"/>
      <c r="B144" s="103"/>
      <c r="C144" s="103"/>
      <c r="D144" s="103"/>
      <c r="E144" s="103"/>
      <c r="F144" s="103"/>
      <c r="G144" s="103"/>
      <c r="H144" s="103"/>
      <c r="I144" s="103"/>
      <c r="J144" s="103"/>
      <c r="K144" s="103"/>
      <c r="L144" s="103"/>
      <c r="M144" s="104"/>
      <c r="N144" s="104"/>
      <c r="O144" s="104"/>
      <c r="P144" s="104"/>
      <c r="Q144" s="104"/>
      <c r="R144" s="104"/>
      <c r="S144" s="104"/>
      <c r="T144" s="104"/>
      <c r="U144" s="104"/>
      <c r="V144" s="59"/>
      <c r="W144" s="28"/>
    </row>
    <row r="145" spans="1:23" x14ac:dyDescent="0.3">
      <c r="A145" s="103"/>
      <c r="B145" s="103"/>
      <c r="C145" s="103"/>
      <c r="D145" s="103"/>
      <c r="E145" s="103"/>
      <c r="F145" s="103"/>
      <c r="G145" s="103"/>
      <c r="H145" s="103"/>
      <c r="I145" s="103"/>
      <c r="J145" s="103"/>
      <c r="K145" s="103"/>
      <c r="L145" s="103"/>
      <c r="M145" s="104"/>
      <c r="N145" s="104"/>
      <c r="O145" s="104"/>
      <c r="P145" s="104"/>
      <c r="Q145" s="104"/>
      <c r="R145" s="104"/>
      <c r="S145" s="104"/>
      <c r="T145" s="104"/>
      <c r="U145" s="104"/>
      <c r="V145" s="59"/>
      <c r="W145" s="28"/>
    </row>
    <row r="146" spans="1:23" x14ac:dyDescent="0.3">
      <c r="A146" s="103"/>
      <c r="B146" s="103"/>
      <c r="C146" s="103"/>
      <c r="D146" s="103"/>
      <c r="E146" s="103"/>
      <c r="F146" s="103"/>
      <c r="G146" s="103"/>
      <c r="H146" s="103"/>
      <c r="I146" s="103"/>
      <c r="J146" s="103"/>
      <c r="K146" s="103"/>
      <c r="L146" s="103"/>
      <c r="M146" s="104"/>
      <c r="N146" s="104"/>
      <c r="O146" s="104"/>
      <c r="P146" s="104"/>
      <c r="Q146" s="104"/>
      <c r="R146" s="104"/>
      <c r="S146" s="104"/>
      <c r="T146" s="104"/>
      <c r="U146" s="104"/>
      <c r="V146" s="59"/>
      <c r="W146" s="28"/>
    </row>
    <row r="147" spans="1:23" x14ac:dyDescent="0.3">
      <c r="A147" s="103"/>
      <c r="B147" s="103"/>
      <c r="C147" s="103"/>
      <c r="D147" s="103"/>
      <c r="E147" s="103"/>
      <c r="F147" s="103"/>
      <c r="G147" s="103"/>
      <c r="H147" s="103"/>
      <c r="I147" s="103"/>
      <c r="J147" s="103"/>
      <c r="K147" s="103"/>
      <c r="L147" s="103"/>
      <c r="M147" s="104"/>
      <c r="N147" s="104"/>
      <c r="O147" s="104"/>
      <c r="P147" s="104"/>
      <c r="Q147" s="104"/>
      <c r="R147" s="104"/>
      <c r="S147" s="104"/>
      <c r="T147" s="104"/>
      <c r="U147" s="104"/>
      <c r="V147" s="59"/>
      <c r="W147" s="28"/>
    </row>
    <row r="148" spans="1:23" x14ac:dyDescent="0.3">
      <c r="A148" s="103"/>
      <c r="B148" s="103"/>
      <c r="C148" s="103"/>
      <c r="D148" s="103"/>
      <c r="E148" s="103"/>
      <c r="F148" s="103"/>
      <c r="G148" s="103"/>
      <c r="H148" s="103"/>
      <c r="I148" s="103"/>
      <c r="J148" s="103"/>
      <c r="K148" s="103"/>
      <c r="L148" s="103"/>
      <c r="M148" s="104"/>
      <c r="N148" s="104"/>
      <c r="O148" s="104"/>
      <c r="P148" s="104"/>
      <c r="Q148" s="104"/>
      <c r="R148" s="104"/>
      <c r="S148" s="104"/>
      <c r="T148" s="104"/>
      <c r="U148" s="104"/>
      <c r="V148" s="59"/>
      <c r="W148" s="28"/>
    </row>
    <row r="149" spans="1:23" x14ac:dyDescent="0.3">
      <c r="A149" s="103"/>
      <c r="B149" s="103"/>
      <c r="C149" s="103"/>
      <c r="D149" s="103"/>
      <c r="E149" s="103"/>
      <c r="F149" s="103"/>
      <c r="G149" s="103"/>
      <c r="H149" s="103"/>
      <c r="I149" s="103"/>
      <c r="J149" s="103"/>
      <c r="K149" s="103"/>
      <c r="L149" s="103"/>
      <c r="M149" s="104"/>
      <c r="N149" s="104"/>
      <c r="O149" s="104"/>
      <c r="P149" s="104"/>
      <c r="Q149" s="104"/>
      <c r="R149" s="104"/>
      <c r="S149" s="104"/>
      <c r="T149" s="104"/>
      <c r="U149" s="104"/>
      <c r="V149" s="59"/>
      <c r="W149" s="28"/>
    </row>
    <row r="150" spans="1:23" x14ac:dyDescent="0.3">
      <c r="A150" s="103"/>
      <c r="B150" s="103"/>
      <c r="C150" s="103"/>
      <c r="D150" s="103"/>
      <c r="E150" s="103"/>
      <c r="F150" s="103"/>
      <c r="G150" s="103"/>
      <c r="H150" s="103"/>
      <c r="I150" s="103"/>
      <c r="J150" s="103"/>
      <c r="K150" s="103"/>
      <c r="L150" s="103"/>
      <c r="M150" s="104"/>
      <c r="N150" s="104"/>
      <c r="O150" s="104"/>
      <c r="P150" s="104"/>
      <c r="Q150" s="104"/>
      <c r="R150" s="104"/>
      <c r="S150" s="104"/>
      <c r="T150" s="104"/>
      <c r="U150" s="104"/>
      <c r="V150" s="59"/>
      <c r="W150" s="28"/>
    </row>
    <row r="151" spans="1:23" x14ac:dyDescent="0.3">
      <c r="A151" s="103"/>
      <c r="B151" s="106"/>
      <c r="C151" s="106"/>
      <c r="D151" s="106"/>
      <c r="E151" s="106"/>
      <c r="F151" s="106"/>
      <c r="G151" s="106"/>
      <c r="H151" s="106"/>
      <c r="I151" s="106"/>
      <c r="J151" s="106"/>
      <c r="K151" s="103"/>
      <c r="L151" s="106"/>
      <c r="M151" s="104"/>
      <c r="N151" s="104"/>
      <c r="O151" s="104"/>
      <c r="P151" s="104"/>
      <c r="Q151" s="104"/>
      <c r="R151" s="104"/>
      <c r="S151" s="104"/>
      <c r="T151" s="104"/>
      <c r="U151" s="104"/>
      <c r="V151" s="59"/>
      <c r="W151" s="28"/>
    </row>
    <row r="152" spans="1:23" x14ac:dyDescent="0.3">
      <c r="A152" s="103"/>
      <c r="B152" s="106"/>
      <c r="C152" s="106"/>
      <c r="D152" s="106"/>
      <c r="E152" s="106"/>
      <c r="F152" s="106"/>
      <c r="G152" s="106"/>
      <c r="H152" s="106"/>
      <c r="I152" s="106"/>
      <c r="J152" s="106"/>
      <c r="K152" s="103"/>
      <c r="L152" s="106"/>
      <c r="M152" s="104"/>
      <c r="N152" s="104"/>
      <c r="O152" s="104"/>
      <c r="P152" s="104"/>
      <c r="Q152" s="104"/>
      <c r="R152" s="104"/>
      <c r="S152" s="104"/>
      <c r="T152" s="104"/>
      <c r="U152" s="104"/>
      <c r="V152" s="59"/>
      <c r="W152" s="28"/>
    </row>
    <row r="153" spans="1:23" x14ac:dyDescent="0.3">
      <c r="A153" s="103"/>
      <c r="B153" s="106"/>
      <c r="C153" s="106"/>
      <c r="D153" s="106"/>
      <c r="E153" s="106"/>
      <c r="F153" s="106"/>
      <c r="G153" s="106"/>
      <c r="H153" s="106"/>
      <c r="I153" s="106"/>
      <c r="J153" s="106"/>
      <c r="K153" s="103"/>
      <c r="L153" s="106"/>
      <c r="M153" s="104"/>
      <c r="N153" s="104"/>
      <c r="O153" s="104"/>
      <c r="P153" s="104"/>
      <c r="Q153" s="104"/>
      <c r="R153" s="104"/>
      <c r="S153" s="104"/>
      <c r="T153" s="104"/>
      <c r="U153" s="104"/>
      <c r="V153" s="59"/>
      <c r="W153" s="28"/>
    </row>
    <row r="154" spans="1:23" x14ac:dyDescent="0.3">
      <c r="A154" s="103"/>
      <c r="B154" s="106"/>
      <c r="C154" s="106"/>
      <c r="D154" s="106"/>
      <c r="E154" s="106"/>
      <c r="F154" s="106"/>
      <c r="G154" s="106"/>
      <c r="H154" s="106"/>
      <c r="I154" s="106"/>
      <c r="J154" s="106"/>
      <c r="K154" s="103"/>
      <c r="L154" s="106"/>
      <c r="M154" s="104"/>
      <c r="N154" s="104"/>
      <c r="O154" s="104"/>
      <c r="P154" s="104"/>
      <c r="Q154" s="104"/>
      <c r="R154" s="104"/>
      <c r="S154" s="104"/>
      <c r="T154" s="104"/>
      <c r="U154" s="104"/>
      <c r="V154" s="59"/>
      <c r="W154" s="28"/>
    </row>
    <row r="155" spans="1:23" x14ac:dyDescent="0.3">
      <c r="A155" s="103"/>
      <c r="B155" s="106"/>
      <c r="C155" s="106"/>
      <c r="D155" s="106"/>
      <c r="E155" s="106"/>
      <c r="F155" s="106"/>
      <c r="G155" s="106"/>
      <c r="H155" s="106"/>
      <c r="I155" s="106"/>
      <c r="J155" s="106"/>
      <c r="K155" s="103"/>
      <c r="L155" s="106"/>
      <c r="M155" s="104"/>
      <c r="N155" s="104"/>
      <c r="O155" s="104"/>
      <c r="P155" s="104"/>
      <c r="Q155" s="104"/>
      <c r="R155" s="104"/>
      <c r="S155" s="104"/>
      <c r="T155" s="104"/>
      <c r="U155" s="104"/>
      <c r="V155" s="59"/>
      <c r="W155" s="28"/>
    </row>
    <row r="156" spans="1:23" ht="15.6" x14ac:dyDescent="0.3">
      <c r="A156" s="57"/>
      <c r="J156" s="57"/>
      <c r="K156" s="57"/>
      <c r="L156" s="57"/>
      <c r="M156" s="58">
        <f t="shared" ref="M156:U156" si="0">IFERROR(AVERAGE(M5:M155), "NA")</f>
        <v>4.25</v>
      </c>
      <c r="N156" s="58">
        <f t="shared" si="0"/>
        <v>4.25</v>
      </c>
      <c r="O156" s="58">
        <f t="shared" si="0"/>
        <v>4.25</v>
      </c>
      <c r="P156" s="58">
        <f t="shared" si="0"/>
        <v>3.75</v>
      </c>
      <c r="Q156" s="58">
        <f t="shared" si="0"/>
        <v>4.25</v>
      </c>
      <c r="R156" s="58">
        <f t="shared" si="0"/>
        <v>4</v>
      </c>
      <c r="S156" s="58">
        <f t="shared" si="0"/>
        <v>4</v>
      </c>
      <c r="T156" s="58">
        <f t="shared" si="0"/>
        <v>5</v>
      </c>
      <c r="U156" s="58">
        <f t="shared" si="0"/>
        <v>4</v>
      </c>
      <c r="V156" s="59">
        <f t="shared" ref="V156" si="1">IFERROR(AVERAGE(M156,N156,O156,P156,Q156,R156,S156,T156,U156),"NA")</f>
        <v>4.1944444444444446</v>
      </c>
    </row>
  </sheetData>
  <sheetProtection autoFilter="0"/>
  <autoFilter ref="A4:Y156"/>
  <mergeCells count="5">
    <mergeCell ref="M2:Q2"/>
    <mergeCell ref="V2:W2"/>
    <mergeCell ref="T2:U2"/>
    <mergeCell ref="A2:L2"/>
    <mergeCell ref="R2:S2"/>
  </mergeCells>
  <dataValidations count="5">
    <dataValidation type="list" allowBlank="1" showInputMessage="1" showErrorMessage="1" sqref="L24:L1048576 L15:L22 L3">
      <formula1>"Strategic &amp; Critical,Critical not Strategic,Not Critical not Strategic,Sunset"</formula1>
    </dataValidation>
    <dataValidation type="list" allowBlank="1" showInputMessage="1" showErrorMessage="1" sqref="J3:K3 A3 A156:A1048576 K156:K1048576 J5:J1048576">
      <formula1>"High,Static,Inconsistent,Decreasing"</formula1>
    </dataValidation>
    <dataValidation type="list" allowBlank="1" showInputMessage="1" showErrorMessage="1" sqref="L23 L5:L14">
      <formula1>"Sunset, Core, Strategic"</formula1>
    </dataValidation>
    <dataValidation type="list" allowBlank="1" showInputMessage="1" showErrorMessage="1" sqref="M5:U155">
      <formula1>"0,1,2,3,4,5"</formula1>
    </dataValidation>
    <dataValidation type="list" allowBlank="1" showInputMessage="1" showErrorMessage="1" sqref="A5:A155">
      <formula1>Portfolio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Ref!$B$1:$B$18</xm:f>
          </x14:formula1>
          <xm:sqref>K5:K155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N22"/>
  <sheetViews>
    <sheetView zoomScale="90" zoomScaleNormal="90" workbookViewId="0"/>
  </sheetViews>
  <sheetFormatPr defaultColWidth="9.109375" defaultRowHeight="14.4" x14ac:dyDescent="0.3"/>
  <cols>
    <col min="1" max="1" width="34.44140625" style="26" customWidth="1"/>
    <col min="2" max="2" width="15.44140625" style="26" bestFit="1" customWidth="1"/>
    <col min="3" max="3" width="11.33203125" style="26" customWidth="1"/>
    <col min="4" max="4" width="12.5546875" style="26" bestFit="1" customWidth="1"/>
    <col min="5" max="5" width="4" style="26" customWidth="1"/>
    <col min="6" max="6" width="2.6640625" style="26" customWidth="1"/>
    <col min="7" max="7" width="1.109375" style="26" customWidth="1"/>
    <col min="8" max="8" width="32.109375" style="26" customWidth="1"/>
    <col min="9" max="9" width="13.6640625" style="26" customWidth="1"/>
    <col min="10" max="10" width="13.88671875" style="26" customWidth="1"/>
    <col min="11" max="11" width="3.6640625" style="26" customWidth="1"/>
    <col min="12" max="12" width="36.6640625" style="26" customWidth="1"/>
    <col min="13" max="13" width="19" style="26" customWidth="1"/>
    <col min="14" max="16384" width="9.109375" style="26"/>
  </cols>
  <sheetData>
    <row r="2" spans="1:14" ht="15" thickBot="1" x14ac:dyDescent="0.35"/>
    <row r="3" spans="1:14" ht="43.95" thickBot="1" x14ac:dyDescent="0.35">
      <c r="A3" s="36" t="s">
        <v>155</v>
      </c>
      <c r="B3" s="37" t="str">
        <f>Dasbboard!E69</f>
        <v>RxLink</v>
      </c>
      <c r="C3" s="38" t="s">
        <v>106</v>
      </c>
      <c r="D3" s="39" t="s">
        <v>107</v>
      </c>
      <c r="H3" s="36" t="s">
        <v>153</v>
      </c>
      <c r="I3" s="37" t="str">
        <f>Dasbboard!$E$9</f>
        <v>Optum_Delivery_digital</v>
      </c>
      <c r="J3" s="38" t="s">
        <v>106</v>
      </c>
      <c r="L3" s="36" t="s">
        <v>156</v>
      </c>
      <c r="M3" s="37" t="str">
        <f>Dasbboard!E38</f>
        <v>Harsha Vardhan</v>
      </c>
      <c r="N3" s="38" t="s">
        <v>106</v>
      </c>
    </row>
    <row r="4" spans="1:14" x14ac:dyDescent="0.3">
      <c r="A4" s="40" t="s">
        <v>113</v>
      </c>
      <c r="B4" s="41" t="s">
        <v>108</v>
      </c>
      <c r="C4" s="42" t="s">
        <v>109</v>
      </c>
      <c r="D4" s="43" t="s">
        <v>107</v>
      </c>
      <c r="H4" s="40" t="s">
        <v>113</v>
      </c>
      <c r="I4" s="41" t="s">
        <v>108</v>
      </c>
      <c r="J4" s="42" t="s">
        <v>109</v>
      </c>
      <c r="L4" s="40" t="s">
        <v>113</v>
      </c>
      <c r="M4" s="41" t="s">
        <v>108</v>
      </c>
      <c r="N4" s="42" t="s">
        <v>109</v>
      </c>
    </row>
    <row r="5" spans="1:14" x14ac:dyDescent="0.3">
      <c r="A5" s="44" t="s">
        <v>110</v>
      </c>
      <c r="B5" s="88">
        <f>INDEX('App AS-IS'!V5:V155,MATCH(B$3,'App AS-IS'!B5:B155,0))</f>
        <v>4.5555555555555554</v>
      </c>
      <c r="C5" s="88">
        <f>INDEX('App TO-BE'!V4:V148,MATCH(B$3,'App TO-BE'!B4:B148,0))</f>
        <v>5</v>
      </c>
      <c r="D5" s="46">
        <f>'App AS-IS'!V156</f>
        <v>4.1944444444444446</v>
      </c>
      <c r="H5" s="44" t="s">
        <v>110</v>
      </c>
      <c r="I5" s="88">
        <f>IFERROR(AVERAGEIFS('App AS-IS'!$V$5:$V$155,'App AS-IS'!$A$5:$A$155,'App Maturity'!$I$3),0)</f>
        <v>0</v>
      </c>
      <c r="J5" s="89">
        <f>IFERROR(AVERAGEIFS('App TO-BE'!$V$4:$V$149,'App TO-BE'!$A$4:$A$149,'App Maturity'!$I$3),0)</f>
        <v>0</v>
      </c>
      <c r="L5" s="44" t="s">
        <v>110</v>
      </c>
      <c r="M5" s="88">
        <f>IFERROR(AVERAGEIFS('App AS-IS'!$V$5:$V$155,'App AS-IS'!$K$5:$K$155,'App Maturity'!$M$3),0)</f>
        <v>0</v>
      </c>
      <c r="N5" s="89">
        <f>IFERROR(AVERAGEIFS('App TO-BE'!$V$4:$V$149,'App TO-BE'!$K$4:$K$149,'App Maturity'!$M$3),0)</f>
        <v>0</v>
      </c>
    </row>
    <row r="6" spans="1:14" x14ac:dyDescent="0.3">
      <c r="A6" s="47" t="s">
        <v>112</v>
      </c>
      <c r="B6" s="88">
        <f>INDEX('App AS-IS'!M5:M155,MATCH(B$3,'App AS-IS'!B5:B155,0))</f>
        <v>5</v>
      </c>
      <c r="C6" s="91">
        <f>INDEX('App TO-BE'!M4:M148,MATCH(B$3,'App TO-BE'!B4:B148,0))</f>
        <v>5</v>
      </c>
      <c r="D6" s="46">
        <f>'App AS-IS'!M156</f>
        <v>4.25</v>
      </c>
      <c r="H6" s="47" t="s">
        <v>112</v>
      </c>
      <c r="I6" s="45">
        <f>IFERROR(AVERAGEIFS('App AS-IS'!$M$5:$M$155,'App AS-IS'!$A$5:$A$155,'App Maturity'!$I$3),0)</f>
        <v>0</v>
      </c>
      <c r="J6" s="90">
        <f>IFERROR(AVERAGEIFS('App TO-BE'!$M$4:$M$149,'App TO-BE'!$A$4:$A$149,'App Maturity'!$I$3),0)</f>
        <v>0</v>
      </c>
      <c r="L6" s="47" t="s">
        <v>112</v>
      </c>
      <c r="M6" s="45">
        <f>IFERROR(AVERAGEIFS('App AS-IS'!$M$5:$M$155,'App AS-IS'!$K$5:$K$155,'App Maturity'!$M$3),0)</f>
        <v>0</v>
      </c>
      <c r="N6" s="90">
        <f>IFERROR(AVERAGEIFS('App TO-BE'!$M$4:$M$149,'App TO-BE'!$K$4:$K$149,'App Maturity'!$M$3),0)</f>
        <v>0</v>
      </c>
    </row>
    <row r="7" spans="1:14" x14ac:dyDescent="0.3">
      <c r="A7" s="47" t="s">
        <v>32</v>
      </c>
      <c r="B7" s="88">
        <f>INDEX('App AS-IS'!N5:N155,MATCH(B$3,'App AS-IS'!B5:B155,0))</f>
        <v>5</v>
      </c>
      <c r="C7" s="91">
        <f>INDEX('App TO-BE'!N4:N148,MATCH(B$3,'App TO-BE'!B4:B148,0))</f>
        <v>5</v>
      </c>
      <c r="D7" s="46">
        <f>'App AS-IS'!N156</f>
        <v>4.25</v>
      </c>
      <c r="H7" s="47" t="s">
        <v>32</v>
      </c>
      <c r="I7" s="45">
        <f>IFERROR(AVERAGEIFS('App AS-IS'!$N$5:$N$155,'App AS-IS'!$A$5:$A$155,'App Maturity'!$I$3),0)</f>
        <v>0</v>
      </c>
      <c r="J7" s="90">
        <f>IFERROR(AVERAGEIFS('App TO-BE'!$N$4:$N$149,'App TO-BE'!$A$4:$A$149,'App Maturity'!$I$3),0)</f>
        <v>0</v>
      </c>
      <c r="L7" s="47" t="s">
        <v>32</v>
      </c>
      <c r="M7" s="45">
        <f>IFERROR(AVERAGEIFS('App AS-IS'!$N$5:$N$155,'App AS-IS'!$K$5:$K$155,'App Maturity'!$M$3),0)</f>
        <v>0</v>
      </c>
      <c r="N7" s="90">
        <f>IFERROR(AVERAGEIFS('App TO-BE'!$N$4:$N$149,'App TO-BE'!$K$4:$K$149,'App Maturity'!M$3),0)</f>
        <v>0</v>
      </c>
    </row>
    <row r="8" spans="1:14" x14ac:dyDescent="0.3">
      <c r="A8" s="47" t="s">
        <v>33</v>
      </c>
      <c r="B8" s="88">
        <f>INDEX('App AS-IS'!O5:O155,MATCH(B$3,'App AS-IS'!B5:B155,0))</f>
        <v>5</v>
      </c>
      <c r="C8" s="91">
        <f>INDEX('App TO-BE'!O4:O148,MATCH(B$3,'App TO-BE'!B4:B148,0))</f>
        <v>5</v>
      </c>
      <c r="D8" s="46">
        <f>'App AS-IS'!O156</f>
        <v>4.25</v>
      </c>
      <c r="H8" s="47" t="s">
        <v>33</v>
      </c>
      <c r="I8" s="45">
        <f>IFERROR(AVERAGEIFS('App AS-IS'!$O$5:$O$155,'App AS-IS'!$A$5:$A$155,'App Maturity'!$I$3),0)</f>
        <v>0</v>
      </c>
      <c r="J8" s="90">
        <f>IFERROR(AVERAGEIFS('App TO-BE'!$O$4:$O$149,'App TO-BE'!$A$4:$A$149,'App Maturity'!$I$3),0)</f>
        <v>0</v>
      </c>
      <c r="L8" s="47" t="s">
        <v>33</v>
      </c>
      <c r="M8" s="45">
        <f>IFERROR(AVERAGEIFS('App AS-IS'!$O$5:$O$155,'App AS-IS'!$K$5:$K$155,'App Maturity'!$M$3),0)</f>
        <v>0</v>
      </c>
      <c r="N8" s="90">
        <f>IFERROR(AVERAGEIFS('App TO-BE'!$O$4:$O$149,'App TO-BE'!$K$4:$K$149,'App Maturity'!$M$3),0)</f>
        <v>0</v>
      </c>
    </row>
    <row r="9" spans="1:14" ht="28.95" x14ac:dyDescent="0.3">
      <c r="A9" s="47" t="s">
        <v>114</v>
      </c>
      <c r="B9" s="88">
        <f>INDEX('App AS-IS'!P5:P155,MATCH(B$3,'App AS-IS'!B5:B155,0))</f>
        <v>4</v>
      </c>
      <c r="C9" s="91">
        <f>INDEX('App TO-BE'!P4:P148,MATCH(B$3,'App TO-BE'!B4:B148,0))</f>
        <v>5</v>
      </c>
      <c r="D9" s="46">
        <f>'App AS-IS'!P156</f>
        <v>3.75</v>
      </c>
      <c r="H9" s="47" t="s">
        <v>114</v>
      </c>
      <c r="I9" s="45">
        <f>IFERROR(AVERAGEIFS('App AS-IS'!$P$5:$P$155,'App AS-IS'!$A$5:$A$155,'App Maturity'!$I$3),0)</f>
        <v>0</v>
      </c>
      <c r="J9" s="90">
        <f>IFERROR(AVERAGEIFS('App TO-BE'!$P$4:$P$149,'App TO-BE'!$A$4:$A$149,'App Maturity'!$I$3),0)</f>
        <v>0</v>
      </c>
      <c r="L9" s="47" t="s">
        <v>114</v>
      </c>
      <c r="M9" s="45">
        <f>IFERROR(AVERAGEIFS('App AS-IS'!$P$5:$P$155,'App AS-IS'!$K$5:$K$155,'App Maturity'!$M$3),0)</f>
        <v>0</v>
      </c>
      <c r="N9" s="90">
        <f>IFERROR(AVERAGEIFS('App TO-BE'!$P$4:$P$149,'App TO-BE'!$K$4:$K$149,'App Maturity'!$M$3),0)</f>
        <v>0</v>
      </c>
    </row>
    <row r="10" spans="1:14" x14ac:dyDescent="0.3">
      <c r="A10" s="47" t="s">
        <v>104</v>
      </c>
      <c r="B10" s="88">
        <f>INDEX('App AS-IS'!Q5:Q155,MATCH(B$3,'App AS-IS'!B5:B155,0))</f>
        <v>5</v>
      </c>
      <c r="C10" s="91">
        <f>INDEX('App TO-BE'!Q4:Q148,MATCH(B$3,'App TO-BE'!B4:B148,0))</f>
        <v>5</v>
      </c>
      <c r="D10" s="46">
        <f>'App AS-IS'!Q156</f>
        <v>4.25</v>
      </c>
      <c r="H10" s="47" t="s">
        <v>104</v>
      </c>
      <c r="I10" s="45">
        <f>IFERROR(AVERAGEIFS('App AS-IS'!$Q$5:$Q$155,'App AS-IS'!$A$5:$A$155,'App Maturity'!$I$3),0)</f>
        <v>0</v>
      </c>
      <c r="J10" s="90">
        <f>IFERROR(AVERAGEIFS('App TO-BE'!$Q$4:$Q$149,'App TO-BE'!$A$4:$A$149,'App Maturity'!$I$3),0)</f>
        <v>0</v>
      </c>
      <c r="L10" s="47" t="s">
        <v>104</v>
      </c>
      <c r="M10" s="45">
        <f>IFERROR(AVERAGEIFS('App AS-IS'!$Q$5:$Q$155,'App AS-IS'!$K$5:$K$155,'App Maturity'!$M$3),0)</f>
        <v>0</v>
      </c>
      <c r="N10" s="90">
        <f>IFERROR(AVERAGEIFS('App TO-BE'!$Q$4:$Q$149,'App TO-BE'!$M$4:$M$149,'App Maturity'!$M$3),0)</f>
        <v>0</v>
      </c>
    </row>
    <row r="11" spans="1:14" x14ac:dyDescent="0.3">
      <c r="A11" s="47" t="s">
        <v>115</v>
      </c>
      <c r="B11" s="88">
        <f>INDEX('App AS-IS'!R4:R154,MATCH(B$3,'App AS-IS'!B4:B154,0))</f>
        <v>4</v>
      </c>
      <c r="C11" s="91">
        <f>INDEX('App TO-BE'!R4:R147,MATCH(B$3,'App TO-BE'!B3:B147,0))</f>
        <v>0</v>
      </c>
      <c r="D11" s="46">
        <f>'App AS-IS'!S155</f>
        <v>0</v>
      </c>
      <c r="H11" s="47" t="s">
        <v>115</v>
      </c>
      <c r="I11" s="45">
        <f>IFERROR(AVERAGEIFS('App AS-IS'!$R$5:$R$155,'App AS-IS'!$A$5:$A$155,'App Maturity'!$I$3),0)</f>
        <v>0</v>
      </c>
      <c r="J11" s="90">
        <f>IFERROR(AVERAGEIFS('App TO-BE'!$R$4:$R$149,'App TO-BE'!$A$4:$A$149,'App Maturity'!$I$3),0)</f>
        <v>0</v>
      </c>
      <c r="L11" s="47" t="s">
        <v>115</v>
      </c>
      <c r="M11" s="45">
        <f>IFERROR(AVERAGEIFS('App AS-IS'!$R$5:$R$155,'App AS-IS'!$K$5:$K$155,'App Maturity'!$M$3),0)</f>
        <v>0</v>
      </c>
      <c r="N11" s="90">
        <f>IFERROR(AVERAGEIFS('App TO-BE'!$R$4:$R$149,'App TO-BE'!$K$4:$K$149,'App Maturity'!$M$3),0)</f>
        <v>0</v>
      </c>
    </row>
    <row r="12" spans="1:14" ht="28.8" x14ac:dyDescent="0.3">
      <c r="A12" s="47" t="s">
        <v>169</v>
      </c>
      <c r="B12" s="88">
        <f>INDEX('App AS-IS'!S5:S155,MATCH(B$3,'App AS-IS'!B5:B155,0))</f>
        <v>4</v>
      </c>
      <c r="C12" s="91">
        <f>INDEX('App TO-BE'!S4:S148,MATCH(B$3,'App TO-BE'!B4:B148,0))</f>
        <v>5</v>
      </c>
      <c r="D12" s="46">
        <f>'App AS-IS'!S156</f>
        <v>4</v>
      </c>
      <c r="H12" s="47" t="s">
        <v>169</v>
      </c>
      <c r="I12" s="45">
        <f>IFERROR(AVERAGEIFS('App AS-IS'!$S$5:$S$155,'App AS-IS'!$A$5:$A$155,'App Maturity'!$I$3),0)</f>
        <v>0</v>
      </c>
      <c r="J12" s="90">
        <f>IFERROR(AVERAGEIFS('App TO-BE'!$S$4:$S$149,'App TO-BE'!$A$4:$A$149,'App Maturity'!$I$3),0)</f>
        <v>0</v>
      </c>
      <c r="L12" s="47" t="s">
        <v>169</v>
      </c>
      <c r="M12" s="45">
        <f>IFERROR(AVERAGEIFS('App AS-IS'!$S$5:$S$155,'App AS-IS'!$K$5:$K$155,'App Maturity'!$M$3),0)</f>
        <v>0</v>
      </c>
      <c r="N12" s="90">
        <f>IFERROR(AVERAGEIFS('App TO-BE'!$S$4:$S$149,'App TO-BE'!$K$4:$K$149,'App Maturity'!$M$3),0)</f>
        <v>0</v>
      </c>
    </row>
    <row r="13" spans="1:14" x14ac:dyDescent="0.3">
      <c r="A13" s="47" t="s">
        <v>116</v>
      </c>
      <c r="B13" s="88">
        <f>INDEX('App AS-IS'!T5:T155,MATCH(B$3,'App AS-IS'!B5:B155,0))</f>
        <v>5</v>
      </c>
      <c r="C13" s="91">
        <f>INDEX('App TO-BE'!T4:T148,MATCH(B$3,'App TO-BE'!B4:B148,0))</f>
        <v>5</v>
      </c>
      <c r="D13" s="46">
        <f>'App AS-IS'!T156</f>
        <v>5</v>
      </c>
      <c r="H13" s="47" t="s">
        <v>116</v>
      </c>
      <c r="I13" s="45">
        <f>IFERROR(AVERAGEIFS('App AS-IS'!$T$5:$T$155,'App AS-IS'!$A$5:$A$155,'App Maturity'!$I$3),0)</f>
        <v>0</v>
      </c>
      <c r="J13" s="90">
        <f>IFERROR(AVERAGEIFS('App TO-BE'!$T$4:$T$149,'App TO-BE'!$A$4:$A$149,'App Maturity'!$I$3),0)</f>
        <v>0</v>
      </c>
      <c r="L13" s="47" t="s">
        <v>116</v>
      </c>
      <c r="M13" s="45">
        <f>IFERROR(AVERAGEIFS('App AS-IS'!$T$5:$T$155,'App AS-IS'!$K$5:$K$155,'App Maturity'!$M$3),0)</f>
        <v>0</v>
      </c>
      <c r="N13" s="90">
        <f>IFERROR(AVERAGEIFS('App TO-BE'!$T$4:$T$149,'App TO-BE'!$K$4:$K$149,'App Maturity'!$M$3),0)</f>
        <v>0</v>
      </c>
    </row>
    <row r="14" spans="1:14" ht="15" thickBot="1" x14ac:dyDescent="0.35">
      <c r="A14" s="48" t="s">
        <v>117</v>
      </c>
      <c r="B14" s="92">
        <f>INDEX('App AS-IS'!U5:U155,MATCH(B$3,'App AS-IS'!B5:B155,0))</f>
        <v>4</v>
      </c>
      <c r="C14" s="93">
        <f>INDEX('App TO-BE'!U4:U148,MATCH(B$3,'App TO-BE'!B4:B148,0))</f>
        <v>5</v>
      </c>
      <c r="D14" s="49">
        <f>'App AS-IS'!U156</f>
        <v>4</v>
      </c>
      <c r="H14" s="48" t="s">
        <v>117</v>
      </c>
      <c r="I14" s="45">
        <f>IFERROR(AVERAGEIFS('App AS-IS'!$U$5:$U$155,'App AS-IS'!$A$5:$A$155,'App Maturity'!$I$3),0)</f>
        <v>0</v>
      </c>
      <c r="J14" s="90">
        <f>IFERROR(AVERAGEIFS('App TO-BE'!$U$4:$U$149,'App TO-BE'!$A$4:$A$149,'App Maturity'!$I$3),0)</f>
        <v>0</v>
      </c>
      <c r="L14" s="48" t="s">
        <v>117</v>
      </c>
      <c r="M14" s="45">
        <f>IFERROR(AVERAGEIFS('App AS-IS'!$U$5:$U$155,'App AS-IS'!$K$5:$K$155,'App Maturity'!$M$3),0)</f>
        <v>0</v>
      </c>
      <c r="N14" s="90">
        <f>IFERROR(AVERAGEIFS('App TO-BE'!$U$4:$U$149,'App TO-BE'!$K$4:$K$149,'App Maturity'!$M$3),0)</f>
        <v>0</v>
      </c>
    </row>
    <row r="15" spans="1:14" x14ac:dyDescent="0.3">
      <c r="A15" s="50" t="s">
        <v>119</v>
      </c>
      <c r="B15" s="51" t="str">
        <f>INDEX('App AS-IS'!W5:W155,MATCH(B$3,'App AS-IS'!B5:B155,0))</f>
        <v>Advanced</v>
      </c>
      <c r="C15" s="52"/>
      <c r="H15" s="50" t="s">
        <v>119</v>
      </c>
      <c r="I15" s="51" t="str">
        <f>IF(AND(I5=0),"NA",IF(AND(I5&lt;=1),"Adhoc",IF(AND(I5&gt;1,I5&lt;=2),"Basic",IF(AND(I5&gt;2,I5&lt;=3),"Emerging",IF(AND(I5&gt;3,I5&lt;=4),"Managed",IF(AND(I5&gt;4),"Advanced"))))))</f>
        <v>NA</v>
      </c>
      <c r="J15" s="52"/>
      <c r="L15" s="50" t="s">
        <v>119</v>
      </c>
      <c r="M15" s="51" t="str">
        <f>IF(AND(M5=0),"NA",IF(AND(M5&lt;=1),"Adhoc",IF(AND(M5&gt;1,M5&lt;=2),"Basic",IF(AND(M5&gt;2,M5&lt;=3),"Emerging",IF(AND(M5&gt;3,M5&lt;=4),"Managed",IF(AND(M5&gt;4),"Advanced"))))))</f>
        <v>NA</v>
      </c>
      <c r="N15" s="52"/>
    </row>
    <row r="16" spans="1:14" ht="15" thickBot="1" x14ac:dyDescent="0.35">
      <c r="A16" s="53" t="s">
        <v>120</v>
      </c>
      <c r="B16" s="54" t="str">
        <f>INDEX('App TO-BE'!W4:W148,MATCH(B$3,'App TO-BE'!B4:B148,0))</f>
        <v>Advanced</v>
      </c>
      <c r="C16" s="52"/>
      <c r="H16" s="53" t="s">
        <v>120</v>
      </c>
      <c r="I16" s="54" t="str">
        <f>IF(AND(J5=0),"NA",IF(AND(J5&lt;=1),"Adhoc",IF(AND(J5&gt;1,J5&lt;=2),"Basic",IF(AND(J5&gt;2,J5&lt;=3),"Emerging",IF(AND(J5&gt;3,J5&lt;=4),"Managed",IF(AND(J5&gt;4),"Advanced"))))))</f>
        <v>NA</v>
      </c>
      <c r="J16" s="52"/>
      <c r="L16" s="53" t="s">
        <v>120</v>
      </c>
      <c r="M16" s="54" t="str">
        <f>IF(AND(N5=0),"NA",IF(AND(N5&lt;=1),"Adhoc",IF(AND(N5&gt;1,N5&lt;=2),"Basic",IF(AND(N5&gt;2,N5&lt;=3),"Emerging",IF(AND(N5&gt;3,N5&lt;=4),"Managed",IF(AND(N5&gt;4),"Advanced"))))))</f>
        <v>NA</v>
      </c>
      <c r="N16" s="52"/>
    </row>
    <row r="22" spans="2:2" x14ac:dyDescent="0.3">
      <c r="B22" s="55"/>
    </row>
  </sheetData>
  <conditionalFormatting sqref="A16">
    <cfRule type="colorScale" priority="13">
      <colorScale>
        <cfvo type="min"/>
        <cfvo type="percentile" val="50"/>
        <cfvo type="max"/>
        <color rgb="FFF8696B"/>
        <color rgb="FFFFEB84"/>
        <color rgb="FF63BE7B"/>
      </colorScale>
    </cfRule>
  </conditionalFormatting>
  <conditionalFormatting sqref="H16">
    <cfRule type="colorScale" priority="7">
      <colorScale>
        <cfvo type="min"/>
        <cfvo type="percentile" val="50"/>
        <cfvo type="max"/>
        <color rgb="FFF8696B"/>
        <color rgb="FFFFEB84"/>
        <color rgb="FF63BE7B"/>
      </colorScale>
    </cfRule>
  </conditionalFormatting>
  <conditionalFormatting sqref="L16">
    <cfRule type="colorScale" priority="1">
      <colorScale>
        <cfvo type="min"/>
        <cfvo type="percentile" val="50"/>
        <cfvo type="max"/>
        <color rgb="FFF8696B"/>
        <color rgb="FFFFEB84"/>
        <color rgb="FF63BE7B"/>
      </colorScale>
    </cfRule>
  </conditionalFormatting>
  <conditionalFormatting sqref="B15:C16 I15:J16 M15:N16">
    <cfRule type="cellIs" dxfId="4" priority="19" operator="equal">
      <formula>#REF!</formula>
    </cfRule>
    <cfRule type="cellIs" dxfId="3" priority="20" operator="equal">
      <formula>#REF!</formula>
    </cfRule>
    <cfRule type="cellIs" dxfId="2" priority="21" operator="equal">
      <formula>#REF!</formula>
    </cfRule>
    <cfRule type="cellIs" dxfId="1" priority="22" operator="equal">
      <formula>#REF!</formula>
    </cfRule>
    <cfRule type="cellIs" dxfId="0" priority="23" operator="equal">
      <formula>#REF!</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149"/>
  <sheetViews>
    <sheetView zoomScale="85" zoomScaleNormal="85" workbookViewId="0">
      <pane xSplit="5" ySplit="3" topLeftCell="F4" activePane="bottomRight" state="frozen"/>
      <selection pane="topRight" activeCell="D1" sqref="D1"/>
      <selection pane="bottomLeft" activeCell="A3" sqref="A3"/>
      <selection pane="bottomRight" activeCell="K10" sqref="K10"/>
    </sheetView>
  </sheetViews>
  <sheetFormatPr defaultColWidth="16.6640625" defaultRowHeight="14.4" x14ac:dyDescent="0.3"/>
  <cols>
    <col min="1" max="1" width="16.6640625" style="5"/>
    <col min="2" max="2" width="16.6640625" style="5" customWidth="1"/>
    <col min="3" max="3" width="15.6640625" style="5" bestFit="1" customWidth="1"/>
    <col min="4" max="5" width="13.6640625" style="5" customWidth="1"/>
    <col min="6" max="6" width="13" style="5" customWidth="1"/>
    <col min="7" max="7" width="11.5546875" style="5" customWidth="1"/>
    <col min="8" max="8" width="12.109375" style="5" customWidth="1"/>
    <col min="9" max="9" width="13.6640625" style="5" customWidth="1"/>
    <col min="10" max="11" width="15" style="5" customWidth="1"/>
    <col min="12" max="12" width="18.5546875" style="5" customWidth="1"/>
    <col min="13" max="17" width="16.6640625" style="56" customWidth="1"/>
    <col min="18" max="19" width="20.5546875" style="56" bestFit="1" customWidth="1"/>
    <col min="20" max="21" width="16.6640625" style="56" customWidth="1"/>
    <col min="22" max="23" width="16.6640625" style="4"/>
    <col min="24" max="16384" width="16.6640625" style="5"/>
  </cols>
  <sheetData>
    <row r="1" spans="1:25" x14ac:dyDescent="0.3">
      <c r="A1" s="153" t="s">
        <v>5</v>
      </c>
      <c r="B1" s="153"/>
      <c r="C1" s="153"/>
      <c r="D1" s="153"/>
      <c r="E1" s="153"/>
      <c r="F1" s="30"/>
      <c r="G1" s="30"/>
      <c r="H1" s="30"/>
      <c r="I1" s="30"/>
      <c r="J1" s="30"/>
      <c r="K1" s="84"/>
      <c r="L1" s="30"/>
      <c r="M1" s="150" t="s">
        <v>105</v>
      </c>
      <c r="N1" s="150"/>
      <c r="O1" s="150"/>
      <c r="P1" s="150"/>
      <c r="Q1" s="150"/>
      <c r="R1" s="151" t="s">
        <v>98</v>
      </c>
      <c r="S1" s="151"/>
      <c r="T1" s="151" t="s">
        <v>99</v>
      </c>
      <c r="U1" s="151"/>
      <c r="V1" s="152" t="s">
        <v>111</v>
      </c>
      <c r="W1" s="152"/>
      <c r="Y1" s="24"/>
    </row>
    <row r="2" spans="1:25" hidden="1" x14ac:dyDescent="0.3">
      <c r="B2" s="30"/>
      <c r="C2" s="30"/>
      <c r="D2" s="30"/>
      <c r="E2" s="30"/>
      <c r="F2" s="30"/>
      <c r="G2" s="30"/>
      <c r="H2" s="30"/>
      <c r="I2" s="30"/>
      <c r="J2" s="30"/>
      <c r="K2" s="84"/>
      <c r="L2" s="30"/>
      <c r="M2" s="25">
        <v>0.4</v>
      </c>
      <c r="N2" s="25">
        <v>0.4</v>
      </c>
      <c r="O2" s="25">
        <v>0.4</v>
      </c>
      <c r="P2" s="25">
        <v>0.6</v>
      </c>
      <c r="Q2" s="25">
        <v>0.2</v>
      </c>
      <c r="R2" s="33"/>
      <c r="S2" s="33"/>
      <c r="T2" s="33"/>
      <c r="U2" s="33"/>
      <c r="V2" s="31"/>
      <c r="W2" s="31"/>
      <c r="Y2" s="24"/>
    </row>
    <row r="3" spans="1:25" s="7" customFormat="1" ht="57.6" x14ac:dyDescent="0.3">
      <c r="A3" s="22" t="s">
        <v>142</v>
      </c>
      <c r="B3" s="22" t="s">
        <v>0</v>
      </c>
      <c r="C3" s="22" t="s">
        <v>23</v>
      </c>
      <c r="D3" s="22" t="s">
        <v>24</v>
      </c>
      <c r="E3" s="22" t="s">
        <v>2</v>
      </c>
      <c r="F3" s="22" t="s">
        <v>25</v>
      </c>
      <c r="G3" s="22" t="s">
        <v>36</v>
      </c>
      <c r="H3" s="22" t="s">
        <v>8</v>
      </c>
      <c r="I3" s="22" t="s">
        <v>9</v>
      </c>
      <c r="J3" s="22" t="s">
        <v>12</v>
      </c>
      <c r="K3" s="22" t="s">
        <v>145</v>
      </c>
      <c r="L3" s="22" t="s">
        <v>10</v>
      </c>
      <c r="M3" s="23" t="s">
        <v>112</v>
      </c>
      <c r="N3" s="23" t="s">
        <v>32</v>
      </c>
      <c r="O3" s="23" t="s">
        <v>33</v>
      </c>
      <c r="P3" s="23" t="s">
        <v>85</v>
      </c>
      <c r="Q3" s="23" t="s">
        <v>104</v>
      </c>
      <c r="R3" s="34" t="s">
        <v>87</v>
      </c>
      <c r="S3" s="34" t="s">
        <v>167</v>
      </c>
      <c r="T3" s="34" t="s">
        <v>91</v>
      </c>
      <c r="U3" s="34" t="s">
        <v>81</v>
      </c>
      <c r="V3" s="31" t="s">
        <v>34</v>
      </c>
      <c r="W3" s="31" t="s">
        <v>118</v>
      </c>
    </row>
    <row r="4" spans="1:25" ht="17.100000000000001" customHeight="1" x14ac:dyDescent="0.3">
      <c r="A4" s="103" t="s">
        <v>143</v>
      </c>
      <c r="B4" s="106" t="s">
        <v>187</v>
      </c>
      <c r="C4" s="106" t="s">
        <v>192</v>
      </c>
      <c r="D4" s="106" t="s">
        <v>185</v>
      </c>
      <c r="E4" s="107" t="s">
        <v>188</v>
      </c>
      <c r="F4" s="107">
        <v>9</v>
      </c>
      <c r="G4" s="107">
        <v>3</v>
      </c>
      <c r="H4" s="107" t="s">
        <v>189</v>
      </c>
      <c r="I4" s="107" t="s">
        <v>190</v>
      </c>
      <c r="J4" s="107" t="s">
        <v>11</v>
      </c>
      <c r="K4" s="103" t="s">
        <v>191</v>
      </c>
      <c r="L4" s="107" t="s">
        <v>53</v>
      </c>
      <c r="M4" s="104">
        <v>5</v>
      </c>
      <c r="N4" s="104">
        <v>5</v>
      </c>
      <c r="O4" s="104">
        <v>5</v>
      </c>
      <c r="P4" s="104">
        <v>5</v>
      </c>
      <c r="Q4" s="104">
        <v>5</v>
      </c>
      <c r="R4" s="104">
        <v>5</v>
      </c>
      <c r="S4" s="104">
        <v>5</v>
      </c>
      <c r="T4" s="104">
        <v>5</v>
      </c>
      <c r="U4" s="104">
        <v>5</v>
      </c>
      <c r="V4" s="59">
        <f t="shared" ref="V4:V61" si="0">IFERROR(AVERAGE(M4,N4,O4,P4,Q4,R4,S4,T4,U4),"NA")</f>
        <v>5</v>
      </c>
      <c r="W4" s="28" t="str">
        <f t="shared" ref="W4:W61" si="1">IF(AND(V4=0),"NA",IF(AND(V4&lt;=1),"Adhoc",IF(AND(V4&gt;1,V4&lt;=2),"Basic",IF(AND(V4&gt;2,V4&lt;=3),"Emerging",IF(AND(V4&gt;3,V4&lt;=4),"Managed",IF(AND(V4&gt;4),"Advanced"))))))</f>
        <v>Advanced</v>
      </c>
    </row>
    <row r="5" spans="1:25" ht="17.100000000000001" customHeight="1" x14ac:dyDescent="0.3">
      <c r="A5" s="103"/>
      <c r="B5" s="106"/>
      <c r="C5" s="106"/>
      <c r="D5" s="106"/>
      <c r="E5" s="107"/>
      <c r="F5" s="107"/>
      <c r="G5" s="107"/>
      <c r="H5" s="107"/>
      <c r="I5" s="107"/>
      <c r="J5" s="106"/>
      <c r="K5" s="103"/>
      <c r="L5" s="107"/>
      <c r="M5" s="104"/>
      <c r="N5" s="104"/>
      <c r="O5" s="104"/>
      <c r="P5" s="104"/>
      <c r="Q5" s="104"/>
      <c r="R5" s="104"/>
      <c r="S5" s="104"/>
      <c r="T5" s="104"/>
      <c r="U5" s="104"/>
      <c r="V5" s="59" t="str">
        <f t="shared" si="0"/>
        <v>NA</v>
      </c>
      <c r="W5" s="28" t="str">
        <f t="shared" si="1"/>
        <v>Advanced</v>
      </c>
    </row>
    <row r="6" spans="1:25" ht="17.100000000000001" customHeight="1" x14ac:dyDescent="0.3">
      <c r="A6" s="103"/>
      <c r="B6" s="106"/>
      <c r="C6" s="106"/>
      <c r="D6" s="106"/>
      <c r="E6" s="107"/>
      <c r="F6" s="107"/>
      <c r="G6" s="107"/>
      <c r="H6" s="107"/>
      <c r="I6" s="107"/>
      <c r="J6" s="107"/>
      <c r="K6" s="103"/>
      <c r="L6" s="107"/>
      <c r="M6" s="104"/>
      <c r="N6" s="104"/>
      <c r="O6" s="104"/>
      <c r="P6" s="104"/>
      <c r="Q6" s="104"/>
      <c r="R6" s="104"/>
      <c r="S6" s="104"/>
      <c r="T6" s="104"/>
      <c r="U6" s="104"/>
      <c r="V6" s="59" t="str">
        <f t="shared" si="0"/>
        <v>NA</v>
      </c>
      <c r="W6" s="28" t="str">
        <f t="shared" si="1"/>
        <v>Advanced</v>
      </c>
    </row>
    <row r="7" spans="1:25" ht="17.100000000000001" customHeight="1" x14ac:dyDescent="0.3">
      <c r="A7" s="103"/>
      <c r="B7" s="106"/>
      <c r="C7" s="106"/>
      <c r="D7" s="106"/>
      <c r="E7" s="107"/>
      <c r="F7" s="107"/>
      <c r="G7" s="107"/>
      <c r="H7" s="106"/>
      <c r="I7" s="106"/>
      <c r="J7" s="106"/>
      <c r="K7" s="103"/>
      <c r="L7" s="107"/>
      <c r="M7" s="104"/>
      <c r="N7" s="104"/>
      <c r="O7" s="104"/>
      <c r="P7" s="104"/>
      <c r="Q7" s="104"/>
      <c r="R7" s="104"/>
      <c r="S7" s="104"/>
      <c r="T7" s="104"/>
      <c r="U7" s="104"/>
      <c r="V7" s="59" t="str">
        <f t="shared" si="0"/>
        <v>NA</v>
      </c>
      <c r="W7" s="28" t="str">
        <f t="shared" si="1"/>
        <v>Advanced</v>
      </c>
    </row>
    <row r="8" spans="1:25" ht="17.100000000000001" customHeight="1" x14ac:dyDescent="0.3">
      <c r="A8" s="103"/>
      <c r="B8" s="106"/>
      <c r="C8" s="106"/>
      <c r="D8" s="106"/>
      <c r="E8" s="107"/>
      <c r="F8" s="107"/>
      <c r="G8" s="107"/>
      <c r="H8" s="106"/>
      <c r="I8" s="106"/>
      <c r="J8" s="106"/>
      <c r="K8" s="103"/>
      <c r="L8" s="107"/>
      <c r="M8" s="104"/>
      <c r="N8" s="104"/>
      <c r="O8" s="104"/>
      <c r="P8" s="104"/>
      <c r="Q8" s="104"/>
      <c r="R8" s="104"/>
      <c r="S8" s="104"/>
      <c r="T8" s="104"/>
      <c r="U8" s="104"/>
      <c r="V8" s="59" t="str">
        <f t="shared" si="0"/>
        <v>NA</v>
      </c>
      <c r="W8" s="28" t="str">
        <f t="shared" si="1"/>
        <v>Advanced</v>
      </c>
    </row>
    <row r="9" spans="1:25" ht="17.100000000000001" customHeight="1" x14ac:dyDescent="0.3">
      <c r="A9" s="103"/>
      <c r="B9" s="106"/>
      <c r="C9" s="106"/>
      <c r="D9" s="106"/>
      <c r="E9" s="107"/>
      <c r="F9" s="107"/>
      <c r="G9" s="107"/>
      <c r="H9" s="107"/>
      <c r="I9" s="107"/>
      <c r="J9" s="106"/>
      <c r="K9" s="103"/>
      <c r="L9" s="107"/>
      <c r="M9" s="104"/>
      <c r="N9" s="104"/>
      <c r="O9" s="104"/>
      <c r="P9" s="104"/>
      <c r="Q9" s="104"/>
      <c r="R9" s="104"/>
      <c r="S9" s="104"/>
      <c r="T9" s="104"/>
      <c r="U9" s="104"/>
      <c r="V9" s="59" t="str">
        <f t="shared" si="0"/>
        <v>NA</v>
      </c>
      <c r="W9" s="28" t="str">
        <f t="shared" si="1"/>
        <v>Advanced</v>
      </c>
    </row>
    <row r="10" spans="1:25" ht="17.100000000000001" customHeight="1" x14ac:dyDescent="0.3">
      <c r="A10" s="103"/>
      <c r="B10" s="106"/>
      <c r="C10" s="106"/>
      <c r="D10" s="106"/>
      <c r="E10" s="107"/>
      <c r="F10" s="107"/>
      <c r="G10" s="107"/>
      <c r="H10" s="107"/>
      <c r="I10" s="107"/>
      <c r="J10" s="107"/>
      <c r="K10" s="103"/>
      <c r="L10" s="107"/>
      <c r="M10" s="104"/>
      <c r="N10" s="104"/>
      <c r="O10" s="104"/>
      <c r="P10" s="104"/>
      <c r="Q10" s="104"/>
      <c r="R10" s="104"/>
      <c r="S10" s="104"/>
      <c r="T10" s="104"/>
      <c r="U10" s="104"/>
      <c r="V10" s="59" t="str">
        <f t="shared" si="0"/>
        <v>NA</v>
      </c>
      <c r="W10" s="28" t="str">
        <f t="shared" si="1"/>
        <v>Advanced</v>
      </c>
    </row>
    <row r="11" spans="1:25" ht="17.100000000000001" customHeight="1" x14ac:dyDescent="0.3">
      <c r="A11" s="103"/>
      <c r="B11" s="106"/>
      <c r="C11" s="106"/>
      <c r="D11" s="106"/>
      <c r="E11" s="106"/>
      <c r="F11" s="106"/>
      <c r="G11" s="106"/>
      <c r="H11" s="107"/>
      <c r="I11" s="106"/>
      <c r="J11" s="106"/>
      <c r="K11" s="103"/>
      <c r="L11" s="106"/>
      <c r="M11" s="104"/>
      <c r="N11" s="104"/>
      <c r="O11" s="104"/>
      <c r="P11" s="104"/>
      <c r="Q11" s="104"/>
      <c r="R11" s="104"/>
      <c r="S11" s="104"/>
      <c r="T11" s="104"/>
      <c r="U11" s="104"/>
      <c r="V11" s="59" t="str">
        <f t="shared" si="0"/>
        <v>NA</v>
      </c>
      <c r="W11" s="28" t="str">
        <f t="shared" si="1"/>
        <v>Advanced</v>
      </c>
    </row>
    <row r="12" spans="1:25" ht="17.100000000000001" customHeight="1" x14ac:dyDescent="0.3">
      <c r="A12" s="103"/>
      <c r="B12" s="106"/>
      <c r="C12" s="106"/>
      <c r="D12" s="106"/>
      <c r="E12" s="106"/>
      <c r="F12" s="106"/>
      <c r="G12" s="106"/>
      <c r="H12" s="107"/>
      <c r="I12" s="106"/>
      <c r="J12" s="107"/>
      <c r="K12" s="103"/>
      <c r="L12" s="107"/>
      <c r="M12" s="104"/>
      <c r="N12" s="104"/>
      <c r="O12" s="104"/>
      <c r="P12" s="104"/>
      <c r="Q12" s="104"/>
      <c r="R12" s="104"/>
      <c r="S12" s="104"/>
      <c r="T12" s="104"/>
      <c r="U12" s="104"/>
      <c r="V12" s="59" t="str">
        <f t="shared" si="0"/>
        <v>NA</v>
      </c>
      <c r="W12" s="28" t="str">
        <f t="shared" si="1"/>
        <v>Advanced</v>
      </c>
    </row>
    <row r="13" spans="1:25" ht="17.100000000000001" customHeight="1" x14ac:dyDescent="0.3">
      <c r="A13" s="103"/>
      <c r="B13" s="106"/>
      <c r="C13" s="106"/>
      <c r="D13" s="106"/>
      <c r="E13" s="106"/>
      <c r="F13" s="106"/>
      <c r="G13" s="106"/>
      <c r="H13" s="107"/>
      <c r="I13" s="106"/>
      <c r="J13" s="107"/>
      <c r="K13" s="103"/>
      <c r="L13" s="106"/>
      <c r="M13" s="104"/>
      <c r="N13" s="104"/>
      <c r="O13" s="104"/>
      <c r="P13" s="104"/>
      <c r="Q13" s="104"/>
      <c r="R13" s="104"/>
      <c r="S13" s="104"/>
      <c r="T13" s="104"/>
      <c r="U13" s="104"/>
      <c r="V13" s="59" t="str">
        <f t="shared" si="0"/>
        <v>NA</v>
      </c>
      <c r="W13" s="28" t="str">
        <f t="shared" si="1"/>
        <v>Advanced</v>
      </c>
    </row>
    <row r="14" spans="1:25" ht="17.100000000000001" customHeight="1" x14ac:dyDescent="0.3">
      <c r="A14" s="103"/>
      <c r="B14" s="106"/>
      <c r="C14" s="106"/>
      <c r="D14" s="106"/>
      <c r="E14" s="106"/>
      <c r="F14" s="106"/>
      <c r="G14" s="106"/>
      <c r="H14" s="107"/>
      <c r="I14" s="106"/>
      <c r="J14" s="107"/>
      <c r="K14" s="103"/>
      <c r="L14" s="106"/>
      <c r="M14" s="104"/>
      <c r="N14" s="104"/>
      <c r="O14" s="104"/>
      <c r="P14" s="104"/>
      <c r="Q14" s="104"/>
      <c r="R14" s="104"/>
      <c r="S14" s="104"/>
      <c r="T14" s="104"/>
      <c r="U14" s="104"/>
      <c r="V14" s="59" t="str">
        <f t="shared" si="0"/>
        <v>NA</v>
      </c>
      <c r="W14" s="28" t="str">
        <f t="shared" si="1"/>
        <v>Advanced</v>
      </c>
    </row>
    <row r="15" spans="1:25" ht="17.100000000000001" customHeight="1" x14ac:dyDescent="0.3">
      <c r="A15" s="103"/>
      <c r="B15" s="106"/>
      <c r="C15" s="106"/>
      <c r="D15" s="106"/>
      <c r="E15" s="106"/>
      <c r="F15" s="106"/>
      <c r="G15" s="106"/>
      <c r="H15" s="106"/>
      <c r="I15" s="107"/>
      <c r="J15" s="106"/>
      <c r="K15" s="103"/>
      <c r="L15" s="107"/>
      <c r="M15" s="104"/>
      <c r="N15" s="104"/>
      <c r="O15" s="104"/>
      <c r="P15" s="104"/>
      <c r="Q15" s="104"/>
      <c r="R15" s="104"/>
      <c r="S15" s="104"/>
      <c r="T15" s="104"/>
      <c r="U15" s="104"/>
      <c r="V15" s="59" t="str">
        <f t="shared" si="0"/>
        <v>NA</v>
      </c>
      <c r="W15" s="28" t="str">
        <f t="shared" si="1"/>
        <v>Advanced</v>
      </c>
    </row>
    <row r="16" spans="1:25" ht="17.100000000000001" customHeight="1" x14ac:dyDescent="0.3">
      <c r="A16" s="103"/>
      <c r="B16" s="106"/>
      <c r="C16" s="106"/>
      <c r="D16" s="106"/>
      <c r="E16" s="107"/>
      <c r="F16" s="107"/>
      <c r="G16" s="107"/>
      <c r="H16" s="106"/>
      <c r="I16" s="107"/>
      <c r="J16" s="107"/>
      <c r="K16" s="103"/>
      <c r="L16" s="107"/>
      <c r="M16" s="104"/>
      <c r="N16" s="104"/>
      <c r="O16" s="104"/>
      <c r="P16" s="104"/>
      <c r="Q16" s="104"/>
      <c r="R16" s="104"/>
      <c r="S16" s="104"/>
      <c r="T16" s="104"/>
      <c r="U16" s="104"/>
      <c r="V16" s="59" t="str">
        <f t="shared" si="0"/>
        <v>NA</v>
      </c>
      <c r="W16" s="28" t="str">
        <f t="shared" si="1"/>
        <v>Advanced</v>
      </c>
    </row>
    <row r="17" spans="1:23" ht="17.100000000000001" customHeight="1" x14ac:dyDescent="0.3">
      <c r="A17" s="103"/>
      <c r="B17" s="106"/>
      <c r="C17" s="106"/>
      <c r="D17" s="106"/>
      <c r="E17" s="106"/>
      <c r="F17" s="106"/>
      <c r="G17" s="106"/>
      <c r="H17" s="106"/>
      <c r="I17" s="106"/>
      <c r="J17" s="107"/>
      <c r="K17" s="103"/>
      <c r="L17" s="106"/>
      <c r="M17" s="104"/>
      <c r="N17" s="104"/>
      <c r="O17" s="104"/>
      <c r="P17" s="104"/>
      <c r="Q17" s="104"/>
      <c r="R17" s="104"/>
      <c r="S17" s="104"/>
      <c r="T17" s="104"/>
      <c r="U17" s="104"/>
      <c r="V17" s="59" t="str">
        <f t="shared" si="0"/>
        <v>NA</v>
      </c>
      <c r="W17" s="28" t="str">
        <f t="shared" si="1"/>
        <v>Advanced</v>
      </c>
    </row>
    <row r="18" spans="1:23" ht="17.100000000000001" customHeight="1" x14ac:dyDescent="0.3">
      <c r="A18" s="103"/>
      <c r="B18" s="106"/>
      <c r="C18" s="106"/>
      <c r="D18" s="106"/>
      <c r="E18" s="106"/>
      <c r="F18" s="106"/>
      <c r="G18" s="106"/>
      <c r="H18" s="106"/>
      <c r="I18" s="106"/>
      <c r="J18" s="107"/>
      <c r="K18" s="103"/>
      <c r="L18" s="106"/>
      <c r="M18" s="104"/>
      <c r="N18" s="104"/>
      <c r="O18" s="104"/>
      <c r="P18" s="104"/>
      <c r="Q18" s="104"/>
      <c r="R18" s="104"/>
      <c r="S18" s="104"/>
      <c r="T18" s="104"/>
      <c r="U18" s="104"/>
      <c r="V18" s="59" t="str">
        <f t="shared" si="0"/>
        <v>NA</v>
      </c>
      <c r="W18" s="28" t="str">
        <f t="shared" si="1"/>
        <v>Advanced</v>
      </c>
    </row>
    <row r="19" spans="1:23" ht="17.100000000000001" customHeight="1" x14ac:dyDescent="0.3">
      <c r="A19" s="103"/>
      <c r="B19" s="106"/>
      <c r="C19" s="106"/>
      <c r="D19" s="106"/>
      <c r="E19" s="106"/>
      <c r="F19" s="106"/>
      <c r="G19" s="106"/>
      <c r="H19" s="106"/>
      <c r="I19" s="106"/>
      <c r="J19" s="106"/>
      <c r="K19" s="103"/>
      <c r="L19" s="106"/>
      <c r="M19" s="104"/>
      <c r="N19" s="104"/>
      <c r="O19" s="104"/>
      <c r="P19" s="104"/>
      <c r="Q19" s="104"/>
      <c r="R19" s="104"/>
      <c r="S19" s="104"/>
      <c r="T19" s="104"/>
      <c r="U19" s="104"/>
      <c r="V19" s="59" t="str">
        <f t="shared" si="0"/>
        <v>NA</v>
      </c>
      <c r="W19" s="28" t="str">
        <f t="shared" si="1"/>
        <v>Advanced</v>
      </c>
    </row>
    <row r="20" spans="1:23" ht="17.100000000000001" customHeight="1" x14ac:dyDescent="0.3">
      <c r="A20" s="103"/>
      <c r="B20" s="106"/>
      <c r="C20" s="106"/>
      <c r="D20" s="106"/>
      <c r="E20" s="106"/>
      <c r="F20" s="106"/>
      <c r="G20" s="106"/>
      <c r="H20" s="106"/>
      <c r="I20" s="106"/>
      <c r="J20" s="106"/>
      <c r="K20" s="103"/>
      <c r="L20" s="106"/>
      <c r="M20" s="104"/>
      <c r="N20" s="104"/>
      <c r="O20" s="104"/>
      <c r="P20" s="104"/>
      <c r="Q20" s="104"/>
      <c r="R20" s="104"/>
      <c r="S20" s="104"/>
      <c r="T20" s="104"/>
      <c r="U20" s="104"/>
      <c r="V20" s="59" t="str">
        <f t="shared" si="0"/>
        <v>NA</v>
      </c>
      <c r="W20" s="28" t="str">
        <f t="shared" si="1"/>
        <v>Advanced</v>
      </c>
    </row>
    <row r="21" spans="1:23" ht="17.100000000000001" customHeight="1" x14ac:dyDescent="0.3">
      <c r="A21" s="103"/>
      <c r="B21" s="106"/>
      <c r="C21" s="106"/>
      <c r="D21" s="106"/>
      <c r="E21" s="106"/>
      <c r="F21" s="106"/>
      <c r="G21" s="106"/>
      <c r="H21" s="106"/>
      <c r="I21" s="106"/>
      <c r="J21" s="107"/>
      <c r="K21" s="103"/>
      <c r="L21" s="106"/>
      <c r="M21" s="104"/>
      <c r="N21" s="104"/>
      <c r="O21" s="104"/>
      <c r="P21" s="104"/>
      <c r="Q21" s="104"/>
      <c r="R21" s="104"/>
      <c r="S21" s="104"/>
      <c r="T21" s="104"/>
      <c r="U21" s="104"/>
      <c r="V21" s="59" t="str">
        <f t="shared" si="0"/>
        <v>NA</v>
      </c>
      <c r="W21" s="28" t="str">
        <f t="shared" si="1"/>
        <v>Advanced</v>
      </c>
    </row>
    <row r="22" spans="1:23" ht="17.100000000000001" customHeight="1" x14ac:dyDescent="0.3">
      <c r="A22" s="103"/>
      <c r="B22" s="106"/>
      <c r="C22" s="106"/>
      <c r="D22" s="106"/>
      <c r="E22" s="106"/>
      <c r="F22" s="106"/>
      <c r="G22" s="106"/>
      <c r="H22" s="106"/>
      <c r="I22" s="106"/>
      <c r="J22" s="107"/>
      <c r="K22" s="103"/>
      <c r="L22" s="106"/>
      <c r="M22" s="104"/>
      <c r="N22" s="104"/>
      <c r="O22" s="104"/>
      <c r="P22" s="104"/>
      <c r="Q22" s="104"/>
      <c r="R22" s="104"/>
      <c r="S22" s="104"/>
      <c r="T22" s="104"/>
      <c r="U22" s="104"/>
      <c r="V22" s="59" t="str">
        <f t="shared" si="0"/>
        <v>NA</v>
      </c>
      <c r="W22" s="28" t="str">
        <f t="shared" si="1"/>
        <v>Advanced</v>
      </c>
    </row>
    <row r="23" spans="1:23" ht="17.100000000000001" customHeight="1" x14ac:dyDescent="0.3">
      <c r="A23" s="103"/>
      <c r="B23" s="106"/>
      <c r="C23" s="106"/>
      <c r="D23" s="106"/>
      <c r="E23" s="106"/>
      <c r="F23" s="106"/>
      <c r="G23" s="106"/>
      <c r="H23" s="106"/>
      <c r="I23" s="106"/>
      <c r="J23" s="107"/>
      <c r="K23" s="103"/>
      <c r="L23" s="106"/>
      <c r="M23" s="104"/>
      <c r="N23" s="104"/>
      <c r="O23" s="104"/>
      <c r="P23" s="104"/>
      <c r="Q23" s="104"/>
      <c r="R23" s="104"/>
      <c r="S23" s="104"/>
      <c r="T23" s="104"/>
      <c r="U23" s="104"/>
      <c r="V23" s="59" t="str">
        <f t="shared" si="0"/>
        <v>NA</v>
      </c>
      <c r="W23" s="28" t="str">
        <f t="shared" si="1"/>
        <v>Advanced</v>
      </c>
    </row>
    <row r="24" spans="1:23" ht="17.100000000000001" customHeight="1" x14ac:dyDescent="0.3">
      <c r="A24" s="103"/>
      <c r="B24" s="106"/>
      <c r="C24" s="106"/>
      <c r="D24" s="106"/>
      <c r="E24" s="106"/>
      <c r="F24" s="106"/>
      <c r="G24" s="106"/>
      <c r="H24" s="106"/>
      <c r="I24" s="106"/>
      <c r="J24" s="106"/>
      <c r="K24" s="103"/>
      <c r="L24" s="106"/>
      <c r="M24" s="104"/>
      <c r="N24" s="104"/>
      <c r="O24" s="104"/>
      <c r="P24" s="104"/>
      <c r="Q24" s="104"/>
      <c r="R24" s="104"/>
      <c r="S24" s="104"/>
      <c r="T24" s="104"/>
      <c r="U24" s="104"/>
      <c r="V24" s="59" t="str">
        <f t="shared" si="0"/>
        <v>NA</v>
      </c>
      <c r="W24" s="28" t="str">
        <f t="shared" si="1"/>
        <v>Advanced</v>
      </c>
    </row>
    <row r="25" spans="1:23" ht="17.100000000000001" customHeight="1" x14ac:dyDescent="0.3">
      <c r="A25" s="103"/>
      <c r="B25" s="106"/>
      <c r="C25" s="106"/>
      <c r="D25" s="106"/>
      <c r="E25" s="106"/>
      <c r="F25" s="106"/>
      <c r="G25" s="106"/>
      <c r="H25" s="106"/>
      <c r="I25" s="106"/>
      <c r="J25" s="107"/>
      <c r="K25" s="103"/>
      <c r="L25" s="106"/>
      <c r="M25" s="104"/>
      <c r="N25" s="104"/>
      <c r="O25" s="104"/>
      <c r="P25" s="104"/>
      <c r="Q25" s="104"/>
      <c r="R25" s="104"/>
      <c r="S25" s="104"/>
      <c r="T25" s="104"/>
      <c r="U25" s="104"/>
      <c r="V25" s="59" t="str">
        <f t="shared" si="0"/>
        <v>NA</v>
      </c>
      <c r="W25" s="28" t="str">
        <f t="shared" si="1"/>
        <v>Advanced</v>
      </c>
    </row>
    <row r="26" spans="1:23" ht="17.100000000000001" customHeight="1" x14ac:dyDescent="0.3">
      <c r="A26" s="103"/>
      <c r="B26" s="106"/>
      <c r="C26" s="106"/>
      <c r="D26" s="106"/>
      <c r="E26" s="106"/>
      <c r="F26" s="106"/>
      <c r="G26" s="106"/>
      <c r="H26" s="106"/>
      <c r="I26" s="106"/>
      <c r="J26" s="106"/>
      <c r="K26" s="103"/>
      <c r="L26" s="106"/>
      <c r="M26" s="104"/>
      <c r="N26" s="104"/>
      <c r="O26" s="104"/>
      <c r="P26" s="104"/>
      <c r="Q26" s="104"/>
      <c r="R26" s="104"/>
      <c r="S26" s="104"/>
      <c r="T26" s="104"/>
      <c r="U26" s="104"/>
      <c r="V26" s="59" t="str">
        <f t="shared" si="0"/>
        <v>NA</v>
      </c>
      <c r="W26" s="28" t="str">
        <f t="shared" si="1"/>
        <v>Advanced</v>
      </c>
    </row>
    <row r="27" spans="1:23" ht="17.100000000000001" customHeight="1" x14ac:dyDescent="0.3">
      <c r="A27" s="103"/>
      <c r="B27" s="106"/>
      <c r="C27" s="106"/>
      <c r="D27" s="106"/>
      <c r="E27" s="106"/>
      <c r="F27" s="106"/>
      <c r="G27" s="106"/>
      <c r="H27" s="106"/>
      <c r="I27" s="106"/>
      <c r="J27" s="107"/>
      <c r="K27" s="103"/>
      <c r="L27" s="106"/>
      <c r="M27" s="104"/>
      <c r="N27" s="104"/>
      <c r="O27" s="104"/>
      <c r="P27" s="104"/>
      <c r="Q27" s="104"/>
      <c r="R27" s="104"/>
      <c r="S27" s="104"/>
      <c r="T27" s="104"/>
      <c r="U27" s="104"/>
      <c r="V27" s="59" t="str">
        <f t="shared" si="0"/>
        <v>NA</v>
      </c>
      <c r="W27" s="28" t="str">
        <f t="shared" si="1"/>
        <v>Advanced</v>
      </c>
    </row>
    <row r="28" spans="1:23" ht="17.100000000000001" customHeight="1" x14ac:dyDescent="0.3">
      <c r="A28" s="103"/>
      <c r="B28" s="106"/>
      <c r="C28" s="106"/>
      <c r="D28" s="106"/>
      <c r="E28" s="106"/>
      <c r="F28" s="106"/>
      <c r="G28" s="106"/>
      <c r="H28" s="106"/>
      <c r="I28" s="106"/>
      <c r="J28" s="106"/>
      <c r="K28" s="103"/>
      <c r="L28" s="106"/>
      <c r="M28" s="104"/>
      <c r="N28" s="104"/>
      <c r="O28" s="104"/>
      <c r="P28" s="104"/>
      <c r="Q28" s="104"/>
      <c r="R28" s="104"/>
      <c r="S28" s="104"/>
      <c r="T28" s="104"/>
      <c r="U28" s="104"/>
      <c r="V28" s="59" t="str">
        <f t="shared" si="0"/>
        <v>NA</v>
      </c>
      <c r="W28" s="28" t="str">
        <f t="shared" si="1"/>
        <v>Advanced</v>
      </c>
    </row>
    <row r="29" spans="1:23" ht="17.100000000000001" customHeight="1" x14ac:dyDescent="0.3">
      <c r="A29" s="103"/>
      <c r="B29" s="106"/>
      <c r="C29" s="106"/>
      <c r="D29" s="106"/>
      <c r="E29" s="106"/>
      <c r="F29" s="106"/>
      <c r="G29" s="106"/>
      <c r="H29" s="106"/>
      <c r="I29" s="106"/>
      <c r="J29" s="106"/>
      <c r="K29" s="106"/>
      <c r="L29" s="106"/>
      <c r="M29" s="104"/>
      <c r="N29" s="104"/>
      <c r="O29" s="104"/>
      <c r="P29" s="104"/>
      <c r="Q29" s="104"/>
      <c r="R29" s="104"/>
      <c r="S29" s="104"/>
      <c r="T29" s="104"/>
      <c r="U29" s="104"/>
      <c r="V29" s="59" t="str">
        <f t="shared" si="0"/>
        <v>NA</v>
      </c>
      <c r="W29" s="28" t="str">
        <f t="shared" si="1"/>
        <v>Advanced</v>
      </c>
    </row>
    <row r="30" spans="1:23" ht="17.100000000000001" customHeight="1" x14ac:dyDescent="0.3">
      <c r="A30" s="103"/>
      <c r="B30" s="106"/>
      <c r="C30" s="106"/>
      <c r="D30" s="106"/>
      <c r="E30" s="106"/>
      <c r="F30" s="106"/>
      <c r="G30" s="106"/>
      <c r="H30" s="106"/>
      <c r="I30" s="106"/>
      <c r="J30" s="106"/>
      <c r="K30" s="106"/>
      <c r="L30" s="106"/>
      <c r="M30" s="104"/>
      <c r="N30" s="104"/>
      <c r="O30" s="104"/>
      <c r="P30" s="104"/>
      <c r="Q30" s="104"/>
      <c r="R30" s="104"/>
      <c r="S30" s="104"/>
      <c r="T30" s="104"/>
      <c r="U30" s="104"/>
      <c r="V30" s="59" t="str">
        <f t="shared" si="0"/>
        <v>NA</v>
      </c>
      <c r="W30" s="28" t="str">
        <f t="shared" si="1"/>
        <v>Advanced</v>
      </c>
    </row>
    <row r="31" spans="1:23" ht="17.100000000000001" customHeight="1" x14ac:dyDescent="0.3">
      <c r="A31" s="103"/>
      <c r="B31" s="106"/>
      <c r="C31" s="106"/>
      <c r="D31" s="106"/>
      <c r="E31" s="106"/>
      <c r="F31" s="106"/>
      <c r="G31" s="106"/>
      <c r="H31" s="106"/>
      <c r="I31" s="106"/>
      <c r="J31" s="107"/>
      <c r="K31" s="107"/>
      <c r="L31" s="106"/>
      <c r="M31" s="104"/>
      <c r="N31" s="104"/>
      <c r="O31" s="104"/>
      <c r="P31" s="104"/>
      <c r="Q31" s="104"/>
      <c r="R31" s="104"/>
      <c r="S31" s="104"/>
      <c r="T31" s="104"/>
      <c r="U31" s="104"/>
      <c r="V31" s="59" t="str">
        <f t="shared" si="0"/>
        <v>NA</v>
      </c>
      <c r="W31" s="28" t="str">
        <f t="shared" si="1"/>
        <v>Advanced</v>
      </c>
    </row>
    <row r="32" spans="1:23" ht="17.100000000000001" customHeight="1" x14ac:dyDescent="0.3">
      <c r="A32" s="103"/>
      <c r="B32" s="106"/>
      <c r="C32" s="106"/>
      <c r="D32" s="106"/>
      <c r="E32" s="106"/>
      <c r="F32" s="106"/>
      <c r="G32" s="106"/>
      <c r="H32" s="106"/>
      <c r="I32" s="106"/>
      <c r="J32" s="106"/>
      <c r="K32" s="106"/>
      <c r="L32" s="106"/>
      <c r="M32" s="104"/>
      <c r="N32" s="104"/>
      <c r="O32" s="104"/>
      <c r="P32" s="104"/>
      <c r="Q32" s="104"/>
      <c r="R32" s="104"/>
      <c r="S32" s="104"/>
      <c r="T32" s="104"/>
      <c r="U32" s="104"/>
      <c r="V32" s="59" t="str">
        <f t="shared" si="0"/>
        <v>NA</v>
      </c>
      <c r="W32" s="28" t="str">
        <f t="shared" si="1"/>
        <v>Advanced</v>
      </c>
    </row>
    <row r="33" spans="1:23" ht="17.100000000000001" customHeight="1" x14ac:dyDescent="0.3">
      <c r="A33" s="103"/>
      <c r="B33" s="106"/>
      <c r="C33" s="106"/>
      <c r="D33" s="106"/>
      <c r="E33" s="106"/>
      <c r="F33" s="106"/>
      <c r="G33" s="106"/>
      <c r="H33" s="106"/>
      <c r="I33" s="106"/>
      <c r="J33" s="106"/>
      <c r="K33" s="106"/>
      <c r="L33" s="106"/>
      <c r="M33" s="104"/>
      <c r="N33" s="104"/>
      <c r="O33" s="104"/>
      <c r="P33" s="104"/>
      <c r="Q33" s="104"/>
      <c r="R33" s="104"/>
      <c r="S33" s="104"/>
      <c r="T33" s="104"/>
      <c r="U33" s="104"/>
      <c r="V33" s="59" t="str">
        <f t="shared" si="0"/>
        <v>NA</v>
      </c>
      <c r="W33" s="28" t="str">
        <f t="shared" si="1"/>
        <v>Advanced</v>
      </c>
    </row>
    <row r="34" spans="1:23" ht="17.100000000000001" customHeight="1" x14ac:dyDescent="0.3">
      <c r="A34" s="103"/>
      <c r="B34" s="106"/>
      <c r="C34" s="106"/>
      <c r="D34" s="106"/>
      <c r="E34" s="106"/>
      <c r="F34" s="106"/>
      <c r="G34" s="106"/>
      <c r="H34" s="106"/>
      <c r="I34" s="106"/>
      <c r="J34" s="106"/>
      <c r="K34" s="106"/>
      <c r="L34" s="106"/>
      <c r="M34" s="104"/>
      <c r="N34" s="104"/>
      <c r="O34" s="104"/>
      <c r="P34" s="104"/>
      <c r="Q34" s="104"/>
      <c r="R34" s="104"/>
      <c r="S34" s="104"/>
      <c r="T34" s="104"/>
      <c r="U34" s="104"/>
      <c r="V34" s="59" t="str">
        <f t="shared" si="0"/>
        <v>NA</v>
      </c>
      <c r="W34" s="28" t="str">
        <f t="shared" si="1"/>
        <v>Advanced</v>
      </c>
    </row>
    <row r="35" spans="1:23" ht="17.100000000000001" customHeight="1" x14ac:dyDescent="0.3">
      <c r="A35" s="103"/>
      <c r="B35" s="106"/>
      <c r="C35" s="106"/>
      <c r="D35" s="106"/>
      <c r="E35" s="106"/>
      <c r="F35" s="106"/>
      <c r="G35" s="106"/>
      <c r="H35" s="106"/>
      <c r="I35" s="106"/>
      <c r="J35" s="106"/>
      <c r="K35" s="106"/>
      <c r="L35" s="106"/>
      <c r="M35" s="104"/>
      <c r="N35" s="104"/>
      <c r="O35" s="104"/>
      <c r="P35" s="104"/>
      <c r="Q35" s="104"/>
      <c r="R35" s="104"/>
      <c r="S35" s="104"/>
      <c r="T35" s="104"/>
      <c r="U35" s="104"/>
      <c r="V35" s="59" t="str">
        <f t="shared" si="0"/>
        <v>NA</v>
      </c>
      <c r="W35" s="28" t="str">
        <f t="shared" si="1"/>
        <v>Advanced</v>
      </c>
    </row>
    <row r="36" spans="1:23" ht="17.100000000000001" customHeight="1" x14ac:dyDescent="0.3">
      <c r="A36" s="103"/>
      <c r="B36" s="106"/>
      <c r="C36" s="106"/>
      <c r="D36" s="106"/>
      <c r="E36" s="106"/>
      <c r="F36" s="106"/>
      <c r="G36" s="106"/>
      <c r="H36" s="106"/>
      <c r="I36" s="106"/>
      <c r="J36" s="106"/>
      <c r="K36" s="106"/>
      <c r="L36" s="106"/>
      <c r="M36" s="104"/>
      <c r="N36" s="104"/>
      <c r="O36" s="104"/>
      <c r="P36" s="104"/>
      <c r="Q36" s="104"/>
      <c r="R36" s="104"/>
      <c r="S36" s="104"/>
      <c r="T36" s="104"/>
      <c r="U36" s="104"/>
      <c r="V36" s="59" t="str">
        <f t="shared" si="0"/>
        <v>NA</v>
      </c>
      <c r="W36" s="28" t="str">
        <f t="shared" si="1"/>
        <v>Advanced</v>
      </c>
    </row>
    <row r="37" spans="1:23" ht="17.100000000000001" customHeight="1" x14ac:dyDescent="0.3">
      <c r="A37" s="103"/>
      <c r="B37" s="106"/>
      <c r="C37" s="106"/>
      <c r="D37" s="106"/>
      <c r="E37" s="106"/>
      <c r="F37" s="106"/>
      <c r="G37" s="106"/>
      <c r="H37" s="106"/>
      <c r="I37" s="106"/>
      <c r="J37" s="106"/>
      <c r="K37" s="106"/>
      <c r="L37" s="106"/>
      <c r="M37" s="104"/>
      <c r="N37" s="104"/>
      <c r="O37" s="104"/>
      <c r="P37" s="104"/>
      <c r="Q37" s="104"/>
      <c r="R37" s="104"/>
      <c r="S37" s="104"/>
      <c r="T37" s="104"/>
      <c r="U37" s="104"/>
      <c r="V37" s="59" t="str">
        <f t="shared" si="0"/>
        <v>NA</v>
      </c>
      <c r="W37" s="28" t="str">
        <f t="shared" si="1"/>
        <v>Advanced</v>
      </c>
    </row>
    <row r="38" spans="1:23" ht="17.100000000000001" customHeight="1" x14ac:dyDescent="0.3">
      <c r="A38" s="103"/>
      <c r="B38" s="106"/>
      <c r="C38" s="106"/>
      <c r="D38" s="106"/>
      <c r="E38" s="106"/>
      <c r="F38" s="106"/>
      <c r="G38" s="106"/>
      <c r="H38" s="106"/>
      <c r="I38" s="106"/>
      <c r="J38" s="106"/>
      <c r="K38" s="106"/>
      <c r="L38" s="106"/>
      <c r="M38" s="104"/>
      <c r="N38" s="104"/>
      <c r="O38" s="104"/>
      <c r="P38" s="104"/>
      <c r="Q38" s="104"/>
      <c r="R38" s="104"/>
      <c r="S38" s="104"/>
      <c r="T38" s="104"/>
      <c r="U38" s="104"/>
      <c r="V38" s="59" t="str">
        <f t="shared" si="0"/>
        <v>NA</v>
      </c>
      <c r="W38" s="28" t="str">
        <f t="shared" si="1"/>
        <v>Advanced</v>
      </c>
    </row>
    <row r="39" spans="1:23" ht="17.100000000000001" customHeight="1" x14ac:dyDescent="0.3">
      <c r="A39" s="103"/>
      <c r="B39" s="106"/>
      <c r="C39" s="106"/>
      <c r="D39" s="106"/>
      <c r="E39" s="106"/>
      <c r="F39" s="106"/>
      <c r="G39" s="106"/>
      <c r="H39" s="106"/>
      <c r="I39" s="106"/>
      <c r="J39" s="106"/>
      <c r="K39" s="106"/>
      <c r="L39" s="106"/>
      <c r="M39" s="104"/>
      <c r="N39" s="104"/>
      <c r="O39" s="104"/>
      <c r="P39" s="104"/>
      <c r="Q39" s="104"/>
      <c r="R39" s="104"/>
      <c r="S39" s="104"/>
      <c r="T39" s="104"/>
      <c r="U39" s="104"/>
      <c r="V39" s="59" t="str">
        <f t="shared" si="0"/>
        <v>NA</v>
      </c>
      <c r="W39" s="28" t="str">
        <f t="shared" si="1"/>
        <v>Advanced</v>
      </c>
    </row>
    <row r="40" spans="1:23" ht="17.100000000000001" customHeight="1" x14ac:dyDescent="0.3">
      <c r="A40" s="103"/>
      <c r="B40" s="106"/>
      <c r="C40" s="106"/>
      <c r="D40" s="106"/>
      <c r="E40" s="106"/>
      <c r="F40" s="106"/>
      <c r="G40" s="106"/>
      <c r="H40" s="106"/>
      <c r="I40" s="106"/>
      <c r="J40" s="106"/>
      <c r="K40" s="106"/>
      <c r="L40" s="106"/>
      <c r="M40" s="104"/>
      <c r="N40" s="104"/>
      <c r="O40" s="104"/>
      <c r="P40" s="104"/>
      <c r="Q40" s="104"/>
      <c r="R40" s="104"/>
      <c r="S40" s="104"/>
      <c r="T40" s="104"/>
      <c r="U40" s="104"/>
      <c r="V40" s="59" t="str">
        <f t="shared" si="0"/>
        <v>NA</v>
      </c>
      <c r="W40" s="28" t="str">
        <f t="shared" si="1"/>
        <v>Advanced</v>
      </c>
    </row>
    <row r="41" spans="1:23" ht="17.100000000000001" customHeight="1" x14ac:dyDescent="0.3">
      <c r="A41" s="103"/>
      <c r="B41" s="106"/>
      <c r="C41" s="106"/>
      <c r="D41" s="106"/>
      <c r="E41" s="106"/>
      <c r="F41" s="106"/>
      <c r="G41" s="106"/>
      <c r="H41" s="106"/>
      <c r="I41" s="106"/>
      <c r="J41" s="106"/>
      <c r="K41" s="106"/>
      <c r="L41" s="106"/>
      <c r="M41" s="104"/>
      <c r="N41" s="104"/>
      <c r="O41" s="104"/>
      <c r="P41" s="104"/>
      <c r="Q41" s="104"/>
      <c r="R41" s="104"/>
      <c r="S41" s="104"/>
      <c r="T41" s="104"/>
      <c r="U41" s="104"/>
      <c r="V41" s="59" t="str">
        <f t="shared" si="0"/>
        <v>NA</v>
      </c>
      <c r="W41" s="28" t="str">
        <f t="shared" si="1"/>
        <v>Advanced</v>
      </c>
    </row>
    <row r="42" spans="1:23" ht="17.100000000000001" customHeight="1" x14ac:dyDescent="0.3">
      <c r="A42" s="103"/>
      <c r="B42" s="106"/>
      <c r="C42" s="106"/>
      <c r="D42" s="106"/>
      <c r="E42" s="106"/>
      <c r="F42" s="106"/>
      <c r="G42" s="106"/>
      <c r="H42" s="106"/>
      <c r="I42" s="106"/>
      <c r="J42" s="106"/>
      <c r="K42" s="106"/>
      <c r="L42" s="106"/>
      <c r="M42" s="104"/>
      <c r="N42" s="104"/>
      <c r="O42" s="104"/>
      <c r="P42" s="104"/>
      <c r="Q42" s="104"/>
      <c r="R42" s="104"/>
      <c r="S42" s="104"/>
      <c r="T42" s="104"/>
      <c r="U42" s="104"/>
      <c r="V42" s="59" t="str">
        <f t="shared" si="0"/>
        <v>NA</v>
      </c>
      <c r="W42" s="28" t="str">
        <f t="shared" si="1"/>
        <v>Advanced</v>
      </c>
    </row>
    <row r="43" spans="1:23" ht="17.100000000000001" customHeight="1" x14ac:dyDescent="0.3">
      <c r="A43" s="103"/>
      <c r="B43" s="106"/>
      <c r="C43" s="106"/>
      <c r="D43" s="106"/>
      <c r="E43" s="106"/>
      <c r="F43" s="106"/>
      <c r="G43" s="106"/>
      <c r="H43" s="106"/>
      <c r="I43" s="106"/>
      <c r="J43" s="106"/>
      <c r="K43" s="106"/>
      <c r="L43" s="106"/>
      <c r="M43" s="104"/>
      <c r="N43" s="104"/>
      <c r="O43" s="104"/>
      <c r="P43" s="104"/>
      <c r="Q43" s="104"/>
      <c r="R43" s="104"/>
      <c r="S43" s="104"/>
      <c r="T43" s="104"/>
      <c r="U43" s="104"/>
      <c r="V43" s="59" t="str">
        <f t="shared" si="0"/>
        <v>NA</v>
      </c>
      <c r="W43" s="28" t="str">
        <f t="shared" si="1"/>
        <v>Advanced</v>
      </c>
    </row>
    <row r="44" spans="1:23" ht="17.100000000000001" customHeight="1" x14ac:dyDescent="0.3">
      <c r="A44" s="103"/>
      <c r="B44" s="106"/>
      <c r="C44" s="106"/>
      <c r="D44" s="106"/>
      <c r="E44" s="106"/>
      <c r="F44" s="106"/>
      <c r="G44" s="106"/>
      <c r="H44" s="106"/>
      <c r="I44" s="106"/>
      <c r="J44" s="106"/>
      <c r="K44" s="106"/>
      <c r="L44" s="106"/>
      <c r="M44" s="104"/>
      <c r="N44" s="104"/>
      <c r="O44" s="104"/>
      <c r="P44" s="104"/>
      <c r="Q44" s="104"/>
      <c r="R44" s="104"/>
      <c r="S44" s="104"/>
      <c r="T44" s="104"/>
      <c r="U44" s="104"/>
      <c r="V44" s="59" t="str">
        <f t="shared" si="0"/>
        <v>NA</v>
      </c>
      <c r="W44" s="28" t="str">
        <f t="shared" si="1"/>
        <v>Advanced</v>
      </c>
    </row>
    <row r="45" spans="1:23" ht="17.100000000000001" customHeight="1" x14ac:dyDescent="0.3">
      <c r="A45" s="103"/>
      <c r="B45" s="106"/>
      <c r="C45" s="106"/>
      <c r="D45" s="106"/>
      <c r="E45" s="106"/>
      <c r="F45" s="106"/>
      <c r="G45" s="106"/>
      <c r="H45" s="106"/>
      <c r="I45" s="106"/>
      <c r="J45" s="106"/>
      <c r="K45" s="106"/>
      <c r="L45" s="106"/>
      <c r="M45" s="104"/>
      <c r="N45" s="104"/>
      <c r="O45" s="104"/>
      <c r="P45" s="104"/>
      <c r="Q45" s="104"/>
      <c r="R45" s="104"/>
      <c r="S45" s="104"/>
      <c r="T45" s="104"/>
      <c r="U45" s="104"/>
      <c r="V45" s="59" t="str">
        <f t="shared" si="0"/>
        <v>NA</v>
      </c>
      <c r="W45" s="28" t="str">
        <f t="shared" si="1"/>
        <v>Advanced</v>
      </c>
    </row>
    <row r="46" spans="1:23" ht="17.100000000000001" customHeight="1" x14ac:dyDescent="0.3">
      <c r="A46" s="103"/>
      <c r="B46" s="106"/>
      <c r="C46" s="106"/>
      <c r="D46" s="106"/>
      <c r="E46" s="106"/>
      <c r="F46" s="106"/>
      <c r="G46" s="106"/>
      <c r="H46" s="106"/>
      <c r="I46" s="106"/>
      <c r="J46" s="106"/>
      <c r="K46" s="106"/>
      <c r="L46" s="106"/>
      <c r="M46" s="104"/>
      <c r="N46" s="104"/>
      <c r="O46" s="104"/>
      <c r="P46" s="104"/>
      <c r="Q46" s="104"/>
      <c r="R46" s="104"/>
      <c r="S46" s="104"/>
      <c r="T46" s="104"/>
      <c r="U46" s="104"/>
      <c r="V46" s="59" t="str">
        <f t="shared" si="0"/>
        <v>NA</v>
      </c>
      <c r="W46" s="28" t="str">
        <f t="shared" si="1"/>
        <v>Advanced</v>
      </c>
    </row>
    <row r="47" spans="1:23" ht="17.100000000000001" customHeight="1" x14ac:dyDescent="0.3">
      <c r="A47" s="103"/>
      <c r="B47" s="106"/>
      <c r="C47" s="106"/>
      <c r="D47" s="106"/>
      <c r="E47" s="106"/>
      <c r="F47" s="106"/>
      <c r="G47" s="106"/>
      <c r="H47" s="106"/>
      <c r="I47" s="106"/>
      <c r="J47" s="106"/>
      <c r="K47" s="106"/>
      <c r="L47" s="106"/>
      <c r="M47" s="104"/>
      <c r="N47" s="104"/>
      <c r="O47" s="104"/>
      <c r="P47" s="104"/>
      <c r="Q47" s="104"/>
      <c r="R47" s="104"/>
      <c r="S47" s="104"/>
      <c r="T47" s="104"/>
      <c r="U47" s="104"/>
      <c r="V47" s="59" t="str">
        <f t="shared" si="0"/>
        <v>NA</v>
      </c>
      <c r="W47" s="28" t="str">
        <f t="shared" si="1"/>
        <v>Advanced</v>
      </c>
    </row>
    <row r="48" spans="1:23" ht="17.100000000000001" customHeight="1" x14ac:dyDescent="0.3">
      <c r="A48" s="103"/>
      <c r="B48" s="106"/>
      <c r="C48" s="106"/>
      <c r="D48" s="106"/>
      <c r="E48" s="106"/>
      <c r="F48" s="106"/>
      <c r="G48" s="106"/>
      <c r="H48" s="106"/>
      <c r="I48" s="106"/>
      <c r="J48" s="106"/>
      <c r="K48" s="106"/>
      <c r="L48" s="106"/>
      <c r="M48" s="104"/>
      <c r="N48" s="104"/>
      <c r="O48" s="104"/>
      <c r="P48" s="104"/>
      <c r="Q48" s="104"/>
      <c r="R48" s="104"/>
      <c r="S48" s="104"/>
      <c r="T48" s="104"/>
      <c r="U48" s="104"/>
      <c r="V48" s="59" t="str">
        <f t="shared" si="0"/>
        <v>NA</v>
      </c>
      <c r="W48" s="28" t="str">
        <f t="shared" si="1"/>
        <v>Advanced</v>
      </c>
    </row>
    <row r="49" spans="1:23" ht="17.100000000000001" customHeight="1" x14ac:dyDescent="0.3">
      <c r="A49" s="103"/>
      <c r="B49" s="106"/>
      <c r="C49" s="106"/>
      <c r="D49" s="106"/>
      <c r="E49" s="106"/>
      <c r="F49" s="106"/>
      <c r="G49" s="106"/>
      <c r="H49" s="106"/>
      <c r="I49" s="106"/>
      <c r="J49" s="106"/>
      <c r="K49" s="106"/>
      <c r="L49" s="106"/>
      <c r="M49" s="104"/>
      <c r="N49" s="104"/>
      <c r="O49" s="104"/>
      <c r="P49" s="104"/>
      <c r="Q49" s="104"/>
      <c r="R49" s="104"/>
      <c r="S49" s="104"/>
      <c r="T49" s="104"/>
      <c r="U49" s="104"/>
      <c r="V49" s="59" t="str">
        <f t="shared" si="0"/>
        <v>NA</v>
      </c>
      <c r="W49" s="28" t="str">
        <f t="shared" si="1"/>
        <v>Advanced</v>
      </c>
    </row>
    <row r="50" spans="1:23" ht="17.100000000000001" customHeight="1" x14ac:dyDescent="0.3">
      <c r="A50" s="103"/>
      <c r="B50" s="106"/>
      <c r="C50" s="106"/>
      <c r="D50" s="106"/>
      <c r="E50" s="106"/>
      <c r="F50" s="106"/>
      <c r="G50" s="106"/>
      <c r="H50" s="106"/>
      <c r="I50" s="106"/>
      <c r="J50" s="106"/>
      <c r="K50" s="106"/>
      <c r="L50" s="106"/>
      <c r="M50" s="104"/>
      <c r="N50" s="104"/>
      <c r="O50" s="104"/>
      <c r="P50" s="104"/>
      <c r="Q50" s="104"/>
      <c r="R50" s="104"/>
      <c r="S50" s="104"/>
      <c r="T50" s="104"/>
      <c r="U50" s="104"/>
      <c r="V50" s="59" t="str">
        <f t="shared" si="0"/>
        <v>NA</v>
      </c>
      <c r="W50" s="28" t="str">
        <f t="shared" si="1"/>
        <v>Advanced</v>
      </c>
    </row>
    <row r="51" spans="1:23" ht="17.100000000000001" customHeight="1" x14ac:dyDescent="0.3">
      <c r="A51" s="103"/>
      <c r="B51" s="106"/>
      <c r="C51" s="106"/>
      <c r="D51" s="106"/>
      <c r="E51" s="106"/>
      <c r="F51" s="106"/>
      <c r="G51" s="106"/>
      <c r="H51" s="106"/>
      <c r="I51" s="106"/>
      <c r="J51" s="106"/>
      <c r="K51" s="106"/>
      <c r="L51" s="106"/>
      <c r="M51" s="104"/>
      <c r="N51" s="104"/>
      <c r="O51" s="104"/>
      <c r="P51" s="104"/>
      <c r="Q51" s="104"/>
      <c r="R51" s="104"/>
      <c r="S51" s="104"/>
      <c r="T51" s="104"/>
      <c r="U51" s="104"/>
      <c r="V51" s="59" t="str">
        <f t="shared" si="0"/>
        <v>NA</v>
      </c>
      <c r="W51" s="28" t="str">
        <f t="shared" si="1"/>
        <v>Advanced</v>
      </c>
    </row>
    <row r="52" spans="1:23" ht="17.100000000000001" customHeight="1" x14ac:dyDescent="0.3">
      <c r="A52" s="103"/>
      <c r="B52" s="106"/>
      <c r="C52" s="106"/>
      <c r="D52" s="106"/>
      <c r="E52" s="106"/>
      <c r="F52" s="106"/>
      <c r="G52" s="106"/>
      <c r="H52" s="106"/>
      <c r="I52" s="106"/>
      <c r="J52" s="106"/>
      <c r="K52" s="106"/>
      <c r="L52" s="106"/>
      <c r="M52" s="104"/>
      <c r="N52" s="104"/>
      <c r="O52" s="104"/>
      <c r="P52" s="104"/>
      <c r="Q52" s="104"/>
      <c r="R52" s="104"/>
      <c r="S52" s="104"/>
      <c r="T52" s="104"/>
      <c r="U52" s="104"/>
      <c r="V52" s="59" t="str">
        <f t="shared" si="0"/>
        <v>NA</v>
      </c>
      <c r="W52" s="28" t="str">
        <f t="shared" si="1"/>
        <v>Advanced</v>
      </c>
    </row>
    <row r="53" spans="1:23" ht="17.100000000000001" customHeight="1" x14ac:dyDescent="0.3">
      <c r="A53" s="103"/>
      <c r="B53" s="106"/>
      <c r="C53" s="106"/>
      <c r="D53" s="106"/>
      <c r="E53" s="106"/>
      <c r="F53" s="106"/>
      <c r="G53" s="106"/>
      <c r="H53" s="106"/>
      <c r="I53" s="106"/>
      <c r="J53" s="106"/>
      <c r="K53" s="106"/>
      <c r="L53" s="106"/>
      <c r="M53" s="104"/>
      <c r="N53" s="104"/>
      <c r="O53" s="104"/>
      <c r="P53" s="104"/>
      <c r="Q53" s="104"/>
      <c r="R53" s="104"/>
      <c r="S53" s="104"/>
      <c r="T53" s="104"/>
      <c r="U53" s="104"/>
      <c r="V53" s="59" t="str">
        <f t="shared" si="0"/>
        <v>NA</v>
      </c>
      <c r="W53" s="28" t="str">
        <f t="shared" si="1"/>
        <v>Advanced</v>
      </c>
    </row>
    <row r="54" spans="1:23" ht="17.100000000000001" customHeight="1" x14ac:dyDescent="0.3">
      <c r="A54" s="103"/>
      <c r="B54" s="106"/>
      <c r="C54" s="106"/>
      <c r="D54" s="106"/>
      <c r="E54" s="106"/>
      <c r="F54" s="106"/>
      <c r="G54" s="106"/>
      <c r="H54" s="106"/>
      <c r="I54" s="106"/>
      <c r="J54" s="106"/>
      <c r="K54" s="106"/>
      <c r="L54" s="106"/>
      <c r="M54" s="104"/>
      <c r="N54" s="104"/>
      <c r="O54" s="104"/>
      <c r="P54" s="104"/>
      <c r="Q54" s="104"/>
      <c r="R54" s="104"/>
      <c r="S54" s="104"/>
      <c r="T54" s="104"/>
      <c r="U54" s="104"/>
      <c r="V54" s="59" t="str">
        <f t="shared" si="0"/>
        <v>NA</v>
      </c>
      <c r="W54" s="28" t="str">
        <f t="shared" si="1"/>
        <v>Advanced</v>
      </c>
    </row>
    <row r="55" spans="1:23" ht="17.100000000000001" customHeight="1" x14ac:dyDescent="0.3">
      <c r="A55" s="103"/>
      <c r="B55" s="106"/>
      <c r="C55" s="106"/>
      <c r="D55" s="106"/>
      <c r="E55" s="106"/>
      <c r="F55" s="106"/>
      <c r="G55" s="106"/>
      <c r="H55" s="106"/>
      <c r="I55" s="106"/>
      <c r="J55" s="106"/>
      <c r="K55" s="106"/>
      <c r="L55" s="106"/>
      <c r="M55" s="104"/>
      <c r="N55" s="104"/>
      <c r="O55" s="104"/>
      <c r="P55" s="104"/>
      <c r="Q55" s="104"/>
      <c r="R55" s="104"/>
      <c r="S55" s="104"/>
      <c r="T55" s="104"/>
      <c r="U55" s="104"/>
      <c r="V55" s="59" t="str">
        <f t="shared" si="0"/>
        <v>NA</v>
      </c>
      <c r="W55" s="28" t="str">
        <f t="shared" si="1"/>
        <v>Advanced</v>
      </c>
    </row>
    <row r="56" spans="1:23" ht="17.100000000000001" customHeight="1" x14ac:dyDescent="0.3">
      <c r="A56" s="103"/>
      <c r="B56" s="106"/>
      <c r="C56" s="106"/>
      <c r="D56" s="106"/>
      <c r="E56" s="106"/>
      <c r="F56" s="106"/>
      <c r="G56" s="106"/>
      <c r="H56" s="106"/>
      <c r="I56" s="106"/>
      <c r="J56" s="106"/>
      <c r="K56" s="106"/>
      <c r="L56" s="106"/>
      <c r="M56" s="104"/>
      <c r="N56" s="104"/>
      <c r="O56" s="104"/>
      <c r="P56" s="104"/>
      <c r="Q56" s="104"/>
      <c r="R56" s="104"/>
      <c r="S56" s="104"/>
      <c r="T56" s="104"/>
      <c r="U56" s="104"/>
      <c r="V56" s="59" t="str">
        <f t="shared" si="0"/>
        <v>NA</v>
      </c>
      <c r="W56" s="28" t="str">
        <f t="shared" si="1"/>
        <v>Advanced</v>
      </c>
    </row>
    <row r="57" spans="1:23" ht="17.100000000000001" customHeight="1" x14ac:dyDescent="0.3">
      <c r="A57" s="103"/>
      <c r="B57" s="106"/>
      <c r="C57" s="106"/>
      <c r="D57" s="106"/>
      <c r="E57" s="106"/>
      <c r="F57" s="106"/>
      <c r="G57" s="106"/>
      <c r="H57" s="106"/>
      <c r="I57" s="106"/>
      <c r="J57" s="106"/>
      <c r="K57" s="106"/>
      <c r="L57" s="106"/>
      <c r="M57" s="104"/>
      <c r="N57" s="104"/>
      <c r="O57" s="104"/>
      <c r="P57" s="104"/>
      <c r="Q57" s="104"/>
      <c r="R57" s="104"/>
      <c r="S57" s="104"/>
      <c r="T57" s="104"/>
      <c r="U57" s="104"/>
      <c r="V57" s="59" t="str">
        <f t="shared" si="0"/>
        <v>NA</v>
      </c>
      <c r="W57" s="28" t="str">
        <f t="shared" si="1"/>
        <v>Advanced</v>
      </c>
    </row>
    <row r="58" spans="1:23" ht="17.100000000000001" customHeight="1" x14ac:dyDescent="0.3">
      <c r="A58" s="103"/>
      <c r="B58" s="106"/>
      <c r="C58" s="106"/>
      <c r="D58" s="106"/>
      <c r="E58" s="106"/>
      <c r="F58" s="106"/>
      <c r="G58" s="106"/>
      <c r="H58" s="106"/>
      <c r="I58" s="106"/>
      <c r="J58" s="106"/>
      <c r="K58" s="106"/>
      <c r="L58" s="106"/>
      <c r="M58" s="104"/>
      <c r="N58" s="104"/>
      <c r="O58" s="104"/>
      <c r="P58" s="104"/>
      <c r="Q58" s="104"/>
      <c r="R58" s="104"/>
      <c r="S58" s="104"/>
      <c r="T58" s="104"/>
      <c r="U58" s="104"/>
      <c r="V58" s="59" t="str">
        <f t="shared" si="0"/>
        <v>NA</v>
      </c>
      <c r="W58" s="28" t="str">
        <f t="shared" si="1"/>
        <v>Advanced</v>
      </c>
    </row>
    <row r="59" spans="1:23" ht="17.100000000000001" customHeight="1" x14ac:dyDescent="0.3">
      <c r="A59" s="103"/>
      <c r="B59" s="106"/>
      <c r="C59" s="106"/>
      <c r="D59" s="106"/>
      <c r="E59" s="106"/>
      <c r="F59" s="106"/>
      <c r="G59" s="106"/>
      <c r="H59" s="106"/>
      <c r="I59" s="106"/>
      <c r="J59" s="106"/>
      <c r="K59" s="106"/>
      <c r="L59" s="106"/>
      <c r="M59" s="104"/>
      <c r="N59" s="104"/>
      <c r="O59" s="104"/>
      <c r="P59" s="104"/>
      <c r="Q59" s="104"/>
      <c r="R59" s="104"/>
      <c r="S59" s="104"/>
      <c r="T59" s="104"/>
      <c r="U59" s="104"/>
      <c r="V59" s="59" t="str">
        <f t="shared" si="0"/>
        <v>NA</v>
      </c>
      <c r="W59" s="28" t="str">
        <f t="shared" si="1"/>
        <v>Advanced</v>
      </c>
    </row>
    <row r="60" spans="1:23" ht="17.100000000000001" customHeight="1" x14ac:dyDescent="0.3">
      <c r="A60" s="103"/>
      <c r="B60" s="106"/>
      <c r="C60" s="106"/>
      <c r="D60" s="106"/>
      <c r="E60" s="106"/>
      <c r="F60" s="106"/>
      <c r="G60" s="106"/>
      <c r="H60" s="106"/>
      <c r="I60" s="106"/>
      <c r="J60" s="106"/>
      <c r="K60" s="106"/>
      <c r="L60" s="106"/>
      <c r="M60" s="104"/>
      <c r="N60" s="104"/>
      <c r="O60" s="104"/>
      <c r="P60" s="104"/>
      <c r="Q60" s="104"/>
      <c r="R60" s="104"/>
      <c r="S60" s="104"/>
      <c r="T60" s="104"/>
      <c r="U60" s="104"/>
      <c r="V60" s="59" t="str">
        <f t="shared" si="0"/>
        <v>NA</v>
      </c>
      <c r="W60" s="28" t="str">
        <f t="shared" si="1"/>
        <v>Advanced</v>
      </c>
    </row>
    <row r="61" spans="1:23" ht="17.100000000000001" customHeight="1" x14ac:dyDescent="0.3">
      <c r="A61" s="103"/>
      <c r="B61" s="106"/>
      <c r="C61" s="106"/>
      <c r="D61" s="106"/>
      <c r="E61" s="106"/>
      <c r="F61" s="106"/>
      <c r="G61" s="106"/>
      <c r="H61" s="106"/>
      <c r="I61" s="106"/>
      <c r="J61" s="106"/>
      <c r="K61" s="106"/>
      <c r="L61" s="106"/>
      <c r="M61" s="104"/>
      <c r="N61" s="104"/>
      <c r="O61" s="104"/>
      <c r="P61" s="104"/>
      <c r="Q61" s="104"/>
      <c r="R61" s="104"/>
      <c r="S61" s="104"/>
      <c r="T61" s="104"/>
      <c r="U61" s="104"/>
      <c r="V61" s="59" t="str">
        <f t="shared" si="0"/>
        <v>NA</v>
      </c>
      <c r="W61" s="28" t="str">
        <f t="shared" si="1"/>
        <v>Advanced</v>
      </c>
    </row>
    <row r="62" spans="1:23" ht="17.100000000000001" customHeight="1" x14ac:dyDescent="0.3">
      <c r="A62" s="103"/>
      <c r="B62" s="106"/>
      <c r="C62" s="106"/>
      <c r="D62" s="106"/>
      <c r="E62" s="106"/>
      <c r="F62" s="106"/>
      <c r="G62" s="106"/>
      <c r="H62" s="106"/>
      <c r="I62" s="106"/>
      <c r="J62" s="106"/>
      <c r="K62" s="106"/>
      <c r="L62" s="106"/>
      <c r="M62" s="104"/>
      <c r="N62" s="104"/>
      <c r="O62" s="104"/>
      <c r="P62" s="104"/>
      <c r="Q62" s="104"/>
      <c r="R62" s="104"/>
      <c r="S62" s="104"/>
      <c r="T62" s="104"/>
      <c r="U62" s="104"/>
      <c r="V62" s="59" t="str">
        <f t="shared" ref="V62:V125" si="2">IFERROR(AVERAGE(M62,N62,O62,P62,Q62,R62,S62,T62,U62),"NA")</f>
        <v>NA</v>
      </c>
      <c r="W62" s="28" t="str">
        <f t="shared" ref="W62:W125" si="3">IF(AND(V62=0),"NA",IF(AND(V62&lt;=1),"Adhoc",IF(AND(V62&gt;1,V62&lt;=2),"Basic",IF(AND(V62&gt;2,V62&lt;=3),"Emerging",IF(AND(V62&gt;3,V62&lt;=4),"Managed",IF(AND(V62&gt;4),"Advanced"))))))</f>
        <v>Advanced</v>
      </c>
    </row>
    <row r="63" spans="1:23" ht="17.100000000000001" customHeight="1" x14ac:dyDescent="0.3">
      <c r="A63" s="103"/>
      <c r="B63" s="106"/>
      <c r="C63" s="106"/>
      <c r="D63" s="106"/>
      <c r="E63" s="106"/>
      <c r="F63" s="106"/>
      <c r="G63" s="106"/>
      <c r="H63" s="106"/>
      <c r="I63" s="106"/>
      <c r="J63" s="106"/>
      <c r="K63" s="106"/>
      <c r="L63" s="106"/>
      <c r="M63" s="104"/>
      <c r="N63" s="104"/>
      <c r="O63" s="104"/>
      <c r="P63" s="104"/>
      <c r="Q63" s="104"/>
      <c r="R63" s="104"/>
      <c r="S63" s="104"/>
      <c r="T63" s="104"/>
      <c r="U63" s="104"/>
      <c r="V63" s="59" t="str">
        <f t="shared" si="2"/>
        <v>NA</v>
      </c>
      <c r="W63" s="28" t="str">
        <f t="shared" si="3"/>
        <v>Advanced</v>
      </c>
    </row>
    <row r="64" spans="1:23" ht="17.100000000000001" customHeight="1" x14ac:dyDescent="0.3">
      <c r="A64" s="103"/>
      <c r="B64" s="106"/>
      <c r="C64" s="106"/>
      <c r="D64" s="106"/>
      <c r="E64" s="106"/>
      <c r="F64" s="106"/>
      <c r="G64" s="106"/>
      <c r="H64" s="106"/>
      <c r="I64" s="106"/>
      <c r="J64" s="106"/>
      <c r="K64" s="106"/>
      <c r="L64" s="106"/>
      <c r="M64" s="104"/>
      <c r="N64" s="104"/>
      <c r="O64" s="104"/>
      <c r="P64" s="104"/>
      <c r="Q64" s="104"/>
      <c r="R64" s="104"/>
      <c r="S64" s="104"/>
      <c r="T64" s="104"/>
      <c r="U64" s="104"/>
      <c r="V64" s="59" t="str">
        <f t="shared" si="2"/>
        <v>NA</v>
      </c>
      <c r="W64" s="28" t="str">
        <f t="shared" si="3"/>
        <v>Advanced</v>
      </c>
    </row>
    <row r="65" spans="1:23" ht="17.100000000000001" customHeight="1" x14ac:dyDescent="0.3">
      <c r="A65" s="103"/>
      <c r="B65" s="106"/>
      <c r="C65" s="106"/>
      <c r="D65" s="106"/>
      <c r="E65" s="106"/>
      <c r="F65" s="106"/>
      <c r="G65" s="106"/>
      <c r="H65" s="106"/>
      <c r="I65" s="106"/>
      <c r="J65" s="106"/>
      <c r="K65" s="106"/>
      <c r="L65" s="106"/>
      <c r="M65" s="104"/>
      <c r="N65" s="104"/>
      <c r="O65" s="104"/>
      <c r="P65" s="104"/>
      <c r="Q65" s="104"/>
      <c r="R65" s="104"/>
      <c r="S65" s="104"/>
      <c r="T65" s="104"/>
      <c r="U65" s="104"/>
      <c r="V65" s="59" t="str">
        <f t="shared" si="2"/>
        <v>NA</v>
      </c>
      <c r="W65" s="28" t="str">
        <f t="shared" si="3"/>
        <v>Advanced</v>
      </c>
    </row>
    <row r="66" spans="1:23" ht="17.100000000000001" customHeight="1" x14ac:dyDescent="0.3">
      <c r="A66" s="103"/>
      <c r="B66" s="106"/>
      <c r="C66" s="106"/>
      <c r="D66" s="106"/>
      <c r="E66" s="106"/>
      <c r="F66" s="106"/>
      <c r="G66" s="106"/>
      <c r="H66" s="106"/>
      <c r="I66" s="106"/>
      <c r="J66" s="106"/>
      <c r="K66" s="106"/>
      <c r="L66" s="106"/>
      <c r="M66" s="104"/>
      <c r="N66" s="104"/>
      <c r="O66" s="104"/>
      <c r="P66" s="104"/>
      <c r="Q66" s="104"/>
      <c r="R66" s="104"/>
      <c r="S66" s="104"/>
      <c r="T66" s="104"/>
      <c r="U66" s="104"/>
      <c r="V66" s="59" t="str">
        <f t="shared" si="2"/>
        <v>NA</v>
      </c>
      <c r="W66" s="28" t="str">
        <f t="shared" si="3"/>
        <v>Advanced</v>
      </c>
    </row>
    <row r="67" spans="1:23" ht="17.100000000000001" customHeight="1" x14ac:dyDescent="0.3">
      <c r="A67" s="103"/>
      <c r="B67" s="106"/>
      <c r="C67" s="106"/>
      <c r="D67" s="106"/>
      <c r="E67" s="106"/>
      <c r="F67" s="106"/>
      <c r="G67" s="106"/>
      <c r="H67" s="106"/>
      <c r="I67" s="106"/>
      <c r="J67" s="106"/>
      <c r="K67" s="106"/>
      <c r="L67" s="106"/>
      <c r="M67" s="104"/>
      <c r="N67" s="104"/>
      <c r="O67" s="104"/>
      <c r="P67" s="104"/>
      <c r="Q67" s="104"/>
      <c r="R67" s="104"/>
      <c r="S67" s="104"/>
      <c r="T67" s="104"/>
      <c r="U67" s="104"/>
      <c r="V67" s="59" t="str">
        <f t="shared" si="2"/>
        <v>NA</v>
      </c>
      <c r="W67" s="28" t="str">
        <f t="shared" si="3"/>
        <v>Advanced</v>
      </c>
    </row>
    <row r="68" spans="1:23" ht="17.100000000000001" customHeight="1" x14ac:dyDescent="0.3">
      <c r="A68" s="103"/>
      <c r="B68" s="106"/>
      <c r="C68" s="106"/>
      <c r="D68" s="106"/>
      <c r="E68" s="106"/>
      <c r="F68" s="106"/>
      <c r="G68" s="106"/>
      <c r="H68" s="106"/>
      <c r="I68" s="106"/>
      <c r="J68" s="106"/>
      <c r="K68" s="106"/>
      <c r="L68" s="106"/>
      <c r="M68" s="104"/>
      <c r="N68" s="104"/>
      <c r="O68" s="104"/>
      <c r="P68" s="104"/>
      <c r="Q68" s="104"/>
      <c r="R68" s="104"/>
      <c r="S68" s="104"/>
      <c r="T68" s="104"/>
      <c r="U68" s="104"/>
      <c r="V68" s="59" t="str">
        <f t="shared" si="2"/>
        <v>NA</v>
      </c>
      <c r="W68" s="28" t="str">
        <f t="shared" si="3"/>
        <v>Advanced</v>
      </c>
    </row>
    <row r="69" spans="1:23" ht="17.100000000000001" customHeight="1" x14ac:dyDescent="0.3">
      <c r="A69" s="103"/>
      <c r="B69" s="106"/>
      <c r="C69" s="106"/>
      <c r="D69" s="106"/>
      <c r="E69" s="106"/>
      <c r="F69" s="106"/>
      <c r="G69" s="106"/>
      <c r="H69" s="106"/>
      <c r="I69" s="106"/>
      <c r="J69" s="106"/>
      <c r="K69" s="106"/>
      <c r="L69" s="106"/>
      <c r="M69" s="104"/>
      <c r="N69" s="104"/>
      <c r="O69" s="104"/>
      <c r="P69" s="104"/>
      <c r="Q69" s="104"/>
      <c r="R69" s="104"/>
      <c r="S69" s="104"/>
      <c r="T69" s="104"/>
      <c r="U69" s="104"/>
      <c r="V69" s="59" t="str">
        <f t="shared" si="2"/>
        <v>NA</v>
      </c>
      <c r="W69" s="28" t="str">
        <f t="shared" si="3"/>
        <v>Advanced</v>
      </c>
    </row>
    <row r="70" spans="1:23" ht="17.100000000000001" customHeight="1" x14ac:dyDescent="0.3">
      <c r="A70" s="103"/>
      <c r="B70" s="106"/>
      <c r="C70" s="106"/>
      <c r="D70" s="106"/>
      <c r="E70" s="106"/>
      <c r="F70" s="106"/>
      <c r="G70" s="106"/>
      <c r="H70" s="106"/>
      <c r="I70" s="106"/>
      <c r="J70" s="106"/>
      <c r="K70" s="106"/>
      <c r="L70" s="106"/>
      <c r="M70" s="104"/>
      <c r="N70" s="104"/>
      <c r="O70" s="104"/>
      <c r="P70" s="104"/>
      <c r="Q70" s="104"/>
      <c r="R70" s="104"/>
      <c r="S70" s="104"/>
      <c r="T70" s="104"/>
      <c r="U70" s="104"/>
      <c r="V70" s="59" t="str">
        <f t="shared" si="2"/>
        <v>NA</v>
      </c>
      <c r="W70" s="28" t="str">
        <f t="shared" si="3"/>
        <v>Advanced</v>
      </c>
    </row>
    <row r="71" spans="1:23" ht="17.100000000000001" customHeight="1" x14ac:dyDescent="0.3">
      <c r="A71" s="103"/>
      <c r="B71" s="106"/>
      <c r="C71" s="106"/>
      <c r="D71" s="106"/>
      <c r="E71" s="106"/>
      <c r="F71" s="106"/>
      <c r="G71" s="106"/>
      <c r="H71" s="106"/>
      <c r="I71" s="106"/>
      <c r="J71" s="106"/>
      <c r="K71" s="106"/>
      <c r="L71" s="106"/>
      <c r="M71" s="104"/>
      <c r="N71" s="104"/>
      <c r="O71" s="104"/>
      <c r="P71" s="104"/>
      <c r="Q71" s="104"/>
      <c r="R71" s="104"/>
      <c r="S71" s="104"/>
      <c r="T71" s="104"/>
      <c r="U71" s="104"/>
      <c r="V71" s="59" t="str">
        <f t="shared" si="2"/>
        <v>NA</v>
      </c>
      <c r="W71" s="28" t="str">
        <f t="shared" si="3"/>
        <v>Advanced</v>
      </c>
    </row>
    <row r="72" spans="1:23" ht="17.100000000000001" customHeight="1" x14ac:dyDescent="0.3">
      <c r="A72" s="103"/>
      <c r="B72" s="106"/>
      <c r="C72" s="106"/>
      <c r="D72" s="106"/>
      <c r="E72" s="106"/>
      <c r="F72" s="106"/>
      <c r="G72" s="106"/>
      <c r="H72" s="106"/>
      <c r="I72" s="106"/>
      <c r="J72" s="106"/>
      <c r="K72" s="106"/>
      <c r="L72" s="106"/>
      <c r="M72" s="104"/>
      <c r="N72" s="104"/>
      <c r="O72" s="104"/>
      <c r="P72" s="104"/>
      <c r="Q72" s="104"/>
      <c r="R72" s="104"/>
      <c r="S72" s="104"/>
      <c r="T72" s="104"/>
      <c r="U72" s="104"/>
      <c r="V72" s="59" t="str">
        <f t="shared" si="2"/>
        <v>NA</v>
      </c>
      <c r="W72" s="28" t="str">
        <f t="shared" si="3"/>
        <v>Advanced</v>
      </c>
    </row>
    <row r="73" spans="1:23" ht="17.100000000000001" customHeight="1" x14ac:dyDescent="0.3">
      <c r="A73" s="103"/>
      <c r="B73" s="106"/>
      <c r="C73" s="106"/>
      <c r="D73" s="106"/>
      <c r="E73" s="106"/>
      <c r="F73" s="106"/>
      <c r="G73" s="106"/>
      <c r="H73" s="106"/>
      <c r="I73" s="106"/>
      <c r="J73" s="106"/>
      <c r="K73" s="106"/>
      <c r="L73" s="106"/>
      <c r="M73" s="104"/>
      <c r="N73" s="104"/>
      <c r="O73" s="104"/>
      <c r="P73" s="104"/>
      <c r="Q73" s="104"/>
      <c r="R73" s="104"/>
      <c r="S73" s="104"/>
      <c r="T73" s="104"/>
      <c r="U73" s="104"/>
      <c r="V73" s="59" t="str">
        <f t="shared" si="2"/>
        <v>NA</v>
      </c>
      <c r="W73" s="28" t="str">
        <f t="shared" si="3"/>
        <v>Advanced</v>
      </c>
    </row>
    <row r="74" spans="1:23" ht="17.100000000000001" customHeight="1" x14ac:dyDescent="0.3">
      <c r="A74" s="103"/>
      <c r="B74" s="106"/>
      <c r="C74" s="106"/>
      <c r="D74" s="106"/>
      <c r="E74" s="106"/>
      <c r="F74" s="106"/>
      <c r="G74" s="106"/>
      <c r="H74" s="106"/>
      <c r="I74" s="106"/>
      <c r="J74" s="106"/>
      <c r="K74" s="106"/>
      <c r="L74" s="106"/>
      <c r="M74" s="104"/>
      <c r="N74" s="104"/>
      <c r="O74" s="104"/>
      <c r="P74" s="104"/>
      <c r="Q74" s="104"/>
      <c r="R74" s="104"/>
      <c r="S74" s="104"/>
      <c r="T74" s="104"/>
      <c r="U74" s="104"/>
      <c r="V74" s="59" t="str">
        <f t="shared" si="2"/>
        <v>NA</v>
      </c>
      <c r="W74" s="28" t="str">
        <f t="shared" si="3"/>
        <v>Advanced</v>
      </c>
    </row>
    <row r="75" spans="1:23" ht="17.100000000000001" customHeight="1" x14ac:dyDescent="0.3">
      <c r="A75" s="103"/>
      <c r="B75" s="106"/>
      <c r="C75" s="106"/>
      <c r="D75" s="106"/>
      <c r="E75" s="106"/>
      <c r="F75" s="106"/>
      <c r="G75" s="106"/>
      <c r="H75" s="106"/>
      <c r="I75" s="106"/>
      <c r="J75" s="106"/>
      <c r="K75" s="106"/>
      <c r="L75" s="106"/>
      <c r="M75" s="104"/>
      <c r="N75" s="104"/>
      <c r="O75" s="104"/>
      <c r="P75" s="104"/>
      <c r="Q75" s="104"/>
      <c r="R75" s="104"/>
      <c r="S75" s="104"/>
      <c r="T75" s="104"/>
      <c r="U75" s="104"/>
      <c r="V75" s="59" t="str">
        <f t="shared" si="2"/>
        <v>NA</v>
      </c>
      <c r="W75" s="28" t="str">
        <f t="shared" si="3"/>
        <v>Advanced</v>
      </c>
    </row>
    <row r="76" spans="1:23" ht="17.100000000000001" customHeight="1" x14ac:dyDescent="0.3">
      <c r="A76" s="103"/>
      <c r="B76" s="106"/>
      <c r="C76" s="106"/>
      <c r="D76" s="106"/>
      <c r="E76" s="106"/>
      <c r="F76" s="106"/>
      <c r="G76" s="106"/>
      <c r="H76" s="106"/>
      <c r="I76" s="106"/>
      <c r="J76" s="106"/>
      <c r="K76" s="106"/>
      <c r="L76" s="106"/>
      <c r="M76" s="104"/>
      <c r="N76" s="104"/>
      <c r="O76" s="104"/>
      <c r="P76" s="104"/>
      <c r="Q76" s="104"/>
      <c r="R76" s="104"/>
      <c r="S76" s="104"/>
      <c r="T76" s="104"/>
      <c r="U76" s="104"/>
      <c r="V76" s="59" t="str">
        <f t="shared" si="2"/>
        <v>NA</v>
      </c>
      <c r="W76" s="28" t="str">
        <f t="shared" si="3"/>
        <v>Advanced</v>
      </c>
    </row>
    <row r="77" spans="1:23" ht="17.100000000000001" customHeight="1" x14ac:dyDescent="0.3">
      <c r="A77" s="103"/>
      <c r="B77" s="106"/>
      <c r="C77" s="106"/>
      <c r="D77" s="106"/>
      <c r="E77" s="106"/>
      <c r="F77" s="106"/>
      <c r="G77" s="106"/>
      <c r="H77" s="106"/>
      <c r="I77" s="106"/>
      <c r="J77" s="106"/>
      <c r="K77" s="106"/>
      <c r="L77" s="106"/>
      <c r="M77" s="104"/>
      <c r="N77" s="104"/>
      <c r="O77" s="104"/>
      <c r="P77" s="104"/>
      <c r="Q77" s="104"/>
      <c r="R77" s="104"/>
      <c r="S77" s="104"/>
      <c r="T77" s="104"/>
      <c r="U77" s="104"/>
      <c r="V77" s="59" t="str">
        <f t="shared" si="2"/>
        <v>NA</v>
      </c>
      <c r="W77" s="28" t="str">
        <f t="shared" si="3"/>
        <v>Advanced</v>
      </c>
    </row>
    <row r="78" spans="1:23" ht="17.100000000000001" customHeight="1" x14ac:dyDescent="0.3">
      <c r="A78" s="103"/>
      <c r="B78" s="106"/>
      <c r="C78" s="106"/>
      <c r="D78" s="106"/>
      <c r="E78" s="106"/>
      <c r="F78" s="106"/>
      <c r="G78" s="106"/>
      <c r="H78" s="106"/>
      <c r="I78" s="106"/>
      <c r="J78" s="106"/>
      <c r="K78" s="106"/>
      <c r="L78" s="106"/>
      <c r="M78" s="104"/>
      <c r="N78" s="104"/>
      <c r="O78" s="104"/>
      <c r="P78" s="104"/>
      <c r="Q78" s="104"/>
      <c r="R78" s="104"/>
      <c r="S78" s="104"/>
      <c r="T78" s="104"/>
      <c r="U78" s="104"/>
      <c r="V78" s="59" t="str">
        <f t="shared" si="2"/>
        <v>NA</v>
      </c>
      <c r="W78" s="28" t="str">
        <f t="shared" si="3"/>
        <v>Advanced</v>
      </c>
    </row>
    <row r="79" spans="1:23" ht="17.100000000000001" customHeight="1" x14ac:dyDescent="0.3">
      <c r="A79" s="103"/>
      <c r="B79" s="106"/>
      <c r="C79" s="106"/>
      <c r="D79" s="106"/>
      <c r="E79" s="106"/>
      <c r="F79" s="106"/>
      <c r="G79" s="106"/>
      <c r="H79" s="106"/>
      <c r="I79" s="106"/>
      <c r="J79" s="106"/>
      <c r="K79" s="106"/>
      <c r="L79" s="106"/>
      <c r="M79" s="104"/>
      <c r="N79" s="104"/>
      <c r="O79" s="104"/>
      <c r="P79" s="104"/>
      <c r="Q79" s="104"/>
      <c r="R79" s="104"/>
      <c r="S79" s="104"/>
      <c r="T79" s="104"/>
      <c r="U79" s="104"/>
      <c r="V79" s="59" t="str">
        <f t="shared" si="2"/>
        <v>NA</v>
      </c>
      <c r="W79" s="28" t="str">
        <f t="shared" si="3"/>
        <v>Advanced</v>
      </c>
    </row>
    <row r="80" spans="1:23" x14ac:dyDescent="0.3">
      <c r="A80" s="103"/>
      <c r="B80" s="106"/>
      <c r="C80" s="106"/>
      <c r="D80" s="106"/>
      <c r="E80" s="106"/>
      <c r="F80" s="106"/>
      <c r="G80" s="106"/>
      <c r="H80" s="106"/>
      <c r="I80" s="106"/>
      <c r="J80" s="106"/>
      <c r="K80" s="106"/>
      <c r="L80" s="106"/>
      <c r="M80" s="104"/>
      <c r="N80" s="104"/>
      <c r="O80" s="104"/>
      <c r="P80" s="104"/>
      <c r="Q80" s="104"/>
      <c r="R80" s="104"/>
      <c r="S80" s="104"/>
      <c r="T80" s="104"/>
      <c r="U80" s="104"/>
      <c r="V80" s="59" t="str">
        <f t="shared" si="2"/>
        <v>NA</v>
      </c>
      <c r="W80" s="28" t="str">
        <f t="shared" si="3"/>
        <v>Advanced</v>
      </c>
    </row>
    <row r="81" spans="1:23" x14ac:dyDescent="0.3">
      <c r="A81" s="103"/>
      <c r="B81" s="106"/>
      <c r="C81" s="106"/>
      <c r="D81" s="106"/>
      <c r="E81" s="106"/>
      <c r="F81" s="106"/>
      <c r="G81" s="106"/>
      <c r="H81" s="106"/>
      <c r="I81" s="106"/>
      <c r="J81" s="106"/>
      <c r="K81" s="106"/>
      <c r="L81" s="106"/>
      <c r="M81" s="104"/>
      <c r="N81" s="104"/>
      <c r="O81" s="104"/>
      <c r="P81" s="104"/>
      <c r="Q81" s="104"/>
      <c r="R81" s="104"/>
      <c r="S81" s="104"/>
      <c r="T81" s="104"/>
      <c r="U81" s="104"/>
      <c r="V81" s="59" t="str">
        <f t="shared" si="2"/>
        <v>NA</v>
      </c>
      <c r="W81" s="28" t="str">
        <f t="shared" si="3"/>
        <v>Advanced</v>
      </c>
    </row>
    <row r="82" spans="1:23" x14ac:dyDescent="0.3">
      <c r="A82" s="103"/>
      <c r="B82" s="106"/>
      <c r="C82" s="106"/>
      <c r="D82" s="106"/>
      <c r="E82" s="106"/>
      <c r="F82" s="106"/>
      <c r="G82" s="106"/>
      <c r="H82" s="106"/>
      <c r="I82" s="106"/>
      <c r="J82" s="106"/>
      <c r="K82" s="106"/>
      <c r="L82" s="106"/>
      <c r="M82" s="104"/>
      <c r="N82" s="104"/>
      <c r="O82" s="104"/>
      <c r="P82" s="104"/>
      <c r="Q82" s="104"/>
      <c r="R82" s="104"/>
      <c r="S82" s="104"/>
      <c r="T82" s="104"/>
      <c r="U82" s="104"/>
      <c r="V82" s="59" t="str">
        <f t="shared" si="2"/>
        <v>NA</v>
      </c>
      <c r="W82" s="28" t="str">
        <f t="shared" si="3"/>
        <v>Advanced</v>
      </c>
    </row>
    <row r="83" spans="1:23" x14ac:dyDescent="0.3">
      <c r="A83" s="103"/>
      <c r="B83" s="106"/>
      <c r="C83" s="106"/>
      <c r="D83" s="106"/>
      <c r="E83" s="106"/>
      <c r="F83" s="106"/>
      <c r="G83" s="106"/>
      <c r="H83" s="106"/>
      <c r="I83" s="106"/>
      <c r="J83" s="106"/>
      <c r="K83" s="106"/>
      <c r="L83" s="106"/>
      <c r="M83" s="104"/>
      <c r="N83" s="104"/>
      <c r="O83" s="104"/>
      <c r="P83" s="104"/>
      <c r="Q83" s="104"/>
      <c r="R83" s="104"/>
      <c r="S83" s="104"/>
      <c r="T83" s="104"/>
      <c r="U83" s="104"/>
      <c r="V83" s="59" t="str">
        <f t="shared" si="2"/>
        <v>NA</v>
      </c>
      <c r="W83" s="28" t="str">
        <f t="shared" si="3"/>
        <v>Advanced</v>
      </c>
    </row>
    <row r="84" spans="1:23" x14ac:dyDescent="0.3">
      <c r="A84" s="103"/>
      <c r="B84" s="106"/>
      <c r="C84" s="106"/>
      <c r="D84" s="106"/>
      <c r="E84" s="106"/>
      <c r="F84" s="106"/>
      <c r="G84" s="106"/>
      <c r="H84" s="106"/>
      <c r="I84" s="106"/>
      <c r="J84" s="106"/>
      <c r="K84" s="106"/>
      <c r="L84" s="106"/>
      <c r="M84" s="104"/>
      <c r="N84" s="104"/>
      <c r="O84" s="104"/>
      <c r="P84" s="104"/>
      <c r="Q84" s="104"/>
      <c r="R84" s="104"/>
      <c r="S84" s="104"/>
      <c r="T84" s="104"/>
      <c r="U84" s="104"/>
      <c r="V84" s="59" t="str">
        <f t="shared" si="2"/>
        <v>NA</v>
      </c>
      <c r="W84" s="28" t="str">
        <f t="shared" si="3"/>
        <v>Advanced</v>
      </c>
    </row>
    <row r="85" spans="1:23" x14ac:dyDescent="0.3">
      <c r="A85" s="103"/>
      <c r="B85" s="106"/>
      <c r="C85" s="106"/>
      <c r="D85" s="106"/>
      <c r="E85" s="106"/>
      <c r="F85" s="106"/>
      <c r="G85" s="106"/>
      <c r="H85" s="106"/>
      <c r="I85" s="106"/>
      <c r="J85" s="106"/>
      <c r="K85" s="106"/>
      <c r="L85" s="106"/>
      <c r="M85" s="104"/>
      <c r="N85" s="104"/>
      <c r="O85" s="104"/>
      <c r="P85" s="104"/>
      <c r="Q85" s="104"/>
      <c r="R85" s="104"/>
      <c r="S85" s="104"/>
      <c r="T85" s="104"/>
      <c r="U85" s="104"/>
      <c r="V85" s="59" t="str">
        <f t="shared" si="2"/>
        <v>NA</v>
      </c>
      <c r="W85" s="28" t="str">
        <f t="shared" si="3"/>
        <v>Advanced</v>
      </c>
    </row>
    <row r="86" spans="1:23" x14ac:dyDescent="0.3">
      <c r="A86" s="103"/>
      <c r="B86" s="106"/>
      <c r="C86" s="106"/>
      <c r="D86" s="106"/>
      <c r="E86" s="106"/>
      <c r="F86" s="106"/>
      <c r="G86" s="106"/>
      <c r="H86" s="106"/>
      <c r="I86" s="106"/>
      <c r="J86" s="106"/>
      <c r="K86" s="106"/>
      <c r="L86" s="106"/>
      <c r="M86" s="104"/>
      <c r="N86" s="104"/>
      <c r="O86" s="104"/>
      <c r="P86" s="104"/>
      <c r="Q86" s="104"/>
      <c r="R86" s="104"/>
      <c r="S86" s="104"/>
      <c r="T86" s="104"/>
      <c r="U86" s="104"/>
      <c r="V86" s="59" t="str">
        <f t="shared" si="2"/>
        <v>NA</v>
      </c>
      <c r="W86" s="28" t="str">
        <f t="shared" si="3"/>
        <v>Advanced</v>
      </c>
    </row>
    <row r="87" spans="1:23" x14ac:dyDescent="0.3">
      <c r="A87" s="103"/>
      <c r="B87" s="106"/>
      <c r="C87" s="106"/>
      <c r="D87" s="106"/>
      <c r="E87" s="106"/>
      <c r="F87" s="106"/>
      <c r="G87" s="106"/>
      <c r="H87" s="106"/>
      <c r="I87" s="106"/>
      <c r="J87" s="106"/>
      <c r="K87" s="106"/>
      <c r="L87" s="106"/>
      <c r="M87" s="104"/>
      <c r="N87" s="104"/>
      <c r="O87" s="104"/>
      <c r="P87" s="104"/>
      <c r="Q87" s="104"/>
      <c r="R87" s="104"/>
      <c r="S87" s="104"/>
      <c r="T87" s="104"/>
      <c r="U87" s="104"/>
      <c r="V87" s="59" t="str">
        <f t="shared" si="2"/>
        <v>NA</v>
      </c>
      <c r="W87" s="28" t="str">
        <f t="shared" si="3"/>
        <v>Advanced</v>
      </c>
    </row>
    <row r="88" spans="1:23" x14ac:dyDescent="0.3">
      <c r="A88" s="103"/>
      <c r="B88" s="106"/>
      <c r="C88" s="106"/>
      <c r="D88" s="106"/>
      <c r="E88" s="106"/>
      <c r="F88" s="106"/>
      <c r="G88" s="106"/>
      <c r="H88" s="106"/>
      <c r="I88" s="106"/>
      <c r="J88" s="106"/>
      <c r="K88" s="106"/>
      <c r="L88" s="106"/>
      <c r="M88" s="104"/>
      <c r="N88" s="104"/>
      <c r="O88" s="104"/>
      <c r="P88" s="104"/>
      <c r="Q88" s="104"/>
      <c r="R88" s="104"/>
      <c r="S88" s="104"/>
      <c r="T88" s="104"/>
      <c r="U88" s="104"/>
      <c r="V88" s="59" t="str">
        <f t="shared" si="2"/>
        <v>NA</v>
      </c>
      <c r="W88" s="28" t="str">
        <f t="shared" si="3"/>
        <v>Advanced</v>
      </c>
    </row>
    <row r="89" spans="1:23" x14ac:dyDescent="0.3">
      <c r="A89" s="103"/>
      <c r="B89" s="106"/>
      <c r="C89" s="106"/>
      <c r="D89" s="106"/>
      <c r="E89" s="106"/>
      <c r="F89" s="106"/>
      <c r="G89" s="106"/>
      <c r="H89" s="106"/>
      <c r="I89" s="106"/>
      <c r="J89" s="106"/>
      <c r="K89" s="106"/>
      <c r="L89" s="106"/>
      <c r="M89" s="104"/>
      <c r="N89" s="104"/>
      <c r="O89" s="104"/>
      <c r="P89" s="104"/>
      <c r="Q89" s="104"/>
      <c r="R89" s="104"/>
      <c r="S89" s="104"/>
      <c r="T89" s="104"/>
      <c r="U89" s="104"/>
      <c r="V89" s="59" t="str">
        <f t="shared" si="2"/>
        <v>NA</v>
      </c>
      <c r="W89" s="28" t="str">
        <f t="shared" si="3"/>
        <v>Advanced</v>
      </c>
    </row>
    <row r="90" spans="1:23" x14ac:dyDescent="0.3">
      <c r="A90" s="103"/>
      <c r="B90" s="106"/>
      <c r="C90" s="106"/>
      <c r="D90" s="106"/>
      <c r="E90" s="106"/>
      <c r="F90" s="106"/>
      <c r="G90" s="106"/>
      <c r="H90" s="106"/>
      <c r="I90" s="106"/>
      <c r="J90" s="106"/>
      <c r="K90" s="106"/>
      <c r="L90" s="106"/>
      <c r="M90" s="104"/>
      <c r="N90" s="104"/>
      <c r="O90" s="104"/>
      <c r="P90" s="104"/>
      <c r="Q90" s="104"/>
      <c r="R90" s="104"/>
      <c r="S90" s="104"/>
      <c r="T90" s="104"/>
      <c r="U90" s="104"/>
      <c r="V90" s="59" t="str">
        <f t="shared" si="2"/>
        <v>NA</v>
      </c>
      <c r="W90" s="28" t="str">
        <f t="shared" si="3"/>
        <v>Advanced</v>
      </c>
    </row>
    <row r="91" spans="1:23" x14ac:dyDescent="0.3">
      <c r="A91" s="103"/>
      <c r="B91" s="106"/>
      <c r="C91" s="106"/>
      <c r="D91" s="106"/>
      <c r="E91" s="106"/>
      <c r="F91" s="106"/>
      <c r="G91" s="106"/>
      <c r="H91" s="106"/>
      <c r="I91" s="106"/>
      <c r="J91" s="106"/>
      <c r="K91" s="106"/>
      <c r="L91" s="106"/>
      <c r="M91" s="104"/>
      <c r="N91" s="104"/>
      <c r="O91" s="104"/>
      <c r="P91" s="104"/>
      <c r="Q91" s="104"/>
      <c r="R91" s="104"/>
      <c r="S91" s="104"/>
      <c r="T91" s="104"/>
      <c r="U91" s="104"/>
      <c r="V91" s="59" t="str">
        <f t="shared" si="2"/>
        <v>NA</v>
      </c>
      <c r="W91" s="28" t="str">
        <f t="shared" si="3"/>
        <v>Advanced</v>
      </c>
    </row>
    <row r="92" spans="1:23" x14ac:dyDescent="0.3">
      <c r="A92" s="103"/>
      <c r="B92" s="106"/>
      <c r="C92" s="106"/>
      <c r="D92" s="106"/>
      <c r="E92" s="106"/>
      <c r="F92" s="106"/>
      <c r="G92" s="106"/>
      <c r="H92" s="106"/>
      <c r="I92" s="106"/>
      <c r="J92" s="106"/>
      <c r="K92" s="106"/>
      <c r="L92" s="106"/>
      <c r="M92" s="104"/>
      <c r="N92" s="104"/>
      <c r="O92" s="104"/>
      <c r="P92" s="104"/>
      <c r="Q92" s="104"/>
      <c r="R92" s="104"/>
      <c r="S92" s="104"/>
      <c r="T92" s="104"/>
      <c r="U92" s="104"/>
      <c r="V92" s="59" t="str">
        <f t="shared" si="2"/>
        <v>NA</v>
      </c>
      <c r="W92" s="28" t="str">
        <f t="shared" si="3"/>
        <v>Advanced</v>
      </c>
    </row>
    <row r="93" spans="1:23" x14ac:dyDescent="0.3">
      <c r="A93" s="103"/>
      <c r="B93" s="106"/>
      <c r="C93" s="106"/>
      <c r="D93" s="106"/>
      <c r="E93" s="106"/>
      <c r="F93" s="106"/>
      <c r="G93" s="106"/>
      <c r="H93" s="106"/>
      <c r="I93" s="106"/>
      <c r="J93" s="106"/>
      <c r="K93" s="106"/>
      <c r="L93" s="106"/>
      <c r="M93" s="104"/>
      <c r="N93" s="104"/>
      <c r="O93" s="104"/>
      <c r="P93" s="104"/>
      <c r="Q93" s="104"/>
      <c r="R93" s="104"/>
      <c r="S93" s="104"/>
      <c r="T93" s="104"/>
      <c r="U93" s="104"/>
      <c r="V93" s="59" t="str">
        <f t="shared" si="2"/>
        <v>NA</v>
      </c>
      <c r="W93" s="28" t="str">
        <f t="shared" si="3"/>
        <v>Advanced</v>
      </c>
    </row>
    <row r="94" spans="1:23" x14ac:dyDescent="0.3">
      <c r="A94" s="103"/>
      <c r="B94" s="106"/>
      <c r="C94" s="106"/>
      <c r="D94" s="106"/>
      <c r="E94" s="106"/>
      <c r="F94" s="106"/>
      <c r="G94" s="106"/>
      <c r="H94" s="106"/>
      <c r="I94" s="106"/>
      <c r="J94" s="106"/>
      <c r="K94" s="106"/>
      <c r="L94" s="106"/>
      <c r="M94" s="104"/>
      <c r="N94" s="104"/>
      <c r="O94" s="104"/>
      <c r="P94" s="104"/>
      <c r="Q94" s="104"/>
      <c r="R94" s="104"/>
      <c r="S94" s="104"/>
      <c r="T94" s="104"/>
      <c r="U94" s="104"/>
      <c r="V94" s="59" t="str">
        <f t="shared" si="2"/>
        <v>NA</v>
      </c>
      <c r="W94" s="28" t="str">
        <f t="shared" si="3"/>
        <v>Advanced</v>
      </c>
    </row>
    <row r="95" spans="1:23" x14ac:dyDescent="0.3">
      <c r="A95" s="103"/>
      <c r="B95" s="106"/>
      <c r="C95" s="106"/>
      <c r="D95" s="106"/>
      <c r="E95" s="106"/>
      <c r="F95" s="106"/>
      <c r="G95" s="106"/>
      <c r="H95" s="106"/>
      <c r="I95" s="106"/>
      <c r="J95" s="106"/>
      <c r="K95" s="106"/>
      <c r="L95" s="106"/>
      <c r="M95" s="104"/>
      <c r="N95" s="104"/>
      <c r="O95" s="104"/>
      <c r="P95" s="104"/>
      <c r="Q95" s="104"/>
      <c r="R95" s="104"/>
      <c r="S95" s="104"/>
      <c r="T95" s="104"/>
      <c r="U95" s="104"/>
      <c r="V95" s="59" t="str">
        <f t="shared" si="2"/>
        <v>NA</v>
      </c>
      <c r="W95" s="28" t="str">
        <f t="shared" si="3"/>
        <v>Advanced</v>
      </c>
    </row>
    <row r="96" spans="1:23" x14ac:dyDescent="0.3">
      <c r="A96" s="103"/>
      <c r="B96" s="106"/>
      <c r="C96" s="106"/>
      <c r="D96" s="106"/>
      <c r="E96" s="106"/>
      <c r="F96" s="106"/>
      <c r="G96" s="106"/>
      <c r="H96" s="106"/>
      <c r="I96" s="106"/>
      <c r="J96" s="106"/>
      <c r="K96" s="106"/>
      <c r="L96" s="106"/>
      <c r="M96" s="104"/>
      <c r="N96" s="104"/>
      <c r="O96" s="104"/>
      <c r="P96" s="104"/>
      <c r="Q96" s="104"/>
      <c r="R96" s="104"/>
      <c r="S96" s="104"/>
      <c r="T96" s="104"/>
      <c r="U96" s="104"/>
      <c r="V96" s="59" t="str">
        <f t="shared" si="2"/>
        <v>NA</v>
      </c>
      <c r="W96" s="28" t="str">
        <f t="shared" si="3"/>
        <v>Advanced</v>
      </c>
    </row>
    <row r="97" spans="1:23" x14ac:dyDescent="0.3">
      <c r="A97" s="103"/>
      <c r="B97" s="106"/>
      <c r="C97" s="106"/>
      <c r="D97" s="106"/>
      <c r="E97" s="106"/>
      <c r="F97" s="106"/>
      <c r="G97" s="106"/>
      <c r="H97" s="106"/>
      <c r="I97" s="106"/>
      <c r="J97" s="106"/>
      <c r="K97" s="106"/>
      <c r="L97" s="106"/>
      <c r="M97" s="104"/>
      <c r="N97" s="104"/>
      <c r="O97" s="104"/>
      <c r="P97" s="104"/>
      <c r="Q97" s="104"/>
      <c r="R97" s="104"/>
      <c r="S97" s="104"/>
      <c r="T97" s="104"/>
      <c r="U97" s="104"/>
      <c r="V97" s="59" t="str">
        <f t="shared" si="2"/>
        <v>NA</v>
      </c>
      <c r="W97" s="28" t="str">
        <f t="shared" si="3"/>
        <v>Advanced</v>
      </c>
    </row>
    <row r="98" spans="1:23" x14ac:dyDescent="0.3">
      <c r="A98" s="103"/>
      <c r="B98" s="106"/>
      <c r="C98" s="106"/>
      <c r="D98" s="106"/>
      <c r="E98" s="106"/>
      <c r="F98" s="106"/>
      <c r="G98" s="106"/>
      <c r="H98" s="106"/>
      <c r="I98" s="106"/>
      <c r="J98" s="106"/>
      <c r="K98" s="106"/>
      <c r="L98" s="106"/>
      <c r="M98" s="104"/>
      <c r="N98" s="104"/>
      <c r="O98" s="104"/>
      <c r="P98" s="104"/>
      <c r="Q98" s="104"/>
      <c r="R98" s="104"/>
      <c r="S98" s="104"/>
      <c r="T98" s="104"/>
      <c r="U98" s="104"/>
      <c r="V98" s="59" t="str">
        <f t="shared" si="2"/>
        <v>NA</v>
      </c>
      <c r="W98" s="28" t="str">
        <f t="shared" si="3"/>
        <v>Advanced</v>
      </c>
    </row>
    <row r="99" spans="1:23" x14ac:dyDescent="0.3">
      <c r="A99" s="103"/>
      <c r="B99" s="106"/>
      <c r="C99" s="106"/>
      <c r="D99" s="106"/>
      <c r="E99" s="106"/>
      <c r="F99" s="106"/>
      <c r="G99" s="106"/>
      <c r="H99" s="106"/>
      <c r="I99" s="106"/>
      <c r="J99" s="106"/>
      <c r="K99" s="106"/>
      <c r="L99" s="106"/>
      <c r="M99" s="104"/>
      <c r="N99" s="104"/>
      <c r="O99" s="104"/>
      <c r="P99" s="104"/>
      <c r="Q99" s="104"/>
      <c r="R99" s="104"/>
      <c r="S99" s="104"/>
      <c r="T99" s="104"/>
      <c r="U99" s="104"/>
      <c r="V99" s="59" t="str">
        <f t="shared" si="2"/>
        <v>NA</v>
      </c>
      <c r="W99" s="28" t="str">
        <f t="shared" si="3"/>
        <v>Advanced</v>
      </c>
    </row>
    <row r="100" spans="1:23" x14ac:dyDescent="0.3">
      <c r="A100" s="103"/>
      <c r="B100" s="106"/>
      <c r="C100" s="106"/>
      <c r="D100" s="106"/>
      <c r="E100" s="106"/>
      <c r="F100" s="106"/>
      <c r="G100" s="106"/>
      <c r="H100" s="106"/>
      <c r="I100" s="106"/>
      <c r="J100" s="106"/>
      <c r="K100" s="106"/>
      <c r="L100" s="106"/>
      <c r="M100" s="104"/>
      <c r="N100" s="104"/>
      <c r="O100" s="104"/>
      <c r="P100" s="104"/>
      <c r="Q100" s="104"/>
      <c r="R100" s="104"/>
      <c r="S100" s="104"/>
      <c r="T100" s="104"/>
      <c r="U100" s="104"/>
      <c r="V100" s="59" t="str">
        <f t="shared" si="2"/>
        <v>NA</v>
      </c>
      <c r="W100" s="28" t="str">
        <f t="shared" si="3"/>
        <v>Advanced</v>
      </c>
    </row>
    <row r="101" spans="1:23" x14ac:dyDescent="0.3">
      <c r="A101" s="103"/>
      <c r="B101" s="106"/>
      <c r="C101" s="106"/>
      <c r="D101" s="106"/>
      <c r="E101" s="106"/>
      <c r="F101" s="106"/>
      <c r="G101" s="106"/>
      <c r="H101" s="106"/>
      <c r="I101" s="106"/>
      <c r="J101" s="106"/>
      <c r="K101" s="106"/>
      <c r="L101" s="106"/>
      <c r="M101" s="104"/>
      <c r="N101" s="104"/>
      <c r="O101" s="104"/>
      <c r="P101" s="104"/>
      <c r="Q101" s="104"/>
      <c r="R101" s="104"/>
      <c r="S101" s="104"/>
      <c r="T101" s="104"/>
      <c r="U101" s="104"/>
      <c r="V101" s="59" t="str">
        <f t="shared" si="2"/>
        <v>NA</v>
      </c>
      <c r="W101" s="28" t="str">
        <f t="shared" si="3"/>
        <v>Advanced</v>
      </c>
    </row>
    <row r="102" spans="1:23" x14ac:dyDescent="0.3">
      <c r="A102" s="103"/>
      <c r="B102" s="106"/>
      <c r="C102" s="106"/>
      <c r="D102" s="106"/>
      <c r="E102" s="106"/>
      <c r="F102" s="106"/>
      <c r="G102" s="106"/>
      <c r="H102" s="106"/>
      <c r="I102" s="106"/>
      <c r="J102" s="106"/>
      <c r="K102" s="106"/>
      <c r="L102" s="106"/>
      <c r="M102" s="104"/>
      <c r="N102" s="104"/>
      <c r="O102" s="104"/>
      <c r="P102" s="104"/>
      <c r="Q102" s="104"/>
      <c r="R102" s="104"/>
      <c r="S102" s="104"/>
      <c r="T102" s="104"/>
      <c r="U102" s="104"/>
      <c r="V102" s="59" t="str">
        <f t="shared" si="2"/>
        <v>NA</v>
      </c>
      <c r="W102" s="28" t="str">
        <f t="shared" si="3"/>
        <v>Advanced</v>
      </c>
    </row>
    <row r="103" spans="1:23" x14ac:dyDescent="0.3">
      <c r="A103" s="103"/>
      <c r="B103" s="106"/>
      <c r="C103" s="106"/>
      <c r="D103" s="106"/>
      <c r="E103" s="106"/>
      <c r="F103" s="106"/>
      <c r="G103" s="106"/>
      <c r="H103" s="106"/>
      <c r="I103" s="106"/>
      <c r="J103" s="106"/>
      <c r="K103" s="106"/>
      <c r="L103" s="106"/>
      <c r="M103" s="104"/>
      <c r="N103" s="104"/>
      <c r="O103" s="104"/>
      <c r="P103" s="104"/>
      <c r="Q103" s="104"/>
      <c r="R103" s="104"/>
      <c r="S103" s="104"/>
      <c r="T103" s="104"/>
      <c r="U103" s="104"/>
      <c r="V103" s="59" t="str">
        <f t="shared" si="2"/>
        <v>NA</v>
      </c>
      <c r="W103" s="28" t="str">
        <f t="shared" si="3"/>
        <v>Advanced</v>
      </c>
    </row>
    <row r="104" spans="1:23" x14ac:dyDescent="0.3">
      <c r="A104" s="103"/>
      <c r="B104" s="106"/>
      <c r="C104" s="106"/>
      <c r="D104" s="106"/>
      <c r="E104" s="106"/>
      <c r="F104" s="106"/>
      <c r="G104" s="106"/>
      <c r="H104" s="106"/>
      <c r="I104" s="106"/>
      <c r="J104" s="106"/>
      <c r="K104" s="106"/>
      <c r="L104" s="106"/>
      <c r="M104" s="104"/>
      <c r="N104" s="104"/>
      <c r="O104" s="104"/>
      <c r="P104" s="104"/>
      <c r="Q104" s="104"/>
      <c r="R104" s="104"/>
      <c r="S104" s="104"/>
      <c r="T104" s="104"/>
      <c r="U104" s="104"/>
      <c r="V104" s="59" t="str">
        <f t="shared" si="2"/>
        <v>NA</v>
      </c>
      <c r="W104" s="28" t="str">
        <f t="shared" si="3"/>
        <v>Advanced</v>
      </c>
    </row>
    <row r="105" spans="1:23" x14ac:dyDescent="0.3">
      <c r="A105" s="103"/>
      <c r="B105" s="106"/>
      <c r="C105" s="106"/>
      <c r="D105" s="106"/>
      <c r="E105" s="106"/>
      <c r="F105" s="106"/>
      <c r="G105" s="106"/>
      <c r="H105" s="106"/>
      <c r="I105" s="106"/>
      <c r="J105" s="106"/>
      <c r="K105" s="106"/>
      <c r="L105" s="106"/>
      <c r="M105" s="104"/>
      <c r="N105" s="104"/>
      <c r="O105" s="104"/>
      <c r="P105" s="104"/>
      <c r="Q105" s="104"/>
      <c r="R105" s="104"/>
      <c r="S105" s="104"/>
      <c r="T105" s="104"/>
      <c r="U105" s="104"/>
      <c r="V105" s="59" t="str">
        <f t="shared" si="2"/>
        <v>NA</v>
      </c>
      <c r="W105" s="28" t="str">
        <f t="shared" si="3"/>
        <v>Advanced</v>
      </c>
    </row>
    <row r="106" spans="1:23" x14ac:dyDescent="0.3">
      <c r="A106" s="103"/>
      <c r="B106" s="106"/>
      <c r="C106" s="106"/>
      <c r="D106" s="106"/>
      <c r="E106" s="106"/>
      <c r="F106" s="106"/>
      <c r="G106" s="106"/>
      <c r="H106" s="106"/>
      <c r="I106" s="106"/>
      <c r="J106" s="106"/>
      <c r="K106" s="106"/>
      <c r="L106" s="106"/>
      <c r="M106" s="104"/>
      <c r="N106" s="104"/>
      <c r="O106" s="104"/>
      <c r="P106" s="104"/>
      <c r="Q106" s="104"/>
      <c r="R106" s="104"/>
      <c r="S106" s="104"/>
      <c r="T106" s="104"/>
      <c r="U106" s="104"/>
      <c r="V106" s="59" t="str">
        <f t="shared" si="2"/>
        <v>NA</v>
      </c>
      <c r="W106" s="28" t="str">
        <f t="shared" si="3"/>
        <v>Advanced</v>
      </c>
    </row>
    <row r="107" spans="1:23" x14ac:dyDescent="0.3">
      <c r="A107" s="103"/>
      <c r="B107" s="106"/>
      <c r="C107" s="106"/>
      <c r="D107" s="106"/>
      <c r="E107" s="106"/>
      <c r="F107" s="106"/>
      <c r="G107" s="106"/>
      <c r="H107" s="106"/>
      <c r="I107" s="106"/>
      <c r="J107" s="106"/>
      <c r="K107" s="106"/>
      <c r="L107" s="106"/>
      <c r="M107" s="104"/>
      <c r="N107" s="104"/>
      <c r="O107" s="104"/>
      <c r="P107" s="104"/>
      <c r="Q107" s="104"/>
      <c r="R107" s="104"/>
      <c r="S107" s="104"/>
      <c r="T107" s="104"/>
      <c r="U107" s="104"/>
      <c r="V107" s="59" t="str">
        <f t="shared" si="2"/>
        <v>NA</v>
      </c>
      <c r="W107" s="28" t="str">
        <f t="shared" si="3"/>
        <v>Advanced</v>
      </c>
    </row>
    <row r="108" spans="1:23" x14ac:dyDescent="0.3">
      <c r="A108" s="103"/>
      <c r="B108" s="106"/>
      <c r="C108" s="106"/>
      <c r="D108" s="106"/>
      <c r="E108" s="106"/>
      <c r="F108" s="106"/>
      <c r="G108" s="106"/>
      <c r="H108" s="106"/>
      <c r="I108" s="106"/>
      <c r="J108" s="106"/>
      <c r="K108" s="106"/>
      <c r="L108" s="106"/>
      <c r="M108" s="104"/>
      <c r="N108" s="104"/>
      <c r="O108" s="104"/>
      <c r="P108" s="104"/>
      <c r="Q108" s="104"/>
      <c r="R108" s="104"/>
      <c r="S108" s="104"/>
      <c r="T108" s="104"/>
      <c r="U108" s="104"/>
      <c r="V108" s="59" t="str">
        <f t="shared" si="2"/>
        <v>NA</v>
      </c>
      <c r="W108" s="28" t="str">
        <f t="shared" si="3"/>
        <v>Advanced</v>
      </c>
    </row>
    <row r="109" spans="1:23" x14ac:dyDescent="0.3">
      <c r="A109" s="103"/>
      <c r="B109" s="106"/>
      <c r="C109" s="106"/>
      <c r="D109" s="106"/>
      <c r="E109" s="106"/>
      <c r="F109" s="106"/>
      <c r="G109" s="106"/>
      <c r="H109" s="106"/>
      <c r="I109" s="106"/>
      <c r="J109" s="106"/>
      <c r="K109" s="106"/>
      <c r="L109" s="106"/>
      <c r="M109" s="104"/>
      <c r="N109" s="104"/>
      <c r="O109" s="104"/>
      <c r="P109" s="104"/>
      <c r="Q109" s="104"/>
      <c r="R109" s="104"/>
      <c r="S109" s="104"/>
      <c r="T109" s="104"/>
      <c r="U109" s="104"/>
      <c r="V109" s="59" t="str">
        <f t="shared" si="2"/>
        <v>NA</v>
      </c>
      <c r="W109" s="28" t="str">
        <f t="shared" si="3"/>
        <v>Advanced</v>
      </c>
    </row>
    <row r="110" spans="1:23" x14ac:dyDescent="0.3">
      <c r="A110" s="103"/>
      <c r="B110" s="106"/>
      <c r="C110" s="106"/>
      <c r="D110" s="106"/>
      <c r="E110" s="106"/>
      <c r="F110" s="106"/>
      <c r="G110" s="106"/>
      <c r="H110" s="106"/>
      <c r="I110" s="106"/>
      <c r="J110" s="106"/>
      <c r="K110" s="106"/>
      <c r="L110" s="106"/>
      <c r="M110" s="104"/>
      <c r="N110" s="104"/>
      <c r="O110" s="104"/>
      <c r="P110" s="104"/>
      <c r="Q110" s="104"/>
      <c r="R110" s="104"/>
      <c r="S110" s="104"/>
      <c r="T110" s="104"/>
      <c r="U110" s="104"/>
      <c r="V110" s="59" t="str">
        <f t="shared" si="2"/>
        <v>NA</v>
      </c>
      <c r="W110" s="28" t="str">
        <f t="shared" si="3"/>
        <v>Advanced</v>
      </c>
    </row>
    <row r="111" spans="1:23" x14ac:dyDescent="0.3">
      <c r="A111" s="103"/>
      <c r="B111" s="106"/>
      <c r="C111" s="106"/>
      <c r="D111" s="106"/>
      <c r="E111" s="106"/>
      <c r="F111" s="106"/>
      <c r="G111" s="106"/>
      <c r="H111" s="106"/>
      <c r="I111" s="106"/>
      <c r="J111" s="106"/>
      <c r="K111" s="106"/>
      <c r="L111" s="106"/>
      <c r="M111" s="104"/>
      <c r="N111" s="104"/>
      <c r="O111" s="104"/>
      <c r="P111" s="104"/>
      <c r="Q111" s="104"/>
      <c r="R111" s="104"/>
      <c r="S111" s="104"/>
      <c r="T111" s="104"/>
      <c r="U111" s="104"/>
      <c r="V111" s="59" t="str">
        <f t="shared" si="2"/>
        <v>NA</v>
      </c>
      <c r="W111" s="28" t="str">
        <f t="shared" si="3"/>
        <v>Advanced</v>
      </c>
    </row>
    <row r="112" spans="1:23" x14ac:dyDescent="0.3">
      <c r="A112" s="103"/>
      <c r="B112" s="106"/>
      <c r="C112" s="106"/>
      <c r="D112" s="106"/>
      <c r="E112" s="106"/>
      <c r="F112" s="106"/>
      <c r="G112" s="106"/>
      <c r="H112" s="106"/>
      <c r="I112" s="106"/>
      <c r="J112" s="106"/>
      <c r="K112" s="106"/>
      <c r="L112" s="106"/>
      <c r="M112" s="104"/>
      <c r="N112" s="104"/>
      <c r="O112" s="104"/>
      <c r="P112" s="104"/>
      <c r="Q112" s="104"/>
      <c r="R112" s="104"/>
      <c r="S112" s="104"/>
      <c r="T112" s="104"/>
      <c r="U112" s="104"/>
      <c r="V112" s="59" t="str">
        <f t="shared" si="2"/>
        <v>NA</v>
      </c>
      <c r="W112" s="28" t="str">
        <f t="shared" si="3"/>
        <v>Advanced</v>
      </c>
    </row>
    <row r="113" spans="1:23" x14ac:dyDescent="0.3">
      <c r="A113" s="103"/>
      <c r="B113" s="106"/>
      <c r="C113" s="106"/>
      <c r="D113" s="106"/>
      <c r="E113" s="106"/>
      <c r="F113" s="106"/>
      <c r="G113" s="106"/>
      <c r="H113" s="106"/>
      <c r="I113" s="106"/>
      <c r="J113" s="106"/>
      <c r="K113" s="106"/>
      <c r="L113" s="106"/>
      <c r="M113" s="104"/>
      <c r="N113" s="104"/>
      <c r="O113" s="104"/>
      <c r="P113" s="104"/>
      <c r="Q113" s="104"/>
      <c r="R113" s="104"/>
      <c r="S113" s="104"/>
      <c r="T113" s="104"/>
      <c r="U113" s="104"/>
      <c r="V113" s="59" t="str">
        <f t="shared" si="2"/>
        <v>NA</v>
      </c>
      <c r="W113" s="28" t="str">
        <f t="shared" si="3"/>
        <v>Advanced</v>
      </c>
    </row>
    <row r="114" spans="1:23" x14ac:dyDescent="0.3">
      <c r="A114" s="103"/>
      <c r="B114" s="106"/>
      <c r="C114" s="106"/>
      <c r="D114" s="106"/>
      <c r="E114" s="106"/>
      <c r="F114" s="106"/>
      <c r="G114" s="106"/>
      <c r="H114" s="106"/>
      <c r="I114" s="106"/>
      <c r="J114" s="106"/>
      <c r="K114" s="106"/>
      <c r="L114" s="106"/>
      <c r="M114" s="104"/>
      <c r="N114" s="104"/>
      <c r="O114" s="104"/>
      <c r="P114" s="104"/>
      <c r="Q114" s="104"/>
      <c r="R114" s="104"/>
      <c r="S114" s="104"/>
      <c r="T114" s="104"/>
      <c r="U114" s="104"/>
      <c r="V114" s="59" t="str">
        <f t="shared" si="2"/>
        <v>NA</v>
      </c>
      <c r="W114" s="28" t="str">
        <f t="shared" si="3"/>
        <v>Advanced</v>
      </c>
    </row>
    <row r="115" spans="1:23" x14ac:dyDescent="0.3">
      <c r="A115" s="103"/>
      <c r="B115" s="106"/>
      <c r="C115" s="106"/>
      <c r="D115" s="106"/>
      <c r="E115" s="106"/>
      <c r="F115" s="106"/>
      <c r="G115" s="106"/>
      <c r="H115" s="106"/>
      <c r="I115" s="106"/>
      <c r="J115" s="106"/>
      <c r="K115" s="106"/>
      <c r="L115" s="106"/>
      <c r="M115" s="104"/>
      <c r="N115" s="104"/>
      <c r="O115" s="104"/>
      <c r="P115" s="104"/>
      <c r="Q115" s="104"/>
      <c r="R115" s="104"/>
      <c r="S115" s="104"/>
      <c r="T115" s="104"/>
      <c r="U115" s="104"/>
      <c r="V115" s="59" t="str">
        <f t="shared" si="2"/>
        <v>NA</v>
      </c>
      <c r="W115" s="28" t="str">
        <f t="shared" si="3"/>
        <v>Advanced</v>
      </c>
    </row>
    <row r="116" spans="1:23" x14ac:dyDescent="0.3">
      <c r="A116" s="103"/>
      <c r="B116" s="106"/>
      <c r="C116" s="106"/>
      <c r="D116" s="106"/>
      <c r="E116" s="106"/>
      <c r="F116" s="106"/>
      <c r="G116" s="106"/>
      <c r="H116" s="106"/>
      <c r="I116" s="106"/>
      <c r="J116" s="106"/>
      <c r="K116" s="106"/>
      <c r="L116" s="106"/>
      <c r="M116" s="104"/>
      <c r="N116" s="104"/>
      <c r="O116" s="104"/>
      <c r="P116" s="104"/>
      <c r="Q116" s="104"/>
      <c r="R116" s="104"/>
      <c r="S116" s="104"/>
      <c r="T116" s="104"/>
      <c r="U116" s="104"/>
      <c r="V116" s="59" t="str">
        <f t="shared" si="2"/>
        <v>NA</v>
      </c>
      <c r="W116" s="28" t="str">
        <f t="shared" si="3"/>
        <v>Advanced</v>
      </c>
    </row>
    <row r="117" spans="1:23" x14ac:dyDescent="0.3">
      <c r="A117" s="103"/>
      <c r="B117" s="106"/>
      <c r="C117" s="106"/>
      <c r="D117" s="106"/>
      <c r="E117" s="106"/>
      <c r="F117" s="106"/>
      <c r="G117" s="106"/>
      <c r="H117" s="106"/>
      <c r="I117" s="106"/>
      <c r="J117" s="106"/>
      <c r="K117" s="106"/>
      <c r="L117" s="106"/>
      <c r="M117" s="104"/>
      <c r="N117" s="104"/>
      <c r="O117" s="104"/>
      <c r="P117" s="104"/>
      <c r="Q117" s="104"/>
      <c r="R117" s="104"/>
      <c r="S117" s="104"/>
      <c r="T117" s="104"/>
      <c r="U117" s="104"/>
      <c r="V117" s="59" t="str">
        <f t="shared" si="2"/>
        <v>NA</v>
      </c>
      <c r="W117" s="28" t="str">
        <f t="shared" si="3"/>
        <v>Advanced</v>
      </c>
    </row>
    <row r="118" spans="1:23" x14ac:dyDescent="0.3">
      <c r="A118" s="103"/>
      <c r="B118" s="106"/>
      <c r="C118" s="106"/>
      <c r="D118" s="106"/>
      <c r="E118" s="106"/>
      <c r="F118" s="106"/>
      <c r="G118" s="106"/>
      <c r="H118" s="106"/>
      <c r="I118" s="106"/>
      <c r="J118" s="106"/>
      <c r="K118" s="106"/>
      <c r="L118" s="106"/>
      <c r="M118" s="104"/>
      <c r="N118" s="104"/>
      <c r="O118" s="104"/>
      <c r="P118" s="104"/>
      <c r="Q118" s="104"/>
      <c r="R118" s="104"/>
      <c r="S118" s="104"/>
      <c r="T118" s="104"/>
      <c r="U118" s="104"/>
      <c r="V118" s="59" t="str">
        <f t="shared" si="2"/>
        <v>NA</v>
      </c>
      <c r="W118" s="28" t="str">
        <f t="shared" si="3"/>
        <v>Advanced</v>
      </c>
    </row>
    <row r="119" spans="1:23" x14ac:dyDescent="0.3">
      <c r="A119" s="103"/>
      <c r="B119" s="106"/>
      <c r="C119" s="106"/>
      <c r="D119" s="106"/>
      <c r="E119" s="106"/>
      <c r="F119" s="106"/>
      <c r="G119" s="106"/>
      <c r="H119" s="106"/>
      <c r="I119" s="106"/>
      <c r="J119" s="106"/>
      <c r="K119" s="106"/>
      <c r="L119" s="106"/>
      <c r="M119" s="104"/>
      <c r="N119" s="104"/>
      <c r="O119" s="104"/>
      <c r="P119" s="104"/>
      <c r="Q119" s="104"/>
      <c r="R119" s="104"/>
      <c r="S119" s="104"/>
      <c r="T119" s="104"/>
      <c r="U119" s="104"/>
      <c r="V119" s="59" t="str">
        <f t="shared" si="2"/>
        <v>NA</v>
      </c>
      <c r="W119" s="28" t="str">
        <f t="shared" si="3"/>
        <v>Advanced</v>
      </c>
    </row>
    <row r="120" spans="1:23" x14ac:dyDescent="0.3">
      <c r="A120" s="103"/>
      <c r="B120" s="106"/>
      <c r="C120" s="106"/>
      <c r="D120" s="106"/>
      <c r="E120" s="106"/>
      <c r="F120" s="106"/>
      <c r="G120" s="106"/>
      <c r="H120" s="106"/>
      <c r="I120" s="106"/>
      <c r="J120" s="106"/>
      <c r="K120" s="106"/>
      <c r="L120" s="106"/>
      <c r="M120" s="104"/>
      <c r="N120" s="104"/>
      <c r="O120" s="104"/>
      <c r="P120" s="104"/>
      <c r="Q120" s="104"/>
      <c r="R120" s="104"/>
      <c r="S120" s="104"/>
      <c r="T120" s="104"/>
      <c r="U120" s="104"/>
      <c r="V120" s="59" t="str">
        <f t="shared" si="2"/>
        <v>NA</v>
      </c>
      <c r="W120" s="28" t="str">
        <f t="shared" si="3"/>
        <v>Advanced</v>
      </c>
    </row>
    <row r="121" spans="1:23" x14ac:dyDescent="0.3">
      <c r="A121" s="103"/>
      <c r="B121" s="106"/>
      <c r="C121" s="106"/>
      <c r="D121" s="106"/>
      <c r="E121" s="106"/>
      <c r="F121" s="106"/>
      <c r="G121" s="106"/>
      <c r="H121" s="106"/>
      <c r="I121" s="106"/>
      <c r="J121" s="106"/>
      <c r="K121" s="106"/>
      <c r="L121" s="106"/>
      <c r="M121" s="104"/>
      <c r="N121" s="104"/>
      <c r="O121" s="104"/>
      <c r="P121" s="104"/>
      <c r="Q121" s="104"/>
      <c r="R121" s="104"/>
      <c r="S121" s="104"/>
      <c r="T121" s="104"/>
      <c r="U121" s="104"/>
      <c r="V121" s="59" t="str">
        <f t="shared" si="2"/>
        <v>NA</v>
      </c>
      <c r="W121" s="28" t="str">
        <f t="shared" si="3"/>
        <v>Advanced</v>
      </c>
    </row>
    <row r="122" spans="1:23" x14ac:dyDescent="0.3">
      <c r="A122" s="103"/>
      <c r="B122" s="106"/>
      <c r="C122" s="106"/>
      <c r="D122" s="106"/>
      <c r="E122" s="106"/>
      <c r="F122" s="106"/>
      <c r="G122" s="106"/>
      <c r="H122" s="106"/>
      <c r="I122" s="106"/>
      <c r="J122" s="106"/>
      <c r="K122" s="106"/>
      <c r="L122" s="106"/>
      <c r="M122" s="104"/>
      <c r="N122" s="104"/>
      <c r="O122" s="104"/>
      <c r="P122" s="104"/>
      <c r="Q122" s="104"/>
      <c r="R122" s="104"/>
      <c r="S122" s="104"/>
      <c r="T122" s="104"/>
      <c r="U122" s="104"/>
      <c r="V122" s="59" t="str">
        <f t="shared" si="2"/>
        <v>NA</v>
      </c>
      <c r="W122" s="28" t="str">
        <f t="shared" si="3"/>
        <v>Advanced</v>
      </c>
    </row>
    <row r="123" spans="1:23" x14ac:dyDescent="0.3">
      <c r="A123" s="103"/>
      <c r="B123" s="106"/>
      <c r="C123" s="106"/>
      <c r="D123" s="106"/>
      <c r="E123" s="106"/>
      <c r="F123" s="106"/>
      <c r="G123" s="106"/>
      <c r="H123" s="106"/>
      <c r="I123" s="106"/>
      <c r="J123" s="106"/>
      <c r="K123" s="106"/>
      <c r="L123" s="106"/>
      <c r="M123" s="104"/>
      <c r="N123" s="104"/>
      <c r="O123" s="104"/>
      <c r="P123" s="104"/>
      <c r="Q123" s="104"/>
      <c r="R123" s="104"/>
      <c r="S123" s="104"/>
      <c r="T123" s="104"/>
      <c r="U123" s="104"/>
      <c r="V123" s="59" t="str">
        <f t="shared" si="2"/>
        <v>NA</v>
      </c>
      <c r="W123" s="28" t="str">
        <f t="shared" si="3"/>
        <v>Advanced</v>
      </c>
    </row>
    <row r="124" spans="1:23" x14ac:dyDescent="0.3">
      <c r="A124" s="103"/>
      <c r="B124" s="106"/>
      <c r="C124" s="106"/>
      <c r="D124" s="106"/>
      <c r="E124" s="106"/>
      <c r="F124" s="106"/>
      <c r="G124" s="106"/>
      <c r="H124" s="106"/>
      <c r="I124" s="106"/>
      <c r="J124" s="106"/>
      <c r="K124" s="106"/>
      <c r="L124" s="106"/>
      <c r="M124" s="104"/>
      <c r="N124" s="104"/>
      <c r="O124" s="104"/>
      <c r="P124" s="104"/>
      <c r="Q124" s="104"/>
      <c r="R124" s="104"/>
      <c r="S124" s="104"/>
      <c r="T124" s="104"/>
      <c r="U124" s="104"/>
      <c r="V124" s="59" t="str">
        <f t="shared" si="2"/>
        <v>NA</v>
      </c>
      <c r="W124" s="28" t="str">
        <f t="shared" si="3"/>
        <v>Advanced</v>
      </c>
    </row>
    <row r="125" spans="1:23" x14ac:dyDescent="0.3">
      <c r="A125" s="103"/>
      <c r="B125" s="106"/>
      <c r="C125" s="106"/>
      <c r="D125" s="106"/>
      <c r="E125" s="106"/>
      <c r="F125" s="106"/>
      <c r="G125" s="106"/>
      <c r="H125" s="106"/>
      <c r="I125" s="106"/>
      <c r="J125" s="106"/>
      <c r="K125" s="106"/>
      <c r="L125" s="106"/>
      <c r="M125" s="104"/>
      <c r="N125" s="104"/>
      <c r="O125" s="104"/>
      <c r="P125" s="104"/>
      <c r="Q125" s="104"/>
      <c r="R125" s="104"/>
      <c r="S125" s="104"/>
      <c r="T125" s="104"/>
      <c r="U125" s="104"/>
      <c r="V125" s="59" t="str">
        <f t="shared" si="2"/>
        <v>NA</v>
      </c>
      <c r="W125" s="28" t="str">
        <f t="shared" si="3"/>
        <v>Advanced</v>
      </c>
    </row>
    <row r="126" spans="1:23" x14ac:dyDescent="0.3">
      <c r="A126" s="103"/>
      <c r="B126" s="106"/>
      <c r="C126" s="106"/>
      <c r="D126" s="106"/>
      <c r="E126" s="106"/>
      <c r="F126" s="106"/>
      <c r="G126" s="106"/>
      <c r="H126" s="106"/>
      <c r="I126" s="106"/>
      <c r="J126" s="106"/>
      <c r="K126" s="106"/>
      <c r="L126" s="106"/>
      <c r="M126" s="104"/>
      <c r="N126" s="104"/>
      <c r="O126" s="104"/>
      <c r="P126" s="104"/>
      <c r="Q126" s="104"/>
      <c r="R126" s="104"/>
      <c r="S126" s="104"/>
      <c r="T126" s="104"/>
      <c r="U126" s="104"/>
      <c r="V126" s="59" t="str">
        <f t="shared" ref="V126:V149" si="4">IFERROR(AVERAGE(M126,N126,O126,P126,Q126,R126,S126,T126,U126),"NA")</f>
        <v>NA</v>
      </c>
      <c r="W126" s="28" t="str">
        <f t="shared" ref="W126:W148" si="5">IF(AND(V126=0),"NA",IF(AND(V126&lt;=1),"Adhoc",IF(AND(V126&gt;1,V126&lt;=2),"Basic",IF(AND(V126&gt;2,V126&lt;=3),"Emerging",IF(AND(V126&gt;3,V126&lt;=4),"Managed",IF(AND(V126&gt;4),"Advanced"))))))</f>
        <v>Advanced</v>
      </c>
    </row>
    <row r="127" spans="1:23" x14ac:dyDescent="0.3">
      <c r="A127" s="103"/>
      <c r="B127" s="106"/>
      <c r="C127" s="106"/>
      <c r="D127" s="106"/>
      <c r="E127" s="106"/>
      <c r="F127" s="106"/>
      <c r="G127" s="106"/>
      <c r="H127" s="106"/>
      <c r="I127" s="106"/>
      <c r="J127" s="106"/>
      <c r="K127" s="106"/>
      <c r="L127" s="106"/>
      <c r="M127" s="104"/>
      <c r="N127" s="104"/>
      <c r="O127" s="104"/>
      <c r="P127" s="104"/>
      <c r="Q127" s="104"/>
      <c r="R127" s="104"/>
      <c r="S127" s="104"/>
      <c r="T127" s="104"/>
      <c r="U127" s="104"/>
      <c r="V127" s="59" t="str">
        <f t="shared" si="4"/>
        <v>NA</v>
      </c>
      <c r="W127" s="28" t="str">
        <f t="shared" si="5"/>
        <v>Advanced</v>
      </c>
    </row>
    <row r="128" spans="1:23" x14ac:dyDescent="0.3">
      <c r="A128" s="103"/>
      <c r="B128" s="106"/>
      <c r="C128" s="106"/>
      <c r="D128" s="106"/>
      <c r="E128" s="106"/>
      <c r="F128" s="106"/>
      <c r="G128" s="106"/>
      <c r="H128" s="106"/>
      <c r="I128" s="106"/>
      <c r="J128" s="106"/>
      <c r="K128" s="106"/>
      <c r="L128" s="106"/>
      <c r="M128" s="104"/>
      <c r="N128" s="104"/>
      <c r="O128" s="104"/>
      <c r="P128" s="104"/>
      <c r="Q128" s="104"/>
      <c r="R128" s="104"/>
      <c r="S128" s="104"/>
      <c r="T128" s="104"/>
      <c r="U128" s="104"/>
      <c r="V128" s="59" t="str">
        <f t="shared" si="4"/>
        <v>NA</v>
      </c>
      <c r="W128" s="28" t="str">
        <f t="shared" si="5"/>
        <v>Advanced</v>
      </c>
    </row>
    <row r="129" spans="1:23" x14ac:dyDescent="0.3">
      <c r="A129" s="103"/>
      <c r="B129" s="106"/>
      <c r="C129" s="106"/>
      <c r="D129" s="106"/>
      <c r="E129" s="106"/>
      <c r="F129" s="106"/>
      <c r="G129" s="106"/>
      <c r="H129" s="106"/>
      <c r="I129" s="106"/>
      <c r="J129" s="106"/>
      <c r="K129" s="106"/>
      <c r="L129" s="106"/>
      <c r="M129" s="104"/>
      <c r="N129" s="104"/>
      <c r="O129" s="104"/>
      <c r="P129" s="104"/>
      <c r="Q129" s="104"/>
      <c r="R129" s="104"/>
      <c r="S129" s="104"/>
      <c r="T129" s="104"/>
      <c r="U129" s="104"/>
      <c r="V129" s="59" t="str">
        <f t="shared" si="4"/>
        <v>NA</v>
      </c>
      <c r="W129" s="28" t="str">
        <f t="shared" si="5"/>
        <v>Advanced</v>
      </c>
    </row>
    <row r="130" spans="1:23" x14ac:dyDescent="0.3">
      <c r="A130" s="103"/>
      <c r="B130" s="106"/>
      <c r="C130" s="106"/>
      <c r="D130" s="106"/>
      <c r="E130" s="106"/>
      <c r="F130" s="106"/>
      <c r="G130" s="106"/>
      <c r="H130" s="106"/>
      <c r="I130" s="106"/>
      <c r="J130" s="106"/>
      <c r="K130" s="106"/>
      <c r="L130" s="106"/>
      <c r="M130" s="104"/>
      <c r="N130" s="104"/>
      <c r="O130" s="104"/>
      <c r="P130" s="104"/>
      <c r="Q130" s="104"/>
      <c r="R130" s="104"/>
      <c r="S130" s="104"/>
      <c r="T130" s="104"/>
      <c r="U130" s="104"/>
      <c r="V130" s="59" t="str">
        <f t="shared" si="4"/>
        <v>NA</v>
      </c>
      <c r="W130" s="28" t="str">
        <f t="shared" si="5"/>
        <v>Advanced</v>
      </c>
    </row>
    <row r="131" spans="1:23" x14ac:dyDescent="0.3">
      <c r="A131" s="103"/>
      <c r="B131" s="106"/>
      <c r="C131" s="106"/>
      <c r="D131" s="106"/>
      <c r="E131" s="106"/>
      <c r="F131" s="106"/>
      <c r="G131" s="106"/>
      <c r="H131" s="106"/>
      <c r="I131" s="106"/>
      <c r="J131" s="106"/>
      <c r="K131" s="106"/>
      <c r="L131" s="106"/>
      <c r="M131" s="104"/>
      <c r="N131" s="104"/>
      <c r="O131" s="104"/>
      <c r="P131" s="104"/>
      <c r="Q131" s="104"/>
      <c r="R131" s="104"/>
      <c r="S131" s="104"/>
      <c r="T131" s="104"/>
      <c r="U131" s="104"/>
      <c r="V131" s="59" t="str">
        <f t="shared" si="4"/>
        <v>NA</v>
      </c>
      <c r="W131" s="28" t="str">
        <f t="shared" si="5"/>
        <v>Advanced</v>
      </c>
    </row>
    <row r="132" spans="1:23" x14ac:dyDescent="0.3">
      <c r="A132" s="103"/>
      <c r="B132" s="106"/>
      <c r="C132" s="106"/>
      <c r="D132" s="106"/>
      <c r="E132" s="106"/>
      <c r="F132" s="106"/>
      <c r="G132" s="106"/>
      <c r="H132" s="106"/>
      <c r="I132" s="106"/>
      <c r="J132" s="106"/>
      <c r="K132" s="106"/>
      <c r="L132" s="106"/>
      <c r="M132" s="104"/>
      <c r="N132" s="104"/>
      <c r="O132" s="104"/>
      <c r="P132" s="104"/>
      <c r="Q132" s="104"/>
      <c r="R132" s="104"/>
      <c r="S132" s="104"/>
      <c r="T132" s="104"/>
      <c r="U132" s="104"/>
      <c r="V132" s="59" t="str">
        <f t="shared" si="4"/>
        <v>NA</v>
      </c>
      <c r="W132" s="28" t="str">
        <f t="shared" si="5"/>
        <v>Advanced</v>
      </c>
    </row>
    <row r="133" spans="1:23" x14ac:dyDescent="0.3">
      <c r="A133" s="103"/>
      <c r="B133" s="106"/>
      <c r="C133" s="106"/>
      <c r="D133" s="106"/>
      <c r="E133" s="106"/>
      <c r="F133" s="106"/>
      <c r="G133" s="106"/>
      <c r="H133" s="106"/>
      <c r="I133" s="106"/>
      <c r="J133" s="106"/>
      <c r="K133" s="106"/>
      <c r="L133" s="106"/>
      <c r="M133" s="104"/>
      <c r="N133" s="104"/>
      <c r="O133" s="104"/>
      <c r="P133" s="104"/>
      <c r="Q133" s="104"/>
      <c r="R133" s="104"/>
      <c r="S133" s="104"/>
      <c r="T133" s="104"/>
      <c r="U133" s="104"/>
      <c r="V133" s="59" t="str">
        <f t="shared" si="4"/>
        <v>NA</v>
      </c>
      <c r="W133" s="28" t="str">
        <f t="shared" si="5"/>
        <v>Advanced</v>
      </c>
    </row>
    <row r="134" spans="1:23" x14ac:dyDescent="0.3">
      <c r="A134" s="103"/>
      <c r="B134" s="106"/>
      <c r="C134" s="106"/>
      <c r="D134" s="106"/>
      <c r="E134" s="106"/>
      <c r="F134" s="106"/>
      <c r="G134" s="106"/>
      <c r="H134" s="106"/>
      <c r="I134" s="106"/>
      <c r="J134" s="106"/>
      <c r="K134" s="106"/>
      <c r="L134" s="106"/>
      <c r="M134" s="104"/>
      <c r="N134" s="104"/>
      <c r="O134" s="104"/>
      <c r="P134" s="104"/>
      <c r="Q134" s="104"/>
      <c r="R134" s="104"/>
      <c r="S134" s="104"/>
      <c r="T134" s="104"/>
      <c r="U134" s="104"/>
      <c r="V134" s="59" t="str">
        <f t="shared" si="4"/>
        <v>NA</v>
      </c>
      <c r="W134" s="28" t="str">
        <f t="shared" si="5"/>
        <v>Advanced</v>
      </c>
    </row>
    <row r="135" spans="1:23" x14ac:dyDescent="0.3">
      <c r="A135" s="103"/>
      <c r="B135" s="106"/>
      <c r="C135" s="106"/>
      <c r="D135" s="106"/>
      <c r="E135" s="106"/>
      <c r="F135" s="106"/>
      <c r="G135" s="106"/>
      <c r="H135" s="106"/>
      <c r="I135" s="106"/>
      <c r="J135" s="106"/>
      <c r="K135" s="106"/>
      <c r="L135" s="106"/>
      <c r="M135" s="104"/>
      <c r="N135" s="104"/>
      <c r="O135" s="104"/>
      <c r="P135" s="104"/>
      <c r="Q135" s="104"/>
      <c r="R135" s="104"/>
      <c r="S135" s="104"/>
      <c r="T135" s="104"/>
      <c r="U135" s="104"/>
      <c r="V135" s="59" t="str">
        <f t="shared" si="4"/>
        <v>NA</v>
      </c>
      <c r="W135" s="28" t="str">
        <f t="shared" si="5"/>
        <v>Advanced</v>
      </c>
    </row>
    <row r="136" spans="1:23" x14ac:dyDescent="0.3">
      <c r="A136" s="103"/>
      <c r="B136" s="106"/>
      <c r="C136" s="106"/>
      <c r="D136" s="106"/>
      <c r="E136" s="106"/>
      <c r="F136" s="106"/>
      <c r="G136" s="106"/>
      <c r="H136" s="106"/>
      <c r="I136" s="106"/>
      <c r="J136" s="106"/>
      <c r="K136" s="106"/>
      <c r="L136" s="106"/>
      <c r="M136" s="104"/>
      <c r="N136" s="104"/>
      <c r="O136" s="104"/>
      <c r="P136" s="104"/>
      <c r="Q136" s="104"/>
      <c r="R136" s="104"/>
      <c r="S136" s="104"/>
      <c r="T136" s="104"/>
      <c r="U136" s="104"/>
      <c r="V136" s="59" t="str">
        <f t="shared" si="4"/>
        <v>NA</v>
      </c>
      <c r="W136" s="28" t="str">
        <f t="shared" si="5"/>
        <v>Advanced</v>
      </c>
    </row>
    <row r="137" spans="1:23" x14ac:dyDescent="0.3">
      <c r="A137" s="103"/>
      <c r="B137" s="106"/>
      <c r="C137" s="106"/>
      <c r="D137" s="106"/>
      <c r="E137" s="106"/>
      <c r="F137" s="106"/>
      <c r="G137" s="106"/>
      <c r="H137" s="106"/>
      <c r="I137" s="106"/>
      <c r="J137" s="106"/>
      <c r="K137" s="106"/>
      <c r="L137" s="106"/>
      <c r="M137" s="104"/>
      <c r="N137" s="104"/>
      <c r="O137" s="104"/>
      <c r="P137" s="104"/>
      <c r="Q137" s="104"/>
      <c r="R137" s="104"/>
      <c r="S137" s="104"/>
      <c r="T137" s="104"/>
      <c r="U137" s="104"/>
      <c r="V137" s="59" t="str">
        <f t="shared" si="4"/>
        <v>NA</v>
      </c>
      <c r="W137" s="28" t="str">
        <f t="shared" si="5"/>
        <v>Advanced</v>
      </c>
    </row>
    <row r="138" spans="1:23" x14ac:dyDescent="0.3">
      <c r="A138" s="103"/>
      <c r="B138" s="106"/>
      <c r="C138" s="106"/>
      <c r="D138" s="106"/>
      <c r="E138" s="106"/>
      <c r="F138" s="106"/>
      <c r="G138" s="106"/>
      <c r="H138" s="106"/>
      <c r="I138" s="106"/>
      <c r="J138" s="106"/>
      <c r="K138" s="106"/>
      <c r="L138" s="106"/>
      <c r="M138" s="104"/>
      <c r="N138" s="104"/>
      <c r="O138" s="104"/>
      <c r="P138" s="104"/>
      <c r="Q138" s="104"/>
      <c r="R138" s="104"/>
      <c r="S138" s="104"/>
      <c r="T138" s="104"/>
      <c r="U138" s="104"/>
      <c r="V138" s="59" t="str">
        <f t="shared" si="4"/>
        <v>NA</v>
      </c>
      <c r="W138" s="28" t="str">
        <f t="shared" si="5"/>
        <v>Advanced</v>
      </c>
    </row>
    <row r="139" spans="1:23" x14ac:dyDescent="0.3">
      <c r="A139" s="103"/>
      <c r="B139" s="106"/>
      <c r="C139" s="106"/>
      <c r="D139" s="106"/>
      <c r="E139" s="106"/>
      <c r="F139" s="106"/>
      <c r="G139" s="106"/>
      <c r="H139" s="106"/>
      <c r="I139" s="106"/>
      <c r="J139" s="106"/>
      <c r="K139" s="106"/>
      <c r="L139" s="106"/>
      <c r="M139" s="104"/>
      <c r="N139" s="104"/>
      <c r="O139" s="104"/>
      <c r="P139" s="104"/>
      <c r="Q139" s="104"/>
      <c r="R139" s="104"/>
      <c r="S139" s="104"/>
      <c r="T139" s="104"/>
      <c r="U139" s="104"/>
      <c r="V139" s="59" t="str">
        <f t="shared" si="4"/>
        <v>NA</v>
      </c>
      <c r="W139" s="28" t="str">
        <f t="shared" si="5"/>
        <v>Advanced</v>
      </c>
    </row>
    <row r="140" spans="1:23" x14ac:dyDescent="0.3">
      <c r="A140" s="103"/>
      <c r="B140" s="106"/>
      <c r="C140" s="106"/>
      <c r="D140" s="106"/>
      <c r="E140" s="106"/>
      <c r="F140" s="106"/>
      <c r="G140" s="106"/>
      <c r="H140" s="106"/>
      <c r="I140" s="106"/>
      <c r="J140" s="106"/>
      <c r="K140" s="106"/>
      <c r="L140" s="106"/>
      <c r="M140" s="104"/>
      <c r="N140" s="104"/>
      <c r="O140" s="104"/>
      <c r="P140" s="104"/>
      <c r="Q140" s="104"/>
      <c r="R140" s="104"/>
      <c r="S140" s="104"/>
      <c r="T140" s="104"/>
      <c r="U140" s="104"/>
      <c r="V140" s="59" t="str">
        <f t="shared" si="4"/>
        <v>NA</v>
      </c>
      <c r="W140" s="28" t="str">
        <f t="shared" si="5"/>
        <v>Advanced</v>
      </c>
    </row>
    <row r="141" spans="1:23" x14ac:dyDescent="0.3">
      <c r="A141" s="103"/>
      <c r="B141" s="106"/>
      <c r="C141" s="106"/>
      <c r="D141" s="106"/>
      <c r="E141" s="106"/>
      <c r="F141" s="106"/>
      <c r="G141" s="106"/>
      <c r="H141" s="106"/>
      <c r="I141" s="106"/>
      <c r="J141" s="106"/>
      <c r="K141" s="106"/>
      <c r="L141" s="106"/>
      <c r="M141" s="104"/>
      <c r="N141" s="104"/>
      <c r="O141" s="104"/>
      <c r="P141" s="104"/>
      <c r="Q141" s="104"/>
      <c r="R141" s="104"/>
      <c r="S141" s="104"/>
      <c r="T141" s="104"/>
      <c r="U141" s="104"/>
      <c r="V141" s="59" t="str">
        <f t="shared" si="4"/>
        <v>NA</v>
      </c>
      <c r="W141" s="28" t="str">
        <f t="shared" si="5"/>
        <v>Advanced</v>
      </c>
    </row>
    <row r="142" spans="1:23" x14ac:dyDescent="0.3">
      <c r="A142" s="103"/>
      <c r="B142" s="106"/>
      <c r="C142" s="106"/>
      <c r="D142" s="106"/>
      <c r="E142" s="106"/>
      <c r="F142" s="106"/>
      <c r="G142" s="106"/>
      <c r="H142" s="106"/>
      <c r="I142" s="106"/>
      <c r="J142" s="106"/>
      <c r="K142" s="106"/>
      <c r="L142" s="106"/>
      <c r="M142" s="104"/>
      <c r="N142" s="104"/>
      <c r="O142" s="104"/>
      <c r="P142" s="104"/>
      <c r="Q142" s="104"/>
      <c r="R142" s="104"/>
      <c r="S142" s="104"/>
      <c r="T142" s="104"/>
      <c r="U142" s="104"/>
      <c r="V142" s="59" t="str">
        <f t="shared" si="4"/>
        <v>NA</v>
      </c>
      <c r="W142" s="28" t="str">
        <f t="shared" si="5"/>
        <v>Advanced</v>
      </c>
    </row>
    <row r="143" spans="1:23" x14ac:dyDescent="0.3">
      <c r="A143" s="103"/>
      <c r="B143" s="106"/>
      <c r="C143" s="106"/>
      <c r="D143" s="106"/>
      <c r="E143" s="106"/>
      <c r="F143" s="106"/>
      <c r="G143" s="106"/>
      <c r="H143" s="106"/>
      <c r="I143" s="106"/>
      <c r="J143" s="106"/>
      <c r="K143" s="106"/>
      <c r="L143" s="106"/>
      <c r="M143" s="104"/>
      <c r="N143" s="104"/>
      <c r="O143" s="104"/>
      <c r="P143" s="104"/>
      <c r="Q143" s="104"/>
      <c r="R143" s="104"/>
      <c r="S143" s="104"/>
      <c r="T143" s="104"/>
      <c r="U143" s="104"/>
      <c r="V143" s="59" t="str">
        <f t="shared" si="4"/>
        <v>NA</v>
      </c>
      <c r="W143" s="28" t="str">
        <f t="shared" si="5"/>
        <v>Advanced</v>
      </c>
    </row>
    <row r="144" spans="1:23" x14ac:dyDescent="0.3">
      <c r="A144" s="103"/>
      <c r="B144" s="106"/>
      <c r="C144" s="106"/>
      <c r="D144" s="106"/>
      <c r="E144" s="106"/>
      <c r="F144" s="106"/>
      <c r="G144" s="106"/>
      <c r="H144" s="106"/>
      <c r="I144" s="106"/>
      <c r="J144" s="106"/>
      <c r="K144" s="106"/>
      <c r="L144" s="106"/>
      <c r="M144" s="104"/>
      <c r="N144" s="104"/>
      <c r="O144" s="104"/>
      <c r="P144" s="104"/>
      <c r="Q144" s="104"/>
      <c r="R144" s="104"/>
      <c r="S144" s="104"/>
      <c r="T144" s="104"/>
      <c r="U144" s="104"/>
      <c r="V144" s="59" t="str">
        <f t="shared" si="4"/>
        <v>NA</v>
      </c>
      <c r="W144" s="28" t="str">
        <f t="shared" si="5"/>
        <v>Advanced</v>
      </c>
    </row>
    <row r="145" spans="1:23" x14ac:dyDescent="0.3">
      <c r="A145" s="103"/>
      <c r="B145" s="106"/>
      <c r="C145" s="106"/>
      <c r="D145" s="106"/>
      <c r="E145" s="106"/>
      <c r="F145" s="106"/>
      <c r="G145" s="106"/>
      <c r="H145" s="106"/>
      <c r="I145" s="106"/>
      <c r="J145" s="106"/>
      <c r="K145" s="106"/>
      <c r="L145" s="106"/>
      <c r="M145" s="104"/>
      <c r="N145" s="104"/>
      <c r="O145" s="104"/>
      <c r="P145" s="104"/>
      <c r="Q145" s="104"/>
      <c r="R145" s="104"/>
      <c r="S145" s="104"/>
      <c r="T145" s="104"/>
      <c r="U145" s="104"/>
      <c r="V145" s="59" t="str">
        <f t="shared" si="4"/>
        <v>NA</v>
      </c>
      <c r="W145" s="28" t="str">
        <f t="shared" si="5"/>
        <v>Advanced</v>
      </c>
    </row>
    <row r="146" spans="1:23" x14ac:dyDescent="0.3">
      <c r="A146" s="103"/>
      <c r="B146" s="106"/>
      <c r="C146" s="106"/>
      <c r="D146" s="106"/>
      <c r="E146" s="106"/>
      <c r="F146" s="106"/>
      <c r="G146" s="106"/>
      <c r="H146" s="106"/>
      <c r="I146" s="106"/>
      <c r="J146" s="106"/>
      <c r="K146" s="106"/>
      <c r="L146" s="106"/>
      <c r="M146" s="104"/>
      <c r="N146" s="104"/>
      <c r="O146" s="104"/>
      <c r="P146" s="104"/>
      <c r="Q146" s="104"/>
      <c r="R146" s="104"/>
      <c r="S146" s="104"/>
      <c r="T146" s="104"/>
      <c r="U146" s="104"/>
      <c r="V146" s="59" t="str">
        <f t="shared" si="4"/>
        <v>NA</v>
      </c>
      <c r="W146" s="28" t="str">
        <f t="shared" si="5"/>
        <v>Advanced</v>
      </c>
    </row>
    <row r="147" spans="1:23" x14ac:dyDescent="0.3">
      <c r="A147" s="103"/>
      <c r="B147" s="106"/>
      <c r="C147" s="106"/>
      <c r="D147" s="106"/>
      <c r="E147" s="106"/>
      <c r="F147" s="106"/>
      <c r="G147" s="106"/>
      <c r="H147" s="106"/>
      <c r="I147" s="106"/>
      <c r="J147" s="106"/>
      <c r="K147" s="106"/>
      <c r="L147" s="106"/>
      <c r="M147" s="104"/>
      <c r="N147" s="104"/>
      <c r="O147" s="104"/>
      <c r="P147" s="104"/>
      <c r="Q147" s="104"/>
      <c r="R147" s="104"/>
      <c r="S147" s="104"/>
      <c r="T147" s="104"/>
      <c r="U147" s="104"/>
      <c r="V147" s="59" t="str">
        <f t="shared" si="4"/>
        <v>NA</v>
      </c>
      <c r="W147" s="28" t="str">
        <f t="shared" si="5"/>
        <v>Advanced</v>
      </c>
    </row>
    <row r="148" spans="1:23" x14ac:dyDescent="0.3">
      <c r="A148" s="103"/>
      <c r="B148" s="106"/>
      <c r="C148" s="106"/>
      <c r="D148" s="106"/>
      <c r="E148" s="106"/>
      <c r="F148" s="106"/>
      <c r="G148" s="106"/>
      <c r="H148" s="106"/>
      <c r="I148" s="106"/>
      <c r="J148" s="106"/>
      <c r="K148" s="106"/>
      <c r="L148" s="106"/>
      <c r="M148" s="104"/>
      <c r="N148" s="104"/>
      <c r="O148" s="104"/>
      <c r="P148" s="104"/>
      <c r="Q148" s="104"/>
      <c r="R148" s="104"/>
      <c r="S148" s="104"/>
      <c r="T148" s="104"/>
      <c r="U148" s="104"/>
      <c r="V148" s="59" t="str">
        <f t="shared" si="4"/>
        <v>NA</v>
      </c>
      <c r="W148" s="28" t="str">
        <f t="shared" si="5"/>
        <v>Advanced</v>
      </c>
    </row>
    <row r="149" spans="1:23" ht="15.6" x14ac:dyDescent="0.3">
      <c r="J149" s="57"/>
      <c r="K149" s="57"/>
      <c r="L149" s="57"/>
      <c r="M149" s="58">
        <f t="shared" ref="M149:U149" si="6">IFERROR(AVERAGE(M4:M148), "NA")</f>
        <v>5</v>
      </c>
      <c r="N149" s="58">
        <f t="shared" si="6"/>
        <v>5</v>
      </c>
      <c r="O149" s="58">
        <f t="shared" si="6"/>
        <v>5</v>
      </c>
      <c r="P149" s="58">
        <f t="shared" si="6"/>
        <v>5</v>
      </c>
      <c r="Q149" s="58">
        <f t="shared" si="6"/>
        <v>5</v>
      </c>
      <c r="R149" s="58">
        <f t="shared" si="6"/>
        <v>5</v>
      </c>
      <c r="S149" s="58">
        <f t="shared" si="6"/>
        <v>5</v>
      </c>
      <c r="T149" s="58">
        <f t="shared" si="6"/>
        <v>5</v>
      </c>
      <c r="U149" s="58">
        <f t="shared" si="6"/>
        <v>5</v>
      </c>
      <c r="V149" s="59">
        <f t="shared" si="4"/>
        <v>5</v>
      </c>
    </row>
  </sheetData>
  <sheetProtection autoFilter="0"/>
  <autoFilter ref="B3:W148"/>
  <mergeCells count="5">
    <mergeCell ref="M1:Q1"/>
    <mergeCell ref="T1:U1"/>
    <mergeCell ref="V1:W1"/>
    <mergeCell ref="A1:E1"/>
    <mergeCell ref="R1:S1"/>
  </mergeCells>
  <dataValidations count="5">
    <dataValidation type="list" allowBlank="1" showInputMessage="1" showErrorMessage="1" sqref="L16 L4:L7">
      <formula1>"Sunset, Core, Strategic"</formula1>
    </dataValidation>
    <dataValidation type="list" allowBlank="1" showInputMessage="1" showErrorMessage="1" sqref="J1:K2 K29:K1048576 J4:J1048576">
      <formula1>"High,Static,Inconsistent,Decreasing"</formula1>
    </dataValidation>
    <dataValidation type="list" allowBlank="1" showInputMessage="1" showErrorMessage="1" sqref="L1:L2 L8:L15 L17:L1048576">
      <formula1>"Strategic &amp; Critical,Critical not Strategic,Not Critical not Strategic,Sunset"</formula1>
    </dataValidation>
    <dataValidation type="list" allowBlank="1" showInputMessage="1" showErrorMessage="1" sqref="M4:U148">
      <formula1>"0,1,2,3,4,5"</formula1>
    </dataValidation>
    <dataValidation type="list" allowBlank="1" showInputMessage="1" showErrorMessage="1" sqref="A4:A148">
      <formula1>Portfolio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Ref!$B$1:$B$18</xm:f>
          </x14:formula1>
          <xm:sqref>K4:K28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Q3:V20"/>
  <sheetViews>
    <sheetView workbookViewId="0">
      <selection activeCell="U15" sqref="U15:V20"/>
    </sheetView>
  </sheetViews>
  <sheetFormatPr defaultRowHeight="14.4" x14ac:dyDescent="0.3"/>
  <sheetData>
    <row r="3" spans="17:22" x14ac:dyDescent="0.25">
      <c r="Q3" s="35"/>
    </row>
    <row r="15" spans="17:22" x14ac:dyDescent="0.3">
      <c r="U15" s="27" t="s">
        <v>28</v>
      </c>
      <c r="V15" s="20">
        <v>2.8</v>
      </c>
    </row>
    <row r="16" spans="17:22" x14ac:dyDescent="0.3">
      <c r="U16" s="27" t="s">
        <v>55</v>
      </c>
      <c r="V16" s="20">
        <v>3.8000000000000003</v>
      </c>
    </row>
    <row r="17" spans="21:22" x14ac:dyDescent="0.3">
      <c r="U17" s="27" t="s">
        <v>62</v>
      </c>
      <c r="V17" s="20">
        <v>3.4000000000000004</v>
      </c>
    </row>
    <row r="18" spans="21:22" x14ac:dyDescent="0.3">
      <c r="U18" s="27" t="s">
        <v>63</v>
      </c>
      <c r="V18" s="20">
        <v>3</v>
      </c>
    </row>
    <row r="19" spans="21:22" x14ac:dyDescent="0.3">
      <c r="U19" s="27" t="s">
        <v>64</v>
      </c>
      <c r="V19" s="20">
        <v>1.6</v>
      </c>
    </row>
    <row r="20" spans="21:22" x14ac:dyDescent="0.3">
      <c r="U20" s="27" t="s">
        <v>65</v>
      </c>
      <c r="V20" s="20">
        <v>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2"/>
  <sheetViews>
    <sheetView workbookViewId="0">
      <selection activeCell="B9" sqref="B9"/>
    </sheetView>
  </sheetViews>
  <sheetFormatPr defaultRowHeight="14.4" x14ac:dyDescent="0.3"/>
  <cols>
    <col min="1" max="1" width="21.109375" bestFit="1" customWidth="1"/>
    <col min="2" max="2" width="45.33203125" customWidth="1"/>
    <col min="4" max="4" width="23.44140625" bestFit="1" customWidth="1"/>
    <col min="5" max="5" width="18.33203125" customWidth="1"/>
    <col min="6" max="6" width="10.44140625" bestFit="1" customWidth="1"/>
    <col min="7" max="7" width="13.44140625" bestFit="1" customWidth="1"/>
    <col min="9" max="9" width="16.109375" bestFit="1" customWidth="1"/>
    <col min="10" max="10" width="23.44140625" bestFit="1" customWidth="1"/>
  </cols>
  <sheetData>
    <row r="1" spans="1:10" x14ac:dyDescent="0.25">
      <c r="A1" t="s">
        <v>143</v>
      </c>
      <c r="B1" t="s">
        <v>146</v>
      </c>
      <c r="D1" t="str">
        <f>A1</f>
        <v>OptumRx</v>
      </c>
      <c r="E1" t="str">
        <f>A2</f>
        <v>SSMO</v>
      </c>
      <c r="F1" t="str">
        <f>A3</f>
        <v>OGSC_Infra</v>
      </c>
      <c r="G1" t="str">
        <f>A4</f>
        <v>UHC_Delivery</v>
      </c>
      <c r="H1" t="str">
        <f>A5</f>
        <v>ET_Infra</v>
      </c>
      <c r="I1" t="str">
        <f>A6</f>
        <v>Enabling_Functions</v>
      </c>
      <c r="J1" t="str">
        <f>A7</f>
        <v>Optum_Delivery_digital</v>
      </c>
    </row>
    <row r="2" spans="1:10" x14ac:dyDescent="0.25">
      <c r="A2" t="s">
        <v>144</v>
      </c>
      <c r="B2" t="s">
        <v>147</v>
      </c>
      <c r="D2" s="71" t="s">
        <v>61</v>
      </c>
      <c r="J2" s="71" t="s">
        <v>26</v>
      </c>
    </row>
    <row r="3" spans="1:10" x14ac:dyDescent="0.25">
      <c r="A3" t="s">
        <v>165</v>
      </c>
      <c r="B3" t="s">
        <v>148</v>
      </c>
      <c r="D3" s="71" t="s">
        <v>63</v>
      </c>
      <c r="J3" s="71" t="s">
        <v>27</v>
      </c>
    </row>
    <row r="4" spans="1:10" x14ac:dyDescent="0.25">
      <c r="A4" t="s">
        <v>161</v>
      </c>
      <c r="B4" t="s">
        <v>149</v>
      </c>
      <c r="D4" s="71" t="s">
        <v>62</v>
      </c>
      <c r="J4" s="71" t="s">
        <v>28</v>
      </c>
    </row>
    <row r="5" spans="1:10" x14ac:dyDescent="0.25">
      <c r="A5" t="s">
        <v>162</v>
      </c>
      <c r="B5" t="s">
        <v>150</v>
      </c>
      <c r="J5" s="71" t="s">
        <v>29</v>
      </c>
    </row>
    <row r="6" spans="1:10" x14ac:dyDescent="0.25">
      <c r="A6" t="s">
        <v>164</v>
      </c>
      <c r="B6" t="s">
        <v>151</v>
      </c>
      <c r="J6" s="71" t="s">
        <v>54</v>
      </c>
    </row>
    <row r="7" spans="1:10" x14ac:dyDescent="0.25">
      <c r="A7" t="s">
        <v>163</v>
      </c>
      <c r="B7" t="s">
        <v>152</v>
      </c>
      <c r="J7" s="71" t="s">
        <v>55</v>
      </c>
    </row>
    <row r="8" spans="1:10" x14ac:dyDescent="0.25">
      <c r="A8" t="s">
        <v>186</v>
      </c>
      <c r="B8" t="s">
        <v>191</v>
      </c>
      <c r="J8" s="71" t="s">
        <v>56</v>
      </c>
    </row>
    <row r="9" spans="1:10" x14ac:dyDescent="0.25">
      <c r="B9" t="s">
        <v>188</v>
      </c>
      <c r="J9" s="71" t="s">
        <v>57</v>
      </c>
    </row>
    <row r="10" spans="1:10" x14ac:dyDescent="0.25">
      <c r="J10" s="71" t="s">
        <v>58</v>
      </c>
    </row>
    <row r="11" spans="1:10" x14ac:dyDescent="0.25">
      <c r="J11" s="71" t="s">
        <v>59</v>
      </c>
    </row>
    <row r="12" spans="1:10" x14ac:dyDescent="0.25">
      <c r="J12" s="71" t="s">
        <v>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TaxCatchAll xmlns="d6619361-6733-4889-8a96-470efa1f75f4">
      <Value>1</Value>
    </TaxCatchAl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8F17634F78CB43AAA51EC5B1C6F5D0" ma:contentTypeVersion="28" ma:contentTypeDescription="Create a new document." ma:contentTypeScope="" ma:versionID="d2a9bd4e7caa9d564e1c8548827fd756">
  <xsd:schema xmlns:xsd="http://www.w3.org/2001/XMLSchema" xmlns:xs="http://www.w3.org/2001/XMLSchema" xmlns:p="http://schemas.microsoft.com/office/2006/metadata/properties" xmlns:ns2="d6619361-6733-4889-8a96-470efa1f75f4" targetNamespace="http://schemas.microsoft.com/office/2006/metadata/properties" ma:root="true" ma:fieldsID="ff1271a245ffe47a3803275352b553ac" ns2:_="">
    <xsd:import namespace="d6619361-6733-4889-8a96-470efa1f75f4"/>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619361-6733-4889-8a96-470efa1f75f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4740bb43-04b4-4402-816d-1c4a3f03285b}" ma:internalName="TaxCatchAll" ma:showField="CatchAllData" ma:web="e25a7016-eced-46ce-b419-acf046622a76">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4740bb43-04b4-4402-816d-1c4a3f03285b}" ma:internalName="TaxCatchAllLabel" ma:readOnly="true" ma:showField="CatchAllDataLabel" ma:web="e25a7016-eced-46ce-b419-acf046622a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897a53ec-2016-4aee-8be4-ce9632eb08ca"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9092821F-B3EC-4A0B-8407-8DC19AD849A3}">
  <ds:schemaRefs>
    <ds:schemaRef ds:uri="http://purl.org/dc/dcmitype/"/>
    <ds:schemaRef ds:uri="http://purl.org/dc/elements/1.1/"/>
    <ds:schemaRef ds:uri="http://schemas.microsoft.com/office/2006/documentManagement/types"/>
    <ds:schemaRef ds:uri="http://schemas.microsoft.com/office/infopath/2007/PartnerControls"/>
    <ds:schemaRef ds:uri="http://purl.org/dc/terms/"/>
    <ds:schemaRef ds:uri="d6619361-6733-4889-8a96-470efa1f75f4"/>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1D901CF-8008-4B5E-B8EF-36A685EDC96A}">
  <ds:schemaRefs>
    <ds:schemaRef ds:uri="http://schemas.microsoft.com/sharepoint/v3/contenttype/forms"/>
  </ds:schemaRefs>
</ds:datastoreItem>
</file>

<file path=customXml/itemProps3.xml><?xml version="1.0" encoding="utf-8"?>
<ds:datastoreItem xmlns:ds="http://schemas.openxmlformats.org/officeDocument/2006/customXml" ds:itemID="{257E8F97-1F49-46A7-B8F3-8B02D3531C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619361-6733-4889-8a96-470efa1f7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AA09C55-70BD-4EB8-AB80-4A26C3794EF3}">
  <ds:schemaRefs>
    <ds:schemaRef ds:uri="Microsoft.SharePoint.Taxonomy.ContentTypeSync"/>
  </ds:schemaRefs>
</ds:datastoreItem>
</file>

<file path=customXml/itemProps5.xml><?xml version="1.0" encoding="utf-8"?>
<ds:datastoreItem xmlns:ds="http://schemas.openxmlformats.org/officeDocument/2006/customXml" ds:itemID="{31F9D1DC-83D5-49B1-978B-8A225BD4D72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Revision History</vt:lpstr>
      <vt:lpstr>Dasbboard</vt:lpstr>
      <vt:lpstr>Instructions</vt:lpstr>
      <vt:lpstr>Maturity Drivers</vt:lpstr>
      <vt:lpstr>App AS-IS</vt:lpstr>
      <vt:lpstr>App Maturity</vt:lpstr>
      <vt:lpstr>App TO-BE</vt:lpstr>
      <vt:lpstr>Maturity Quadrant(Ref)</vt:lpstr>
      <vt:lpstr>Ref</vt:lpstr>
      <vt:lpstr>Action Plan</vt:lpstr>
      <vt:lpstr>Application_Name</vt:lpstr>
      <vt:lpstr>Enabling_Function</vt:lpstr>
      <vt:lpstr>ET_Ingra</vt:lpstr>
      <vt:lpstr>OGSC_Infra</vt:lpstr>
      <vt:lpstr>Optum_Delivery_Digital</vt:lpstr>
      <vt:lpstr>OptumRx</vt:lpstr>
      <vt:lpstr>Portfolio</vt:lpstr>
      <vt:lpstr>SSMO</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 &amp; CD Maturity Analysis</dc:title>
  <dc:subject>CI &amp;CD Maturity Questionarie</dc:subject>
  <dc:creator>Ahuja, Shalu</dc:creator>
  <cp:keywords>Continuous Delivery</cp:keywords>
  <dc:description>As IS analsysis basis five drivers of Continuous Delivery</dc:description>
  <cp:lastModifiedBy>Tirumani, Sirisha</cp:lastModifiedBy>
  <cp:lastPrinted>2017-05-16T08:33:03Z</cp:lastPrinted>
  <dcterms:created xsi:type="dcterms:W3CDTF">2014-10-08T08:56:01Z</dcterms:created>
  <dcterms:modified xsi:type="dcterms:W3CDTF">2018-01-03T13:36:33Z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0x010100298F17634F78CB43AAA51EC5B1C6F5D0</vt:lpwstr>
  </property>
  <property fmtid="{D5CDD505-2E9C-101B-9397-08002B2CF9AE}" pid="3" name="CWRMItemRecordClassificationTaxHTField0">
    <vt:lpwstr>UNV2020 - Drafts, Work-in-Progress and Working Files|b49f6905-4eb3-44d3-9a49-8bbf46918ee9</vt:lpwstr>
  </property>
  <property fmtid="{D5CDD505-2E9C-101B-9397-08002B2CF9AE}" pid="4" name="CWRMItemRecordClassification">
    <vt:lpwstr>1;#UNV2020 - Drafts, Work-in-Progress and Working Files|b49f6905-4eb3-44d3-9a49-8bbf46918ee9</vt:lpwstr>
  </property>
</Properties>
</file>