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5" windowWidth="18195" windowHeight="7740"/>
  </bookViews>
  <sheets>
    <sheet name="Milestone" sheetId="6" r:id="rId1"/>
    <sheet name="Resources" sheetId="7" state="hidden" r:id="rId2"/>
  </sheets>
  <definedNames>
    <definedName name="_xlnm._FilterDatabase" localSheetId="1" hidden="1">Resources!$A$7:$CG$96</definedName>
  </definedNames>
  <calcPr calcId="145621"/>
</workbook>
</file>

<file path=xl/calcChain.xml><?xml version="1.0" encoding="utf-8"?>
<calcChain xmlns="http://schemas.openxmlformats.org/spreadsheetml/2006/main">
  <c r="BC39" i="7" l="1"/>
  <c r="BB39" i="7"/>
  <c r="BA39" i="7"/>
  <c r="AZ39" i="7"/>
  <c r="AY39" i="7"/>
  <c r="BS39" i="7"/>
  <c r="BR39" i="7"/>
  <c r="BQ39" i="7"/>
  <c r="BP39" i="7"/>
  <c r="BO39" i="7"/>
  <c r="BM39" i="7"/>
  <c r="BL39" i="7"/>
  <c r="BK39" i="7"/>
  <c r="BJ39" i="7"/>
  <c r="BW35" i="7"/>
  <c r="BW34" i="7"/>
  <c r="BW33" i="7"/>
  <c r="BW32" i="7"/>
  <c r="BX36" i="7"/>
  <c r="BW36" i="7"/>
  <c r="BV36" i="7"/>
  <c r="BU36" i="7"/>
  <c r="CC39" i="7"/>
  <c r="CB39" i="7"/>
  <c r="CA39" i="7"/>
  <c r="BZ39" i="7"/>
  <c r="BX39" i="7"/>
  <c r="BW39" i="7"/>
  <c r="BV39" i="7"/>
  <c r="BU39" i="7"/>
  <c r="AW39" i="7"/>
  <c r="AV39" i="7"/>
  <c r="BX33" i="7"/>
  <c r="CC35" i="7"/>
  <c r="CB35" i="7"/>
  <c r="CA35" i="7"/>
  <c r="BZ35" i="7"/>
  <c r="CD35" i="7" s="1"/>
  <c r="CC33" i="7"/>
  <c r="CB33" i="7"/>
  <c r="CA33" i="7"/>
  <c r="BZ33" i="7"/>
  <c r="CD38" i="7"/>
  <c r="CD37" i="7"/>
  <c r="CD36" i="7"/>
  <c r="BY38" i="7"/>
  <c r="BY37" i="7"/>
  <c r="AY38" i="7"/>
  <c r="BA38" i="7"/>
  <c r="AZ38" i="7"/>
  <c r="BS38" i="7"/>
  <c r="BR38" i="7"/>
  <c r="BQ38" i="7"/>
  <c r="BP38" i="7"/>
  <c r="BO38" i="7"/>
  <c r="BC37" i="7"/>
  <c r="BB37" i="7"/>
  <c r="BA37" i="7"/>
  <c r="AZ37" i="7"/>
  <c r="AY37" i="7"/>
  <c r="AU32" i="7" l="1"/>
  <c r="AT32" i="7"/>
  <c r="BS37" i="7"/>
  <c r="BR37" i="7"/>
  <c r="BQ37" i="7"/>
  <c r="BP37" i="7"/>
  <c r="BO37" i="7"/>
  <c r="CC34" i="7"/>
  <c r="CB34" i="7"/>
  <c r="CA34" i="7"/>
  <c r="BZ34" i="7"/>
  <c r="CC32" i="7"/>
  <c r="CB32" i="7"/>
  <c r="CA32" i="7"/>
  <c r="BZ32" i="7"/>
  <c r="BS36" i="7"/>
  <c r="BS35" i="7"/>
  <c r="BS34" i="7"/>
  <c r="BS33" i="7"/>
  <c r="BS32" i="7"/>
  <c r="AZ11" i="7"/>
  <c r="AW36" i="7"/>
  <c r="AV36" i="7"/>
  <c r="AW35" i="7"/>
  <c r="AV35" i="7"/>
  <c r="AV11" i="7" s="1"/>
  <c r="BW11" i="7"/>
  <c r="BV11" i="7"/>
  <c r="BM38" i="7"/>
  <c r="BM11" i="7" s="1"/>
  <c r="BM37" i="7"/>
  <c r="BM36" i="7"/>
  <c r="BM35" i="7"/>
  <c r="BM34" i="7"/>
  <c r="BM33" i="7"/>
  <c r="BM32" i="7"/>
  <c r="AZ36" i="7"/>
  <c r="AZ35" i="7"/>
  <c r="AZ34" i="7"/>
  <c r="AZ33" i="7"/>
  <c r="AZ32" i="7"/>
  <c r="AY11" i="7"/>
  <c r="CC36" i="7"/>
  <c r="CB36" i="7"/>
  <c r="CA36" i="7"/>
  <c r="BZ36" i="7"/>
  <c r="CC38" i="7"/>
  <c r="CB38" i="7"/>
  <c r="CB11" i="7" s="1"/>
  <c r="CA38" i="7"/>
  <c r="BZ38" i="7"/>
  <c r="CC37" i="7"/>
  <c r="CB37" i="7"/>
  <c r="CA37" i="7"/>
  <c r="BZ37" i="7"/>
  <c r="BX38" i="7"/>
  <c r="BW38" i="7"/>
  <c r="BV38" i="7"/>
  <c r="BU38" i="7"/>
  <c r="BX37" i="7"/>
  <c r="BW37" i="7"/>
  <c r="BV37" i="7"/>
  <c r="BU37" i="7"/>
  <c r="BP11" i="7"/>
  <c r="AW38" i="7"/>
  <c r="AV38" i="7"/>
  <c r="AW37" i="7"/>
  <c r="AV37" i="7"/>
  <c r="CD39" i="7"/>
  <c r="CD34" i="7"/>
  <c r="CD33" i="7"/>
  <c r="CD32" i="7"/>
  <c r="BX35" i="7"/>
  <c r="BV35" i="7"/>
  <c r="BY35" i="7" s="1"/>
  <c r="BU35" i="7"/>
  <c r="BX34" i="7"/>
  <c r="BV34" i="7"/>
  <c r="BU34" i="7"/>
  <c r="BY34" i="7" s="1"/>
  <c r="BV33" i="7"/>
  <c r="BY33" i="7" s="1"/>
  <c r="BU33" i="7"/>
  <c r="BX32" i="7"/>
  <c r="BV32" i="7"/>
  <c r="BY32" i="7" s="1"/>
  <c r="BU32" i="7"/>
  <c r="BR11" i="7"/>
  <c r="BQ11" i="7"/>
  <c r="BR36" i="7"/>
  <c r="BQ36" i="7"/>
  <c r="BP36" i="7"/>
  <c r="BO36" i="7"/>
  <c r="BR35" i="7"/>
  <c r="BQ35" i="7"/>
  <c r="BP35" i="7"/>
  <c r="BO35" i="7"/>
  <c r="BR34" i="7"/>
  <c r="BQ34" i="7"/>
  <c r="BP34" i="7"/>
  <c r="BO34" i="7"/>
  <c r="BR33" i="7"/>
  <c r="BQ33" i="7"/>
  <c r="BP33" i="7"/>
  <c r="BO33" i="7"/>
  <c r="BR32" i="7"/>
  <c r="BQ32" i="7"/>
  <c r="BP32" i="7"/>
  <c r="BO32" i="7"/>
  <c r="BL38" i="7"/>
  <c r="BK38" i="7"/>
  <c r="BJ38" i="7"/>
  <c r="BJ11" i="7" s="1"/>
  <c r="BL37" i="7"/>
  <c r="BK37" i="7"/>
  <c r="BJ37" i="7"/>
  <c r="BL36" i="7"/>
  <c r="BK36" i="7"/>
  <c r="BJ36" i="7"/>
  <c r="BL35" i="7"/>
  <c r="BK35" i="7"/>
  <c r="BJ35" i="7"/>
  <c r="BL34" i="7"/>
  <c r="BK34" i="7"/>
  <c r="BJ34" i="7"/>
  <c r="BL33" i="7"/>
  <c r="BK33" i="7"/>
  <c r="BJ33" i="7"/>
  <c r="BL32" i="7"/>
  <c r="BK32" i="7"/>
  <c r="BJ32" i="7"/>
  <c r="BH39" i="7"/>
  <c r="BG39" i="7"/>
  <c r="BG11" i="7" s="1"/>
  <c r="BF39" i="7"/>
  <c r="BF11" i="7" s="1"/>
  <c r="BE39" i="7"/>
  <c r="BH38" i="7"/>
  <c r="BH11" i="7" s="1"/>
  <c r="BG38" i="7"/>
  <c r="BF38" i="7"/>
  <c r="BE38" i="7"/>
  <c r="BE11" i="7" s="1"/>
  <c r="BH37" i="7"/>
  <c r="BG37" i="7"/>
  <c r="BF37" i="7"/>
  <c r="BE37" i="7"/>
  <c r="BH36" i="7"/>
  <c r="BG36" i="7"/>
  <c r="BF36" i="7"/>
  <c r="BE36" i="7"/>
  <c r="BH35" i="7"/>
  <c r="BG35" i="7"/>
  <c r="BF35" i="7"/>
  <c r="BE35" i="7"/>
  <c r="BH34" i="7"/>
  <c r="BG34" i="7"/>
  <c r="BF34" i="7"/>
  <c r="BE34" i="7"/>
  <c r="BH33" i="7"/>
  <c r="BG33" i="7"/>
  <c r="BF33" i="7"/>
  <c r="BE33" i="7"/>
  <c r="BH32" i="7"/>
  <c r="BH40" i="7" s="1"/>
  <c r="BG32" i="7"/>
  <c r="BG40" i="7" s="1"/>
  <c r="BF32" i="7"/>
  <c r="BF40" i="7" s="1"/>
  <c r="BE32" i="7"/>
  <c r="BE40" i="7" s="1"/>
  <c r="BB11" i="7"/>
  <c r="BA11" i="7"/>
  <c r="BC38" i="7"/>
  <c r="BB38" i="7"/>
  <c r="BC36" i="7"/>
  <c r="BB36" i="7"/>
  <c r="BA36" i="7"/>
  <c r="AY36" i="7"/>
  <c r="BC35" i="7"/>
  <c r="BB35" i="7"/>
  <c r="BA35" i="7"/>
  <c r="AY35" i="7"/>
  <c r="BC34" i="7"/>
  <c r="BB34" i="7"/>
  <c r="BA34" i="7"/>
  <c r="AY34" i="7"/>
  <c r="BC33" i="7"/>
  <c r="BB33" i="7"/>
  <c r="BA33" i="7"/>
  <c r="AY33" i="7"/>
  <c r="AY32" i="7"/>
  <c r="BC32" i="7"/>
  <c r="BB32" i="7"/>
  <c r="BA32" i="7"/>
  <c r="AW34" i="7"/>
  <c r="AW33" i="7"/>
  <c r="AW32" i="7"/>
  <c r="AV34" i="7"/>
  <c r="AV33" i="7"/>
  <c r="AV32" i="7"/>
  <c r="AU39" i="7"/>
  <c r="AT39" i="7"/>
  <c r="AU38" i="7"/>
  <c r="AT38" i="7"/>
  <c r="AU37" i="7"/>
  <c r="AT37" i="7"/>
  <c r="AU36" i="7"/>
  <c r="AT36" i="7"/>
  <c r="AU35" i="7"/>
  <c r="AT35" i="7"/>
  <c r="AU34" i="7"/>
  <c r="AT34" i="7"/>
  <c r="AU33" i="7"/>
  <c r="AT33" i="7"/>
  <c r="BC11" i="7" l="1"/>
  <c r="BB40" i="7"/>
  <c r="BK11" i="7"/>
  <c r="BY39" i="7"/>
  <c r="BL11" i="7"/>
  <c r="BU11" i="7"/>
  <c r="BT39" i="7"/>
  <c r="AW11" i="7"/>
  <c r="AZ40" i="7"/>
  <c r="BZ11" i="7"/>
  <c r="BA40" i="7"/>
  <c r="CA11" i="7"/>
  <c r="BY36" i="7"/>
  <c r="CC11" i="7"/>
  <c r="BX11" i="7"/>
  <c r="BS11" i="7"/>
  <c r="BO11" i="7"/>
  <c r="BM40" i="7"/>
  <c r="BK40" i="7"/>
  <c r="BC40" i="7"/>
  <c r="BX40" i="7"/>
  <c r="BW40" i="7"/>
  <c r="BL40" i="7"/>
  <c r="BJ40" i="7"/>
  <c r="CD40" i="7"/>
  <c r="AY40" i="7"/>
  <c r="AU40" i="7"/>
  <c r="AT40" i="7"/>
  <c r="BU40" i="7"/>
  <c r="CC40" i="7"/>
  <c r="CB40" i="7"/>
  <c r="BP40" i="7"/>
  <c r="BQ40" i="7"/>
  <c r="BZ40" i="7"/>
  <c r="CA40" i="7"/>
  <c r="AV40" i="7"/>
  <c r="BO40" i="7"/>
  <c r="BS40" i="7"/>
  <c r="BR40" i="7"/>
  <c r="BV40" i="7"/>
  <c r="AW40" i="7"/>
  <c r="CD96" i="7"/>
  <c r="CD95" i="7"/>
  <c r="CD94" i="7"/>
  <c r="CD93" i="7"/>
  <c r="CD92" i="7"/>
  <c r="CD91" i="7"/>
  <c r="CD90" i="7"/>
  <c r="CD89" i="7"/>
  <c r="CD88" i="7"/>
  <c r="CD87" i="7"/>
  <c r="CD86" i="7"/>
  <c r="CD85" i="7"/>
  <c r="CD84" i="7"/>
  <c r="CD83" i="7"/>
  <c r="CD82" i="7"/>
  <c r="CD81" i="7"/>
  <c r="CD80" i="7"/>
  <c r="CD79" i="7"/>
  <c r="CD78" i="7"/>
  <c r="CD77" i="7"/>
  <c r="CD76" i="7"/>
  <c r="CD75" i="7"/>
  <c r="CD74" i="7"/>
  <c r="CD73" i="7"/>
  <c r="CD72" i="7"/>
  <c r="CD71" i="7"/>
  <c r="CD70" i="7"/>
  <c r="CD69" i="7"/>
  <c r="CD68" i="7"/>
  <c r="CD67" i="7"/>
  <c r="CD66" i="7"/>
  <c r="CD65" i="7"/>
  <c r="CD64" i="7"/>
  <c r="CD63" i="7"/>
  <c r="CD62" i="7"/>
  <c r="CD61" i="7"/>
  <c r="CD57" i="7"/>
  <c r="CD54" i="7"/>
  <c r="CD45" i="7"/>
  <c r="CD44" i="7"/>
  <c r="CD43" i="7"/>
  <c r="CD42" i="7"/>
  <c r="CD41" i="7"/>
  <c r="CD31" i="7"/>
  <c r="CD30" i="7"/>
  <c r="CD29" i="7"/>
  <c r="CD28" i="7"/>
  <c r="CD27" i="7"/>
  <c r="CD26" i="7"/>
  <c r="CD25" i="7"/>
  <c r="CD24" i="7"/>
  <c r="CD23" i="7"/>
  <c r="CD22" i="7"/>
  <c r="CD21" i="7"/>
  <c r="CD20" i="7"/>
  <c r="CD19" i="7"/>
  <c r="CD18" i="7"/>
  <c r="CD17" i="7"/>
  <c r="CD16" i="7"/>
  <c r="CD15" i="7"/>
  <c r="CD14" i="7"/>
  <c r="CD13" i="7"/>
  <c r="CD12" i="7"/>
  <c r="BY96" i="7"/>
  <c r="BY95" i="7"/>
  <c r="BY94" i="7"/>
  <c r="BY93" i="7"/>
  <c r="BY92" i="7"/>
  <c r="BY91" i="7"/>
  <c r="BY90" i="7"/>
  <c r="BY89" i="7"/>
  <c r="BY88" i="7"/>
  <c r="BY87" i="7"/>
  <c r="BY86" i="7"/>
  <c r="BY85" i="7"/>
  <c r="BY84" i="7"/>
  <c r="BY83" i="7"/>
  <c r="BY82" i="7"/>
  <c r="BY81" i="7"/>
  <c r="BY80" i="7"/>
  <c r="BY79" i="7"/>
  <c r="BY78" i="7"/>
  <c r="BY77" i="7"/>
  <c r="BY76" i="7"/>
  <c r="BY75" i="7"/>
  <c r="BY74" i="7"/>
  <c r="BY73" i="7"/>
  <c r="BY72" i="7"/>
  <c r="BY71" i="7"/>
  <c r="BY70" i="7"/>
  <c r="BY69" i="7"/>
  <c r="BY68" i="7"/>
  <c r="BY67" i="7"/>
  <c r="BY66" i="7"/>
  <c r="BY65" i="7"/>
  <c r="BY64" i="7"/>
  <c r="BY63" i="7"/>
  <c r="BY62" i="7"/>
  <c r="BY61" i="7"/>
  <c r="BY57" i="7"/>
  <c r="BY54" i="7"/>
  <c r="BY45" i="7"/>
  <c r="BY44" i="7"/>
  <c r="BY43" i="7"/>
  <c r="BY42" i="7"/>
  <c r="BY41" i="7"/>
  <c r="BY31" i="7"/>
  <c r="BY30" i="7"/>
  <c r="BY29" i="7"/>
  <c r="BY28" i="7"/>
  <c r="BY27" i="7"/>
  <c r="BY26" i="7"/>
  <c r="BY25" i="7"/>
  <c r="BY24" i="7"/>
  <c r="BY23" i="7"/>
  <c r="BY22" i="7"/>
  <c r="BY21" i="7"/>
  <c r="BY20" i="7"/>
  <c r="BY19" i="7"/>
  <c r="BY18" i="7"/>
  <c r="BY17" i="7"/>
  <c r="BY16" i="7"/>
  <c r="BY15" i="7"/>
  <c r="BY14" i="7"/>
  <c r="BY13" i="7"/>
  <c r="BY12" i="7"/>
  <c r="AS12" i="7"/>
  <c r="AS13" i="7"/>
  <c r="AS14" i="7"/>
  <c r="AS15" i="7"/>
  <c r="AS16" i="7"/>
  <c r="AS17" i="7"/>
  <c r="AS18" i="7"/>
  <c r="AS19" i="7"/>
  <c r="AS20" i="7"/>
  <c r="AS21" i="7"/>
  <c r="AS22" i="7"/>
  <c r="AS23" i="7"/>
  <c r="AS24" i="7"/>
  <c r="AS25" i="7"/>
  <c r="AS26" i="7"/>
  <c r="AS27" i="7"/>
  <c r="AS28" i="7"/>
  <c r="AS29" i="7"/>
  <c r="AS30" i="7"/>
  <c r="AS31" i="7"/>
  <c r="AS32" i="7"/>
  <c r="AS34" i="7"/>
  <c r="AS35" i="7"/>
  <c r="AS36" i="7"/>
  <c r="AS37" i="7"/>
  <c r="AS38" i="7"/>
  <c r="AS39" i="7"/>
  <c r="AS41" i="7"/>
  <c r="AS42" i="7"/>
  <c r="AS43" i="7"/>
  <c r="AS44" i="7"/>
  <c r="AS45" i="7"/>
  <c r="AS48" i="7"/>
  <c r="AS49" i="7"/>
  <c r="AS50" i="7"/>
  <c r="AN51" i="7"/>
  <c r="AO51" i="7"/>
  <c r="AP51" i="7"/>
  <c r="AQ51" i="7"/>
  <c r="AR51" i="7"/>
  <c r="AN52" i="7"/>
  <c r="AO52" i="7"/>
  <c r="AP52" i="7"/>
  <c r="AQ52" i="7"/>
  <c r="AR52" i="7"/>
  <c r="AN53" i="7"/>
  <c r="AO53" i="7"/>
  <c r="AP53" i="7"/>
  <c r="AQ53" i="7"/>
  <c r="AR53" i="7"/>
  <c r="AS54" i="7"/>
  <c r="AS56" i="7"/>
  <c r="AS57" i="7"/>
  <c r="AS58" i="7"/>
  <c r="AS59" i="7"/>
  <c r="AS60" i="7"/>
  <c r="AS61" i="7"/>
  <c r="AS62" i="7"/>
  <c r="AS63" i="7"/>
  <c r="AS64" i="7"/>
  <c r="AS65" i="7"/>
  <c r="AS66" i="7"/>
  <c r="AS67" i="7"/>
  <c r="AS68" i="7"/>
  <c r="AS69" i="7"/>
  <c r="AS70" i="7"/>
  <c r="AS71" i="7"/>
  <c r="AS72" i="7"/>
  <c r="AS73" i="7"/>
  <c r="AS74" i="7"/>
  <c r="AS75" i="7"/>
  <c r="AS76" i="7"/>
  <c r="AS77" i="7"/>
  <c r="AS78" i="7"/>
  <c r="AS79" i="7"/>
  <c r="AS80" i="7"/>
  <c r="AS81" i="7"/>
  <c r="AS82" i="7"/>
  <c r="AS83" i="7"/>
  <c r="AS84" i="7"/>
  <c r="AS85" i="7"/>
  <c r="AS86" i="7"/>
  <c r="AS87" i="7"/>
  <c r="AS88" i="7"/>
  <c r="AS89" i="7"/>
  <c r="AS90" i="7"/>
  <c r="AS91" i="7"/>
  <c r="AS92" i="7"/>
  <c r="AS93" i="7"/>
  <c r="AS94" i="7"/>
  <c r="AS95" i="7"/>
  <c r="AS96" i="7"/>
  <c r="J9" i="7"/>
  <c r="K9" i="7" s="1"/>
  <c r="L9" i="7" s="1"/>
  <c r="N9" i="7" s="1"/>
  <c r="O9" i="7" s="1"/>
  <c r="P9" i="7" s="1"/>
  <c r="Q9" i="7" s="1"/>
  <c r="S9" i="7" s="1"/>
  <c r="T9" i="7" s="1"/>
  <c r="U9" i="7" s="1"/>
  <c r="V9" i="7" s="1"/>
  <c r="X9" i="7" s="1"/>
  <c r="Y9" i="7" s="1"/>
  <c r="Z9" i="7" s="1"/>
  <c r="AA9" i="7" s="1"/>
  <c r="AC9" i="7" s="1"/>
  <c r="AD9" i="7" s="1"/>
  <c r="AE9" i="7" s="1"/>
  <c r="AF9" i="7" s="1"/>
  <c r="AG9" i="7" s="1"/>
  <c r="AI9" i="7" s="1"/>
  <c r="AJ9" i="7" s="1"/>
  <c r="AK9" i="7" s="1"/>
  <c r="AL9" i="7" s="1"/>
  <c r="H11" i="7"/>
  <c r="I11" i="7"/>
  <c r="J11" i="7"/>
  <c r="K11" i="7"/>
  <c r="L11" i="7"/>
  <c r="N11" i="7"/>
  <c r="O11" i="7"/>
  <c r="P11" i="7"/>
  <c r="Q11" i="7"/>
  <c r="S11" i="7"/>
  <c r="T11" i="7"/>
  <c r="U11" i="7"/>
  <c r="V11" i="7"/>
  <c r="X11" i="7"/>
  <c r="Y11" i="7"/>
  <c r="Z11" i="7"/>
  <c r="AA11" i="7"/>
  <c r="AC11" i="7"/>
  <c r="AD11" i="7"/>
  <c r="AE11" i="7"/>
  <c r="F12" i="7"/>
  <c r="M12" i="7"/>
  <c r="R12" i="7"/>
  <c r="W12" i="7"/>
  <c r="AB12" i="7"/>
  <c r="AH12" i="7"/>
  <c r="AM12" i="7"/>
  <c r="AX12" i="7"/>
  <c r="BD12" i="7"/>
  <c r="BI12" i="7"/>
  <c r="BN12" i="7"/>
  <c r="BT12" i="7"/>
  <c r="F13" i="7"/>
  <c r="M13" i="7"/>
  <c r="R13" i="7"/>
  <c r="W13" i="7"/>
  <c r="AB13" i="7"/>
  <c r="AH13" i="7"/>
  <c r="AM13" i="7"/>
  <c r="AX13" i="7"/>
  <c r="BD13" i="7"/>
  <c r="BI13" i="7"/>
  <c r="BN13" i="7"/>
  <c r="BT13" i="7"/>
  <c r="F14" i="7"/>
  <c r="M14" i="7"/>
  <c r="R14" i="7"/>
  <c r="W14" i="7"/>
  <c r="AB14" i="7"/>
  <c r="AH14" i="7"/>
  <c r="AM14" i="7"/>
  <c r="AX14" i="7"/>
  <c r="BD14" i="7"/>
  <c r="BI14" i="7"/>
  <c r="BN14" i="7"/>
  <c r="BT14" i="7"/>
  <c r="F15" i="7"/>
  <c r="M15" i="7"/>
  <c r="R15" i="7"/>
  <c r="W15" i="7"/>
  <c r="AB15" i="7"/>
  <c r="AH15" i="7"/>
  <c r="AM15" i="7"/>
  <c r="AX15" i="7"/>
  <c r="BD15" i="7"/>
  <c r="BI15" i="7"/>
  <c r="BN15" i="7"/>
  <c r="BT15" i="7"/>
  <c r="F16" i="7"/>
  <c r="M16" i="7"/>
  <c r="R16" i="7"/>
  <c r="W16" i="7"/>
  <c r="AB16" i="7"/>
  <c r="AH16" i="7"/>
  <c r="AM16" i="7"/>
  <c r="AX16" i="7"/>
  <c r="BD16" i="7"/>
  <c r="BI16" i="7"/>
  <c r="BN16" i="7"/>
  <c r="BT16" i="7"/>
  <c r="F17" i="7"/>
  <c r="M17" i="7"/>
  <c r="R17" i="7"/>
  <c r="W17" i="7"/>
  <c r="AB17" i="7"/>
  <c r="AH17" i="7"/>
  <c r="AM17" i="7"/>
  <c r="AX17" i="7"/>
  <c r="BD17" i="7"/>
  <c r="BI17" i="7"/>
  <c r="BN17" i="7"/>
  <c r="BT17" i="7"/>
  <c r="F18" i="7"/>
  <c r="M18" i="7"/>
  <c r="R18" i="7"/>
  <c r="W18" i="7"/>
  <c r="AB18" i="7"/>
  <c r="AH18" i="7"/>
  <c r="AM18" i="7"/>
  <c r="AX18" i="7"/>
  <c r="BD18" i="7"/>
  <c r="BI18" i="7"/>
  <c r="BN18" i="7"/>
  <c r="BT18" i="7"/>
  <c r="F19" i="7"/>
  <c r="M19" i="7"/>
  <c r="R19" i="7"/>
  <c r="W19" i="7"/>
  <c r="AB19" i="7"/>
  <c r="AH19" i="7"/>
  <c r="AM19" i="7"/>
  <c r="AX19" i="7"/>
  <c r="BD19" i="7"/>
  <c r="BI19" i="7"/>
  <c r="BN19" i="7"/>
  <c r="BT19" i="7"/>
  <c r="F20" i="7"/>
  <c r="M20" i="7"/>
  <c r="R20" i="7"/>
  <c r="W20" i="7"/>
  <c r="AB20" i="7"/>
  <c r="AH20" i="7"/>
  <c r="AM20" i="7"/>
  <c r="AX20" i="7"/>
  <c r="BD20" i="7"/>
  <c r="BI20" i="7"/>
  <c r="BN20" i="7"/>
  <c r="BT20" i="7"/>
  <c r="F21" i="7"/>
  <c r="M21" i="7"/>
  <c r="R21" i="7"/>
  <c r="W21" i="7"/>
  <c r="AB21" i="7"/>
  <c r="AH21" i="7"/>
  <c r="AM21" i="7"/>
  <c r="AX21" i="7"/>
  <c r="BD21" i="7"/>
  <c r="BI21" i="7"/>
  <c r="BN21" i="7"/>
  <c r="BT21" i="7"/>
  <c r="F22" i="7"/>
  <c r="M22" i="7"/>
  <c r="R22" i="7"/>
  <c r="W22" i="7"/>
  <c r="AB22" i="7"/>
  <c r="AH22" i="7"/>
  <c r="AM22" i="7"/>
  <c r="AX22" i="7"/>
  <c r="BD22" i="7"/>
  <c r="BI22" i="7"/>
  <c r="BN22" i="7"/>
  <c r="BT22" i="7"/>
  <c r="F23" i="7"/>
  <c r="M23" i="7"/>
  <c r="R23" i="7"/>
  <c r="W23" i="7"/>
  <c r="AB23" i="7"/>
  <c r="AH23" i="7"/>
  <c r="AM23" i="7"/>
  <c r="AX23" i="7"/>
  <c r="BD23" i="7"/>
  <c r="BI23" i="7"/>
  <c r="BN23" i="7"/>
  <c r="BT23" i="7"/>
  <c r="F24" i="7"/>
  <c r="M24" i="7"/>
  <c r="R24" i="7"/>
  <c r="W24" i="7"/>
  <c r="AB24" i="7"/>
  <c r="AH24" i="7"/>
  <c r="AM24" i="7"/>
  <c r="AX24" i="7"/>
  <c r="BD24" i="7"/>
  <c r="BI24" i="7"/>
  <c r="BN24" i="7"/>
  <c r="BT24" i="7"/>
  <c r="F25" i="7"/>
  <c r="M25" i="7"/>
  <c r="R25" i="7"/>
  <c r="W25" i="7"/>
  <c r="AB25" i="7"/>
  <c r="AH25" i="7"/>
  <c r="AM25" i="7"/>
  <c r="AX25" i="7"/>
  <c r="BD25" i="7"/>
  <c r="BI25" i="7"/>
  <c r="BN25" i="7"/>
  <c r="BT25" i="7"/>
  <c r="F26" i="7"/>
  <c r="M26" i="7"/>
  <c r="R26" i="7"/>
  <c r="W26" i="7"/>
  <c r="AB26" i="7"/>
  <c r="AH26" i="7"/>
  <c r="AM26" i="7"/>
  <c r="AX26" i="7"/>
  <c r="BD26" i="7"/>
  <c r="BI26" i="7"/>
  <c r="BN26" i="7"/>
  <c r="BT26" i="7"/>
  <c r="F27" i="7"/>
  <c r="M27" i="7"/>
  <c r="R27" i="7"/>
  <c r="W27" i="7"/>
  <c r="AB27" i="7"/>
  <c r="AH27" i="7"/>
  <c r="AM27" i="7"/>
  <c r="AX27" i="7"/>
  <c r="BD27" i="7"/>
  <c r="BI27" i="7"/>
  <c r="BN27" i="7"/>
  <c r="BT27" i="7"/>
  <c r="F28" i="7"/>
  <c r="M28" i="7"/>
  <c r="R28" i="7"/>
  <c r="W28" i="7"/>
  <c r="AB28" i="7"/>
  <c r="AH28" i="7"/>
  <c r="AM28" i="7"/>
  <c r="AX28" i="7"/>
  <c r="BD28" i="7"/>
  <c r="BI28" i="7"/>
  <c r="BN28" i="7"/>
  <c r="BT28" i="7"/>
  <c r="F29" i="7"/>
  <c r="M29" i="7"/>
  <c r="R29" i="7"/>
  <c r="W29" i="7"/>
  <c r="AB29" i="7"/>
  <c r="AH29" i="7"/>
  <c r="AM29" i="7"/>
  <c r="AX29" i="7"/>
  <c r="BD29" i="7"/>
  <c r="BI29" i="7"/>
  <c r="BN29" i="7"/>
  <c r="BT29" i="7"/>
  <c r="F30" i="7"/>
  <c r="M30" i="7"/>
  <c r="R30" i="7"/>
  <c r="W30" i="7"/>
  <c r="AB30" i="7"/>
  <c r="AH30" i="7"/>
  <c r="AM30" i="7"/>
  <c r="AX30" i="7"/>
  <c r="BD30" i="7"/>
  <c r="BI30" i="7"/>
  <c r="BN30" i="7"/>
  <c r="BT30" i="7"/>
  <c r="F31" i="7"/>
  <c r="M31" i="7"/>
  <c r="R31" i="7"/>
  <c r="W31" i="7"/>
  <c r="AB31" i="7"/>
  <c r="AH31" i="7"/>
  <c r="AM31" i="7"/>
  <c r="AX31" i="7"/>
  <c r="BD31" i="7"/>
  <c r="BI31" i="7"/>
  <c r="BN31" i="7"/>
  <c r="BT31" i="7"/>
  <c r="M32" i="7"/>
  <c r="R32" i="7"/>
  <c r="W32" i="7"/>
  <c r="AB32" i="7"/>
  <c r="BT32" i="7"/>
  <c r="M33" i="7"/>
  <c r="R33" i="7"/>
  <c r="W33" i="7"/>
  <c r="AB33" i="7"/>
  <c r="BN33" i="7"/>
  <c r="BT33" i="7"/>
  <c r="M34" i="7"/>
  <c r="R34" i="7"/>
  <c r="W34" i="7"/>
  <c r="AB34" i="7"/>
  <c r="BT34" i="7"/>
  <c r="CE34" i="7" s="1"/>
  <c r="M35" i="7"/>
  <c r="R35" i="7"/>
  <c r="W35" i="7"/>
  <c r="AB35" i="7"/>
  <c r="AH35" i="7"/>
  <c r="AM35" i="7"/>
  <c r="BT35" i="7"/>
  <c r="M36" i="7"/>
  <c r="R36" i="7"/>
  <c r="W36" i="7"/>
  <c r="AB36" i="7"/>
  <c r="AM36" i="7"/>
  <c r="BD36" i="7"/>
  <c r="BN36" i="7"/>
  <c r="BT36" i="7"/>
  <c r="M37" i="7"/>
  <c r="R37" i="7"/>
  <c r="W37" i="7"/>
  <c r="AB37" i="7"/>
  <c r="AX37" i="7"/>
  <c r="BD37" i="7"/>
  <c r="BI37" i="7"/>
  <c r="BN37" i="7"/>
  <c r="BT37" i="7"/>
  <c r="M38" i="7"/>
  <c r="R38" i="7"/>
  <c r="W38" i="7"/>
  <c r="AB38" i="7"/>
  <c r="AX38" i="7"/>
  <c r="BD38" i="7"/>
  <c r="BI38" i="7"/>
  <c r="BN38" i="7"/>
  <c r="BT38" i="7"/>
  <c r="M39" i="7"/>
  <c r="R39" i="7"/>
  <c r="W39" i="7"/>
  <c r="AB39" i="7"/>
  <c r="BI39" i="7"/>
  <c r="BN39" i="7"/>
  <c r="M41" i="7"/>
  <c r="R41" i="7"/>
  <c r="W41" i="7"/>
  <c r="AB41" i="7"/>
  <c r="AH41" i="7"/>
  <c r="BT41" i="7"/>
  <c r="M42" i="7"/>
  <c r="R42" i="7"/>
  <c r="W42" i="7"/>
  <c r="AB42" i="7"/>
  <c r="BI42" i="7"/>
  <c r="BN42" i="7"/>
  <c r="BT42" i="7"/>
  <c r="M43" i="7"/>
  <c r="R43" i="7"/>
  <c r="W43" i="7"/>
  <c r="AB43" i="7"/>
  <c r="BN43" i="7"/>
  <c r="BT43" i="7"/>
  <c r="M44" i="7"/>
  <c r="R44" i="7"/>
  <c r="W44" i="7"/>
  <c r="AB44" i="7"/>
  <c r="AH44" i="7"/>
  <c r="BI44" i="7"/>
  <c r="BN44" i="7"/>
  <c r="BT44" i="7"/>
  <c r="M45" i="7"/>
  <c r="R45" i="7"/>
  <c r="W45" i="7"/>
  <c r="AB45" i="7"/>
  <c r="AH45" i="7"/>
  <c r="BI45" i="7"/>
  <c r="BN45" i="7"/>
  <c r="BT45" i="7"/>
  <c r="AH48" i="7"/>
  <c r="BI48" i="7"/>
  <c r="BN48" i="7"/>
  <c r="M49" i="7"/>
  <c r="AM49" i="7"/>
  <c r="BN49" i="7"/>
  <c r="M50" i="7"/>
  <c r="AH50" i="7"/>
  <c r="BI50" i="7"/>
  <c r="BN50" i="7"/>
  <c r="BE51" i="7"/>
  <c r="BF51" i="7"/>
  <c r="BG51" i="7"/>
  <c r="BH51" i="7"/>
  <c r="BJ51" i="7"/>
  <c r="BK51" i="7"/>
  <c r="BL51" i="7"/>
  <c r="BM51" i="7"/>
  <c r="BE52" i="7"/>
  <c r="BF52" i="7"/>
  <c r="BG52" i="7"/>
  <c r="BH52" i="7"/>
  <c r="BJ52" i="7"/>
  <c r="BK52" i="7"/>
  <c r="BL52" i="7"/>
  <c r="BM52" i="7"/>
  <c r="BE53" i="7"/>
  <c r="BF53" i="7"/>
  <c r="BG53" i="7"/>
  <c r="BH53" i="7"/>
  <c r="BJ53" i="7"/>
  <c r="BK53" i="7"/>
  <c r="BL53" i="7"/>
  <c r="BM53" i="7"/>
  <c r="M54" i="7"/>
  <c r="R54" i="7"/>
  <c r="W54" i="7"/>
  <c r="AB54" i="7"/>
  <c r="AH54" i="7"/>
  <c r="AM54" i="7"/>
  <c r="AX54" i="7"/>
  <c r="BD54" i="7"/>
  <c r="BI54" i="7"/>
  <c r="BN54" i="7"/>
  <c r="BT54" i="7"/>
  <c r="AH56" i="7"/>
  <c r="M57" i="7"/>
  <c r="R57" i="7"/>
  <c r="W57" i="7"/>
  <c r="AB57" i="7"/>
  <c r="AH57" i="7"/>
  <c r="AM57" i="7"/>
  <c r="BT57" i="7"/>
  <c r="M58" i="7"/>
  <c r="AH58" i="7"/>
  <c r="M59" i="7"/>
  <c r="AH59" i="7"/>
  <c r="AX59" i="7"/>
  <c r="BD59" i="7"/>
  <c r="BI59" i="7"/>
  <c r="BN59" i="7"/>
  <c r="M60" i="7"/>
  <c r="M61" i="7"/>
  <c r="R61" i="7"/>
  <c r="W61" i="7"/>
  <c r="AB61" i="7"/>
  <c r="AH61" i="7"/>
  <c r="AM61" i="7"/>
  <c r="AX61" i="7"/>
  <c r="BT61" i="7"/>
  <c r="M62" i="7"/>
  <c r="R62" i="7"/>
  <c r="W62" i="7"/>
  <c r="AB62" i="7"/>
  <c r="AH62" i="7"/>
  <c r="AM62" i="7"/>
  <c r="BD62" i="7"/>
  <c r="BI62" i="7"/>
  <c r="BT62" i="7"/>
  <c r="M63" i="7"/>
  <c r="R63" i="7"/>
  <c r="W63" i="7"/>
  <c r="AB63" i="7"/>
  <c r="AH63" i="7"/>
  <c r="AM63" i="7"/>
  <c r="BT63" i="7"/>
  <c r="F64" i="7"/>
  <c r="M64" i="7"/>
  <c r="R64" i="7"/>
  <c r="W64" i="7"/>
  <c r="AB64" i="7"/>
  <c r="AH64" i="7"/>
  <c r="AM64" i="7"/>
  <c r="AX64" i="7"/>
  <c r="BD64" i="7"/>
  <c r="BI64" i="7"/>
  <c r="BN64" i="7"/>
  <c r="BT64" i="7"/>
  <c r="F65" i="7"/>
  <c r="M65" i="7"/>
  <c r="R65" i="7"/>
  <c r="W65" i="7"/>
  <c r="AB65" i="7"/>
  <c r="AH65" i="7"/>
  <c r="AM65" i="7"/>
  <c r="AX65" i="7"/>
  <c r="BD65" i="7"/>
  <c r="BI65" i="7"/>
  <c r="BN65" i="7"/>
  <c r="BT65" i="7"/>
  <c r="F66" i="7"/>
  <c r="M66" i="7"/>
  <c r="R66" i="7"/>
  <c r="W66" i="7"/>
  <c r="AB66" i="7"/>
  <c r="AH66" i="7"/>
  <c r="AM66" i="7"/>
  <c r="AX66" i="7"/>
  <c r="BD66" i="7"/>
  <c r="BI66" i="7"/>
  <c r="BN66" i="7"/>
  <c r="BT66" i="7"/>
  <c r="F67" i="7"/>
  <c r="M67" i="7"/>
  <c r="R67" i="7"/>
  <c r="W67" i="7"/>
  <c r="AB67" i="7"/>
  <c r="AH67" i="7"/>
  <c r="AM67" i="7"/>
  <c r="AX67" i="7"/>
  <c r="BD67" i="7"/>
  <c r="BI67" i="7"/>
  <c r="BN67" i="7"/>
  <c r="BT67" i="7"/>
  <c r="F68" i="7"/>
  <c r="M68" i="7"/>
  <c r="R68" i="7"/>
  <c r="W68" i="7"/>
  <c r="AB68" i="7"/>
  <c r="AH68" i="7"/>
  <c r="AM68" i="7"/>
  <c r="AX68" i="7"/>
  <c r="BD68" i="7"/>
  <c r="BI68" i="7"/>
  <c r="BN68" i="7"/>
  <c r="BT68" i="7"/>
  <c r="F69" i="7"/>
  <c r="M69" i="7"/>
  <c r="R69" i="7"/>
  <c r="W69" i="7"/>
  <c r="AB69" i="7"/>
  <c r="AH69" i="7"/>
  <c r="AM69" i="7"/>
  <c r="AX69" i="7"/>
  <c r="BD69" i="7"/>
  <c r="BI69" i="7"/>
  <c r="BN69" i="7"/>
  <c r="BT69" i="7"/>
  <c r="F70" i="7"/>
  <c r="M70" i="7"/>
  <c r="R70" i="7"/>
  <c r="W70" i="7"/>
  <c r="AB70" i="7"/>
  <c r="AH70" i="7"/>
  <c r="AM70" i="7"/>
  <c r="AX70" i="7"/>
  <c r="BD70" i="7"/>
  <c r="BI70" i="7"/>
  <c r="BN70" i="7"/>
  <c r="BT70" i="7"/>
  <c r="F71" i="7"/>
  <c r="M71" i="7"/>
  <c r="R71" i="7"/>
  <c r="W71" i="7"/>
  <c r="AB71" i="7"/>
  <c r="AH71" i="7"/>
  <c r="AM71" i="7"/>
  <c r="AX71" i="7"/>
  <c r="BD71" i="7"/>
  <c r="BI71" i="7"/>
  <c r="BN71" i="7"/>
  <c r="BT71" i="7"/>
  <c r="F72" i="7"/>
  <c r="M72" i="7"/>
  <c r="R72" i="7"/>
  <c r="W72" i="7"/>
  <c r="AB72" i="7"/>
  <c r="AH72" i="7"/>
  <c r="AM72" i="7"/>
  <c r="AX72" i="7"/>
  <c r="BD72" i="7"/>
  <c r="BI72" i="7"/>
  <c r="BN72" i="7"/>
  <c r="BT72" i="7"/>
  <c r="F73" i="7"/>
  <c r="M73" i="7"/>
  <c r="R73" i="7"/>
  <c r="W73" i="7"/>
  <c r="AB73" i="7"/>
  <c r="AH73" i="7"/>
  <c r="AM73" i="7"/>
  <c r="AX73" i="7"/>
  <c r="BD73" i="7"/>
  <c r="BI73" i="7"/>
  <c r="BN73" i="7"/>
  <c r="BT73" i="7"/>
  <c r="F74" i="7"/>
  <c r="M74" i="7"/>
  <c r="R74" i="7"/>
  <c r="W74" i="7"/>
  <c r="AB74" i="7"/>
  <c r="AH74" i="7"/>
  <c r="AM74" i="7"/>
  <c r="AX74" i="7"/>
  <c r="BD74" i="7"/>
  <c r="BI74" i="7"/>
  <c r="BN74" i="7"/>
  <c r="BT74" i="7"/>
  <c r="F75" i="7"/>
  <c r="M75" i="7"/>
  <c r="R75" i="7"/>
  <c r="W75" i="7"/>
  <c r="AB75" i="7"/>
  <c r="AH75" i="7"/>
  <c r="AM75" i="7"/>
  <c r="AX75" i="7"/>
  <c r="BD75" i="7"/>
  <c r="BI75" i="7"/>
  <c r="BN75" i="7"/>
  <c r="BT75" i="7"/>
  <c r="F76" i="7"/>
  <c r="M76" i="7"/>
  <c r="R76" i="7"/>
  <c r="W76" i="7"/>
  <c r="AB76" i="7"/>
  <c r="AH76" i="7"/>
  <c r="AM76" i="7"/>
  <c r="AX76" i="7"/>
  <c r="BD76" i="7"/>
  <c r="BI76" i="7"/>
  <c r="BN76" i="7"/>
  <c r="BT76" i="7"/>
  <c r="F77" i="7"/>
  <c r="M77" i="7"/>
  <c r="R77" i="7"/>
  <c r="W77" i="7"/>
  <c r="AB77" i="7"/>
  <c r="AH77" i="7"/>
  <c r="AM77" i="7"/>
  <c r="AX77" i="7"/>
  <c r="BD77" i="7"/>
  <c r="BI77" i="7"/>
  <c r="BN77" i="7"/>
  <c r="BT77" i="7"/>
  <c r="F78" i="7"/>
  <c r="M78" i="7"/>
  <c r="R78" i="7"/>
  <c r="W78" i="7"/>
  <c r="AB78" i="7"/>
  <c r="AH78" i="7"/>
  <c r="AM78" i="7"/>
  <c r="AX78" i="7"/>
  <c r="BD78" i="7"/>
  <c r="BI78" i="7"/>
  <c r="BN78" i="7"/>
  <c r="BT78" i="7"/>
  <c r="F79" i="7"/>
  <c r="M79" i="7"/>
  <c r="R79" i="7"/>
  <c r="W79" i="7"/>
  <c r="AB79" i="7"/>
  <c r="AH79" i="7"/>
  <c r="AM79" i="7"/>
  <c r="AX79" i="7"/>
  <c r="BD79" i="7"/>
  <c r="BI79" i="7"/>
  <c r="BN79" i="7"/>
  <c r="BT79" i="7"/>
  <c r="F80" i="7"/>
  <c r="M80" i="7"/>
  <c r="R80" i="7"/>
  <c r="W80" i="7"/>
  <c r="AB80" i="7"/>
  <c r="AH80" i="7"/>
  <c r="AM80" i="7"/>
  <c r="AX80" i="7"/>
  <c r="BD80" i="7"/>
  <c r="BI80" i="7"/>
  <c r="BN80" i="7"/>
  <c r="BT80" i="7"/>
  <c r="F81" i="7"/>
  <c r="M81" i="7"/>
  <c r="R81" i="7"/>
  <c r="W81" i="7"/>
  <c r="AB81" i="7"/>
  <c r="AH81" i="7"/>
  <c r="AM81" i="7"/>
  <c r="AX81" i="7"/>
  <c r="BD81" i="7"/>
  <c r="BI81" i="7"/>
  <c r="BN81" i="7"/>
  <c r="BT81" i="7"/>
  <c r="F82" i="7"/>
  <c r="M82" i="7"/>
  <c r="R82" i="7"/>
  <c r="W82" i="7"/>
  <c r="AB82" i="7"/>
  <c r="AH82" i="7"/>
  <c r="AM82" i="7"/>
  <c r="AX82" i="7"/>
  <c r="BD82" i="7"/>
  <c r="BI82" i="7"/>
  <c r="BN82" i="7"/>
  <c r="BT82" i="7"/>
  <c r="F83" i="7"/>
  <c r="M83" i="7"/>
  <c r="R83" i="7"/>
  <c r="W83" i="7"/>
  <c r="AB83" i="7"/>
  <c r="AH83" i="7"/>
  <c r="AM83" i="7"/>
  <c r="AX83" i="7"/>
  <c r="BD83" i="7"/>
  <c r="BI83" i="7"/>
  <c r="BN83" i="7"/>
  <c r="BT83" i="7"/>
  <c r="F84" i="7"/>
  <c r="M84" i="7"/>
  <c r="R84" i="7"/>
  <c r="W84" i="7"/>
  <c r="AB84" i="7"/>
  <c r="AH84" i="7"/>
  <c r="AM84" i="7"/>
  <c r="AX84" i="7"/>
  <c r="BD84" i="7"/>
  <c r="BI84" i="7"/>
  <c r="BN84" i="7"/>
  <c r="BT84" i="7"/>
  <c r="F85" i="7"/>
  <c r="M85" i="7"/>
  <c r="R85" i="7"/>
  <c r="W85" i="7"/>
  <c r="AB85" i="7"/>
  <c r="AH85" i="7"/>
  <c r="AM85" i="7"/>
  <c r="AX85" i="7"/>
  <c r="BD85" i="7"/>
  <c r="BI85" i="7"/>
  <c r="BN85" i="7"/>
  <c r="BT85" i="7"/>
  <c r="F86" i="7"/>
  <c r="M86" i="7"/>
  <c r="R86" i="7"/>
  <c r="W86" i="7"/>
  <c r="AB86" i="7"/>
  <c r="AH86" i="7"/>
  <c r="AM86" i="7"/>
  <c r="AX86" i="7"/>
  <c r="BD86" i="7"/>
  <c r="BI86" i="7"/>
  <c r="BN86" i="7"/>
  <c r="BT86" i="7"/>
  <c r="F87" i="7"/>
  <c r="M87" i="7"/>
  <c r="R87" i="7"/>
  <c r="W87" i="7"/>
  <c r="AB87" i="7"/>
  <c r="AH87" i="7"/>
  <c r="AM87" i="7"/>
  <c r="AX87" i="7"/>
  <c r="BD87" i="7"/>
  <c r="BI87" i="7"/>
  <c r="BN87" i="7"/>
  <c r="BT87" i="7"/>
  <c r="F88" i="7"/>
  <c r="M88" i="7"/>
  <c r="R88" i="7"/>
  <c r="W88" i="7"/>
  <c r="AB88" i="7"/>
  <c r="AH88" i="7"/>
  <c r="AM88" i="7"/>
  <c r="AX88" i="7"/>
  <c r="BD88" i="7"/>
  <c r="BI88" i="7"/>
  <c r="BN88" i="7"/>
  <c r="BT88" i="7"/>
  <c r="F89" i="7"/>
  <c r="M89" i="7"/>
  <c r="R89" i="7"/>
  <c r="W89" i="7"/>
  <c r="AB89" i="7"/>
  <c r="AH89" i="7"/>
  <c r="AM89" i="7"/>
  <c r="AX89" i="7"/>
  <c r="BD89" i="7"/>
  <c r="BI89" i="7"/>
  <c r="BN89" i="7"/>
  <c r="BT89" i="7"/>
  <c r="F90" i="7"/>
  <c r="M90" i="7"/>
  <c r="R90" i="7"/>
  <c r="W90" i="7"/>
  <c r="AB90" i="7"/>
  <c r="AH90" i="7"/>
  <c r="AM90" i="7"/>
  <c r="AX90" i="7"/>
  <c r="BD90" i="7"/>
  <c r="BI90" i="7"/>
  <c r="BN90" i="7"/>
  <c r="BT90" i="7"/>
  <c r="F91" i="7"/>
  <c r="M91" i="7"/>
  <c r="R91" i="7"/>
  <c r="W91" i="7"/>
  <c r="AB91" i="7"/>
  <c r="AH91" i="7"/>
  <c r="AM91" i="7"/>
  <c r="AX91" i="7"/>
  <c r="BD91" i="7"/>
  <c r="BI91" i="7"/>
  <c r="BN91" i="7"/>
  <c r="BT91" i="7"/>
  <c r="F92" i="7"/>
  <c r="R92" i="7"/>
  <c r="W92" i="7"/>
  <c r="AB92" i="7"/>
  <c r="AH92" i="7"/>
  <c r="AM92" i="7"/>
  <c r="AX92" i="7"/>
  <c r="BD92" i="7"/>
  <c r="BI92" i="7"/>
  <c r="BN92" i="7"/>
  <c r="BT92" i="7"/>
  <c r="R93" i="7"/>
  <c r="W93" i="7"/>
  <c r="AB93" i="7"/>
  <c r="AH93" i="7"/>
  <c r="AM93" i="7"/>
  <c r="AX93" i="7"/>
  <c r="BD93" i="7"/>
  <c r="BI93" i="7"/>
  <c r="BN93" i="7"/>
  <c r="BT93" i="7"/>
  <c r="R94" i="7"/>
  <c r="W94" i="7"/>
  <c r="AB94" i="7"/>
  <c r="AH94" i="7"/>
  <c r="AM94" i="7"/>
  <c r="AX94" i="7"/>
  <c r="BD94" i="7"/>
  <c r="BI94" i="7"/>
  <c r="BN94" i="7"/>
  <c r="BT94" i="7"/>
  <c r="R95" i="7"/>
  <c r="W95" i="7"/>
  <c r="AB95" i="7"/>
  <c r="AH95" i="7"/>
  <c r="AM95" i="7"/>
  <c r="AX95" i="7"/>
  <c r="BD95" i="7"/>
  <c r="BI95" i="7"/>
  <c r="BN95" i="7"/>
  <c r="BT95" i="7"/>
  <c r="R96" i="7"/>
  <c r="W96" i="7"/>
  <c r="AB96" i="7"/>
  <c r="AH96" i="7"/>
  <c r="AM96" i="7"/>
  <c r="AX96" i="7"/>
  <c r="BD96" i="7"/>
  <c r="BI96" i="7"/>
  <c r="BN96" i="7"/>
  <c r="BT96" i="7"/>
  <c r="BN11" i="7" l="1"/>
  <c r="CE32" i="7"/>
  <c r="BT11" i="7"/>
  <c r="CD11" i="7"/>
  <c r="BI11" i="7"/>
  <c r="BY11" i="7"/>
  <c r="CE33" i="7"/>
  <c r="BY40" i="7"/>
  <c r="CE38" i="7"/>
  <c r="CE37" i="7"/>
  <c r="BT40" i="7"/>
  <c r="CE96" i="7"/>
  <c r="CE92" i="7"/>
  <c r="CE83" i="7"/>
  <c r="CE79" i="7"/>
  <c r="CE67" i="7"/>
  <c r="AO11" i="7"/>
  <c r="BI53" i="7"/>
  <c r="CE30" i="7"/>
  <c r="CE22" i="7"/>
  <c r="CE16" i="7"/>
  <c r="CE14" i="7"/>
  <c r="AR11" i="7"/>
  <c r="AQ11" i="7"/>
  <c r="AP11" i="7"/>
  <c r="CE77" i="7"/>
  <c r="CE75" i="7"/>
  <c r="CE18" i="7"/>
  <c r="AS52" i="7"/>
  <c r="AS53" i="7"/>
  <c r="CE65" i="7"/>
  <c r="AS51" i="7"/>
  <c r="CE24" i="7"/>
  <c r="CE87" i="7"/>
  <c r="CE90" i="7"/>
  <c r="AS46" i="7"/>
  <c r="CE69" i="7"/>
  <c r="AX45" i="7"/>
  <c r="AM43" i="7"/>
  <c r="BD41" i="7"/>
  <c r="BI36" i="7"/>
  <c r="CE17" i="7"/>
  <c r="AS33" i="7"/>
  <c r="AS40" i="7" s="1"/>
  <c r="CE91" i="7"/>
  <c r="CE85" i="7"/>
  <c r="BI63" i="7"/>
  <c r="AX58" i="7"/>
  <c r="BI51" i="7"/>
  <c r="BD50" i="7"/>
  <c r="AM50" i="7"/>
  <c r="AX48" i="7"/>
  <c r="AH38" i="7"/>
  <c r="CE26" i="7"/>
  <c r="CE15" i="7"/>
  <c r="AN11" i="7"/>
  <c r="BD63" i="7"/>
  <c r="AX56" i="7"/>
  <c r="AX44" i="7"/>
  <c r="BD43" i="7"/>
  <c r="AH37" i="7"/>
  <c r="CE31" i="7"/>
  <c r="CE89" i="7"/>
  <c r="CE81" i="7"/>
  <c r="CE73" i="7"/>
  <c r="CE71" i="7"/>
  <c r="BI60" i="7"/>
  <c r="BD60" i="7"/>
  <c r="AH60" i="7"/>
  <c r="BD57" i="7"/>
  <c r="BD53" i="7"/>
  <c r="AX53" i="7"/>
  <c r="AM53" i="7"/>
  <c r="BN41" i="7"/>
  <c r="BN46" i="7" s="1"/>
  <c r="AM38" i="7"/>
  <c r="AM34" i="7"/>
  <c r="AH33" i="7"/>
  <c r="BN32" i="7"/>
  <c r="CE23" i="7"/>
  <c r="AN9" i="7"/>
  <c r="AO9" i="7" s="1"/>
  <c r="AP9" i="7" s="1"/>
  <c r="AQ9" i="7" s="1"/>
  <c r="AR9" i="7" s="1"/>
  <c r="AX43" i="7"/>
  <c r="AM42" i="7"/>
  <c r="AM41" i="7"/>
  <c r="AI11" i="7"/>
  <c r="AM33" i="7"/>
  <c r="BI32" i="7"/>
  <c r="AX62" i="7"/>
  <c r="BN61" i="7"/>
  <c r="AX60" i="7"/>
  <c r="BN58" i="7"/>
  <c r="BN57" i="7"/>
  <c r="BN56" i="7"/>
  <c r="BD52" i="7"/>
  <c r="AM52" i="7"/>
  <c r="BD51" i="7"/>
  <c r="AX51" i="7"/>
  <c r="AM51" i="7"/>
  <c r="BI49" i="7"/>
  <c r="AX42" i="7"/>
  <c r="AH42" i="7"/>
  <c r="AX41" i="7"/>
  <c r="BD39" i="7"/>
  <c r="BD11" i="7" s="1"/>
  <c r="AM39" i="7"/>
  <c r="AH36" i="7"/>
  <c r="BN35" i="7"/>
  <c r="BD34" i="7"/>
  <c r="AH34" i="7"/>
  <c r="BN62" i="7"/>
  <c r="BN60" i="7"/>
  <c r="AM59" i="7"/>
  <c r="CE59" i="7" s="1"/>
  <c r="AM58" i="7"/>
  <c r="BI43" i="7"/>
  <c r="AH43" i="7"/>
  <c r="BI35" i="7"/>
  <c r="BI61" i="7"/>
  <c r="BI58" i="7"/>
  <c r="AH52" i="7"/>
  <c r="AX50" i="7"/>
  <c r="BD49" i="7"/>
  <c r="AX49" i="7"/>
  <c r="AH49" i="7"/>
  <c r="AM48" i="7"/>
  <c r="AM44" i="7"/>
  <c r="AH39" i="7"/>
  <c r="BN34" i="7"/>
  <c r="BI33" i="7"/>
  <c r="W11" i="7"/>
  <c r="CE94" i="7"/>
  <c r="CE86" i="7"/>
  <c r="CE78" i="7"/>
  <c r="CE95" i="7"/>
  <c r="CE88" i="7"/>
  <c r="CE80" i="7"/>
  <c r="CE72" i="7"/>
  <c r="BI52" i="7"/>
  <c r="BI34" i="7"/>
  <c r="AJ11" i="7"/>
  <c r="R11" i="7"/>
  <c r="CE12" i="7"/>
  <c r="CE82" i="7"/>
  <c r="CE74" i="7"/>
  <c r="CE66" i="7"/>
  <c r="CE20" i="7"/>
  <c r="CE93" i="7"/>
  <c r="CE84" i="7"/>
  <c r="CE76" i="7"/>
  <c r="CE68" i="7"/>
  <c r="AX63" i="7"/>
  <c r="BD61" i="7"/>
  <c r="AM60" i="7"/>
  <c r="BD58" i="7"/>
  <c r="BI57" i="7"/>
  <c r="AX57" i="7"/>
  <c r="CE54" i="7"/>
  <c r="BN52" i="7"/>
  <c r="BD44" i="7"/>
  <c r="CE44" i="7" s="1"/>
  <c r="AL11" i="7"/>
  <c r="AG11" i="7"/>
  <c r="AH32" i="7"/>
  <c r="CE28" i="7"/>
  <c r="CE25" i="7"/>
  <c r="CE70" i="7"/>
  <c r="BN63" i="7"/>
  <c r="BI56" i="7"/>
  <c r="AX34" i="7"/>
  <c r="AU11" i="7"/>
  <c r="AX32" i="7"/>
  <c r="AT11" i="7"/>
  <c r="AK11" i="7"/>
  <c r="AF11" i="7"/>
  <c r="AM56" i="7"/>
  <c r="AH53" i="7"/>
  <c r="AH51" i="7"/>
  <c r="BD48" i="7"/>
  <c r="AM45" i="7"/>
  <c r="BD42" i="7"/>
  <c r="BI41" i="7"/>
  <c r="AM37" i="7"/>
  <c r="AX36" i="7"/>
  <c r="CE36" i="7" s="1"/>
  <c r="BD35" i="7"/>
  <c r="AX35" i="7"/>
  <c r="BD33" i="7"/>
  <c r="AX33" i="7"/>
  <c r="CE27" i="7"/>
  <c r="CE19" i="7"/>
  <c r="M11" i="7"/>
  <c r="BD56" i="7"/>
  <c r="BN53" i="7"/>
  <c r="AX52" i="7"/>
  <c r="BN51" i="7"/>
  <c r="BD45" i="7"/>
  <c r="AX39" i="7"/>
  <c r="CE29" i="7"/>
  <c r="CE21" i="7"/>
  <c r="CE13" i="7"/>
  <c r="AB11" i="7"/>
  <c r="BD32" i="7"/>
  <c r="AM32" i="7"/>
  <c r="CE39" i="7" l="1"/>
  <c r="G4" i="7"/>
  <c r="CE35" i="7"/>
  <c r="AX11" i="7"/>
  <c r="AX46" i="7"/>
  <c r="CE62" i="7"/>
  <c r="BI46" i="7"/>
  <c r="AS55" i="7"/>
  <c r="CE49" i="7"/>
  <c r="CE41" i="7"/>
  <c r="BI55" i="7"/>
  <c r="BN40" i="7"/>
  <c r="AT9" i="7"/>
  <c r="AU9" i="7" s="1"/>
  <c r="AV9" i="7" s="1"/>
  <c r="AW9" i="7" s="1"/>
  <c r="AY9" i="7" s="1"/>
  <c r="AZ9" i="7" s="1"/>
  <c r="BA9" i="7" s="1"/>
  <c r="BB9" i="7" s="1"/>
  <c r="CE61" i="7"/>
  <c r="AH46" i="7"/>
  <c r="CE63" i="7"/>
  <c r="CE58" i="7"/>
  <c r="CE57" i="7"/>
  <c r="CE50" i="7"/>
  <c r="CE48" i="7"/>
  <c r="AS47" i="7"/>
  <c r="AS11" i="7" s="1"/>
  <c r="BD40" i="7"/>
  <c r="BN55" i="7"/>
  <c r="CE51" i="7"/>
  <c r="CE42" i="7"/>
  <c r="CE60" i="7"/>
  <c r="AM55" i="7"/>
  <c r="CE45" i="7"/>
  <c r="CE56" i="7"/>
  <c r="AX55" i="7"/>
  <c r="BI40" i="7"/>
  <c r="BD46" i="7"/>
  <c r="AH40" i="7"/>
  <c r="AM40" i="7"/>
  <c r="BD55" i="7"/>
  <c r="CE53" i="7"/>
  <c r="CE43" i="7"/>
  <c r="CE52" i="7"/>
  <c r="AX40" i="7"/>
  <c r="AM46" i="7"/>
  <c r="AH55" i="7"/>
  <c r="AH47" i="7" l="1"/>
  <c r="AH11" i="7" s="1"/>
  <c r="CE64" i="7"/>
  <c r="BC9" i="7"/>
  <c r="BE9" i="7" s="1"/>
  <c r="BF9" i="7" s="1"/>
  <c r="BG9" i="7" s="1"/>
  <c r="BH9" i="7" s="1"/>
  <c r="BJ9" i="7" s="1"/>
  <c r="BK9" i="7" s="1"/>
  <c r="BL9" i="7" s="1"/>
  <c r="BM9" i="7" s="1"/>
  <c r="BO9" i="7" s="1"/>
  <c r="BP9" i="7" s="1"/>
  <c r="BQ9" i="7" s="1"/>
  <c r="BR9" i="7" s="1"/>
  <c r="BS9" i="7" s="1"/>
  <c r="BU9" i="7" s="1"/>
  <c r="BV9" i="7" s="1"/>
  <c r="BW9" i="7" s="1"/>
  <c r="BX9" i="7" s="1"/>
  <c r="BZ9" i="7" s="1"/>
  <c r="CA9" i="7" s="1"/>
  <c r="CB9" i="7" s="1"/>
  <c r="CC9" i="7" s="1"/>
  <c r="CE55" i="7"/>
  <c r="CE46" i="7"/>
  <c r="CE40" i="7"/>
  <c r="AM47" i="7"/>
  <c r="AM11" i="7" s="1"/>
  <c r="G3" i="7" l="1"/>
  <c r="G2" i="7"/>
  <c r="G1" i="7" l="1"/>
</calcChain>
</file>

<file path=xl/sharedStrings.xml><?xml version="1.0" encoding="utf-8"?>
<sst xmlns="http://schemas.openxmlformats.org/spreadsheetml/2006/main" count="410" uniqueCount="203">
  <si>
    <t>INT</t>
  </si>
  <si>
    <t>QA</t>
  </si>
  <si>
    <t>UAT</t>
  </si>
  <si>
    <t>PPRM</t>
  </si>
  <si>
    <t>Prod</t>
  </si>
  <si>
    <t>Double-Take</t>
  </si>
  <si>
    <t>RxFTS</t>
  </si>
  <si>
    <t>RxMacro</t>
  </si>
  <si>
    <t>CSQA</t>
  </si>
  <si>
    <t>UM Criteria Management</t>
  </si>
  <si>
    <t>ORx Online Reporting</t>
  </si>
  <si>
    <t>RxConstruct</t>
  </si>
  <si>
    <t>Dev</t>
  </si>
  <si>
    <t>Selvakumar, Gopal</t>
  </si>
  <si>
    <t>Sayaraman, Srivathsan</t>
  </si>
  <si>
    <t>Dev-Mgmt</t>
  </si>
  <si>
    <t>Pedroza, Dan</t>
  </si>
  <si>
    <t>Oh, Chuck</t>
  </si>
  <si>
    <t>Narsipuram, Praveen</t>
  </si>
  <si>
    <t>Mendoza, Alex</t>
  </si>
  <si>
    <t>Jain, Navin</t>
  </si>
  <si>
    <t>Hsu, Penny</t>
  </si>
  <si>
    <t>SA-Mgmt</t>
  </si>
  <si>
    <t>Homan, Victor</t>
  </si>
  <si>
    <t>Gopi, Jangala</t>
  </si>
  <si>
    <t>Edwin, Ajithkumar</t>
  </si>
  <si>
    <t>Diddee, Sameer</t>
  </si>
  <si>
    <t>D'Cruz, Ryan</t>
  </si>
  <si>
    <t>Daulaghar, Harish</t>
  </si>
  <si>
    <t>Chinnaraj, Sivasakthi</t>
  </si>
  <si>
    <t>SA</t>
  </si>
  <si>
    <t>Chao, Ching-Po</t>
  </si>
  <si>
    <t>Alderson, Lawrence</t>
  </si>
  <si>
    <t>Abdou, Tarek</t>
  </si>
  <si>
    <t>App PM</t>
  </si>
  <si>
    <t>xWong, Vicki</t>
  </si>
  <si>
    <t>Cross App PM</t>
  </si>
  <si>
    <t>xSilva, Norma</t>
  </si>
  <si>
    <t>oCIO PM</t>
  </si>
  <si>
    <t>xKoslosky, Chris</t>
  </si>
  <si>
    <t>xCarruth, Nancy+Dawn Schafer</t>
  </si>
  <si>
    <t>xAndrade, Luis</t>
  </si>
  <si>
    <t>Werlein, Judy</t>
  </si>
  <si>
    <t>Tuler, Barry</t>
  </si>
  <si>
    <t>Tsao, Lilian</t>
  </si>
  <si>
    <t>Sreeram, Kalyana</t>
  </si>
  <si>
    <t>Soni, Savdesh</t>
  </si>
  <si>
    <t>Shindich, Alina</t>
  </si>
  <si>
    <t>CoD Replacement</t>
  </si>
  <si>
    <t>Ozer, Ilhan</t>
  </si>
  <si>
    <t>N, Santosh</t>
  </si>
  <si>
    <t>Nagaraja, Arcot</t>
  </si>
  <si>
    <t>Ajit, Daislin</t>
  </si>
  <si>
    <t>Ramasamy, Mohanraj</t>
  </si>
  <si>
    <t>Pauparapattykabilan, Ramanathan</t>
  </si>
  <si>
    <t>S, Selvamuthukumar</t>
  </si>
  <si>
    <t>Alam, Rashid</t>
  </si>
  <si>
    <t>+</t>
  </si>
  <si>
    <t>Total - RxMax</t>
  </si>
  <si>
    <t>RxMAX-O©</t>
  </si>
  <si>
    <t>Senegal, Joseph</t>
  </si>
  <si>
    <t>RxCLAIM</t>
  </si>
  <si>
    <t>TBD3</t>
  </si>
  <si>
    <t>TBD2</t>
  </si>
  <si>
    <t>TBD1</t>
  </si>
  <si>
    <t>Gopavarapu, Venkatasivaprasad</t>
  </si>
  <si>
    <t xml:space="preserve">Total </t>
  </si>
  <si>
    <t>Total - WebServices/RxFTS</t>
  </si>
  <si>
    <t>Processing Eligibility Enhancement Resource (PEER)</t>
  </si>
  <si>
    <t>Balasubramanian, Sundar</t>
  </si>
  <si>
    <t>ORx WebServices</t>
  </si>
  <si>
    <t>Shahabudeen, Sheik</t>
  </si>
  <si>
    <t>Total - RxCLAIM</t>
  </si>
  <si>
    <t>xMember Interaction and Issues Mgmt Navigation</t>
  </si>
  <si>
    <t>xTOPS</t>
  </si>
  <si>
    <t>xIntegrated Service Experience Tool (ISET)</t>
  </si>
  <si>
    <t>IRIS</t>
  </si>
  <si>
    <t>Actual Hours to Date</t>
  </si>
  <si>
    <t>xConsumer Account Management System (CAMS)</t>
  </si>
  <si>
    <t>xClient Portal</t>
  </si>
  <si>
    <t>xClaims QA</t>
  </si>
  <si>
    <t>Rx Directives</t>
  </si>
  <si>
    <t>xCCS - Self Directed Service App (IVR)</t>
  </si>
  <si>
    <t>Vitria</t>
  </si>
  <si>
    <t>Eligibility Reformat Automation (ERA)</t>
  </si>
  <si>
    <t>Segment Architecture Services</t>
  </si>
  <si>
    <t>ORx CCR (Central Client Repository)</t>
  </si>
  <si>
    <t>Prior Authorization System (PAS)</t>
  </si>
  <si>
    <t>TOPS</t>
  </si>
  <si>
    <t>RxConnection</t>
  </si>
  <si>
    <t>ORx IT QA and Process Improvement</t>
  </si>
  <si>
    <t>Real-Time Audit (RTA)</t>
  </si>
  <si>
    <t>2018 Q1</t>
  </si>
  <si>
    <t>Dev Tot</t>
  </si>
  <si>
    <t/>
  </si>
  <si>
    <t>Total Hours</t>
  </si>
  <si>
    <t>2017 Q1</t>
  </si>
  <si>
    <t>Area</t>
  </si>
  <si>
    <t>ORx RxHD</t>
  </si>
  <si>
    <t>2016 Q4</t>
  </si>
  <si>
    <t>Dec</t>
  </si>
  <si>
    <t>Nov</t>
  </si>
  <si>
    <t>Oct</t>
  </si>
  <si>
    <t>Sep</t>
  </si>
  <si>
    <t>Aug</t>
  </si>
  <si>
    <t>Jul</t>
  </si>
  <si>
    <t>Jun</t>
  </si>
  <si>
    <t>May</t>
  </si>
  <si>
    <t>Apr</t>
  </si>
  <si>
    <t>Mar</t>
  </si>
  <si>
    <t>Feb</t>
  </si>
  <si>
    <t>Application Name</t>
  </si>
  <si>
    <t>Description</t>
  </si>
  <si>
    <t>SPRF#</t>
  </si>
  <si>
    <t>Target Deploy</t>
  </si>
  <si>
    <t>Role</t>
  </si>
  <si>
    <t>non-ORx</t>
  </si>
  <si>
    <t>Resource</t>
  </si>
  <si>
    <t>2016 Q3</t>
  </si>
  <si>
    <t>2016 Q2</t>
  </si>
  <si>
    <t>Project Name:</t>
  </si>
  <si>
    <t>OT</t>
  </si>
  <si>
    <t>2016 Q1</t>
  </si>
  <si>
    <t>ORx</t>
  </si>
  <si>
    <t>2015 Q4</t>
  </si>
  <si>
    <t>UHC - M&amp;R</t>
  </si>
  <si>
    <t>2015 Q3</t>
  </si>
  <si>
    <t>Consumer Portal (ORx)</t>
  </si>
  <si>
    <t>UHC - E&amp;I</t>
  </si>
  <si>
    <t>2015 Q2</t>
  </si>
  <si>
    <t>70940 Performance Test</t>
  </si>
  <si>
    <t>UHC - C&amp;S</t>
  </si>
  <si>
    <t>2015 Q1</t>
  </si>
  <si>
    <t>70939 iHOP</t>
  </si>
  <si>
    <t>ApplicationName</t>
  </si>
  <si>
    <t>UHC Area (if not ORx)</t>
  </si>
  <si>
    <t>SPRF #</t>
  </si>
  <si>
    <t>PROJECT PLANNING TEMPLATE</t>
  </si>
  <si>
    <t>Jan</t>
  </si>
  <si>
    <t>Total Resource Hours 2016</t>
  </si>
  <si>
    <t>2016 Q4 Forecasted Hours</t>
  </si>
  <si>
    <t>2017 Q1 Forecasted Hours</t>
  </si>
  <si>
    <t>2017 Q2 Forecasted Hours</t>
  </si>
  <si>
    <t>TBD</t>
  </si>
  <si>
    <t>DEV</t>
  </si>
  <si>
    <t>99999 xxxxxxxx</t>
  </si>
  <si>
    <t>Dev-Lead</t>
  </si>
  <si>
    <t>SA1</t>
  </si>
  <si>
    <t>DEV-1</t>
  </si>
  <si>
    <t>DEV-2</t>
  </si>
  <si>
    <t>DEV-3</t>
  </si>
  <si>
    <t>DEV-4</t>
  </si>
  <si>
    <t>DEV-5</t>
  </si>
  <si>
    <t>DEV-6</t>
  </si>
  <si>
    <t>Convert roll logic to SQL triggers that move inactive records to history tables</t>
  </si>
  <si>
    <t>Identify and partition large tables like MEL, AMD, etc.</t>
  </si>
  <si>
    <t>Data migration strategy and migrate historical data from all RxCLAIM instances to Centralize eligibility</t>
  </si>
  <si>
    <t>Identify eligibility related tables, indexes, displays and programs</t>
  </si>
  <si>
    <t>Enhance carrier or carrier extension table to include "Instance ID"</t>
  </si>
  <si>
    <t>Build data compare utility or Audit data between RxCLAIM instances and Centralize eligibility</t>
  </si>
  <si>
    <t>Milestone</t>
  </si>
  <si>
    <t>Q1</t>
  </si>
  <si>
    <t>Q2</t>
  </si>
  <si>
    <t>Q3</t>
  </si>
  <si>
    <t>Q4</t>
  </si>
  <si>
    <t>l</t>
  </si>
  <si>
    <t>Modernize Eligibility database (convert decimal Date/Time with true Date/Time)</t>
  </si>
  <si>
    <t>Build MIMIX Share AKA Double-Take data replication model from centralized eligibility to respective RxCLAIM instances</t>
  </si>
  <si>
    <t>Build Web Service that replicate dynamic enrolment changes from all RxCLAIM instances to centralized eligibility</t>
  </si>
  <si>
    <t>3rd - Web Service/API</t>
  </si>
  <si>
    <t>IBM i Partition</t>
  </si>
  <si>
    <t>Webspher/App/Cloud Servers</t>
  </si>
  <si>
    <t>1st - Build Centralize Eligibility Database:</t>
  </si>
  <si>
    <t>Build Microservices (Web Service/API) for eligibility &amp; claim lookups</t>
  </si>
  <si>
    <t>Repoint all external API/Web Service which is to start consuming Centralize Eligibility Data</t>
  </si>
  <si>
    <t xml:space="preserve">Protect SSN been displaying on GUI page </t>
  </si>
  <si>
    <t>Define roles in Optum ID, tied to GUI page access</t>
  </si>
  <si>
    <t>Define client in Optum ID, tied to row-level access (eliminate the use of client logical views)</t>
  </si>
  <si>
    <t>Build production environment</t>
  </si>
  <si>
    <t>Perform Performance Testing</t>
  </si>
  <si>
    <t>Build lower [SYS/INT, QA &amp; UAT] environments:</t>
  </si>
  <si>
    <t>IBM i Partition [re purpose existing partition - RxMCMTST]</t>
  </si>
  <si>
    <t>Install MQ/MQFTE to support BK2 NRT</t>
  </si>
  <si>
    <t xml:space="preserve">Build connectivity for PEER, ERA, Ab Initio, sterling integrator, etc. </t>
  </si>
  <si>
    <t>Role out solution to all RxCLAIM instances (13+), Post Production go-live monitoring and Support</t>
  </si>
  <si>
    <t>2nd - Design &amp; Build Web GUI</t>
  </si>
  <si>
    <t xml:space="preserve">Design &amp; Build Web base interface/GUI application </t>
  </si>
  <si>
    <t>Design &amp; Build security framework</t>
  </si>
  <si>
    <t>Production Deployment / Roll-out</t>
  </si>
  <si>
    <t xml:space="preserve">Deploy / roll-out Web GUI </t>
  </si>
  <si>
    <t>Configure user/client access as solution roll-out to each RxCLAIM instances</t>
  </si>
  <si>
    <t>Install, configure &amp; schedule Stage/Load process for Member &amp; Group Eligibility</t>
  </si>
  <si>
    <t>Configure MIMIX Share data replication model</t>
  </si>
  <si>
    <t>Install, configure &amp; schedule data compare utility / audit data between all RxCLAIM instances and centralize eligibility</t>
  </si>
  <si>
    <t>Deprecate RxCLAIM eligibility screens</t>
  </si>
  <si>
    <t>Convert RxCLAIM eligibility screens to read-only</t>
  </si>
  <si>
    <t>Convert RxCLAIM eligibility screens to read-only to all RxCLAIM instacnes</t>
  </si>
  <si>
    <t>Build centralize dash board (end to end process view) to get incoming file status, pend, in process, complete, etc.</t>
  </si>
  <si>
    <t>MIMIX Share data replication</t>
  </si>
  <si>
    <t>Eligibility Stage/Load</t>
  </si>
  <si>
    <t>Web/GUI application</t>
  </si>
  <si>
    <t xml:space="preserve"> </t>
  </si>
  <si>
    <t>Deploy / roll-out solution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</si>
</sst>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_(* #,##0_);_(* \(#,##0\);_(* &quot;-&quot;??_);_(@_)"/>
    <numFmt numFmtId="165" formatCode="_(&quot;$&quot;* #,##0_);_(&quot;$&quot;* \(#,##0\);_(&quot;$&quot;* &quot;-&quot;??_);_(@_)"/>
    <numFmt numFmtId="166" formatCode="mmmm"/>
    <numFmt numFmtId="167" formatCode="m/d;@"/>
    <numFmt numFmtId="168" formatCode="mmm\-yyyy"/>
    <numFmt numFmtId="169" formatCode="[$-409]mmmm\-yy;@"/>
  </numFmts>
  <fonts count="37">
    <font>
      <sz val="11"/>
      <color theme="1"/>
      <name val="Calibri"/>
      <family val="2"/>
      <scheme val="minor"/>
    </font>
    <font>
      <sz val="11"/>
      <color theme="1"/>
      <name val="Calibri"/>
      <family val="2"/>
      <scheme val="minor"/>
    </font>
    <font>
      <b/>
      <sz val="11"/>
      <color theme="1"/>
      <name val="Calibri"/>
      <family val="2"/>
      <scheme val="minor"/>
    </font>
    <font>
      <sz val="8"/>
      <color theme="1"/>
      <name val="Calibri"/>
      <family val="2"/>
      <scheme val="minor"/>
    </font>
    <font>
      <sz val="10"/>
      <name val="Arial"/>
      <family val="2"/>
    </font>
    <font>
      <sz val="10"/>
      <name val="Arial"/>
      <family val="2"/>
    </font>
    <font>
      <b/>
      <sz val="10"/>
      <name val="Calibri"/>
      <family val="2"/>
    </font>
    <font>
      <sz val="10"/>
      <name val="Calibri"/>
      <family val="2"/>
    </font>
    <font>
      <sz val="10"/>
      <color indexed="8"/>
      <name val="Arial"/>
      <family val="2"/>
    </font>
    <font>
      <sz val="11"/>
      <color indexed="8"/>
      <name val="Arial"/>
      <family val="2"/>
    </font>
    <font>
      <sz val="11"/>
      <name val="Arial"/>
      <family val="2"/>
    </font>
    <font>
      <sz val="11"/>
      <color indexed="63"/>
      <name val="Arial"/>
      <family val="2"/>
    </font>
    <font>
      <sz val="11"/>
      <name val="Calibri"/>
      <family val="2"/>
    </font>
    <font>
      <b/>
      <sz val="10"/>
      <color theme="9"/>
      <name val="Calibri"/>
      <family val="2"/>
    </font>
    <font>
      <sz val="10"/>
      <color rgb="FFFF0000"/>
      <name val="Arial"/>
      <family val="2"/>
    </font>
    <font>
      <sz val="11"/>
      <color rgb="FFFF0000"/>
      <name val="Arial"/>
      <family val="2"/>
    </font>
    <font>
      <b/>
      <sz val="8"/>
      <name val="CG Times"/>
    </font>
    <font>
      <b/>
      <sz val="10"/>
      <name val="CG Times"/>
      <family val="1"/>
    </font>
    <font>
      <b/>
      <i/>
      <sz val="11"/>
      <name val="Calibri"/>
      <family val="2"/>
    </font>
    <font>
      <b/>
      <sz val="12"/>
      <name val="CG Times"/>
    </font>
    <font>
      <sz val="12"/>
      <name val="Calibri"/>
      <family val="2"/>
    </font>
    <font>
      <sz val="12"/>
      <name val="CG Times"/>
      <family val="1"/>
    </font>
    <font>
      <b/>
      <sz val="12"/>
      <name val="Calibri"/>
      <family val="2"/>
    </font>
    <font>
      <b/>
      <i/>
      <sz val="12"/>
      <name val="CG Times"/>
      <family val="1"/>
    </font>
    <font>
      <b/>
      <i/>
      <sz val="12"/>
      <name val="Calibri"/>
      <family val="2"/>
    </font>
    <font>
      <b/>
      <sz val="11"/>
      <name val="Calibri"/>
      <family val="2"/>
    </font>
    <font>
      <b/>
      <sz val="11"/>
      <color indexed="8"/>
      <name val="Arial"/>
      <family val="2"/>
    </font>
    <font>
      <b/>
      <sz val="11"/>
      <name val="Arial"/>
      <family val="2"/>
    </font>
    <font>
      <b/>
      <sz val="11"/>
      <color indexed="8"/>
      <name val="Calibri"/>
      <family val="2"/>
      <scheme val="minor"/>
    </font>
    <font>
      <sz val="11"/>
      <color indexed="8"/>
      <name val="Calibri"/>
      <family val="2"/>
    </font>
    <font>
      <sz val="8"/>
      <name val="Arial"/>
      <family val="2"/>
    </font>
    <font>
      <sz val="8"/>
      <name val="Century Gothic"/>
      <family val="2"/>
    </font>
    <font>
      <b/>
      <sz val="10"/>
      <name val="CG Times"/>
    </font>
    <font>
      <sz val="11"/>
      <color theme="1"/>
      <name val="Wingdings"/>
      <charset val="2"/>
    </font>
    <font>
      <b/>
      <sz val="11"/>
      <color theme="1"/>
      <name val="Wingdings"/>
      <charset val="2"/>
    </font>
    <font>
      <i/>
      <sz val="11"/>
      <color theme="1"/>
      <name val="Calibri"/>
      <family val="2"/>
      <scheme val="minor"/>
    </font>
    <font>
      <i/>
      <sz val="11"/>
      <color theme="1"/>
      <name val="Wingdings"/>
      <charset val="2"/>
    </font>
  </fonts>
  <fills count="25">
    <fill>
      <patternFill patternType="none"/>
    </fill>
    <fill>
      <patternFill patternType="gray125"/>
    </fill>
    <fill>
      <patternFill patternType="solid">
        <fgColor theme="9" tint="-0.249977111117893"/>
        <bgColor indexed="64"/>
      </patternFill>
    </fill>
    <fill>
      <patternFill patternType="solid">
        <fgColor rgb="FFFFFF00"/>
        <bgColor indexed="64"/>
      </patternFill>
    </fill>
    <fill>
      <patternFill patternType="solid">
        <fgColor theme="9" tint="0.59999389629810485"/>
        <bgColor indexed="64"/>
      </patternFill>
    </fill>
    <fill>
      <patternFill patternType="solid">
        <fgColor theme="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92D050"/>
        <bgColor indexed="64"/>
      </patternFill>
    </fill>
    <fill>
      <patternFill patternType="solid">
        <fgColor indexed="44"/>
        <bgColor indexed="64"/>
      </patternFill>
    </fill>
    <fill>
      <patternFill patternType="solid">
        <fgColor theme="7"/>
        <bgColor indexed="64"/>
      </patternFill>
    </fill>
    <fill>
      <patternFill patternType="solid">
        <fgColor theme="5" tint="-0.249977111117893"/>
        <bgColor indexed="64"/>
      </patternFill>
    </fill>
    <fill>
      <patternFill patternType="solid">
        <fgColor indexed="9"/>
        <bgColor indexed="64"/>
      </patternFill>
    </fill>
    <fill>
      <patternFill patternType="solid">
        <fgColor indexed="43"/>
        <bgColor indexed="64"/>
      </patternFill>
    </fill>
    <fill>
      <patternFill patternType="solid">
        <fgColor indexed="22"/>
        <bgColor indexed="64"/>
      </patternFill>
    </fill>
    <fill>
      <patternFill patternType="solid">
        <fgColor indexed="11"/>
        <bgColor indexed="64"/>
      </patternFill>
    </fill>
    <fill>
      <patternFill patternType="solid">
        <fgColor indexed="47"/>
        <bgColor indexed="64"/>
      </patternFill>
    </fill>
    <fill>
      <patternFill patternType="solid">
        <fgColor indexed="29"/>
        <bgColor indexed="64"/>
      </patternFill>
    </fill>
    <fill>
      <patternFill patternType="solid">
        <fgColor indexed="22"/>
        <bgColor indexed="0"/>
      </patternFill>
    </fill>
    <fill>
      <patternFill patternType="solid">
        <fgColor indexed="26"/>
        <bgColor indexed="64"/>
      </patternFill>
    </fill>
    <fill>
      <patternFill patternType="solid">
        <fgColor indexed="30"/>
        <bgColor indexed="64"/>
      </patternFill>
    </fill>
    <fill>
      <patternFill patternType="solid">
        <fgColor indexed="26"/>
      </patternFill>
    </fill>
    <fill>
      <patternFill patternType="solid">
        <fgColor indexed="43"/>
      </patternFill>
    </fill>
    <fill>
      <patternFill patternType="solid">
        <fgColor indexed="49"/>
        <bgColor indexed="64"/>
      </patternFill>
    </fill>
    <fill>
      <patternFill patternType="solid">
        <fgColor theme="7" tint="0.59999389629810485"/>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22"/>
      </left>
      <right style="thin">
        <color indexed="22"/>
      </right>
      <top style="thin">
        <color indexed="22"/>
      </top>
      <bottom style="thin">
        <color indexed="22"/>
      </bottom>
      <diagonal/>
    </border>
    <border>
      <left style="thin">
        <color indexed="18"/>
      </left>
      <right style="thin">
        <color indexed="18"/>
      </right>
      <top style="thin">
        <color indexed="18"/>
      </top>
      <bottom style="thin">
        <color indexed="1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s>
  <cellStyleXfs count="14">
    <xf numFmtId="0" fontId="0" fillId="0" borderId="0"/>
    <xf numFmtId="43" fontId="1" fillId="0" borderId="0" applyFont="0" applyFill="0" applyBorder="0" applyAlignment="0" applyProtection="0"/>
    <xf numFmtId="44" fontId="1" fillId="0" borderId="0" applyFont="0" applyFill="0" applyBorder="0" applyAlignment="0" applyProtection="0"/>
    <xf numFmtId="0" fontId="4" fillId="0" borderId="0"/>
    <xf numFmtId="43" fontId="5" fillId="0" borderId="0" applyFont="0" applyFill="0" applyBorder="0" applyAlignment="0" applyProtection="0"/>
    <xf numFmtId="44" fontId="5" fillId="0" borderId="0" applyFont="0" applyFill="0" applyBorder="0" applyAlignment="0" applyProtection="0"/>
    <xf numFmtId="0" fontId="8" fillId="0" borderId="0"/>
    <xf numFmtId="0" fontId="5" fillId="0" borderId="0"/>
    <xf numFmtId="0" fontId="1" fillId="0" borderId="0"/>
    <xf numFmtId="0" fontId="29" fillId="21" borderId="11" applyNumberFormat="0" applyFont="0" applyAlignment="0" applyProtection="0"/>
    <xf numFmtId="4" fontId="30" fillId="22" borderId="12" applyNumberFormat="0" applyProtection="0">
      <alignment vertical="center"/>
    </xf>
    <xf numFmtId="4" fontId="30" fillId="13" borderId="12" applyNumberFormat="0" applyProtection="0">
      <alignment horizontal="left" vertical="center" indent="1"/>
    </xf>
    <xf numFmtId="4" fontId="31" fillId="23" borderId="0" applyNumberFormat="0" applyProtection="0">
      <alignment horizontal="right" vertical="center"/>
    </xf>
    <xf numFmtId="4" fontId="31" fillId="9" borderId="0" applyNumberFormat="0" applyProtection="0">
      <alignment horizontal="left" vertical="center" indent="1"/>
    </xf>
  </cellStyleXfs>
  <cellXfs count="259">
    <xf numFmtId="0" fontId="0" fillId="0" borderId="0" xfId="0"/>
    <xf numFmtId="0" fontId="0" fillId="0" borderId="1" xfId="0" applyBorder="1"/>
    <xf numFmtId="0" fontId="3" fillId="0" borderId="0" xfId="0" applyFont="1"/>
    <xf numFmtId="43" fontId="0" fillId="0" borderId="0" xfId="0" applyNumberFormat="1"/>
    <xf numFmtId="0" fontId="0" fillId="0" borderId="1" xfId="0" applyBorder="1" applyAlignment="1">
      <alignment horizontal="left" indent="1"/>
    </xf>
    <xf numFmtId="0" fontId="0" fillId="0" borderId="1" xfId="0" applyBorder="1" applyAlignment="1">
      <alignment horizontal="right" vertical="top"/>
    </xf>
    <xf numFmtId="0" fontId="4" fillId="0" borderId="0" xfId="3"/>
    <xf numFmtId="164" fontId="0" fillId="0" borderId="0" xfId="4" applyNumberFormat="1" applyFont="1"/>
    <xf numFmtId="0" fontId="4" fillId="0" borderId="0" xfId="3" applyAlignment="1">
      <alignment horizontal="center"/>
    </xf>
    <xf numFmtId="164" fontId="0" fillId="0" borderId="0" xfId="4" applyNumberFormat="1" applyFont="1" applyAlignment="1">
      <alignment vertical="center"/>
    </xf>
    <xf numFmtId="1" fontId="6" fillId="9" borderId="1" xfId="3" applyNumberFormat="1" applyFont="1" applyFill="1" applyBorder="1" applyAlignment="1">
      <alignment vertical="center"/>
    </xf>
    <xf numFmtId="1" fontId="7" fillId="0" borderId="1" xfId="5" applyNumberFormat="1" applyFont="1" applyFill="1" applyBorder="1" applyAlignment="1">
      <alignment vertical="center"/>
    </xf>
    <xf numFmtId="1" fontId="7" fillId="3" borderId="1" xfId="5" applyNumberFormat="1" applyFont="1" applyFill="1" applyBorder="1" applyAlignment="1">
      <alignment vertical="center"/>
    </xf>
    <xf numFmtId="0" fontId="4" fillId="0" borderId="1" xfId="3" applyBorder="1"/>
    <xf numFmtId="0" fontId="4" fillId="0" borderId="1" xfId="3" applyBorder="1" applyAlignment="1">
      <alignment horizontal="center"/>
    </xf>
    <xf numFmtId="0" fontId="7" fillId="0" borderId="1" xfId="3" applyFont="1" applyFill="1" applyBorder="1" applyAlignment="1">
      <alignment horizontal="left" vertical="center" wrapText="1"/>
    </xf>
    <xf numFmtId="0" fontId="7" fillId="0" borderId="1" xfId="3" applyFont="1" applyFill="1" applyBorder="1" applyAlignment="1">
      <alignment horizontal="center" vertical="center"/>
    </xf>
    <xf numFmtId="0" fontId="7" fillId="0" borderId="1" xfId="3" applyFont="1" applyFill="1" applyBorder="1" applyAlignment="1">
      <alignment horizontal="center" vertical="center" wrapText="1"/>
    </xf>
    <xf numFmtId="0" fontId="7" fillId="0" borderId="1" xfId="3" applyFont="1" applyFill="1" applyBorder="1" applyAlignment="1">
      <alignment horizontal="left" vertical="center"/>
    </xf>
    <xf numFmtId="0" fontId="7" fillId="0" borderId="1" xfId="3" applyFont="1" applyFill="1" applyBorder="1" applyAlignment="1">
      <alignment vertical="center"/>
    </xf>
    <xf numFmtId="1" fontId="7" fillId="0" borderId="0" xfId="5" applyNumberFormat="1" applyFont="1" applyFill="1" applyBorder="1" applyAlignment="1">
      <alignment vertical="center"/>
    </xf>
    <xf numFmtId="164" fontId="0" fillId="0" borderId="0" xfId="4" applyNumberFormat="1" applyFont="1" applyBorder="1" applyAlignment="1">
      <alignment vertical="center"/>
    </xf>
    <xf numFmtId="0" fontId="9" fillId="0" borderId="0" xfId="6" applyFont="1" applyFill="1" applyBorder="1" applyAlignment="1">
      <alignment vertical="center" wrapText="1"/>
    </xf>
    <xf numFmtId="0" fontId="10" fillId="0" borderId="0" xfId="3" applyFont="1" applyFill="1" applyBorder="1"/>
    <xf numFmtId="0" fontId="11" fillId="0" borderId="0" xfId="3" applyFont="1" applyFill="1" applyBorder="1" applyAlignment="1">
      <alignment vertical="center" wrapText="1"/>
    </xf>
    <xf numFmtId="0" fontId="4" fillId="0" borderId="0" xfId="3" applyFill="1" applyBorder="1"/>
    <xf numFmtId="0" fontId="12" fillId="0" borderId="0" xfId="3" applyFont="1" applyFill="1" applyBorder="1"/>
    <xf numFmtId="1" fontId="4" fillId="0" borderId="0" xfId="3" applyNumberFormat="1"/>
    <xf numFmtId="2" fontId="7" fillId="6" borderId="1" xfId="5" applyNumberFormat="1" applyFont="1" applyFill="1" applyBorder="1" applyAlignment="1">
      <alignment vertical="center"/>
    </xf>
    <xf numFmtId="1" fontId="7" fillId="6" borderId="1" xfId="5" applyNumberFormat="1" applyFont="1" applyFill="1" applyBorder="1" applyAlignment="1">
      <alignment vertical="center"/>
    </xf>
    <xf numFmtId="1" fontId="6" fillId="6" borderId="1" xfId="3" applyNumberFormat="1" applyFont="1" applyFill="1" applyBorder="1" applyAlignment="1">
      <alignment vertical="center"/>
    </xf>
    <xf numFmtId="0" fontId="7" fillId="6" borderId="1" xfId="3" applyFont="1" applyFill="1" applyBorder="1" applyAlignment="1">
      <alignment horizontal="left" vertical="center" wrapText="1"/>
    </xf>
    <xf numFmtId="9" fontId="7" fillId="6" borderId="1" xfId="3" applyNumberFormat="1" applyFont="1" applyFill="1" applyBorder="1" applyAlignment="1">
      <alignment horizontal="left" vertical="center" wrapText="1"/>
    </xf>
    <xf numFmtId="0" fontId="7" fillId="6" borderId="1" xfId="3" applyFont="1" applyFill="1" applyBorder="1" applyAlignment="1">
      <alignment horizontal="center" vertical="center"/>
    </xf>
    <xf numFmtId="0" fontId="7" fillId="6" borderId="1" xfId="3" applyFont="1" applyFill="1" applyBorder="1" applyAlignment="1">
      <alignment horizontal="center" vertical="center" wrapText="1"/>
    </xf>
    <xf numFmtId="0" fontId="7" fillId="6" borderId="1" xfId="3" applyFont="1" applyFill="1" applyBorder="1" applyAlignment="1">
      <alignment horizontal="left" vertical="center"/>
    </xf>
    <xf numFmtId="0" fontId="7" fillId="6" borderId="1" xfId="3" applyFont="1" applyFill="1" applyBorder="1" applyAlignment="1">
      <alignment vertical="center"/>
    </xf>
    <xf numFmtId="1" fontId="7" fillId="10" borderId="1" xfId="5" applyNumberFormat="1" applyFont="1" applyFill="1" applyBorder="1" applyAlignment="1">
      <alignment vertical="center"/>
    </xf>
    <xf numFmtId="1" fontId="6" fillId="10" borderId="1" xfId="3" applyNumberFormat="1" applyFont="1" applyFill="1" applyBorder="1" applyAlignment="1">
      <alignment vertical="center"/>
    </xf>
    <xf numFmtId="0" fontId="7" fillId="10" borderId="1" xfId="3" applyFont="1" applyFill="1" applyBorder="1" applyAlignment="1">
      <alignment horizontal="center" vertical="center"/>
    </xf>
    <xf numFmtId="0" fontId="7" fillId="10" borderId="1" xfId="3" applyFont="1" applyFill="1" applyBorder="1" applyAlignment="1">
      <alignment horizontal="left" vertical="center" wrapText="1"/>
    </xf>
    <xf numFmtId="0" fontId="7" fillId="10" borderId="1" xfId="3" applyFont="1" applyFill="1" applyBorder="1" applyAlignment="1">
      <alignment horizontal="left" vertical="center"/>
    </xf>
    <xf numFmtId="0" fontId="5" fillId="0" borderId="0" xfId="3" applyFont="1"/>
    <xf numFmtId="164" fontId="7" fillId="2" borderId="1" xfId="4" applyNumberFormat="1" applyFont="1" applyFill="1" applyBorder="1" applyAlignment="1">
      <alignment vertical="center"/>
    </xf>
    <xf numFmtId="1" fontId="6" fillId="2" borderId="1" xfId="5" applyNumberFormat="1" applyFont="1" applyFill="1" applyBorder="1" applyAlignment="1">
      <alignment vertical="center"/>
    </xf>
    <xf numFmtId="2" fontId="7" fillId="2" borderId="1" xfId="5" applyNumberFormat="1" applyFont="1" applyFill="1" applyBorder="1" applyAlignment="1">
      <alignment vertical="center"/>
    </xf>
    <xf numFmtId="1" fontId="7" fillId="2" borderId="1" xfId="5" applyNumberFormat="1" applyFont="1" applyFill="1" applyBorder="1" applyAlignment="1">
      <alignment vertical="center"/>
    </xf>
    <xf numFmtId="1" fontId="6" fillId="2" borderId="1" xfId="3" applyNumberFormat="1" applyFont="1" applyFill="1" applyBorder="1" applyAlignment="1">
      <alignment vertical="center"/>
    </xf>
    <xf numFmtId="0" fontId="7" fillId="2" borderId="1" xfId="3" applyFont="1" applyFill="1" applyBorder="1" applyAlignment="1">
      <alignment horizontal="left" vertical="center" wrapText="1"/>
    </xf>
    <xf numFmtId="9" fontId="7" fillId="2" borderId="1" xfId="3" applyNumberFormat="1" applyFont="1" applyFill="1" applyBorder="1" applyAlignment="1">
      <alignment horizontal="left" vertical="center" wrapText="1"/>
    </xf>
    <xf numFmtId="0" fontId="7" fillId="2" borderId="1" xfId="3" applyFont="1" applyFill="1" applyBorder="1" applyAlignment="1">
      <alignment horizontal="center" vertical="center"/>
    </xf>
    <xf numFmtId="0" fontId="7" fillId="2" borderId="1" xfId="3" applyFont="1" applyFill="1" applyBorder="1" applyAlignment="1">
      <alignment horizontal="center" vertical="center" wrapText="1"/>
    </xf>
    <xf numFmtId="0" fontId="6" fillId="2" borderId="1" xfId="3" applyFont="1" applyFill="1" applyBorder="1" applyAlignment="1">
      <alignment horizontal="right" vertical="center"/>
    </xf>
    <xf numFmtId="0" fontId="7" fillId="2" borderId="1" xfId="3" applyFont="1" applyFill="1" applyBorder="1" applyAlignment="1">
      <alignment vertical="center"/>
    </xf>
    <xf numFmtId="2" fontId="7" fillId="10" borderId="1" xfId="5" applyNumberFormat="1" applyFont="1" applyFill="1" applyBorder="1" applyAlignment="1">
      <alignment vertical="center"/>
    </xf>
    <xf numFmtId="9" fontId="7" fillId="10" borderId="1" xfId="3" applyNumberFormat="1" applyFont="1" applyFill="1" applyBorder="1" applyAlignment="1">
      <alignment horizontal="left" vertical="center" wrapText="1"/>
    </xf>
    <xf numFmtId="0" fontId="7" fillId="10" borderId="1" xfId="3" applyFont="1" applyFill="1" applyBorder="1" applyAlignment="1">
      <alignment horizontal="center" vertical="center" wrapText="1"/>
    </xf>
    <xf numFmtId="0" fontId="7" fillId="10" borderId="1" xfId="3" applyFont="1" applyFill="1" applyBorder="1" applyAlignment="1">
      <alignment vertical="center"/>
    </xf>
    <xf numFmtId="164" fontId="13" fillId="11" borderId="1" xfId="4" applyNumberFormat="1" applyFont="1" applyFill="1" applyBorder="1" applyAlignment="1">
      <alignment vertical="center"/>
    </xf>
    <xf numFmtId="1" fontId="6" fillId="11" borderId="1" xfId="3" applyNumberFormat="1" applyFont="1" applyFill="1" applyBorder="1" applyAlignment="1">
      <alignment vertical="center"/>
    </xf>
    <xf numFmtId="1" fontId="7" fillId="11" borderId="1" xfId="5" applyNumberFormat="1" applyFont="1" applyFill="1" applyBorder="1" applyAlignment="1">
      <alignment vertical="center"/>
    </xf>
    <xf numFmtId="1" fontId="13" fillId="11" borderId="1" xfId="3" applyNumberFormat="1" applyFont="1" applyFill="1" applyBorder="1" applyAlignment="1">
      <alignment vertical="center"/>
    </xf>
    <xf numFmtId="0" fontId="4" fillId="11" borderId="0" xfId="3" applyFill="1"/>
    <xf numFmtId="0" fontId="7" fillId="11" borderId="1" xfId="3" applyFont="1" applyFill="1" applyBorder="1" applyAlignment="1">
      <alignment horizontal="left" vertical="center" wrapText="1"/>
    </xf>
    <xf numFmtId="0" fontId="4" fillId="11" borderId="0" xfId="3" applyFill="1" applyAlignment="1">
      <alignment horizontal="center"/>
    </xf>
    <xf numFmtId="0" fontId="6" fillId="11" borderId="1" xfId="3" applyFont="1" applyFill="1" applyBorder="1" applyAlignment="1">
      <alignment horizontal="right"/>
    </xf>
    <xf numFmtId="164" fontId="6" fillId="8" borderId="1" xfId="4" applyNumberFormat="1" applyFont="1" applyFill="1" applyBorder="1" applyAlignment="1">
      <alignment vertical="center"/>
    </xf>
    <xf numFmtId="2" fontId="7" fillId="5" borderId="1" xfId="5" applyNumberFormat="1" applyFont="1" applyFill="1" applyBorder="1" applyAlignment="1">
      <alignment vertical="center"/>
    </xf>
    <xf numFmtId="164" fontId="7" fillId="8" borderId="1" xfId="4" applyNumberFormat="1" applyFont="1" applyFill="1" applyBorder="1" applyAlignment="1">
      <alignment vertical="center"/>
    </xf>
    <xf numFmtId="1" fontId="7" fillId="5" borderId="1" xfId="5" applyNumberFormat="1" applyFont="1" applyFill="1" applyBorder="1" applyAlignment="1">
      <alignment vertical="center"/>
    </xf>
    <xf numFmtId="1" fontId="6" fillId="5" borderId="1" xfId="3" applyNumberFormat="1" applyFont="1" applyFill="1" applyBorder="1" applyAlignment="1">
      <alignment vertical="center"/>
    </xf>
    <xf numFmtId="0" fontId="7" fillId="5" borderId="1" xfId="3" applyFont="1" applyFill="1" applyBorder="1" applyAlignment="1">
      <alignment horizontal="left" vertical="center" wrapText="1"/>
    </xf>
    <xf numFmtId="9" fontId="7" fillId="5" borderId="1" xfId="3" applyNumberFormat="1" applyFont="1" applyFill="1" applyBorder="1" applyAlignment="1">
      <alignment horizontal="left" vertical="center" wrapText="1"/>
    </xf>
    <xf numFmtId="0" fontId="7" fillId="5" borderId="1" xfId="3" applyFont="1" applyFill="1" applyBorder="1" applyAlignment="1">
      <alignment horizontal="center" vertical="center"/>
    </xf>
    <xf numFmtId="0" fontId="7" fillId="5" borderId="1" xfId="3" applyFont="1" applyFill="1" applyBorder="1" applyAlignment="1">
      <alignment horizontal="center" vertical="center" wrapText="1"/>
    </xf>
    <xf numFmtId="0" fontId="7" fillId="8" borderId="1" xfId="3" applyFont="1" applyFill="1" applyBorder="1" applyAlignment="1">
      <alignment horizontal="left" vertical="center"/>
    </xf>
    <xf numFmtId="0" fontId="6" fillId="8" borderId="1" xfId="3" applyFont="1" applyFill="1" applyBorder="1" applyAlignment="1">
      <alignment horizontal="right" vertical="center"/>
    </xf>
    <xf numFmtId="164" fontId="6" fillId="9" borderId="1" xfId="4" applyNumberFormat="1" applyFont="1" applyFill="1" applyBorder="1" applyAlignment="1">
      <alignment vertical="center"/>
    </xf>
    <xf numFmtId="2" fontId="7" fillId="8" borderId="1" xfId="5" applyNumberFormat="1" applyFont="1" applyFill="1" applyBorder="1" applyAlignment="1">
      <alignment vertical="center"/>
    </xf>
    <xf numFmtId="1" fontId="7" fillId="8" borderId="1" xfId="5" applyNumberFormat="1" applyFont="1" applyFill="1" applyBorder="1" applyAlignment="1">
      <alignment vertical="center"/>
    </xf>
    <xf numFmtId="1" fontId="6" fillId="8" borderId="1" xfId="3" applyNumberFormat="1" applyFont="1" applyFill="1" applyBorder="1" applyAlignment="1">
      <alignment vertical="center"/>
    </xf>
    <xf numFmtId="0" fontId="7" fillId="8" borderId="1" xfId="3" applyFont="1" applyFill="1" applyBorder="1" applyAlignment="1">
      <alignment horizontal="left" vertical="center" wrapText="1"/>
    </xf>
    <xf numFmtId="9" fontId="7" fillId="8" borderId="1" xfId="3" applyNumberFormat="1" applyFont="1" applyFill="1" applyBorder="1" applyAlignment="1">
      <alignment horizontal="left" vertical="center" wrapText="1"/>
    </xf>
    <xf numFmtId="0" fontId="7" fillId="8" borderId="1" xfId="3" applyFont="1" applyFill="1" applyBorder="1" applyAlignment="1">
      <alignment horizontal="center" vertical="center"/>
    </xf>
    <xf numFmtId="0" fontId="7" fillId="8" borderId="1" xfId="3" applyFont="1" applyFill="1" applyBorder="1" applyAlignment="1">
      <alignment horizontal="center" vertical="center" wrapText="1"/>
    </xf>
    <xf numFmtId="0" fontId="7" fillId="8" borderId="1" xfId="3" applyFont="1" applyFill="1" applyBorder="1" applyAlignment="1">
      <alignment vertical="center"/>
    </xf>
    <xf numFmtId="2" fontId="7" fillId="10" borderId="1" xfId="5" applyNumberFormat="1" applyFont="1" applyFill="1" applyBorder="1" applyAlignment="1">
      <alignment horizontal="center" vertical="center"/>
    </xf>
    <xf numFmtId="0" fontId="14" fillId="0" borderId="0" xfId="3" applyFont="1"/>
    <xf numFmtId="0" fontId="10" fillId="0" borderId="1" xfId="6" applyFont="1" applyFill="1" applyBorder="1" applyAlignment="1">
      <alignment vertical="center" wrapText="1"/>
    </xf>
    <xf numFmtId="0" fontId="15" fillId="0" borderId="0" xfId="6" applyFont="1" applyFill="1" applyBorder="1" applyAlignment="1">
      <alignment vertical="center" wrapText="1"/>
    </xf>
    <xf numFmtId="0" fontId="7" fillId="0" borderId="1" xfId="3" applyFont="1" applyBorder="1" applyAlignment="1">
      <alignment horizontal="left" vertical="center" wrapText="1"/>
    </xf>
    <xf numFmtId="0" fontId="7" fillId="12" borderId="1" xfId="3" applyFont="1" applyFill="1" applyBorder="1" applyAlignment="1">
      <alignment horizontal="left" vertical="center" wrapText="1"/>
    </xf>
    <xf numFmtId="0" fontId="7" fillId="0" borderId="1" xfId="3" applyFont="1" applyBorder="1" applyAlignment="1">
      <alignment horizontal="center" vertical="center"/>
    </xf>
    <xf numFmtId="0" fontId="7" fillId="12" borderId="1" xfId="3" applyFont="1" applyFill="1" applyBorder="1" applyAlignment="1">
      <alignment horizontal="center" vertical="center" wrapText="1"/>
    </xf>
    <xf numFmtId="0" fontId="7" fillId="12" borderId="1" xfId="3" applyFont="1" applyFill="1" applyBorder="1" applyAlignment="1">
      <alignment vertical="center"/>
    </xf>
    <xf numFmtId="0" fontId="7" fillId="0" borderId="1" xfId="3" applyFont="1" applyBorder="1" applyAlignment="1">
      <alignment horizontal="left" vertical="center"/>
    </xf>
    <xf numFmtId="0" fontId="15" fillId="0" borderId="1" xfId="6" applyFont="1" applyFill="1" applyBorder="1" applyAlignment="1">
      <alignment vertical="center" wrapText="1"/>
    </xf>
    <xf numFmtId="0" fontId="14" fillId="0" borderId="1" xfId="3" applyFont="1" applyBorder="1"/>
    <xf numFmtId="0" fontId="10" fillId="0" borderId="1" xfId="7" applyFont="1" applyBorder="1" applyAlignment="1">
      <alignment vertical="center"/>
    </xf>
    <xf numFmtId="164" fontId="5" fillId="0" borderId="0" xfId="4" applyNumberFormat="1" applyFont="1"/>
    <xf numFmtId="164" fontId="16" fillId="9" borderId="5" xfId="5" applyNumberFormat="1" applyFont="1" applyFill="1" applyBorder="1"/>
    <xf numFmtId="0" fontId="16" fillId="9" borderId="5" xfId="7" applyFont="1" applyFill="1" applyBorder="1" applyAlignment="1">
      <alignment wrapText="1"/>
    </xf>
    <xf numFmtId="0" fontId="16" fillId="9" borderId="5" xfId="7" applyFont="1" applyFill="1" applyBorder="1"/>
    <xf numFmtId="0" fontId="16" fillId="9" borderId="5" xfId="7" applyFont="1" applyFill="1" applyBorder="1" applyAlignment="1">
      <alignment horizontal="center" wrapText="1"/>
    </xf>
    <xf numFmtId="0" fontId="6" fillId="9" borderId="5" xfId="7" applyFont="1" applyFill="1" applyBorder="1"/>
    <xf numFmtId="166" fontId="17" fillId="9" borderId="6" xfId="3" applyNumberFormat="1" applyFont="1" applyFill="1" applyBorder="1" applyAlignment="1">
      <alignment horizontal="center"/>
    </xf>
    <xf numFmtId="167" fontId="17" fillId="9" borderId="6" xfId="3" applyNumberFormat="1" applyFont="1" applyFill="1" applyBorder="1" applyAlignment="1">
      <alignment horizontal="center" wrapText="1"/>
    </xf>
    <xf numFmtId="0" fontId="18" fillId="13" borderId="6" xfId="3" applyFont="1" applyFill="1" applyBorder="1" applyAlignment="1">
      <alignment horizontal="center" vertical="center" wrapText="1"/>
    </xf>
    <xf numFmtId="0" fontId="18" fillId="14" borderId="6" xfId="3" applyFont="1" applyFill="1" applyBorder="1" applyAlignment="1">
      <alignment horizontal="center" vertical="center" wrapText="1"/>
    </xf>
    <xf numFmtId="0" fontId="18" fillId="15" borderId="6" xfId="3" applyFont="1" applyFill="1" applyBorder="1" applyAlignment="1">
      <alignment horizontal="center" vertical="center"/>
    </xf>
    <xf numFmtId="0" fontId="18" fillId="13" borderId="6" xfId="3" applyFont="1" applyFill="1" applyBorder="1" applyAlignment="1">
      <alignment horizontal="center" vertical="center"/>
    </xf>
    <xf numFmtId="166" fontId="17" fillId="9" borderId="7" xfId="3" applyNumberFormat="1" applyFont="1" applyFill="1" applyBorder="1" applyAlignment="1">
      <alignment horizontal="center"/>
    </xf>
    <xf numFmtId="167" fontId="17" fillId="9" borderId="7" xfId="3" applyNumberFormat="1" applyFont="1" applyFill="1" applyBorder="1" applyAlignment="1">
      <alignment horizontal="center" wrapText="1"/>
    </xf>
    <xf numFmtId="167" fontId="17" fillId="3" borderId="7" xfId="3" applyNumberFormat="1" applyFont="1" applyFill="1" applyBorder="1" applyAlignment="1">
      <alignment horizontal="center" wrapText="1"/>
    </xf>
    <xf numFmtId="0" fontId="18" fillId="13" borderId="5" xfId="3" applyFont="1" applyFill="1" applyBorder="1" applyAlignment="1">
      <alignment horizontal="center" vertical="center" wrapText="1"/>
    </xf>
    <xf numFmtId="0" fontId="18" fillId="14" borderId="5" xfId="3" applyFont="1" applyFill="1" applyBorder="1" applyAlignment="1">
      <alignment horizontal="center" vertical="center" wrapText="1"/>
    </xf>
    <xf numFmtId="0" fontId="18" fillId="15" borderId="5" xfId="3" applyFont="1" applyFill="1" applyBorder="1" applyAlignment="1">
      <alignment horizontal="center" vertical="center" wrapText="1"/>
    </xf>
    <xf numFmtId="0" fontId="20" fillId="0" borderId="0" xfId="3" applyFont="1" applyBorder="1" applyAlignment="1">
      <alignment horizontal="center" wrapText="1"/>
    </xf>
    <xf numFmtId="0" fontId="20" fillId="0" borderId="0" xfId="3" applyFont="1" applyBorder="1" applyAlignment="1">
      <alignment horizontal="center"/>
    </xf>
    <xf numFmtId="0" fontId="21" fillId="0" borderId="0" xfId="3" applyFont="1" applyBorder="1" applyAlignment="1">
      <alignment horizontal="center"/>
    </xf>
    <xf numFmtId="0" fontId="21" fillId="0" borderId="0" xfId="3" applyFont="1"/>
    <xf numFmtId="49" fontId="22" fillId="16" borderId="3" xfId="3" applyNumberFormat="1" applyFont="1" applyFill="1" applyBorder="1" applyAlignment="1">
      <alignment horizontal="left" vertical="center"/>
    </xf>
    <xf numFmtId="49" fontId="22" fillId="16" borderId="2" xfId="3" applyNumberFormat="1" applyFont="1" applyFill="1" applyBorder="1" applyAlignment="1">
      <alignment horizontal="left" vertical="center"/>
    </xf>
    <xf numFmtId="0" fontId="22" fillId="0" borderId="2" xfId="3" applyFont="1" applyBorder="1" applyAlignment="1">
      <alignment horizontal="left"/>
    </xf>
    <xf numFmtId="0" fontId="22" fillId="0" borderId="1" xfId="3" applyFont="1" applyBorder="1" applyAlignment="1">
      <alignment horizontal="left"/>
    </xf>
    <xf numFmtId="14" fontId="23" fillId="0" borderId="0" xfId="3" applyNumberFormat="1" applyFont="1" applyBorder="1" applyAlignment="1">
      <alignment horizontal="center"/>
    </xf>
    <xf numFmtId="164" fontId="22" fillId="17" borderId="1" xfId="3" applyNumberFormat="1" applyFont="1" applyFill="1" applyBorder="1" applyAlignment="1">
      <alignment wrapText="1"/>
    </xf>
    <xf numFmtId="0" fontId="22" fillId="17" borderId="1" xfId="3" applyFont="1" applyFill="1" applyBorder="1" applyAlignment="1"/>
    <xf numFmtId="14" fontId="24" fillId="0" borderId="0" xfId="3" applyNumberFormat="1" applyFont="1" applyBorder="1" applyAlignment="1">
      <alignment horizontal="center"/>
    </xf>
    <xf numFmtId="14" fontId="24" fillId="0" borderId="0" xfId="3" applyNumberFormat="1" applyFont="1" applyBorder="1" applyAlignment="1">
      <alignment horizontal="center" wrapText="1"/>
    </xf>
    <xf numFmtId="14" fontId="23" fillId="0" borderId="0" xfId="3" applyNumberFormat="1" applyFont="1" applyBorder="1" applyAlignment="1"/>
    <xf numFmtId="14" fontId="25" fillId="0" borderId="0" xfId="3" applyNumberFormat="1" applyFont="1" applyBorder="1" applyAlignment="1"/>
    <xf numFmtId="14" fontId="25" fillId="0" borderId="0" xfId="3" applyNumberFormat="1" applyFont="1" applyBorder="1" applyAlignment="1">
      <alignment horizontal="left" wrapText="1"/>
    </xf>
    <xf numFmtId="14" fontId="24" fillId="0" borderId="0" xfId="3" applyNumberFormat="1" applyFont="1" applyBorder="1" applyAlignment="1"/>
    <xf numFmtId="0" fontId="26" fillId="18" borderId="1" xfId="6" applyFont="1" applyFill="1" applyBorder="1" applyAlignment="1">
      <alignment horizontal="center"/>
    </xf>
    <xf numFmtId="0" fontId="27" fillId="19" borderId="1" xfId="7" applyFont="1" applyFill="1" applyBorder="1" applyAlignment="1">
      <alignment horizontal="center" vertical="center"/>
    </xf>
    <xf numFmtId="0" fontId="26" fillId="20" borderId="1" xfId="8" applyFont="1" applyFill="1" applyBorder="1" applyAlignment="1">
      <alignment horizontal="center" vertical="center"/>
    </xf>
    <xf numFmtId="0" fontId="28" fillId="20" borderId="1" xfId="8" applyFont="1" applyFill="1" applyBorder="1" applyAlignment="1">
      <alignment horizontal="center" vertical="center"/>
    </xf>
    <xf numFmtId="0" fontId="23" fillId="0" borderId="0" xfId="3" applyFont="1" applyBorder="1" applyAlignment="1"/>
    <xf numFmtId="0" fontId="24" fillId="0" borderId="0" xfId="3" applyFont="1" applyBorder="1" applyAlignment="1"/>
    <xf numFmtId="0" fontId="24" fillId="0" borderId="0" xfId="3" applyFont="1" applyBorder="1" applyAlignment="1">
      <alignment horizontal="center" wrapText="1"/>
    </xf>
    <xf numFmtId="0" fontId="6" fillId="4" borderId="1" xfId="3" applyFont="1" applyFill="1" applyBorder="1" applyAlignment="1">
      <alignment horizontal="right" vertical="center"/>
    </xf>
    <xf numFmtId="0" fontId="7" fillId="4" borderId="1" xfId="3" applyFont="1" applyFill="1" applyBorder="1" applyAlignment="1">
      <alignment horizontal="left" vertical="center"/>
    </xf>
    <xf numFmtId="164" fontId="6" fillId="4" borderId="1" xfId="4" applyNumberFormat="1" applyFont="1" applyFill="1" applyBorder="1" applyAlignment="1">
      <alignment vertical="center"/>
    </xf>
    <xf numFmtId="164" fontId="0" fillId="4" borderId="0" xfId="4" applyNumberFormat="1" applyFont="1" applyFill="1" applyAlignment="1">
      <alignment vertical="center"/>
    </xf>
    <xf numFmtId="167" fontId="32" fillId="9" borderId="7" xfId="3" applyNumberFormat="1" applyFont="1" applyFill="1" applyBorder="1" applyAlignment="1">
      <alignment horizontal="center" wrapText="1"/>
    </xf>
    <xf numFmtId="164" fontId="7" fillId="10" borderId="1" xfId="1" applyNumberFormat="1" applyFont="1" applyFill="1" applyBorder="1" applyAlignment="1">
      <alignment vertical="center"/>
    </xf>
    <xf numFmtId="164" fontId="7" fillId="4" borderId="1" xfId="1" applyNumberFormat="1" applyFont="1" applyFill="1" applyBorder="1" applyAlignment="1">
      <alignment vertical="center"/>
    </xf>
    <xf numFmtId="0" fontId="0" fillId="7" borderId="1" xfId="0" applyFill="1" applyBorder="1" applyAlignment="1">
      <alignment horizontal="left" indent="1"/>
    </xf>
    <xf numFmtId="0" fontId="0" fillId="7" borderId="1" xfId="0" applyFill="1" applyBorder="1"/>
    <xf numFmtId="164" fontId="2" fillId="7" borderId="1" xfId="1" applyNumberFormat="1" applyFont="1" applyFill="1" applyBorder="1" applyAlignment="1">
      <alignment horizontal="right" indent="1"/>
    </xf>
    <xf numFmtId="0" fontId="0" fillId="0" borderId="1" xfId="0" applyBorder="1" applyAlignment="1">
      <alignment vertical="top"/>
    </xf>
    <xf numFmtId="0" fontId="0" fillId="0" borderId="0" xfId="0" applyAlignment="1">
      <alignment vertical="top"/>
    </xf>
    <xf numFmtId="164" fontId="2" fillId="5" borderId="1" xfId="1" applyNumberFormat="1" applyFont="1" applyFill="1" applyBorder="1"/>
    <xf numFmtId="0" fontId="2" fillId="0" borderId="1" xfId="0" applyFont="1" applyBorder="1"/>
    <xf numFmtId="0" fontId="0" fillId="4" borderId="13" xfId="0" applyFill="1" applyBorder="1" applyAlignment="1">
      <alignment horizontal="left" vertical="center"/>
    </xf>
    <xf numFmtId="0" fontId="0" fillId="4" borderId="14" xfId="0" applyFill="1" applyBorder="1" applyAlignment="1">
      <alignment horizontal="center" vertical="center"/>
    </xf>
    <xf numFmtId="0" fontId="0" fillId="7" borderId="16" xfId="0" applyFill="1" applyBorder="1" applyAlignment="1">
      <alignment horizontal="left" indent="1"/>
    </xf>
    <xf numFmtId="0" fontId="0" fillId="0" borderId="19" xfId="0" applyBorder="1"/>
    <xf numFmtId="0" fontId="0" fillId="24" borderId="14" xfId="0" applyFill="1" applyBorder="1" applyAlignment="1">
      <alignment horizontal="center" vertical="center"/>
    </xf>
    <xf numFmtId="0" fontId="0" fillId="24" borderId="14" xfId="0" applyFill="1" applyBorder="1" applyAlignment="1">
      <alignment horizontal="center" vertical="center" wrapText="1"/>
    </xf>
    <xf numFmtId="0" fontId="33" fillId="24" borderId="1" xfId="0" applyFont="1" applyFill="1" applyBorder="1" applyAlignment="1">
      <alignment horizontal="center"/>
    </xf>
    <xf numFmtId="165" fontId="0" fillId="24" borderId="1" xfId="2" applyNumberFormat="1" applyFont="1" applyFill="1" applyBorder="1"/>
    <xf numFmtId="165" fontId="3" fillId="24" borderId="1" xfId="0" applyNumberFormat="1" applyFont="1" applyFill="1" applyBorder="1"/>
    <xf numFmtId="0" fontId="0" fillId="24" borderId="1" xfId="0" applyFill="1" applyBorder="1"/>
    <xf numFmtId="164" fontId="0" fillId="24" borderId="1" xfId="0" applyNumberFormat="1" applyFill="1" applyBorder="1"/>
    <xf numFmtId="164" fontId="0" fillId="24" borderId="1" xfId="0" applyNumberFormat="1" applyFill="1" applyBorder="1" applyAlignment="1">
      <alignment horizontal="right" vertical="top"/>
    </xf>
    <xf numFmtId="0" fontId="0" fillId="24" borderId="1" xfId="0" applyFill="1" applyBorder="1" applyAlignment="1">
      <alignment vertical="top"/>
    </xf>
    <xf numFmtId="164" fontId="0" fillId="24" borderId="1" xfId="0" applyNumberFormat="1" applyFill="1" applyBorder="1" applyAlignment="1">
      <alignment vertical="top"/>
    </xf>
    <xf numFmtId="165" fontId="0" fillId="24" borderId="1" xfId="2" applyNumberFormat="1" applyFont="1" applyFill="1" applyBorder="1" applyAlignment="1">
      <alignment vertical="top"/>
    </xf>
    <xf numFmtId="0" fontId="3" fillId="24" borderId="1" xfId="0" applyFont="1" applyFill="1" applyBorder="1"/>
    <xf numFmtId="164" fontId="2" fillId="24" borderId="1" xfId="1" applyNumberFormat="1" applyFont="1" applyFill="1" applyBorder="1"/>
    <xf numFmtId="165" fontId="2" fillId="24" borderId="1" xfId="2" applyNumberFormat="1" applyFont="1" applyFill="1" applyBorder="1" applyAlignment="1">
      <alignment vertical="top"/>
    </xf>
    <xf numFmtId="164" fontId="0" fillId="24" borderId="1" xfId="1" applyNumberFormat="1" applyFont="1" applyFill="1" applyBorder="1"/>
    <xf numFmtId="0" fontId="0" fillId="24" borderId="1" xfId="0" applyFill="1" applyBorder="1" applyAlignment="1">
      <alignment horizontal="left" indent="1"/>
    </xf>
    <xf numFmtId="44" fontId="0" fillId="24" borderId="1" xfId="2" applyFont="1" applyFill="1" applyBorder="1"/>
    <xf numFmtId="164" fontId="2" fillId="24" borderId="19" xfId="1" applyNumberFormat="1" applyFont="1" applyFill="1" applyBorder="1" applyAlignment="1">
      <alignment horizontal="right" indent="1"/>
    </xf>
    <xf numFmtId="165" fontId="0" fillId="24" borderId="19" xfId="2" applyNumberFormat="1" applyFont="1" applyFill="1" applyBorder="1"/>
    <xf numFmtId="0" fontId="0" fillId="10" borderId="14" xfId="0" applyFill="1" applyBorder="1" applyAlignment="1">
      <alignment horizontal="center" vertical="center" wrapText="1"/>
    </xf>
    <xf numFmtId="0" fontId="0" fillId="10" borderId="15" xfId="0" applyFill="1" applyBorder="1" applyAlignment="1">
      <alignment horizontal="center" vertical="center" wrapText="1"/>
    </xf>
    <xf numFmtId="0" fontId="0" fillId="10" borderId="1" xfId="0" applyFill="1" applyBorder="1"/>
    <xf numFmtId="0" fontId="0" fillId="10" borderId="17" xfId="0" applyFill="1" applyBorder="1"/>
    <xf numFmtId="0" fontId="33" fillId="10" borderId="1" xfId="0" applyFont="1" applyFill="1" applyBorder="1" applyAlignment="1">
      <alignment horizontal="center"/>
    </xf>
    <xf numFmtId="165" fontId="0" fillId="10" borderId="1" xfId="0" applyNumberFormat="1" applyFill="1" applyBorder="1"/>
    <xf numFmtId="0" fontId="0" fillId="10" borderId="1" xfId="0" applyFill="1" applyBorder="1" applyAlignment="1">
      <alignment vertical="top"/>
    </xf>
    <xf numFmtId="0" fontId="0" fillId="10" borderId="17" xfId="0" applyFill="1" applyBorder="1" applyAlignment="1">
      <alignment vertical="top"/>
    </xf>
    <xf numFmtId="165" fontId="2" fillId="10" borderId="1" xfId="2" applyNumberFormat="1" applyFont="1" applyFill="1" applyBorder="1" applyAlignment="1">
      <alignment vertical="top"/>
    </xf>
    <xf numFmtId="165" fontId="0" fillId="10" borderId="1" xfId="2" applyNumberFormat="1" applyFont="1" applyFill="1" applyBorder="1"/>
    <xf numFmtId="165" fontId="0" fillId="10" borderId="19" xfId="2" applyNumberFormat="1" applyFont="1" applyFill="1" applyBorder="1"/>
    <xf numFmtId="0" fontId="0" fillId="10" borderId="19" xfId="0" applyFill="1" applyBorder="1"/>
    <xf numFmtId="0" fontId="0" fillId="10" borderId="20" xfId="0" applyFill="1" applyBorder="1"/>
    <xf numFmtId="165" fontId="0" fillId="24" borderId="5" xfId="2" applyNumberFormat="1" applyFont="1" applyFill="1" applyBorder="1"/>
    <xf numFmtId="165" fontId="0" fillId="10" borderId="5" xfId="2" applyNumberFormat="1" applyFont="1" applyFill="1" applyBorder="1"/>
    <xf numFmtId="0" fontId="0" fillId="10" borderId="5" xfId="0" applyFill="1" applyBorder="1"/>
    <xf numFmtId="0" fontId="0" fillId="10" borderId="21" xfId="0" applyFill="1" applyBorder="1"/>
    <xf numFmtId="0" fontId="2" fillId="0" borderId="0" xfId="0" applyFont="1"/>
    <xf numFmtId="0" fontId="2" fillId="24" borderId="1" xfId="0" applyFont="1" applyFill="1" applyBorder="1"/>
    <xf numFmtId="164" fontId="2" fillId="24" borderId="1" xfId="0" applyNumberFormat="1" applyFont="1" applyFill="1" applyBorder="1"/>
    <xf numFmtId="0" fontId="34" fillId="24" borderId="1" xfId="0" applyFont="1" applyFill="1" applyBorder="1" applyAlignment="1">
      <alignment horizontal="center"/>
    </xf>
    <xf numFmtId="165" fontId="2" fillId="10" borderId="1" xfId="0" applyNumberFormat="1" applyFont="1" applyFill="1" applyBorder="1"/>
    <xf numFmtId="0" fontId="2" fillId="10" borderId="1" xfId="0" applyFont="1" applyFill="1" applyBorder="1"/>
    <xf numFmtId="0" fontId="2" fillId="10" borderId="17" xfId="0" applyFont="1" applyFill="1" applyBorder="1"/>
    <xf numFmtId="164" fontId="0" fillId="24" borderId="1" xfId="0" applyNumberFormat="1" applyFill="1" applyBorder="1" applyAlignment="1">
      <alignment horizontal="left" indent="1"/>
    </xf>
    <xf numFmtId="165" fontId="0" fillId="24" borderId="1" xfId="2" applyNumberFormat="1" applyFont="1" applyFill="1" applyBorder="1" applyAlignment="1">
      <alignment horizontal="left" indent="1"/>
    </xf>
    <xf numFmtId="0" fontId="33" fillId="24" borderId="1" xfId="0" applyFont="1" applyFill="1" applyBorder="1" applyAlignment="1">
      <alignment horizontal="left" indent="1"/>
    </xf>
    <xf numFmtId="0" fontId="0" fillId="10" borderId="1" xfId="0" applyFill="1" applyBorder="1" applyAlignment="1">
      <alignment horizontal="left" indent="1"/>
    </xf>
    <xf numFmtId="0" fontId="0" fillId="10" borderId="17" xfId="0" applyFill="1" applyBorder="1" applyAlignment="1">
      <alignment horizontal="left" indent="1"/>
    </xf>
    <xf numFmtId="0" fontId="0" fillId="0" borderId="0" xfId="0" applyAlignment="1">
      <alignment horizontal="left" indent="1"/>
    </xf>
    <xf numFmtId="0" fontId="33" fillId="24" borderId="1" xfId="0" applyFont="1" applyFill="1" applyBorder="1" applyAlignment="1">
      <alignment horizontal="left" indent="2"/>
    </xf>
    <xf numFmtId="0" fontId="35" fillId="0" borderId="1" xfId="0" applyFont="1" applyBorder="1" applyAlignment="1">
      <alignment horizontal="left" indent="2"/>
    </xf>
    <xf numFmtId="0" fontId="35" fillId="24" borderId="1" xfId="0" applyFont="1" applyFill="1" applyBorder="1" applyAlignment="1">
      <alignment horizontal="left" indent="2"/>
    </xf>
    <xf numFmtId="0" fontId="36" fillId="24" borderId="1" xfId="0" applyFont="1" applyFill="1" applyBorder="1" applyAlignment="1">
      <alignment horizontal="left" indent="2"/>
    </xf>
    <xf numFmtId="165" fontId="35" fillId="10" borderId="1" xfId="0" applyNumberFormat="1" applyFont="1" applyFill="1" applyBorder="1" applyAlignment="1">
      <alignment horizontal="left" indent="2"/>
    </xf>
    <xf numFmtId="0" fontId="35" fillId="10" borderId="1" xfId="0" applyFont="1" applyFill="1" applyBorder="1" applyAlignment="1">
      <alignment horizontal="left" indent="2"/>
    </xf>
    <xf numFmtId="0" fontId="35" fillId="10" borderId="17" xfId="0" applyFont="1" applyFill="1" applyBorder="1" applyAlignment="1">
      <alignment horizontal="left" indent="2"/>
    </xf>
    <xf numFmtId="0" fontId="35" fillId="0" borderId="0" xfId="0" applyFont="1" applyAlignment="1">
      <alignment horizontal="left" indent="2"/>
    </xf>
    <xf numFmtId="0" fontId="0" fillId="7" borderId="16" xfId="0" applyFont="1" applyFill="1" applyBorder="1" applyAlignment="1">
      <alignment horizontal="left" wrapText="1" indent="1"/>
    </xf>
    <xf numFmtId="0" fontId="0" fillId="7" borderId="16" xfId="0" applyFont="1" applyFill="1" applyBorder="1" applyAlignment="1">
      <alignment horizontal="left" vertical="top" wrapText="1" indent="1"/>
    </xf>
    <xf numFmtId="0" fontId="35" fillId="7" borderId="16" xfId="0" applyFont="1" applyFill="1" applyBorder="1" applyAlignment="1">
      <alignment horizontal="left" vertical="top" wrapText="1" indent="2"/>
    </xf>
    <xf numFmtId="0" fontId="35" fillId="7" borderId="16" xfId="0" applyFont="1" applyFill="1" applyBorder="1" applyAlignment="1">
      <alignment horizontal="left" indent="2"/>
    </xf>
    <xf numFmtId="0" fontId="2" fillId="7" borderId="16" xfId="0" applyFont="1" applyFill="1" applyBorder="1" applyAlignment="1">
      <alignment horizontal="left" wrapText="1" indent="1"/>
    </xf>
    <xf numFmtId="0" fontId="0" fillId="7" borderId="16" xfId="0" applyFont="1" applyFill="1" applyBorder="1" applyAlignment="1">
      <alignment horizontal="left" vertical="top" wrapText="1" indent="2"/>
    </xf>
    <xf numFmtId="0" fontId="35" fillId="7" borderId="16" xfId="0" applyFont="1" applyFill="1" applyBorder="1" applyAlignment="1">
      <alignment horizontal="left" vertical="top" wrapText="1" indent="3"/>
    </xf>
    <xf numFmtId="0" fontId="35" fillId="7" borderId="16" xfId="0" applyFont="1" applyFill="1" applyBorder="1" applyAlignment="1">
      <alignment horizontal="left" indent="3"/>
    </xf>
    <xf numFmtId="0" fontId="0" fillId="7" borderId="16" xfId="0" applyFont="1" applyFill="1" applyBorder="1" applyAlignment="1">
      <alignment horizontal="left" wrapText="1" indent="2"/>
    </xf>
    <xf numFmtId="0" fontId="2" fillId="6" borderId="16" xfId="0" applyFont="1" applyFill="1" applyBorder="1" applyAlignment="1">
      <alignment horizontal="left"/>
    </xf>
    <xf numFmtId="0" fontId="0" fillId="6" borderId="16" xfId="0" applyFont="1" applyFill="1" applyBorder="1" applyAlignment="1">
      <alignment horizontal="left" wrapText="1" indent="1"/>
    </xf>
    <xf numFmtId="0" fontId="0" fillId="6" borderId="16" xfId="0" applyFill="1" applyBorder="1" applyAlignment="1">
      <alignment horizontal="left" indent="1"/>
    </xf>
    <xf numFmtId="0" fontId="0" fillId="6" borderId="16" xfId="0" applyFont="1" applyFill="1" applyBorder="1" applyAlignment="1">
      <alignment horizontal="left" wrapText="1" indent="2"/>
    </xf>
    <xf numFmtId="0" fontId="2" fillId="6" borderId="16" xfId="0" applyFont="1" applyFill="1" applyBorder="1" applyAlignment="1">
      <alignment horizontal="left" wrapText="1" indent="1"/>
    </xf>
    <xf numFmtId="0" fontId="35" fillId="6" borderId="16" xfId="0" applyFont="1" applyFill="1" applyBorder="1" applyAlignment="1">
      <alignment horizontal="left" wrapText="1" indent="2"/>
    </xf>
    <xf numFmtId="0" fontId="2" fillId="2" borderId="16" xfId="0" applyFont="1" applyFill="1" applyBorder="1" applyAlignment="1">
      <alignment horizontal="left"/>
    </xf>
    <xf numFmtId="0" fontId="0" fillId="2" borderId="16" xfId="0" applyFont="1" applyFill="1" applyBorder="1" applyAlignment="1">
      <alignment horizontal="left" wrapText="1" indent="1"/>
    </xf>
    <xf numFmtId="0" fontId="2" fillId="2" borderId="16" xfId="0" applyFont="1" applyFill="1" applyBorder="1" applyAlignment="1">
      <alignment horizontal="left" wrapText="1" indent="1"/>
    </xf>
    <xf numFmtId="0" fontId="2" fillId="0" borderId="1" xfId="0" applyFont="1" applyBorder="1" applyAlignment="1"/>
    <xf numFmtId="0" fontId="2" fillId="0" borderId="1" xfId="0" applyFont="1" applyBorder="1" applyAlignment="1">
      <alignment vertical="top" wrapText="1"/>
    </xf>
    <xf numFmtId="164" fontId="2" fillId="24" borderId="1" xfId="1" applyNumberFormat="1" applyFont="1" applyFill="1" applyBorder="1" applyAlignment="1">
      <alignment horizontal="right" indent="1"/>
    </xf>
    <xf numFmtId="0" fontId="2" fillId="7" borderId="16" xfId="0" applyFont="1" applyFill="1" applyBorder="1" applyAlignment="1"/>
    <xf numFmtId="0" fontId="2" fillId="7" borderId="16" xfId="0" applyFont="1" applyFill="1" applyBorder="1" applyAlignment="1">
      <alignment horizontal="left" vertical="top" wrapText="1" indent="1"/>
    </xf>
    <xf numFmtId="0" fontId="35" fillId="7" borderId="16" xfId="0" applyFont="1" applyFill="1" applyBorder="1" applyAlignment="1">
      <alignment horizontal="left" wrapText="1" indent="3"/>
    </xf>
    <xf numFmtId="0" fontId="2" fillId="7" borderId="16" xfId="0" applyFont="1" applyFill="1" applyBorder="1" applyAlignment="1">
      <alignment horizontal="left" wrapText="1" indent="2"/>
    </xf>
    <xf numFmtId="164" fontId="2" fillId="7" borderId="5" xfId="1" applyNumberFormat="1" applyFont="1" applyFill="1" applyBorder="1" applyAlignment="1">
      <alignment horizontal="right" indent="1"/>
    </xf>
    <xf numFmtId="164" fontId="2" fillId="24" borderId="5" xfId="1" applyNumberFormat="1" applyFont="1" applyFill="1" applyBorder="1" applyAlignment="1">
      <alignment horizontal="right" indent="1"/>
    </xf>
    <xf numFmtId="0" fontId="33" fillId="24" borderId="5" xfId="0" applyFont="1" applyFill="1" applyBorder="1" applyAlignment="1">
      <alignment horizontal="center"/>
    </xf>
    <xf numFmtId="0" fontId="35" fillId="2" borderId="24" xfId="0" applyFont="1" applyFill="1" applyBorder="1" applyAlignment="1">
      <alignment horizontal="left" wrapText="1" indent="2"/>
    </xf>
    <xf numFmtId="0" fontId="35" fillId="2" borderId="18" xfId="0" applyFont="1" applyFill="1" applyBorder="1" applyAlignment="1">
      <alignment horizontal="left" indent="2"/>
    </xf>
    <xf numFmtId="0" fontId="0" fillId="24" borderId="22" xfId="0" applyFill="1" applyBorder="1" applyAlignment="1">
      <alignment horizontal="center"/>
    </xf>
    <xf numFmtId="0" fontId="0" fillId="24" borderId="7" xfId="0" applyFill="1" applyBorder="1" applyAlignment="1">
      <alignment horizontal="center"/>
    </xf>
    <xf numFmtId="0" fontId="0" fillId="10" borderId="7" xfId="0" applyFill="1" applyBorder="1" applyAlignment="1">
      <alignment horizontal="center"/>
    </xf>
    <xf numFmtId="0" fontId="0" fillId="10" borderId="23" xfId="0" applyFill="1" applyBorder="1" applyAlignment="1">
      <alignment horizontal="center"/>
    </xf>
    <xf numFmtId="1" fontId="7" fillId="0" borderId="2" xfId="5" applyNumberFormat="1" applyFont="1" applyFill="1" applyBorder="1" applyAlignment="1">
      <alignment horizontal="center" vertical="center"/>
    </xf>
    <xf numFmtId="1" fontId="7" fillId="0" borderId="3" xfId="5" applyNumberFormat="1" applyFont="1" applyFill="1" applyBorder="1" applyAlignment="1">
      <alignment horizontal="center" vertical="center"/>
    </xf>
    <xf numFmtId="1" fontId="7" fillId="0" borderId="4" xfId="5" applyNumberFormat="1" applyFont="1" applyFill="1" applyBorder="1" applyAlignment="1">
      <alignment horizontal="center" vertical="center"/>
    </xf>
    <xf numFmtId="168" fontId="19" fillId="9" borderId="10" xfId="3" applyNumberFormat="1" applyFont="1" applyFill="1" applyBorder="1" applyAlignment="1">
      <alignment horizontal="center"/>
    </xf>
    <xf numFmtId="168" fontId="19" fillId="9" borderId="9" xfId="3" applyNumberFormat="1" applyFont="1" applyFill="1" applyBorder="1" applyAlignment="1">
      <alignment horizontal="center"/>
    </xf>
    <xf numFmtId="168" fontId="19" fillId="9" borderId="8" xfId="3" applyNumberFormat="1" applyFont="1" applyFill="1" applyBorder="1" applyAlignment="1">
      <alignment horizontal="center"/>
    </xf>
    <xf numFmtId="169" fontId="19" fillId="9" borderId="10" xfId="3" applyNumberFormat="1" applyFont="1" applyFill="1" applyBorder="1" applyAlignment="1">
      <alignment horizontal="center"/>
    </xf>
    <xf numFmtId="169" fontId="19" fillId="9" borderId="9" xfId="3" applyNumberFormat="1" applyFont="1" applyFill="1" applyBorder="1" applyAlignment="1">
      <alignment horizontal="center"/>
    </xf>
    <xf numFmtId="169" fontId="19" fillId="9" borderId="8" xfId="3" applyNumberFormat="1" applyFont="1" applyFill="1" applyBorder="1" applyAlignment="1">
      <alignment horizontal="center"/>
    </xf>
  </cellXfs>
  <cellStyles count="14">
    <cellStyle name="Comma" xfId="1" builtinId="3"/>
    <cellStyle name="Comma 2" xfId="4"/>
    <cellStyle name="Currency" xfId="2" builtinId="4"/>
    <cellStyle name="Currency 2" xfId="5"/>
    <cellStyle name="Normal" xfId="0" builtinId="0"/>
    <cellStyle name="Normal 2" xfId="3"/>
    <cellStyle name="Normal 2 2" xfId="7"/>
    <cellStyle name="Normal 3" xfId="6"/>
    <cellStyle name="Normal 4" xfId="8"/>
    <cellStyle name="Note 2" xfId="9"/>
    <cellStyle name="SAPBEXaggData" xfId="10"/>
    <cellStyle name="SAPBEXaggItem" xfId="11"/>
    <cellStyle name="SAPBEXstdData" xfId="12"/>
    <cellStyle name="SAPBEXstdItem" xfId="1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52"/>
  <sheetViews>
    <sheetView tabSelected="1" topLeftCell="A15" zoomScale="88" zoomScaleNormal="88" workbookViewId="0">
      <selection activeCell="A28" sqref="A28"/>
    </sheetView>
  </sheetViews>
  <sheetFormatPr defaultRowHeight="15" outlineLevelRow="2"/>
  <cols>
    <col min="1" max="1" width="118.42578125" bestFit="1" customWidth="1"/>
    <col min="2" max="3" width="6.42578125" hidden="1" customWidth="1"/>
    <col min="4" max="5" width="7.140625" hidden="1" customWidth="1"/>
    <col min="6" max="6" width="4.7109375" customWidth="1"/>
    <col min="7" max="7" width="4.42578125" customWidth="1"/>
    <col min="8" max="8" width="5.85546875" customWidth="1"/>
    <col min="9" max="9" width="5.85546875" style="2" bestFit="1" customWidth="1"/>
    <col min="10" max="10" width="7.5703125" bestFit="1" customWidth="1"/>
    <col min="11" max="12" width="5.85546875" bestFit="1" customWidth="1"/>
    <col min="13" max="13" width="8.85546875" bestFit="1" customWidth="1"/>
  </cols>
  <sheetData>
    <row r="1" spans="1:13" ht="15.75" thickBot="1">
      <c r="F1" s="246">
        <v>2018</v>
      </c>
      <c r="G1" s="247"/>
      <c r="H1" s="247"/>
      <c r="I1" s="247"/>
      <c r="J1" s="248">
        <v>2019</v>
      </c>
      <c r="K1" s="248"/>
      <c r="L1" s="248"/>
      <c r="M1" s="249"/>
    </row>
    <row r="2" spans="1:13" ht="30" customHeight="1">
      <c r="A2" s="155" t="s">
        <v>160</v>
      </c>
      <c r="B2" s="156" t="s">
        <v>0</v>
      </c>
      <c r="C2" s="156" t="s">
        <v>1</v>
      </c>
      <c r="D2" s="156" t="s">
        <v>2</v>
      </c>
      <c r="E2" s="156" t="s">
        <v>4</v>
      </c>
      <c r="F2" s="159" t="s">
        <v>161</v>
      </c>
      <c r="G2" s="159" t="s">
        <v>162</v>
      </c>
      <c r="H2" s="160" t="s">
        <v>163</v>
      </c>
      <c r="I2" s="160" t="s">
        <v>164</v>
      </c>
      <c r="J2" s="178" t="s">
        <v>161</v>
      </c>
      <c r="K2" s="178" t="s">
        <v>162</v>
      </c>
      <c r="L2" s="178" t="s">
        <v>163</v>
      </c>
      <c r="M2" s="179" t="s">
        <v>164</v>
      </c>
    </row>
    <row r="3" spans="1:13">
      <c r="A3" s="237" t="s">
        <v>172</v>
      </c>
      <c r="B3" s="234"/>
      <c r="C3" s="234"/>
      <c r="D3" s="234"/>
      <c r="E3" s="234"/>
      <c r="F3" s="161"/>
      <c r="G3" s="161"/>
      <c r="H3" s="162"/>
      <c r="I3" s="204"/>
      <c r="J3" s="180"/>
      <c r="K3" s="180"/>
      <c r="L3" s="180"/>
      <c r="M3" s="181"/>
    </row>
    <row r="4" spans="1:13" outlineLevel="1">
      <c r="A4" s="157" t="s">
        <v>157</v>
      </c>
      <c r="B4" s="1">
        <v>16</v>
      </c>
      <c r="C4" s="1">
        <v>16</v>
      </c>
      <c r="D4" s="1">
        <v>16</v>
      </c>
      <c r="E4" s="1">
        <v>20</v>
      </c>
      <c r="F4" s="161" t="s">
        <v>165</v>
      </c>
      <c r="G4" s="161" t="s">
        <v>165</v>
      </c>
      <c r="H4" s="162"/>
      <c r="I4" s="163"/>
      <c r="J4" s="180"/>
      <c r="K4" s="180"/>
      <c r="L4" s="180"/>
      <c r="M4" s="181"/>
    </row>
    <row r="5" spans="1:13" outlineLevel="1">
      <c r="A5" s="157" t="s">
        <v>166</v>
      </c>
      <c r="B5" s="1"/>
      <c r="C5" s="1"/>
      <c r="D5" s="1"/>
      <c r="E5" s="1"/>
      <c r="F5" s="161" t="s">
        <v>165</v>
      </c>
      <c r="G5" s="161"/>
      <c r="H5" s="162"/>
      <c r="I5" s="163"/>
      <c r="J5" s="180"/>
      <c r="K5" s="180"/>
      <c r="L5" s="180"/>
      <c r="M5" s="181"/>
    </row>
    <row r="6" spans="1:13" outlineLevel="1">
      <c r="A6" s="216" t="s">
        <v>158</v>
      </c>
      <c r="B6" s="1">
        <v>10</v>
      </c>
      <c r="C6" s="1">
        <v>10</v>
      </c>
      <c r="D6" s="1">
        <v>20</v>
      </c>
      <c r="E6" s="1">
        <v>40</v>
      </c>
      <c r="F6" s="161" t="s">
        <v>165</v>
      </c>
      <c r="G6" s="165"/>
      <c r="H6" s="162"/>
      <c r="I6" s="163"/>
      <c r="J6" s="180"/>
      <c r="K6" s="180"/>
      <c r="L6" s="180"/>
      <c r="M6" s="181"/>
    </row>
    <row r="7" spans="1:13" outlineLevel="1">
      <c r="A7" s="157" t="s">
        <v>155</v>
      </c>
      <c r="B7" s="1">
        <v>4</v>
      </c>
      <c r="C7" s="1">
        <v>4</v>
      </c>
      <c r="D7" s="1">
        <v>4</v>
      </c>
      <c r="E7" s="1">
        <v>8</v>
      </c>
      <c r="F7" s="161" t="s">
        <v>165</v>
      </c>
      <c r="G7" s="165"/>
      <c r="H7" s="162"/>
      <c r="I7" s="163"/>
      <c r="J7" s="180"/>
      <c r="K7" s="180"/>
      <c r="L7" s="180"/>
      <c r="M7" s="181"/>
    </row>
    <row r="8" spans="1:13" outlineLevel="1">
      <c r="A8" s="217" t="s">
        <v>154</v>
      </c>
      <c r="B8" s="5">
        <v>250</v>
      </c>
      <c r="C8" s="5">
        <v>250</v>
      </c>
      <c r="D8" s="5">
        <v>250</v>
      </c>
      <c r="E8" s="5">
        <v>400</v>
      </c>
      <c r="F8" s="161" t="s">
        <v>165</v>
      </c>
      <c r="G8" s="166"/>
      <c r="H8" s="162"/>
      <c r="I8" s="163"/>
      <c r="J8" s="180"/>
      <c r="K8" s="180"/>
      <c r="L8" s="180"/>
      <c r="M8" s="181"/>
    </row>
    <row r="9" spans="1:13" outlineLevel="1">
      <c r="A9" s="238" t="s">
        <v>180</v>
      </c>
      <c r="B9" s="235"/>
      <c r="C9" s="235"/>
      <c r="D9" s="235"/>
      <c r="E9" s="235"/>
      <c r="F9" s="161"/>
      <c r="G9" s="161"/>
      <c r="H9" s="162"/>
      <c r="I9" s="204"/>
      <c r="J9" s="180"/>
      <c r="K9" s="180"/>
      <c r="L9" s="180"/>
      <c r="M9" s="181"/>
    </row>
    <row r="10" spans="1:13" outlineLevel="2">
      <c r="A10" s="218" t="s">
        <v>181</v>
      </c>
      <c r="B10" s="1"/>
      <c r="C10" s="1"/>
      <c r="D10" s="1"/>
      <c r="E10" s="1"/>
      <c r="F10" s="161"/>
      <c r="G10" s="161" t="s">
        <v>165</v>
      </c>
      <c r="H10" s="162"/>
      <c r="I10" s="163"/>
      <c r="J10" s="180"/>
      <c r="K10" s="180"/>
      <c r="L10" s="180"/>
      <c r="M10" s="181"/>
    </row>
    <row r="11" spans="1:13" outlineLevel="2">
      <c r="A11" s="218" t="s">
        <v>171</v>
      </c>
      <c r="B11" s="1"/>
      <c r="C11" s="1"/>
      <c r="D11" s="1"/>
      <c r="E11" s="1"/>
      <c r="F11" s="161"/>
      <c r="G11" s="161" t="s">
        <v>165</v>
      </c>
      <c r="H11" s="162"/>
      <c r="I11" s="163"/>
      <c r="J11" s="180"/>
      <c r="K11" s="180"/>
      <c r="L11" s="180"/>
      <c r="M11" s="181"/>
    </row>
    <row r="12" spans="1:13" outlineLevel="2">
      <c r="A12" s="218" t="s">
        <v>182</v>
      </c>
      <c r="B12" s="1"/>
      <c r="C12" s="1"/>
      <c r="D12" s="1"/>
      <c r="E12" s="1"/>
      <c r="F12" s="161"/>
      <c r="G12" s="161" t="s">
        <v>165</v>
      </c>
      <c r="H12" s="162"/>
      <c r="I12" s="163"/>
      <c r="J12" s="180"/>
      <c r="K12" s="180"/>
      <c r="L12" s="180"/>
      <c r="M12" s="181"/>
    </row>
    <row r="13" spans="1:13" outlineLevel="2">
      <c r="A13" s="219" t="s">
        <v>183</v>
      </c>
      <c r="B13" s="1">
        <v>4</v>
      </c>
      <c r="C13" s="1">
        <v>4</v>
      </c>
      <c r="D13" s="1">
        <v>4</v>
      </c>
      <c r="E13" s="1">
        <v>4</v>
      </c>
      <c r="F13" s="164"/>
      <c r="G13" s="161" t="s">
        <v>165</v>
      </c>
      <c r="H13" s="161" t="s">
        <v>165</v>
      </c>
      <c r="I13" s="163"/>
      <c r="J13" s="183"/>
      <c r="K13" s="180"/>
      <c r="L13" s="180"/>
      <c r="M13" s="181"/>
    </row>
    <row r="14" spans="1:13" outlineLevel="1">
      <c r="A14" s="157" t="s">
        <v>167</v>
      </c>
      <c r="B14" s="1"/>
      <c r="C14" s="1"/>
      <c r="D14" s="1"/>
      <c r="E14" s="1"/>
      <c r="F14" s="164"/>
      <c r="G14" s="161" t="s">
        <v>165</v>
      </c>
      <c r="H14" s="162"/>
      <c r="I14" s="163"/>
      <c r="J14" s="180"/>
      <c r="K14" s="180"/>
      <c r="L14" s="180"/>
      <c r="M14" s="181"/>
    </row>
    <row r="15" spans="1:13" outlineLevel="1">
      <c r="A15" s="157" t="s">
        <v>168</v>
      </c>
      <c r="B15" s="1"/>
      <c r="C15" s="1"/>
      <c r="D15" s="1"/>
      <c r="E15" s="1"/>
      <c r="F15" s="164"/>
      <c r="G15" s="161" t="s">
        <v>165</v>
      </c>
      <c r="H15" s="161" t="s">
        <v>165</v>
      </c>
      <c r="I15" s="163"/>
      <c r="J15" s="180"/>
      <c r="K15" s="180"/>
      <c r="L15" s="180"/>
      <c r="M15" s="181"/>
    </row>
    <row r="16" spans="1:13" outlineLevel="1">
      <c r="A16" s="157" t="s">
        <v>159</v>
      </c>
      <c r="B16" s="1">
        <v>4</v>
      </c>
      <c r="C16" s="1">
        <v>4</v>
      </c>
      <c r="D16" s="1">
        <v>4</v>
      </c>
      <c r="E16" s="1">
        <v>8</v>
      </c>
      <c r="F16" s="164"/>
      <c r="G16" s="161" t="s">
        <v>165</v>
      </c>
      <c r="H16" s="161" t="s">
        <v>165</v>
      </c>
      <c r="I16" s="163"/>
      <c r="J16" s="183"/>
      <c r="K16" s="180"/>
      <c r="L16" s="180"/>
      <c r="M16" s="181"/>
    </row>
    <row r="17" spans="1:13" outlineLevel="1">
      <c r="A17" s="157" t="s">
        <v>195</v>
      </c>
      <c r="B17" s="1">
        <v>16</v>
      </c>
      <c r="C17" s="1">
        <v>16</v>
      </c>
      <c r="D17" s="1">
        <v>16</v>
      </c>
      <c r="E17" s="1">
        <v>16</v>
      </c>
      <c r="F17" s="164"/>
      <c r="G17" s="161" t="s">
        <v>165</v>
      </c>
      <c r="H17" s="161" t="s">
        <v>165</v>
      </c>
      <c r="I17" s="163"/>
      <c r="J17" s="182"/>
      <c r="K17" s="182"/>
      <c r="L17" s="180"/>
      <c r="M17" s="181"/>
    </row>
    <row r="18" spans="1:13" s="195" customFormat="1" outlineLevel="1" collapsed="1">
      <c r="A18" s="220" t="s">
        <v>188</v>
      </c>
      <c r="B18" s="154"/>
      <c r="C18" s="154"/>
      <c r="D18" s="154"/>
      <c r="E18" s="154"/>
      <c r="F18" s="196"/>
      <c r="G18" s="197"/>
      <c r="H18" s="172"/>
      <c r="I18" s="198"/>
      <c r="J18" s="199"/>
      <c r="K18" s="200"/>
      <c r="L18" s="200"/>
      <c r="M18" s="201"/>
    </row>
    <row r="19" spans="1:13" s="152" customFormat="1" hidden="1" outlineLevel="2">
      <c r="A19" s="221" t="s">
        <v>178</v>
      </c>
      <c r="B19" s="151"/>
      <c r="C19" s="151"/>
      <c r="D19" s="151"/>
      <c r="E19" s="151"/>
      <c r="F19" s="167"/>
      <c r="G19" s="168"/>
      <c r="H19" s="161"/>
      <c r="I19" s="161" t="s">
        <v>165</v>
      </c>
      <c r="J19" s="183"/>
      <c r="K19" s="184"/>
      <c r="L19" s="184"/>
      <c r="M19" s="185"/>
    </row>
    <row r="20" spans="1:13" hidden="1" outlineLevel="2">
      <c r="A20" s="222" t="s">
        <v>170</v>
      </c>
      <c r="B20" s="1"/>
      <c r="C20" s="1"/>
      <c r="D20" s="1"/>
      <c r="E20" s="1"/>
      <c r="F20" s="161"/>
      <c r="G20" s="161"/>
      <c r="H20" s="161"/>
      <c r="I20" s="161" t="s">
        <v>165</v>
      </c>
      <c r="J20" s="180"/>
      <c r="K20" s="180"/>
      <c r="L20" s="180"/>
      <c r="M20" s="181"/>
    </row>
    <row r="21" spans="1:13" hidden="1" outlineLevel="2">
      <c r="A21" s="222" t="s">
        <v>171</v>
      </c>
      <c r="B21" s="1"/>
      <c r="C21" s="1"/>
      <c r="D21" s="1"/>
      <c r="E21" s="1"/>
      <c r="F21" s="161"/>
      <c r="G21" s="161"/>
      <c r="H21" s="162"/>
      <c r="I21" s="161" t="s">
        <v>165</v>
      </c>
      <c r="J21" s="180"/>
      <c r="K21" s="180"/>
      <c r="L21" s="180"/>
      <c r="M21" s="181"/>
    </row>
    <row r="22" spans="1:13" s="207" customFormat="1" hidden="1" outlineLevel="2">
      <c r="A22" s="222" t="s">
        <v>182</v>
      </c>
      <c r="B22" s="4"/>
      <c r="C22" s="4"/>
      <c r="D22" s="4"/>
      <c r="E22" s="4"/>
      <c r="F22" s="204"/>
      <c r="G22" s="204"/>
      <c r="H22" s="203"/>
      <c r="I22" s="161" t="s">
        <v>165</v>
      </c>
      <c r="J22" s="205"/>
      <c r="K22" s="205"/>
      <c r="L22" s="205"/>
      <c r="M22" s="206"/>
    </row>
    <row r="23" spans="1:13" s="215" customFormat="1" hidden="1" outlineLevel="2">
      <c r="A23" s="223" t="s">
        <v>183</v>
      </c>
      <c r="B23" s="209">
        <v>4</v>
      </c>
      <c r="C23" s="209">
        <v>4</v>
      </c>
      <c r="D23" s="209">
        <v>4</v>
      </c>
      <c r="E23" s="209">
        <v>4</v>
      </c>
      <c r="F23" s="210"/>
      <c r="G23" s="211"/>
      <c r="H23" s="208"/>
      <c r="I23" s="161" t="s">
        <v>165</v>
      </c>
      <c r="J23" s="212"/>
      <c r="K23" s="213"/>
      <c r="L23" s="213"/>
      <c r="M23" s="214"/>
    </row>
    <row r="24" spans="1:13" outlineLevel="1">
      <c r="A24" s="240" t="s">
        <v>179</v>
      </c>
      <c r="B24" s="1"/>
      <c r="C24" s="1"/>
      <c r="D24" s="1"/>
      <c r="E24" s="1"/>
      <c r="F24" s="161"/>
      <c r="G24" s="161"/>
      <c r="H24" s="162"/>
      <c r="I24" s="204"/>
      <c r="J24" s="180"/>
      <c r="K24" s="180"/>
      <c r="L24" s="180"/>
      <c r="M24" s="181"/>
    </row>
    <row r="25" spans="1:13" s="207" customFormat="1" outlineLevel="2">
      <c r="A25" s="239" t="s">
        <v>199</v>
      </c>
      <c r="B25" s="4"/>
      <c r="C25" s="4"/>
      <c r="D25" s="4"/>
      <c r="E25" s="4"/>
      <c r="F25" s="204"/>
      <c r="G25" s="204"/>
      <c r="H25" s="203"/>
      <c r="I25" s="204" t="s">
        <v>165</v>
      </c>
      <c r="J25" s="205"/>
      <c r="K25" s="205"/>
      <c r="L25" s="205"/>
      <c r="M25" s="206"/>
    </row>
    <row r="26" spans="1:13" outlineLevel="2">
      <c r="A26" s="239" t="s">
        <v>198</v>
      </c>
      <c r="B26" s="1"/>
      <c r="C26" s="1"/>
      <c r="D26" s="1"/>
      <c r="E26" s="1"/>
      <c r="F26" s="161"/>
      <c r="G26" s="161"/>
      <c r="H26" s="162"/>
      <c r="I26" s="204" t="s">
        <v>165</v>
      </c>
      <c r="J26" s="180"/>
      <c r="K26" s="180"/>
      <c r="L26" s="180"/>
      <c r="M26" s="181"/>
    </row>
    <row r="27" spans="1:13" outlineLevel="2">
      <c r="A27" s="239" t="s">
        <v>200</v>
      </c>
      <c r="B27" s="1"/>
      <c r="C27" s="1"/>
      <c r="D27" s="1"/>
      <c r="E27" s="1"/>
      <c r="F27" s="161"/>
      <c r="G27" s="161"/>
      <c r="H27" s="162"/>
      <c r="I27" s="204" t="s">
        <v>165</v>
      </c>
      <c r="J27" s="180"/>
      <c r="K27" s="180"/>
      <c r="L27" s="180"/>
      <c r="M27" s="181"/>
    </row>
    <row r="28" spans="1:13" s="207" customFormat="1" outlineLevel="1">
      <c r="A28" s="224" t="s">
        <v>156</v>
      </c>
      <c r="B28" s="4">
        <v>80</v>
      </c>
      <c r="C28" s="4">
        <v>80</v>
      </c>
      <c r="D28" s="4">
        <v>80</v>
      </c>
      <c r="E28" s="4">
        <v>80</v>
      </c>
      <c r="F28" s="174"/>
      <c r="G28" s="202"/>
      <c r="H28" s="203"/>
      <c r="I28" s="204" t="s">
        <v>165</v>
      </c>
      <c r="J28" s="182" t="s">
        <v>165</v>
      </c>
      <c r="K28" s="182" t="s">
        <v>165</v>
      </c>
      <c r="L28" s="205"/>
      <c r="M28" s="206"/>
    </row>
    <row r="29" spans="1:13" outlineLevel="1">
      <c r="A29" s="224" t="s">
        <v>191</v>
      </c>
      <c r="B29" s="1"/>
      <c r="C29" s="1"/>
      <c r="D29" s="1"/>
      <c r="E29" s="1"/>
      <c r="F29" s="161"/>
      <c r="G29" s="161"/>
      <c r="H29" s="162"/>
      <c r="I29" s="204" t="s">
        <v>165</v>
      </c>
      <c r="J29" s="182" t="s">
        <v>165</v>
      </c>
      <c r="K29" s="182" t="s">
        <v>165</v>
      </c>
      <c r="L29" s="180"/>
      <c r="M29" s="181"/>
    </row>
    <row r="30" spans="1:13" outlineLevel="1">
      <c r="A30" s="224" t="s">
        <v>192</v>
      </c>
      <c r="B30" s="1"/>
      <c r="C30" s="1"/>
      <c r="D30" s="1"/>
      <c r="E30" s="1"/>
      <c r="F30" s="161"/>
      <c r="G30" s="161"/>
      <c r="H30" s="162"/>
      <c r="I30" s="204" t="s">
        <v>165</v>
      </c>
      <c r="J30" s="182" t="s">
        <v>165</v>
      </c>
      <c r="K30" s="182" t="s">
        <v>165</v>
      </c>
      <c r="L30" s="180"/>
      <c r="M30" s="181"/>
    </row>
    <row r="31" spans="1:13" outlineLevel="1">
      <c r="A31" s="224" t="s">
        <v>193</v>
      </c>
      <c r="B31" s="1"/>
      <c r="C31" s="1"/>
      <c r="D31" s="1"/>
      <c r="E31" s="1"/>
      <c r="F31" s="161"/>
      <c r="G31" s="161"/>
      <c r="H31" s="162"/>
      <c r="I31" s="204" t="s">
        <v>165</v>
      </c>
      <c r="J31" s="182" t="s">
        <v>165</v>
      </c>
      <c r="K31" s="182" t="s">
        <v>165</v>
      </c>
      <c r="L31" s="180"/>
      <c r="M31" s="181"/>
    </row>
    <row r="32" spans="1:13" outlineLevel="1">
      <c r="A32" s="224" t="s">
        <v>196</v>
      </c>
      <c r="B32" s="1"/>
      <c r="C32" s="1"/>
      <c r="D32" s="1"/>
      <c r="E32" s="1"/>
      <c r="F32" s="161"/>
      <c r="G32" s="161"/>
      <c r="H32" s="162"/>
      <c r="I32" s="204"/>
      <c r="J32" s="182" t="s">
        <v>165</v>
      </c>
      <c r="K32" s="182" t="s">
        <v>165</v>
      </c>
      <c r="L32" s="180"/>
      <c r="M32" s="181"/>
    </row>
    <row r="33" spans="1:13" outlineLevel="1">
      <c r="A33" s="224" t="s">
        <v>184</v>
      </c>
      <c r="B33" s="1"/>
      <c r="C33" s="1"/>
      <c r="D33" s="1"/>
      <c r="E33" s="1">
        <v>800</v>
      </c>
      <c r="F33" s="164"/>
      <c r="G33" s="165"/>
      <c r="H33" s="169"/>
      <c r="I33" s="170"/>
      <c r="J33" s="182" t="s">
        <v>165</v>
      </c>
      <c r="K33" s="182" t="s">
        <v>165</v>
      </c>
      <c r="L33" s="180"/>
      <c r="M33" s="181"/>
    </row>
    <row r="34" spans="1:13">
      <c r="A34" s="225" t="s">
        <v>185</v>
      </c>
      <c r="B34" s="153"/>
      <c r="C34" s="153"/>
      <c r="D34" s="153"/>
      <c r="E34" s="153"/>
      <c r="F34" s="171"/>
      <c r="G34" s="171"/>
      <c r="H34" s="172"/>
      <c r="I34" s="172"/>
      <c r="J34" s="186"/>
      <c r="K34" s="186"/>
      <c r="L34" s="180"/>
      <c r="M34" s="181"/>
    </row>
    <row r="35" spans="1:13" outlineLevel="1">
      <c r="A35" s="226" t="s">
        <v>186</v>
      </c>
      <c r="B35" s="149"/>
      <c r="C35" s="149"/>
      <c r="D35" s="149"/>
      <c r="E35" s="149"/>
      <c r="F35" s="164"/>
      <c r="G35" s="161" t="s">
        <v>165</v>
      </c>
      <c r="H35" s="161" t="s">
        <v>165</v>
      </c>
      <c r="I35" s="161" t="s">
        <v>165</v>
      </c>
      <c r="J35" s="187"/>
      <c r="K35" s="187"/>
      <c r="L35" s="180"/>
      <c r="M35" s="181"/>
    </row>
    <row r="36" spans="1:13" outlineLevel="1">
      <c r="A36" s="227" t="s">
        <v>187</v>
      </c>
      <c r="B36" s="149"/>
      <c r="C36" s="149"/>
      <c r="D36" s="149"/>
      <c r="E36" s="149"/>
      <c r="F36" s="164"/>
      <c r="G36" s="161" t="s">
        <v>165</v>
      </c>
      <c r="H36" s="161" t="s">
        <v>165</v>
      </c>
      <c r="I36" s="161" t="s">
        <v>165</v>
      </c>
      <c r="J36" s="187"/>
      <c r="K36" s="187"/>
      <c r="L36" s="180"/>
      <c r="M36" s="181"/>
    </row>
    <row r="37" spans="1:13" outlineLevel="2">
      <c r="A37" s="228" t="s">
        <v>176</v>
      </c>
      <c r="B37" s="149"/>
      <c r="C37" s="149"/>
      <c r="D37" s="149"/>
      <c r="E37" s="149"/>
      <c r="F37" s="164"/>
      <c r="G37" s="173"/>
      <c r="H37" s="161" t="s">
        <v>165</v>
      </c>
      <c r="I37" s="161" t="s">
        <v>165</v>
      </c>
      <c r="J37" s="187"/>
      <c r="K37" s="187"/>
      <c r="L37" s="180"/>
      <c r="M37" s="181"/>
    </row>
    <row r="38" spans="1:13" outlineLevel="2">
      <c r="A38" s="228" t="s">
        <v>177</v>
      </c>
      <c r="B38" s="149"/>
      <c r="C38" s="149"/>
      <c r="D38" s="149"/>
      <c r="E38" s="149"/>
      <c r="F38" s="164"/>
      <c r="G38" s="173"/>
      <c r="H38" s="161" t="s">
        <v>165</v>
      </c>
      <c r="I38" s="161" t="s">
        <v>165</v>
      </c>
      <c r="J38" s="187"/>
      <c r="K38" s="187"/>
      <c r="L38" s="180"/>
      <c r="M38" s="181"/>
    </row>
    <row r="39" spans="1:13" outlineLevel="2">
      <c r="A39" s="228" t="s">
        <v>175</v>
      </c>
      <c r="B39" s="149"/>
      <c r="C39" s="149"/>
      <c r="D39" s="149"/>
      <c r="E39" s="149"/>
      <c r="F39" s="164"/>
      <c r="G39" s="173"/>
      <c r="H39" s="161" t="s">
        <v>165</v>
      </c>
      <c r="I39" s="161" t="s">
        <v>165</v>
      </c>
      <c r="J39" s="187"/>
      <c r="K39" s="187"/>
      <c r="L39" s="180"/>
      <c r="M39" s="181"/>
    </row>
    <row r="40" spans="1:13" outlineLevel="1">
      <c r="A40" s="227" t="s">
        <v>197</v>
      </c>
      <c r="B40" s="1">
        <v>4</v>
      </c>
      <c r="C40" s="1">
        <v>4</v>
      </c>
      <c r="D40" s="1">
        <v>4</v>
      </c>
      <c r="E40" s="1">
        <v>4</v>
      </c>
      <c r="F40" s="164"/>
      <c r="G40" s="165"/>
      <c r="H40" s="161" t="s">
        <v>165</v>
      </c>
      <c r="I40" s="161" t="s">
        <v>165</v>
      </c>
      <c r="J40" s="183"/>
      <c r="K40" s="180"/>
      <c r="L40" s="180"/>
      <c r="M40" s="181"/>
    </row>
    <row r="41" spans="1:13" s="195" customFormat="1" outlineLevel="1">
      <c r="A41" s="229" t="s">
        <v>188</v>
      </c>
      <c r="B41" s="154"/>
      <c r="C41" s="154"/>
      <c r="D41" s="154"/>
      <c r="E41" s="154"/>
      <c r="F41" s="196"/>
      <c r="G41" s="197"/>
      <c r="H41" s="172"/>
      <c r="I41" s="198"/>
      <c r="J41" s="182"/>
      <c r="K41" s="200"/>
      <c r="L41" s="200"/>
      <c r="M41" s="201"/>
    </row>
    <row r="42" spans="1:13" s="195" customFormat="1" outlineLevel="2">
      <c r="A42" s="230" t="s">
        <v>189</v>
      </c>
      <c r="B42" s="154"/>
      <c r="C42" s="154"/>
      <c r="D42" s="154"/>
      <c r="E42" s="154"/>
      <c r="F42" s="196"/>
      <c r="G42" s="197"/>
      <c r="H42" s="172"/>
      <c r="I42" s="198"/>
      <c r="J42" s="182" t="s">
        <v>165</v>
      </c>
      <c r="K42" s="200"/>
      <c r="L42" s="200"/>
      <c r="M42" s="201"/>
    </row>
    <row r="43" spans="1:13" s="195" customFormat="1" outlineLevel="2">
      <c r="A43" s="230" t="s">
        <v>190</v>
      </c>
      <c r="B43" s="154"/>
      <c r="C43" s="154"/>
      <c r="D43" s="154"/>
      <c r="E43" s="154"/>
      <c r="F43" s="196"/>
      <c r="G43" s="197"/>
      <c r="H43" s="172"/>
      <c r="I43" s="198"/>
      <c r="J43" s="182" t="s">
        <v>165</v>
      </c>
      <c r="K43" s="182" t="s">
        <v>165</v>
      </c>
      <c r="L43" s="200"/>
      <c r="M43" s="201"/>
    </row>
    <row r="44" spans="1:13">
      <c r="A44" s="231" t="s">
        <v>169</v>
      </c>
      <c r="B44" s="148"/>
      <c r="C44" s="148"/>
      <c r="D44" s="148"/>
      <c r="E44" s="148"/>
      <c r="F44" s="174"/>
      <c r="G44" s="174"/>
      <c r="H44" s="175"/>
      <c r="I44" s="161" t="s">
        <v>201</v>
      </c>
      <c r="J44" s="187"/>
      <c r="K44" s="187"/>
      <c r="L44" s="180"/>
      <c r="M44" s="181"/>
    </row>
    <row r="45" spans="1:13" outlineLevel="1">
      <c r="A45" s="232" t="s">
        <v>173</v>
      </c>
      <c r="B45" s="148"/>
      <c r="C45" s="148"/>
      <c r="D45" s="148"/>
      <c r="E45" s="148"/>
      <c r="F45" s="174"/>
      <c r="G45" s="174"/>
      <c r="H45" s="162"/>
      <c r="I45" s="161" t="s">
        <v>165</v>
      </c>
      <c r="J45" s="187"/>
      <c r="K45" s="187"/>
      <c r="L45" s="180"/>
      <c r="M45" s="181"/>
    </row>
    <row r="46" spans="1:13" outlineLevel="1">
      <c r="A46" s="232" t="s">
        <v>174</v>
      </c>
      <c r="B46" s="150"/>
      <c r="C46" s="150"/>
      <c r="D46" s="150"/>
      <c r="E46" s="150"/>
      <c r="F46" s="236"/>
      <c r="G46" s="236"/>
      <c r="H46" s="162"/>
      <c r="I46" s="161" t="s">
        <v>165</v>
      </c>
      <c r="J46" s="187"/>
      <c r="K46" s="182"/>
      <c r="L46" s="180"/>
      <c r="M46" s="181"/>
    </row>
    <row r="47" spans="1:13" outlineLevel="1">
      <c r="A47" s="233" t="s">
        <v>188</v>
      </c>
      <c r="B47" s="241"/>
      <c r="C47" s="241"/>
      <c r="D47" s="241"/>
      <c r="E47" s="241"/>
      <c r="F47" s="242"/>
      <c r="G47" s="242"/>
      <c r="H47" s="191"/>
      <c r="I47" s="243"/>
      <c r="J47" s="192"/>
      <c r="K47" s="182"/>
      <c r="L47" s="193"/>
      <c r="M47" s="194"/>
    </row>
    <row r="48" spans="1:13" outlineLevel="2">
      <c r="A48" s="244" t="s">
        <v>202</v>
      </c>
      <c r="B48" s="241"/>
      <c r="C48" s="241"/>
      <c r="D48" s="241"/>
      <c r="E48" s="241"/>
      <c r="F48" s="242"/>
      <c r="G48" s="242"/>
      <c r="H48" s="191"/>
      <c r="I48" s="243"/>
      <c r="J48" s="192"/>
      <c r="K48" s="182" t="s">
        <v>165</v>
      </c>
      <c r="L48" s="193"/>
      <c r="M48" s="194"/>
    </row>
    <row r="49" spans="1:13" ht="15.75" outlineLevel="2" thickBot="1">
      <c r="A49" s="245" t="s">
        <v>194</v>
      </c>
      <c r="B49" s="158"/>
      <c r="C49" s="158"/>
      <c r="D49" s="158"/>
      <c r="E49" s="158"/>
      <c r="F49" s="176"/>
      <c r="G49" s="176"/>
      <c r="H49" s="177"/>
      <c r="I49" s="177"/>
      <c r="J49" s="188"/>
      <c r="K49" s="182" t="s">
        <v>165</v>
      </c>
      <c r="L49" s="189"/>
      <c r="M49" s="190"/>
    </row>
    <row r="52" spans="1:13">
      <c r="A52" s="3"/>
    </row>
  </sheetData>
  <dataConsolidate/>
  <mergeCells count="2">
    <mergeCell ref="F1:I1"/>
    <mergeCell ref="J1:M1"/>
  </mergeCells>
  <pageMargins left="0.2" right="0.2" top="0.25" bottom="0.25" header="0.05" footer="0.05"/>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O96"/>
  <sheetViews>
    <sheetView zoomScale="84" zoomScaleNormal="84" workbookViewId="0">
      <pane xSplit="2" ySplit="10" topLeftCell="C32" activePane="bottomRight" state="frozen"/>
      <selection pane="topRight" activeCell="C1" sqref="C1"/>
      <selection pane="bottomLeft" activeCell="A11" sqref="A11"/>
      <selection pane="bottomRight" activeCell="BC39" sqref="BC39"/>
    </sheetView>
  </sheetViews>
  <sheetFormatPr defaultRowHeight="15"/>
  <cols>
    <col min="1" max="1" width="30.7109375" style="6" customWidth="1"/>
    <col min="2" max="2" width="9.7109375" style="6" hidden="1" customWidth="1"/>
    <col min="3" max="3" width="12.85546875" style="8" customWidth="1"/>
    <col min="4" max="4" width="9" style="6" hidden="1" customWidth="1"/>
    <col min="5" max="5" width="9.28515625" style="6" hidden="1" customWidth="1"/>
    <col min="6" max="6" width="28" style="6" customWidth="1"/>
    <col min="7" max="7" width="45.140625" style="6" bestFit="1" customWidth="1"/>
    <col min="8" max="8" width="5.85546875" style="6" hidden="1" customWidth="1"/>
    <col min="9" max="18" width="6.7109375" style="6" hidden="1" customWidth="1"/>
    <col min="19" max="22" width="5.5703125" style="6" hidden="1" customWidth="1"/>
    <col min="23" max="23" width="6.28515625" style="6" hidden="1" customWidth="1"/>
    <col min="24" max="27" width="6.7109375" style="6" hidden="1" customWidth="1"/>
    <col min="28" max="28" width="7.42578125" style="6" hidden="1" customWidth="1"/>
    <col min="29" max="29" width="6.7109375" style="6" hidden="1" customWidth="1"/>
    <col min="30" max="30" width="7.85546875" style="6" hidden="1" customWidth="1"/>
    <col min="31" max="33" width="6.7109375" style="6" hidden="1" customWidth="1"/>
    <col min="34" max="34" width="7.85546875" style="6" hidden="1" customWidth="1"/>
    <col min="35" max="45" width="6.7109375" style="6" hidden="1" customWidth="1"/>
    <col min="46" max="60" width="6.7109375" style="6" customWidth="1"/>
    <col min="61" max="61" width="7.85546875" style="6" bestFit="1" customWidth="1"/>
    <col min="62" max="82" width="6.7109375" style="6" customWidth="1"/>
    <col min="83" max="83" width="7.42578125" style="7" bestFit="1" customWidth="1"/>
    <col min="84" max="85" width="9.140625" style="6"/>
    <col min="86" max="86" width="11" style="6" customWidth="1"/>
    <col min="87" max="87" width="56" style="6" customWidth="1"/>
    <col min="88" max="88" width="1.42578125" style="6" customWidth="1"/>
    <col min="89" max="89" width="24" style="6" customWidth="1"/>
    <col min="90" max="90" width="25" style="6" customWidth="1"/>
    <col min="91" max="91" width="25.5703125" style="6" customWidth="1"/>
    <col min="92" max="92" width="3.7109375" style="6" customWidth="1"/>
    <col min="93" max="93" width="50" style="6" customWidth="1"/>
    <col min="94" max="16384" width="9.140625" style="6"/>
  </cols>
  <sheetData>
    <row r="1" spans="1:93" ht="15.75">
      <c r="A1" s="139" t="s">
        <v>137</v>
      </c>
      <c r="B1" s="139"/>
      <c r="C1" s="140"/>
      <c r="D1" s="139"/>
      <c r="F1" s="127" t="s">
        <v>139</v>
      </c>
      <c r="G1" s="126">
        <f>SUM(G2:G5)</f>
        <v>6120</v>
      </c>
      <c r="H1" s="138"/>
      <c r="I1" s="138"/>
      <c r="J1" s="138"/>
      <c r="K1" s="138"/>
      <c r="L1" s="138"/>
      <c r="M1" s="138"/>
      <c r="N1" s="138"/>
      <c r="O1" s="138"/>
      <c r="P1" s="138"/>
      <c r="Q1" s="138"/>
      <c r="R1" s="138"/>
      <c r="S1" s="138"/>
      <c r="T1" s="138"/>
      <c r="U1" s="138"/>
      <c r="V1" s="138"/>
      <c r="W1" s="138"/>
      <c r="X1" s="138"/>
      <c r="Y1" s="138"/>
      <c r="Z1" s="138"/>
      <c r="AA1" s="138"/>
      <c r="AB1" s="138"/>
      <c r="AC1" s="138"/>
      <c r="AD1" s="138"/>
      <c r="AE1" s="138"/>
      <c r="AF1" s="138"/>
      <c r="AG1" s="138"/>
      <c r="AH1" s="138"/>
      <c r="AI1" s="138"/>
      <c r="AJ1" s="138"/>
      <c r="AK1" s="138"/>
      <c r="AL1" s="138"/>
      <c r="AM1" s="138"/>
      <c r="CH1" s="137" t="s">
        <v>136</v>
      </c>
      <c r="CI1" s="136" t="s">
        <v>112</v>
      </c>
      <c r="CK1" s="135" t="s">
        <v>114</v>
      </c>
      <c r="CL1" s="135" t="s">
        <v>115</v>
      </c>
      <c r="CM1" s="135" t="s">
        <v>135</v>
      </c>
      <c r="CO1" s="134" t="s">
        <v>134</v>
      </c>
    </row>
    <row r="2" spans="1:93" ht="13.5" customHeight="1">
      <c r="A2" s="133">
        <v>42580</v>
      </c>
      <c r="B2" s="132"/>
      <c r="C2" s="132"/>
      <c r="D2" s="131"/>
      <c r="F2" s="127" t="s">
        <v>140</v>
      </c>
      <c r="G2" s="126">
        <f>SUM(AX11,BD11)</f>
        <v>1344</v>
      </c>
      <c r="H2" s="130"/>
      <c r="I2" s="130"/>
      <c r="J2" s="130"/>
      <c r="K2" s="130"/>
      <c r="L2" s="130"/>
      <c r="M2" s="130"/>
      <c r="N2" s="130"/>
      <c r="O2" s="130"/>
      <c r="P2" s="130"/>
      <c r="Q2" s="130"/>
      <c r="R2" s="130"/>
      <c r="S2" s="130"/>
      <c r="T2" s="130"/>
      <c r="U2" s="130"/>
      <c r="V2" s="130"/>
      <c r="W2" s="130"/>
      <c r="X2" s="130"/>
      <c r="Y2" s="130"/>
      <c r="Z2" s="130"/>
      <c r="AA2" s="130"/>
      <c r="AB2" s="130"/>
      <c r="AC2" s="130"/>
      <c r="AD2" s="130"/>
      <c r="AE2" s="130"/>
      <c r="AF2" s="130"/>
      <c r="AG2" s="130"/>
      <c r="AH2" s="130"/>
      <c r="AI2" s="130"/>
      <c r="AJ2" s="130"/>
      <c r="AK2" s="130"/>
      <c r="AL2" s="130"/>
      <c r="AM2" s="130"/>
      <c r="CH2" s="88">
        <v>70939</v>
      </c>
      <c r="CI2" s="88" t="s">
        <v>133</v>
      </c>
      <c r="CK2" s="98" t="s">
        <v>132</v>
      </c>
      <c r="CL2" s="98" t="s">
        <v>34</v>
      </c>
      <c r="CM2" s="98" t="s">
        <v>131</v>
      </c>
      <c r="CN2" s="6">
        <v>1</v>
      </c>
      <c r="CO2" s="96" t="s">
        <v>8</v>
      </c>
    </row>
    <row r="3" spans="1:93" ht="13.5" customHeight="1">
      <c r="A3" s="128"/>
      <c r="B3" s="128"/>
      <c r="C3" s="129"/>
      <c r="D3" s="128"/>
      <c r="F3" s="127" t="s">
        <v>140</v>
      </c>
      <c r="G3" s="126">
        <f>SUM(BI11,BN11,BT11)</f>
        <v>3928</v>
      </c>
      <c r="H3" s="125"/>
      <c r="I3" s="125"/>
      <c r="J3" s="125"/>
      <c r="K3" s="125"/>
      <c r="L3" s="125"/>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5"/>
      <c r="AL3" s="125"/>
      <c r="AM3" s="125"/>
      <c r="CH3" s="88">
        <v>70940</v>
      </c>
      <c r="CI3" s="88" t="s">
        <v>130</v>
      </c>
      <c r="CK3" s="98" t="s">
        <v>129</v>
      </c>
      <c r="CL3" s="98" t="s">
        <v>36</v>
      </c>
      <c r="CM3" s="98" t="s">
        <v>128</v>
      </c>
      <c r="CN3" s="6">
        <v>2</v>
      </c>
      <c r="CO3" s="96" t="s">
        <v>127</v>
      </c>
    </row>
    <row r="4" spans="1:93" ht="13.5" customHeight="1">
      <c r="A4" s="128"/>
      <c r="B4" s="128"/>
      <c r="C4" s="129"/>
      <c r="D4" s="128"/>
      <c r="F4" s="127" t="s">
        <v>141</v>
      </c>
      <c r="G4" s="126">
        <f>SUM(BY11,CD11)</f>
        <v>848</v>
      </c>
      <c r="H4" s="125"/>
      <c r="I4" s="125"/>
      <c r="J4" s="125"/>
      <c r="K4" s="125"/>
      <c r="L4" s="125"/>
      <c r="M4" s="125"/>
      <c r="N4" s="125"/>
      <c r="O4" s="125"/>
      <c r="P4" s="125"/>
      <c r="Q4" s="125"/>
      <c r="R4" s="125"/>
      <c r="S4" s="125"/>
      <c r="T4" s="125"/>
      <c r="U4" s="125"/>
      <c r="V4" s="125"/>
      <c r="W4" s="125"/>
      <c r="X4" s="125"/>
      <c r="Y4" s="125"/>
      <c r="Z4" s="125"/>
      <c r="AA4" s="125"/>
      <c r="AB4" s="125"/>
      <c r="AC4" s="125"/>
      <c r="AD4" s="125"/>
      <c r="AE4" s="125"/>
      <c r="AF4" s="125"/>
      <c r="AG4" s="125"/>
      <c r="AH4" s="125"/>
      <c r="AI4" s="125"/>
      <c r="AJ4" s="125"/>
      <c r="AK4" s="125"/>
      <c r="AL4" s="125"/>
      <c r="AM4" s="125"/>
      <c r="CH4" s="88"/>
      <c r="CI4" s="88"/>
      <c r="CK4" s="98" t="s">
        <v>126</v>
      </c>
      <c r="CL4" s="98" t="s">
        <v>12</v>
      </c>
      <c r="CM4" s="98" t="s">
        <v>125</v>
      </c>
      <c r="CN4" s="6">
        <v>3</v>
      </c>
      <c r="CO4" s="96" t="s">
        <v>84</v>
      </c>
    </row>
    <row r="5" spans="1:93" ht="13.5" customHeight="1">
      <c r="A5" s="128"/>
      <c r="B5" s="128"/>
      <c r="C5" s="129"/>
      <c r="D5" s="128"/>
      <c r="F5" s="127" t="s">
        <v>142</v>
      </c>
      <c r="G5" s="126"/>
      <c r="H5" s="125"/>
      <c r="I5" s="125"/>
      <c r="J5" s="125"/>
      <c r="K5" s="125"/>
      <c r="L5" s="125"/>
      <c r="M5" s="125"/>
      <c r="N5" s="125"/>
      <c r="O5" s="125"/>
      <c r="P5" s="125"/>
      <c r="Q5" s="125"/>
      <c r="R5" s="125"/>
      <c r="S5" s="125"/>
      <c r="T5" s="125"/>
      <c r="U5" s="125"/>
      <c r="V5" s="125"/>
      <c r="W5" s="125"/>
      <c r="X5" s="125"/>
      <c r="Y5" s="125"/>
      <c r="Z5" s="125"/>
      <c r="AA5" s="125"/>
      <c r="AB5" s="125"/>
      <c r="AC5" s="125"/>
      <c r="AD5" s="125"/>
      <c r="AE5" s="125"/>
      <c r="AF5" s="125"/>
      <c r="AG5" s="125"/>
      <c r="AH5" s="125"/>
      <c r="AI5" s="125"/>
      <c r="AJ5" s="125"/>
      <c r="AK5" s="125"/>
      <c r="AL5" s="125"/>
      <c r="AM5" s="125"/>
      <c r="CH5" s="88"/>
      <c r="CI5" s="88"/>
      <c r="CK5" s="98" t="s">
        <v>124</v>
      </c>
      <c r="CL5" s="98" t="s">
        <v>15</v>
      </c>
      <c r="CM5" s="98" t="s">
        <v>123</v>
      </c>
      <c r="CN5" s="6">
        <v>4</v>
      </c>
      <c r="CO5" s="97" t="s">
        <v>76</v>
      </c>
    </row>
    <row r="6" spans="1:93" ht="13.5" customHeight="1">
      <c r="A6" s="118"/>
      <c r="B6" s="118"/>
      <c r="C6" s="117"/>
      <c r="D6" s="118"/>
      <c r="H6" s="119"/>
      <c r="I6" s="119"/>
      <c r="J6" s="119"/>
      <c r="K6" s="119"/>
      <c r="L6" s="119"/>
      <c r="M6" s="119"/>
      <c r="N6" s="119"/>
      <c r="O6" s="119"/>
      <c r="P6" s="119"/>
      <c r="Q6" s="119"/>
      <c r="R6" s="119"/>
      <c r="S6" s="119"/>
      <c r="T6" s="119"/>
      <c r="U6" s="119"/>
      <c r="V6" s="119"/>
      <c r="W6" s="119"/>
      <c r="X6" s="119"/>
      <c r="Y6" s="119"/>
      <c r="Z6" s="119"/>
      <c r="AA6" s="119"/>
      <c r="AB6" s="119"/>
      <c r="AC6" s="119"/>
      <c r="AD6" s="119"/>
      <c r="AE6" s="119"/>
      <c r="AF6" s="119"/>
      <c r="AG6" s="119"/>
      <c r="AH6" s="119"/>
      <c r="AI6" s="119"/>
      <c r="AJ6" s="119"/>
      <c r="AK6" s="119"/>
      <c r="AL6" s="119"/>
      <c r="AM6" s="119"/>
      <c r="CE6" s="9"/>
      <c r="CH6" s="88"/>
      <c r="CI6" s="88"/>
      <c r="CK6" s="98" t="s">
        <v>122</v>
      </c>
      <c r="CL6" s="98" t="s">
        <v>38</v>
      </c>
      <c r="CM6" s="98" t="s">
        <v>121</v>
      </c>
      <c r="CN6" s="6">
        <v>5</v>
      </c>
      <c r="CO6" s="96" t="s">
        <v>86</v>
      </c>
    </row>
    <row r="7" spans="1:93" ht="13.5" customHeight="1" thickBot="1">
      <c r="A7" s="124" t="s">
        <v>120</v>
      </c>
      <c r="B7" s="123"/>
      <c r="C7" s="122" t="s">
        <v>145</v>
      </c>
      <c r="D7" s="121"/>
      <c r="E7" s="121"/>
      <c r="F7" s="121"/>
      <c r="G7" s="121"/>
      <c r="H7" s="120"/>
      <c r="J7" s="119"/>
      <c r="K7" s="119"/>
      <c r="L7" s="120"/>
      <c r="M7" s="119"/>
      <c r="N7" s="120"/>
      <c r="P7" s="119"/>
      <c r="Q7" s="119"/>
      <c r="R7" s="119"/>
      <c r="S7" s="120"/>
      <c r="U7" s="119"/>
      <c r="V7" s="119"/>
      <c r="W7" s="119"/>
      <c r="X7" s="120"/>
      <c r="Z7" s="119"/>
      <c r="AA7" s="119"/>
      <c r="AB7" s="119"/>
      <c r="AC7" s="120"/>
      <c r="AE7" s="119"/>
      <c r="AF7" s="119"/>
      <c r="AG7" s="120"/>
      <c r="AH7" s="119"/>
      <c r="AI7" s="120"/>
      <c r="AK7" s="119"/>
      <c r="AL7" s="119"/>
      <c r="AM7" s="119"/>
      <c r="CH7" s="88"/>
      <c r="CI7" s="88"/>
      <c r="CK7" s="98" t="s">
        <v>119</v>
      </c>
      <c r="CL7" s="98" t="s">
        <v>30</v>
      </c>
      <c r="CM7" s="98"/>
      <c r="CN7" s="6">
        <v>6</v>
      </c>
      <c r="CO7" s="96" t="s">
        <v>90</v>
      </c>
    </row>
    <row r="8" spans="1:93" ht="13.5" customHeight="1" thickBot="1">
      <c r="A8" s="118"/>
      <c r="B8" s="118"/>
      <c r="C8" s="117"/>
      <c r="D8" s="118"/>
      <c r="E8" s="117"/>
      <c r="F8" s="118"/>
      <c r="G8" s="117"/>
      <c r="H8" s="253">
        <v>42005</v>
      </c>
      <c r="I8" s="254"/>
      <c r="J8" s="254"/>
      <c r="K8" s="254"/>
      <c r="L8" s="254"/>
      <c r="M8" s="255"/>
      <c r="N8" s="253">
        <v>42036</v>
      </c>
      <c r="O8" s="254"/>
      <c r="P8" s="254"/>
      <c r="Q8" s="254"/>
      <c r="R8" s="255"/>
      <c r="S8" s="253">
        <v>42064</v>
      </c>
      <c r="T8" s="254"/>
      <c r="U8" s="254"/>
      <c r="V8" s="254"/>
      <c r="W8" s="255"/>
      <c r="X8" s="253">
        <v>42095</v>
      </c>
      <c r="Y8" s="254"/>
      <c r="Z8" s="254"/>
      <c r="AA8" s="254"/>
      <c r="AB8" s="255"/>
      <c r="AC8" s="256">
        <v>42125</v>
      </c>
      <c r="AD8" s="257"/>
      <c r="AE8" s="257"/>
      <c r="AF8" s="257"/>
      <c r="AG8" s="257"/>
      <c r="AH8" s="258"/>
      <c r="AI8" s="253">
        <v>42156</v>
      </c>
      <c r="AJ8" s="254"/>
      <c r="AK8" s="254"/>
      <c r="AL8" s="254"/>
      <c r="AM8" s="255"/>
      <c r="AN8" s="253">
        <v>42186</v>
      </c>
      <c r="AO8" s="254"/>
      <c r="AP8" s="254"/>
      <c r="AQ8" s="254"/>
      <c r="AR8" s="254"/>
      <c r="AS8" s="255"/>
      <c r="AT8" s="253">
        <v>42583</v>
      </c>
      <c r="AU8" s="254"/>
      <c r="AV8" s="254"/>
      <c r="AW8" s="254"/>
      <c r="AX8" s="255"/>
      <c r="AY8" s="253">
        <v>42614</v>
      </c>
      <c r="AZ8" s="254"/>
      <c r="BA8" s="254"/>
      <c r="BB8" s="254"/>
      <c r="BC8" s="254"/>
      <c r="BD8" s="255"/>
      <c r="BE8" s="254">
        <v>42644</v>
      </c>
      <c r="BF8" s="254"/>
      <c r="BG8" s="254"/>
      <c r="BH8" s="254"/>
      <c r="BI8" s="255"/>
      <c r="BJ8" s="253">
        <v>42675</v>
      </c>
      <c r="BK8" s="254"/>
      <c r="BL8" s="254"/>
      <c r="BM8" s="254"/>
      <c r="BN8" s="255"/>
      <c r="BO8" s="253">
        <v>42705</v>
      </c>
      <c r="BP8" s="254"/>
      <c r="BQ8" s="254"/>
      <c r="BR8" s="254"/>
      <c r="BS8" s="254"/>
      <c r="BT8" s="255"/>
      <c r="BU8" s="253">
        <v>42736</v>
      </c>
      <c r="BV8" s="254"/>
      <c r="BW8" s="254"/>
      <c r="BX8" s="254"/>
      <c r="BY8" s="255"/>
      <c r="BZ8" s="253">
        <v>42767</v>
      </c>
      <c r="CA8" s="254"/>
      <c r="CB8" s="254"/>
      <c r="CC8" s="254"/>
      <c r="CD8" s="255"/>
      <c r="CH8" s="88"/>
      <c r="CI8" s="88"/>
      <c r="CK8" s="98" t="s">
        <v>118</v>
      </c>
      <c r="CL8" s="98" t="s">
        <v>22</v>
      </c>
      <c r="CM8" s="98"/>
      <c r="CN8" s="6">
        <v>7</v>
      </c>
      <c r="CO8" s="96" t="s">
        <v>10</v>
      </c>
    </row>
    <row r="9" spans="1:93" ht="13.5" customHeight="1">
      <c r="A9" s="114" t="s">
        <v>117</v>
      </c>
      <c r="B9" s="116" t="s">
        <v>116</v>
      </c>
      <c r="C9" s="114" t="s">
        <v>115</v>
      </c>
      <c r="D9" s="114" t="s">
        <v>114</v>
      </c>
      <c r="E9" s="114" t="s">
        <v>113</v>
      </c>
      <c r="F9" s="115" t="s">
        <v>112</v>
      </c>
      <c r="G9" s="114" t="s">
        <v>111</v>
      </c>
      <c r="H9" s="112">
        <v>42006</v>
      </c>
      <c r="I9" s="112">
        <v>42013</v>
      </c>
      <c r="J9" s="112">
        <f>I9+7</f>
        <v>42020</v>
      </c>
      <c r="K9" s="112">
        <f>J9+7</f>
        <v>42027</v>
      </c>
      <c r="L9" s="112">
        <f>K9+7</f>
        <v>42034</v>
      </c>
      <c r="M9" s="111"/>
      <c r="N9" s="112">
        <f>L9+7</f>
        <v>42041</v>
      </c>
      <c r="O9" s="112">
        <f>N9+7</f>
        <v>42048</v>
      </c>
      <c r="P9" s="112">
        <f>O9+7</f>
        <v>42055</v>
      </c>
      <c r="Q9" s="112">
        <f>P9+7</f>
        <v>42062</v>
      </c>
      <c r="R9" s="111" t="s">
        <v>110</v>
      </c>
      <c r="S9" s="112">
        <f>Q9+7</f>
        <v>42069</v>
      </c>
      <c r="T9" s="112">
        <f>S9+7</f>
        <v>42076</v>
      </c>
      <c r="U9" s="112">
        <f>T9+7</f>
        <v>42083</v>
      </c>
      <c r="V9" s="112">
        <f>U9+7</f>
        <v>42090</v>
      </c>
      <c r="W9" s="111" t="s">
        <v>109</v>
      </c>
      <c r="X9" s="112">
        <f>V9+7</f>
        <v>42097</v>
      </c>
      <c r="Y9" s="112">
        <f>X9+7</f>
        <v>42104</v>
      </c>
      <c r="Z9" s="112">
        <f>Y9+7</f>
        <v>42111</v>
      </c>
      <c r="AA9" s="112">
        <f>Z9+7</f>
        <v>42118</v>
      </c>
      <c r="AB9" s="111" t="s">
        <v>108</v>
      </c>
      <c r="AC9" s="112">
        <f>AA9+7</f>
        <v>42125</v>
      </c>
      <c r="AD9" s="112">
        <f>AC9+7</f>
        <v>42132</v>
      </c>
      <c r="AE9" s="112">
        <f>AD9+7</f>
        <v>42139</v>
      </c>
      <c r="AF9" s="112">
        <f>AE9+7</f>
        <v>42146</v>
      </c>
      <c r="AG9" s="113">
        <f>AF9+7</f>
        <v>42153</v>
      </c>
      <c r="AH9" s="111" t="s">
        <v>107</v>
      </c>
      <c r="AI9" s="112">
        <f>AG9+7</f>
        <v>42160</v>
      </c>
      <c r="AJ9" s="112">
        <f>AI9+7</f>
        <v>42167</v>
      </c>
      <c r="AK9" s="112">
        <f>AJ9+7</f>
        <v>42174</v>
      </c>
      <c r="AL9" s="112">
        <f>AK9+7</f>
        <v>42181</v>
      </c>
      <c r="AM9" s="111" t="s">
        <v>106</v>
      </c>
      <c r="AN9" s="113">
        <f>AL9+7</f>
        <v>42188</v>
      </c>
      <c r="AO9" s="112">
        <f>AN9+7</f>
        <v>42195</v>
      </c>
      <c r="AP9" s="112">
        <f>AO9+7</f>
        <v>42202</v>
      </c>
      <c r="AQ9" s="112">
        <f>AP9+7</f>
        <v>42209</v>
      </c>
      <c r="AR9" s="112">
        <f>AQ9+7</f>
        <v>42216</v>
      </c>
      <c r="AS9" s="111" t="s">
        <v>105</v>
      </c>
      <c r="AT9" s="112">
        <f>AR9+7-2</f>
        <v>42221</v>
      </c>
      <c r="AU9" s="112">
        <f>AT9+7</f>
        <v>42228</v>
      </c>
      <c r="AV9" s="112">
        <f>AU9+7</f>
        <v>42235</v>
      </c>
      <c r="AW9" s="112">
        <f>AV9+7</f>
        <v>42242</v>
      </c>
      <c r="AX9" s="111" t="s">
        <v>104</v>
      </c>
      <c r="AY9" s="145">
        <f>AW9+7</f>
        <v>42249</v>
      </c>
      <c r="AZ9" s="145">
        <f>AY9+7</f>
        <v>42256</v>
      </c>
      <c r="BA9" s="112">
        <f>AZ9+7</f>
        <v>42263</v>
      </c>
      <c r="BB9" s="112">
        <f>BA9+7</f>
        <v>42270</v>
      </c>
      <c r="BC9" s="112">
        <f>BB9+7</f>
        <v>42277</v>
      </c>
      <c r="BD9" s="111" t="s">
        <v>103</v>
      </c>
      <c r="BE9" s="112">
        <f>BC9+7</f>
        <v>42284</v>
      </c>
      <c r="BF9" s="112">
        <f>BE9+7</f>
        <v>42291</v>
      </c>
      <c r="BG9" s="112">
        <f>BF9+7</f>
        <v>42298</v>
      </c>
      <c r="BH9" s="112">
        <f>BG9+7</f>
        <v>42305</v>
      </c>
      <c r="BI9" s="111" t="s">
        <v>102</v>
      </c>
      <c r="BJ9" s="112">
        <f>BH9+7</f>
        <v>42312</v>
      </c>
      <c r="BK9" s="112">
        <f>BJ9+7</f>
        <v>42319</v>
      </c>
      <c r="BL9" s="112">
        <f>BK9+7</f>
        <v>42326</v>
      </c>
      <c r="BM9" s="112">
        <f>BL9+7</f>
        <v>42333</v>
      </c>
      <c r="BN9" s="111" t="s">
        <v>101</v>
      </c>
      <c r="BO9" s="112">
        <f>BM9+7</f>
        <v>42340</v>
      </c>
      <c r="BP9" s="112">
        <f>BO9+7</f>
        <v>42347</v>
      </c>
      <c r="BQ9" s="112">
        <f>BP9+7</f>
        <v>42354</v>
      </c>
      <c r="BR9" s="112">
        <f>BQ9+7</f>
        <v>42361</v>
      </c>
      <c r="BS9" s="112">
        <f>BR9+7</f>
        <v>42368</v>
      </c>
      <c r="BT9" s="111" t="s">
        <v>100</v>
      </c>
      <c r="BU9" s="112">
        <f>BS9+7</f>
        <v>42375</v>
      </c>
      <c r="BV9" s="112">
        <f>BU9+7</f>
        <v>42382</v>
      </c>
      <c r="BW9" s="112">
        <f>BV9+7</f>
        <v>42389</v>
      </c>
      <c r="BX9" s="112">
        <f>BW9+7</f>
        <v>42396</v>
      </c>
      <c r="BY9" s="111" t="s">
        <v>138</v>
      </c>
      <c r="BZ9" s="112">
        <f>BX9+7</f>
        <v>42403</v>
      </c>
      <c r="CA9" s="112">
        <f>BZ9+7</f>
        <v>42410</v>
      </c>
      <c r="CB9" s="112">
        <f>CA9+7</f>
        <v>42417</v>
      </c>
      <c r="CC9" s="112">
        <f>CB9+7</f>
        <v>42424</v>
      </c>
      <c r="CD9" s="111" t="s">
        <v>110</v>
      </c>
      <c r="CH9" s="88"/>
      <c r="CI9" s="88"/>
      <c r="CK9" s="98" t="s">
        <v>99</v>
      </c>
      <c r="CL9" s="98" t="s">
        <v>146</v>
      </c>
      <c r="CM9" s="98"/>
      <c r="CN9" s="6">
        <v>8</v>
      </c>
      <c r="CO9" s="96" t="s">
        <v>98</v>
      </c>
    </row>
    <row r="10" spans="1:93" ht="13.5" customHeight="1">
      <c r="A10" s="110"/>
      <c r="B10" s="109" t="s">
        <v>97</v>
      </c>
      <c r="C10" s="107"/>
      <c r="D10" s="107"/>
      <c r="E10" s="107"/>
      <c r="F10" s="108"/>
      <c r="G10" s="107"/>
      <c r="H10" s="106"/>
      <c r="I10" s="106"/>
      <c r="J10" s="106"/>
      <c r="K10" s="106"/>
      <c r="L10" s="106"/>
      <c r="M10" s="105"/>
      <c r="N10" s="106"/>
      <c r="O10" s="106"/>
      <c r="P10" s="106"/>
      <c r="Q10" s="106"/>
      <c r="R10" s="105"/>
      <c r="S10" s="106"/>
      <c r="T10" s="106"/>
      <c r="U10" s="106"/>
      <c r="V10" s="106"/>
      <c r="W10" s="105"/>
      <c r="X10" s="106"/>
      <c r="Y10" s="106"/>
      <c r="Z10" s="106"/>
      <c r="AA10" s="106"/>
      <c r="AB10" s="105"/>
      <c r="AC10" s="106"/>
      <c r="AD10" s="106"/>
      <c r="AE10" s="106"/>
      <c r="AF10" s="106"/>
      <c r="AG10" s="106"/>
      <c r="AH10" s="105"/>
      <c r="AI10" s="106"/>
      <c r="AJ10" s="106"/>
      <c r="AK10" s="106"/>
      <c r="AL10" s="106"/>
      <c r="AM10" s="105"/>
      <c r="AN10" s="106"/>
      <c r="AO10" s="106"/>
      <c r="AP10" s="106"/>
      <c r="AQ10" s="106"/>
      <c r="AR10" s="106"/>
      <c r="AS10" s="105"/>
      <c r="AT10" s="106"/>
      <c r="AU10" s="106"/>
      <c r="AV10" s="106"/>
      <c r="AW10" s="106"/>
      <c r="AX10" s="105"/>
      <c r="AY10" s="106"/>
      <c r="AZ10" s="106"/>
      <c r="BA10" s="106"/>
      <c r="BB10" s="106"/>
      <c r="BC10" s="106"/>
      <c r="BD10" s="105"/>
      <c r="BE10" s="106"/>
      <c r="BF10" s="106"/>
      <c r="BG10" s="106"/>
      <c r="BH10" s="106"/>
      <c r="BI10" s="105"/>
      <c r="BJ10" s="106"/>
      <c r="BK10" s="106"/>
      <c r="BL10" s="106"/>
      <c r="BM10" s="106"/>
      <c r="BN10" s="105"/>
      <c r="BO10" s="106"/>
      <c r="BP10" s="106"/>
      <c r="BQ10" s="106"/>
      <c r="BR10" s="106"/>
      <c r="BS10" s="106"/>
      <c r="BT10" s="105"/>
      <c r="BU10" s="106"/>
      <c r="BV10" s="106"/>
      <c r="BW10" s="106"/>
      <c r="BX10" s="106"/>
      <c r="BY10" s="105"/>
      <c r="BZ10" s="106"/>
      <c r="CA10" s="106"/>
      <c r="CB10" s="106"/>
      <c r="CC10" s="106"/>
      <c r="CD10" s="105"/>
      <c r="CH10" s="88"/>
      <c r="CI10" s="88"/>
      <c r="CK10" s="98" t="s">
        <v>96</v>
      </c>
      <c r="CL10" s="98"/>
      <c r="CM10" s="98"/>
      <c r="CN10" s="6">
        <v>9</v>
      </c>
      <c r="CO10" s="96" t="s">
        <v>70</v>
      </c>
    </row>
    <row r="11" spans="1:93" ht="13.5" hidden="1" customHeight="1">
      <c r="A11" s="104" t="s">
        <v>95</v>
      </c>
      <c r="B11" s="104"/>
      <c r="C11" s="103"/>
      <c r="D11" s="102"/>
      <c r="E11" s="102" t="s">
        <v>94</v>
      </c>
      <c r="F11" s="101"/>
      <c r="G11" s="101"/>
      <c r="H11" s="100">
        <f t="shared" ref="H11:AU11" si="0">SUM(H12:H96)</f>
        <v>0</v>
      </c>
      <c r="I11" s="100">
        <f t="shared" si="0"/>
        <v>0</v>
      </c>
      <c r="J11" s="100">
        <f t="shared" si="0"/>
        <v>0</v>
      </c>
      <c r="K11" s="100">
        <f t="shared" si="0"/>
        <v>0</v>
      </c>
      <c r="L11" s="100">
        <f t="shared" si="0"/>
        <v>0</v>
      </c>
      <c r="M11" s="100">
        <f t="shared" si="0"/>
        <v>0</v>
      </c>
      <c r="N11" s="100">
        <f t="shared" si="0"/>
        <v>0</v>
      </c>
      <c r="O11" s="100">
        <f t="shared" si="0"/>
        <v>0</v>
      </c>
      <c r="P11" s="100">
        <f t="shared" si="0"/>
        <v>0</v>
      </c>
      <c r="Q11" s="100">
        <f t="shared" si="0"/>
        <v>0</v>
      </c>
      <c r="R11" s="100">
        <f t="shared" si="0"/>
        <v>0</v>
      </c>
      <c r="S11" s="100">
        <f t="shared" si="0"/>
        <v>0</v>
      </c>
      <c r="T11" s="100">
        <f t="shared" si="0"/>
        <v>0</v>
      </c>
      <c r="U11" s="100">
        <f t="shared" si="0"/>
        <v>0</v>
      </c>
      <c r="V11" s="100">
        <f t="shared" si="0"/>
        <v>0</v>
      </c>
      <c r="W11" s="100">
        <f t="shared" si="0"/>
        <v>0</v>
      </c>
      <c r="X11" s="100">
        <f t="shared" si="0"/>
        <v>0</v>
      </c>
      <c r="Y11" s="100">
        <f t="shared" si="0"/>
        <v>0</v>
      </c>
      <c r="Z11" s="100">
        <f t="shared" si="0"/>
        <v>0</v>
      </c>
      <c r="AA11" s="100">
        <f t="shared" si="0"/>
        <v>0</v>
      </c>
      <c r="AB11" s="100">
        <f t="shared" si="0"/>
        <v>0</v>
      </c>
      <c r="AC11" s="100">
        <f t="shared" si="0"/>
        <v>0</v>
      </c>
      <c r="AD11" s="100">
        <f t="shared" si="0"/>
        <v>0</v>
      </c>
      <c r="AE11" s="100">
        <f t="shared" si="0"/>
        <v>0</v>
      </c>
      <c r="AF11" s="100">
        <f t="shared" si="0"/>
        <v>0</v>
      </c>
      <c r="AG11" s="100">
        <f t="shared" si="0"/>
        <v>0</v>
      </c>
      <c r="AH11" s="100">
        <f t="shared" si="0"/>
        <v>0</v>
      </c>
      <c r="AI11" s="100">
        <f t="shared" si="0"/>
        <v>0</v>
      </c>
      <c r="AJ11" s="100">
        <f t="shared" si="0"/>
        <v>0</v>
      </c>
      <c r="AK11" s="100">
        <f t="shared" si="0"/>
        <v>0</v>
      </c>
      <c r="AL11" s="100">
        <f t="shared" si="0"/>
        <v>0</v>
      </c>
      <c r="AM11" s="100">
        <f t="shared" si="0"/>
        <v>0</v>
      </c>
      <c r="AN11" s="100">
        <f t="shared" si="0"/>
        <v>0</v>
      </c>
      <c r="AO11" s="100">
        <f t="shared" si="0"/>
        <v>0</v>
      </c>
      <c r="AP11" s="100">
        <f t="shared" si="0"/>
        <v>0</v>
      </c>
      <c r="AQ11" s="100">
        <f t="shared" si="0"/>
        <v>0</v>
      </c>
      <c r="AR11" s="100">
        <f t="shared" si="0"/>
        <v>0</v>
      </c>
      <c r="AS11" s="100">
        <f t="shared" si="0"/>
        <v>0</v>
      </c>
      <c r="AT11" s="100">
        <f t="shared" si="0"/>
        <v>40</v>
      </c>
      <c r="AU11" s="100">
        <f t="shared" si="0"/>
        <v>40</v>
      </c>
      <c r="AV11" s="100">
        <f>SUM(AV12:AV39)</f>
        <v>120</v>
      </c>
      <c r="AW11" s="100">
        <f>SUM(AW12:AW39)</f>
        <v>120</v>
      </c>
      <c r="AX11" s="100">
        <f>SUM(AX12:AX39)</f>
        <v>280</v>
      </c>
      <c r="AY11" s="100">
        <f>SUM(AY12:AY39)</f>
        <v>280</v>
      </c>
      <c r="AZ11" s="100">
        <f>SUM(AZ12:AZ39)</f>
        <v>224</v>
      </c>
      <c r="BA11" s="100">
        <f t="shared" ref="BA11:BG11" si="1">SUM(BA12:BA39)</f>
        <v>280</v>
      </c>
      <c r="BB11" s="100">
        <f t="shared" si="1"/>
        <v>280</v>
      </c>
      <c r="BC11" s="100">
        <f t="shared" si="1"/>
        <v>280</v>
      </c>
      <c r="BD11" s="100">
        <f t="shared" si="1"/>
        <v>1064</v>
      </c>
      <c r="BE11" s="100">
        <f t="shared" si="1"/>
        <v>320</v>
      </c>
      <c r="BF11" s="100">
        <f t="shared" si="1"/>
        <v>320</v>
      </c>
      <c r="BG11" s="100">
        <f t="shared" si="1"/>
        <v>320</v>
      </c>
      <c r="BH11" s="100">
        <f t="shared" ref="BH11" si="2">SUM(BH12:BH39)</f>
        <v>320</v>
      </c>
      <c r="BI11" s="100">
        <f t="shared" ref="BI11" si="3">SUM(BI12:BI39)</f>
        <v>1280</v>
      </c>
      <c r="BJ11" s="100">
        <f t="shared" ref="BJ11" si="4">SUM(BJ12:BJ39)</f>
        <v>320</v>
      </c>
      <c r="BK11" s="100">
        <f t="shared" ref="BK11" si="5">SUM(BK12:BK39)</f>
        <v>320</v>
      </c>
      <c r="BL11" s="100">
        <f t="shared" ref="BL11" si="6">SUM(BL12:BL39)</f>
        <v>320</v>
      </c>
      <c r="BM11" s="100">
        <f t="shared" ref="BM11" si="7">SUM(BM12:BM39)</f>
        <v>192</v>
      </c>
      <c r="BN11" s="100">
        <f t="shared" ref="BN11" si="8">SUM(BN12:BN39)</f>
        <v>1152</v>
      </c>
      <c r="BO11" s="100">
        <f t="shared" ref="BO11" si="9">SUM(BO12:BO39)</f>
        <v>320</v>
      </c>
      <c r="BP11" s="100">
        <f t="shared" ref="BP11" si="10">SUM(BP12:BP39)</f>
        <v>320</v>
      </c>
      <c r="BQ11" s="100">
        <f t="shared" ref="BQ11" si="11">SUM(BQ12:BQ39)</f>
        <v>320</v>
      </c>
      <c r="BR11" s="100">
        <f t="shared" ref="BR11" si="12">SUM(BR12:BR39)</f>
        <v>320</v>
      </c>
      <c r="BS11" s="100">
        <f t="shared" ref="BS11" si="13">SUM(BS12:BS39)</f>
        <v>256</v>
      </c>
      <c r="BT11" s="100">
        <f t="shared" ref="BT11" si="14">SUM(BT12:BT39)</f>
        <v>1496</v>
      </c>
      <c r="BU11" s="100">
        <f t="shared" ref="BU11" si="15">SUM(BU12:BU39)</f>
        <v>160</v>
      </c>
      <c r="BV11" s="100">
        <f t="shared" ref="BV11" si="16">SUM(BV12:BV39)</f>
        <v>160</v>
      </c>
      <c r="BW11" s="100">
        <f t="shared" ref="BW11" si="17">SUM(BW12:BW39)</f>
        <v>128</v>
      </c>
      <c r="BX11" s="100">
        <f t="shared" ref="BX11" si="18">SUM(BX12:BX39)</f>
        <v>160</v>
      </c>
      <c r="BY11" s="100">
        <f t="shared" ref="BY11" si="19">SUM(BY12:BY39)</f>
        <v>608</v>
      </c>
      <c r="BZ11" s="100">
        <f t="shared" ref="BZ11" si="20">SUM(BZ12:BZ39)</f>
        <v>60</v>
      </c>
      <c r="CA11" s="100">
        <f t="shared" ref="CA11" si="21">SUM(CA12:CA39)</f>
        <v>60</v>
      </c>
      <c r="CB11" s="100">
        <f t="shared" ref="CB11" si="22">SUM(CB12:CB39)</f>
        <v>60</v>
      </c>
      <c r="CC11" s="100">
        <f t="shared" ref="CC11" si="23">SUM(CC12:CC39)</f>
        <v>60</v>
      </c>
      <c r="CD11" s="100">
        <f t="shared" ref="CD11" si="24">SUM(CD12:CD39)</f>
        <v>240</v>
      </c>
      <c r="CE11" s="99"/>
      <c r="CG11" s="6" t="s">
        <v>93</v>
      </c>
      <c r="CH11" s="88"/>
      <c r="CI11" s="88"/>
      <c r="CK11" s="98" t="s">
        <v>92</v>
      </c>
      <c r="CL11" s="98"/>
      <c r="CM11" s="98"/>
      <c r="CN11" s="6">
        <v>10</v>
      </c>
      <c r="CO11" s="96" t="s">
        <v>3</v>
      </c>
    </row>
    <row r="12" spans="1:93" ht="13.5" hidden="1" customHeight="1">
      <c r="A12" s="94" t="s">
        <v>77</v>
      </c>
      <c r="B12" s="18"/>
      <c r="C12" s="93"/>
      <c r="D12" s="91"/>
      <c r="E12" s="92"/>
      <c r="F12" s="91" t="str">
        <f t="shared" ref="F12:F31" si="25">IF(E12="","",VLOOKUP(E12,$CH$2:$CI$33,2))</f>
        <v/>
      </c>
      <c r="G12" s="90" t="s">
        <v>3</v>
      </c>
      <c r="H12" s="11"/>
      <c r="I12" s="11"/>
      <c r="J12" s="11"/>
      <c r="K12" s="11"/>
      <c r="L12" s="11"/>
      <c r="M12" s="10">
        <f t="shared" ref="M12:M32" si="26">SUM(H12:L12)</f>
        <v>0</v>
      </c>
      <c r="N12" s="11"/>
      <c r="O12" s="11"/>
      <c r="P12" s="11"/>
      <c r="Q12" s="11"/>
      <c r="R12" s="10">
        <f t="shared" ref="R12:R39" si="27">SUM(N12:Q12)</f>
        <v>0</v>
      </c>
      <c r="S12" s="11"/>
      <c r="T12" s="11"/>
      <c r="U12" s="11"/>
      <c r="V12" s="11"/>
      <c r="W12" s="10">
        <f t="shared" ref="W12:W39" si="28">SUM(S12:V12)</f>
        <v>0</v>
      </c>
      <c r="X12" s="11"/>
      <c r="Y12" s="11"/>
      <c r="Z12" s="11"/>
      <c r="AA12" s="11"/>
      <c r="AB12" s="10">
        <f t="shared" ref="AB12:AB39" si="29">SUM(X12:AA12)</f>
        <v>0</v>
      </c>
      <c r="AC12" s="11"/>
      <c r="AD12" s="12"/>
      <c r="AE12" s="11"/>
      <c r="AF12" s="11"/>
      <c r="AG12" s="11"/>
      <c r="AH12" s="10">
        <f t="shared" ref="AH12:AH39" si="30">SUM(AC12:AG12)</f>
        <v>0</v>
      </c>
      <c r="AI12" s="11"/>
      <c r="AJ12" s="11"/>
      <c r="AK12" s="11"/>
      <c r="AL12" s="11"/>
      <c r="AM12" s="10">
        <f t="shared" ref="AM12:AM39" si="31">SUM(AI12:AL12)</f>
        <v>0</v>
      </c>
      <c r="AN12" s="11"/>
      <c r="AO12" s="11"/>
      <c r="AP12" s="11"/>
      <c r="AQ12" s="11"/>
      <c r="AR12" s="11"/>
      <c r="AS12" s="10">
        <f t="shared" ref="AS12:AS39" si="32">SUM(AN12:AR12)</f>
        <v>0</v>
      </c>
      <c r="AT12" s="11"/>
      <c r="AU12" s="11"/>
      <c r="AV12" s="11"/>
      <c r="AW12" s="11"/>
      <c r="AX12" s="10">
        <f t="shared" ref="AX12:AX39" si="33">SUM(AT12:AW12)</f>
        <v>0</v>
      </c>
      <c r="AY12" s="11"/>
      <c r="AZ12" s="11"/>
      <c r="BA12" s="11"/>
      <c r="BB12" s="11"/>
      <c r="BC12" s="11"/>
      <c r="BD12" s="10">
        <f t="shared" ref="BD12:BD39" si="34">SUM(AY12:BB12)</f>
        <v>0</v>
      </c>
      <c r="BE12" s="11"/>
      <c r="BF12" s="11"/>
      <c r="BG12" s="11"/>
      <c r="BH12" s="11"/>
      <c r="BI12" s="10">
        <f t="shared" ref="BI12:BI39" si="35">SUM(BE12:BH12)</f>
        <v>0</v>
      </c>
      <c r="BJ12" s="11"/>
      <c r="BK12" s="11"/>
      <c r="BL12" s="11"/>
      <c r="BM12" s="11"/>
      <c r="BN12" s="10">
        <f t="shared" ref="BN12:BN39" si="36">SUM(BJ12:BM12)</f>
        <v>0</v>
      </c>
      <c r="BO12" s="11"/>
      <c r="BP12" s="11"/>
      <c r="BQ12" s="11"/>
      <c r="BR12" s="11"/>
      <c r="BS12" s="11"/>
      <c r="BT12" s="10">
        <f t="shared" ref="BT12:BT38" si="37">SUM(BO12:BS12)</f>
        <v>0</v>
      </c>
      <c r="BU12" s="11"/>
      <c r="BV12" s="11"/>
      <c r="BW12" s="11"/>
      <c r="BX12" s="11"/>
      <c r="BY12" s="10">
        <f t="shared" ref="BY12:BY39" si="38">SUM(BU12:BX12)</f>
        <v>0</v>
      </c>
      <c r="BZ12" s="11"/>
      <c r="CA12" s="11"/>
      <c r="CB12" s="11"/>
      <c r="CC12" s="11"/>
      <c r="CD12" s="10">
        <f t="shared" ref="CD12:CD39" si="39">SUM(BZ12:CC12)</f>
        <v>0</v>
      </c>
      <c r="CE12" s="9">
        <f t="shared" ref="CE12:CE31" si="40">SUM(M12,R12,W12,AB12,AH12,AM12,AS12,AX12,BD12,BI12,BN12,BT12)</f>
        <v>0</v>
      </c>
      <c r="CH12" s="88"/>
      <c r="CI12" s="88"/>
      <c r="CN12" s="6">
        <v>11</v>
      </c>
      <c r="CO12" s="96" t="s">
        <v>87</v>
      </c>
    </row>
    <row r="13" spans="1:93" ht="13.5" hidden="1" customHeight="1">
      <c r="A13" s="94" t="s">
        <v>77</v>
      </c>
      <c r="B13" s="18"/>
      <c r="C13" s="93"/>
      <c r="D13" s="91"/>
      <c r="E13" s="92"/>
      <c r="F13" s="91" t="str">
        <f t="shared" si="25"/>
        <v/>
      </c>
      <c r="G13" s="90" t="s">
        <v>61</v>
      </c>
      <c r="H13" s="11"/>
      <c r="I13" s="11"/>
      <c r="J13" s="11"/>
      <c r="K13" s="11"/>
      <c r="L13" s="11"/>
      <c r="M13" s="10">
        <f t="shared" si="26"/>
        <v>0</v>
      </c>
      <c r="N13" s="11"/>
      <c r="O13" s="11"/>
      <c r="P13" s="11"/>
      <c r="Q13" s="11"/>
      <c r="R13" s="10">
        <f t="shared" si="27"/>
        <v>0</v>
      </c>
      <c r="S13" s="11"/>
      <c r="T13" s="11"/>
      <c r="U13" s="11"/>
      <c r="V13" s="11"/>
      <c r="W13" s="10">
        <f t="shared" si="28"/>
        <v>0</v>
      </c>
      <c r="X13" s="11"/>
      <c r="Y13" s="11"/>
      <c r="Z13" s="11"/>
      <c r="AA13" s="11"/>
      <c r="AB13" s="10">
        <f t="shared" si="29"/>
        <v>0</v>
      </c>
      <c r="AC13" s="11"/>
      <c r="AD13" s="12"/>
      <c r="AE13" s="11"/>
      <c r="AF13" s="11"/>
      <c r="AG13" s="11"/>
      <c r="AH13" s="10">
        <f t="shared" si="30"/>
        <v>0</v>
      </c>
      <c r="AI13" s="11"/>
      <c r="AJ13" s="11"/>
      <c r="AK13" s="11"/>
      <c r="AL13" s="11"/>
      <c r="AM13" s="10">
        <f t="shared" si="31"/>
        <v>0</v>
      </c>
      <c r="AN13" s="11"/>
      <c r="AO13" s="11"/>
      <c r="AP13" s="11"/>
      <c r="AQ13" s="11"/>
      <c r="AR13" s="11"/>
      <c r="AS13" s="10">
        <f t="shared" si="32"/>
        <v>0</v>
      </c>
      <c r="AT13" s="11"/>
      <c r="AU13" s="11"/>
      <c r="AV13" s="11"/>
      <c r="AW13" s="11"/>
      <c r="AX13" s="10">
        <f t="shared" si="33"/>
        <v>0</v>
      </c>
      <c r="AY13" s="11"/>
      <c r="AZ13" s="11"/>
      <c r="BA13" s="11"/>
      <c r="BB13" s="11"/>
      <c r="BC13" s="11"/>
      <c r="BD13" s="10">
        <f t="shared" si="34"/>
        <v>0</v>
      </c>
      <c r="BE13" s="11"/>
      <c r="BF13" s="11"/>
      <c r="BG13" s="11"/>
      <c r="BH13" s="11"/>
      <c r="BI13" s="10">
        <f t="shared" si="35"/>
        <v>0</v>
      </c>
      <c r="BJ13" s="11"/>
      <c r="BK13" s="11"/>
      <c r="BL13" s="11"/>
      <c r="BM13" s="11"/>
      <c r="BN13" s="10">
        <f t="shared" si="36"/>
        <v>0</v>
      </c>
      <c r="BO13" s="11"/>
      <c r="BP13" s="11"/>
      <c r="BQ13" s="11"/>
      <c r="BR13" s="11"/>
      <c r="BS13" s="11"/>
      <c r="BT13" s="10">
        <f t="shared" si="37"/>
        <v>0</v>
      </c>
      <c r="BU13" s="11"/>
      <c r="BV13" s="11"/>
      <c r="BW13" s="11"/>
      <c r="BX13" s="11"/>
      <c r="BY13" s="10">
        <f t="shared" si="38"/>
        <v>0</v>
      </c>
      <c r="BZ13" s="11"/>
      <c r="CA13" s="11"/>
      <c r="CB13" s="11"/>
      <c r="CC13" s="11"/>
      <c r="CD13" s="10">
        <f t="shared" si="39"/>
        <v>0</v>
      </c>
      <c r="CE13" s="9">
        <f t="shared" si="40"/>
        <v>0</v>
      </c>
      <c r="CH13" s="88"/>
      <c r="CI13" s="88"/>
      <c r="CN13" s="6">
        <v>12</v>
      </c>
      <c r="CO13" s="96" t="s">
        <v>68</v>
      </c>
    </row>
    <row r="14" spans="1:93" ht="13.5" hidden="1" customHeight="1">
      <c r="A14" s="94" t="s">
        <v>77</v>
      </c>
      <c r="B14" s="18"/>
      <c r="C14" s="93"/>
      <c r="D14" s="91"/>
      <c r="E14" s="92"/>
      <c r="F14" s="91" t="str">
        <f t="shared" si="25"/>
        <v/>
      </c>
      <c r="G14" s="90" t="s">
        <v>85</v>
      </c>
      <c r="H14" s="11"/>
      <c r="I14" s="11"/>
      <c r="J14" s="11"/>
      <c r="K14" s="11"/>
      <c r="L14" s="11"/>
      <c r="M14" s="10">
        <f t="shared" si="26"/>
        <v>0</v>
      </c>
      <c r="N14" s="11"/>
      <c r="O14" s="11"/>
      <c r="P14" s="11"/>
      <c r="Q14" s="11"/>
      <c r="R14" s="10">
        <f t="shared" si="27"/>
        <v>0</v>
      </c>
      <c r="S14" s="11"/>
      <c r="T14" s="11"/>
      <c r="U14" s="11"/>
      <c r="V14" s="11"/>
      <c r="W14" s="10">
        <f t="shared" si="28"/>
        <v>0</v>
      </c>
      <c r="X14" s="11"/>
      <c r="Y14" s="11"/>
      <c r="Z14" s="11"/>
      <c r="AA14" s="11"/>
      <c r="AB14" s="10">
        <f t="shared" si="29"/>
        <v>0</v>
      </c>
      <c r="AC14" s="11"/>
      <c r="AD14" s="12"/>
      <c r="AE14" s="11"/>
      <c r="AF14" s="11"/>
      <c r="AG14" s="11"/>
      <c r="AH14" s="10">
        <f t="shared" si="30"/>
        <v>0</v>
      </c>
      <c r="AI14" s="11"/>
      <c r="AJ14" s="11"/>
      <c r="AK14" s="11"/>
      <c r="AL14" s="11"/>
      <c r="AM14" s="10">
        <f t="shared" si="31"/>
        <v>0</v>
      </c>
      <c r="AN14" s="11"/>
      <c r="AO14" s="11"/>
      <c r="AP14" s="11"/>
      <c r="AQ14" s="11"/>
      <c r="AR14" s="11"/>
      <c r="AS14" s="10">
        <f t="shared" si="32"/>
        <v>0</v>
      </c>
      <c r="AT14" s="11"/>
      <c r="AU14" s="11"/>
      <c r="AV14" s="11"/>
      <c r="AW14" s="11"/>
      <c r="AX14" s="10">
        <f t="shared" si="33"/>
        <v>0</v>
      </c>
      <c r="AY14" s="11"/>
      <c r="AZ14" s="11"/>
      <c r="BA14" s="11"/>
      <c r="BB14" s="11"/>
      <c r="BC14" s="11"/>
      <c r="BD14" s="10">
        <f t="shared" si="34"/>
        <v>0</v>
      </c>
      <c r="BE14" s="11"/>
      <c r="BF14" s="11"/>
      <c r="BG14" s="11"/>
      <c r="BH14" s="11"/>
      <c r="BI14" s="10">
        <f t="shared" si="35"/>
        <v>0</v>
      </c>
      <c r="BJ14" s="11"/>
      <c r="BK14" s="11"/>
      <c r="BL14" s="11"/>
      <c r="BM14" s="11"/>
      <c r="BN14" s="10">
        <f t="shared" si="36"/>
        <v>0</v>
      </c>
      <c r="BO14" s="11"/>
      <c r="BP14" s="11"/>
      <c r="BQ14" s="11"/>
      <c r="BR14" s="11"/>
      <c r="BS14" s="11"/>
      <c r="BT14" s="10">
        <f t="shared" si="37"/>
        <v>0</v>
      </c>
      <c r="BU14" s="11"/>
      <c r="BV14" s="11"/>
      <c r="BW14" s="11"/>
      <c r="BX14" s="11"/>
      <c r="BY14" s="10">
        <f t="shared" si="38"/>
        <v>0</v>
      </c>
      <c r="BZ14" s="11"/>
      <c r="CA14" s="11"/>
      <c r="CB14" s="11"/>
      <c r="CC14" s="11"/>
      <c r="CD14" s="10">
        <f t="shared" si="39"/>
        <v>0</v>
      </c>
      <c r="CE14" s="9">
        <f t="shared" si="40"/>
        <v>0</v>
      </c>
      <c r="CH14" s="88"/>
      <c r="CI14" s="88"/>
      <c r="CN14" s="6">
        <v>13</v>
      </c>
      <c r="CO14" s="96" t="s">
        <v>91</v>
      </c>
    </row>
    <row r="15" spans="1:93" ht="13.5" hidden="1" customHeight="1">
      <c r="A15" s="94" t="s">
        <v>77</v>
      </c>
      <c r="B15" s="18"/>
      <c r="C15" s="93"/>
      <c r="D15" s="91"/>
      <c r="E15" s="92"/>
      <c r="F15" s="91" t="str">
        <f t="shared" si="25"/>
        <v/>
      </c>
      <c r="G15" s="90" t="s">
        <v>10</v>
      </c>
      <c r="H15" s="11"/>
      <c r="I15" s="11"/>
      <c r="J15" s="11"/>
      <c r="K15" s="11"/>
      <c r="L15" s="11"/>
      <c r="M15" s="10">
        <f t="shared" si="26"/>
        <v>0</v>
      </c>
      <c r="N15" s="11"/>
      <c r="O15" s="11"/>
      <c r="P15" s="11"/>
      <c r="Q15" s="11"/>
      <c r="R15" s="10">
        <f t="shared" si="27"/>
        <v>0</v>
      </c>
      <c r="S15" s="11"/>
      <c r="T15" s="11"/>
      <c r="U15" s="11"/>
      <c r="V15" s="11"/>
      <c r="W15" s="10">
        <f t="shared" si="28"/>
        <v>0</v>
      </c>
      <c r="X15" s="11"/>
      <c r="Y15" s="11"/>
      <c r="Z15" s="11"/>
      <c r="AA15" s="11"/>
      <c r="AB15" s="10">
        <f t="shared" si="29"/>
        <v>0</v>
      </c>
      <c r="AC15" s="11"/>
      <c r="AD15" s="12"/>
      <c r="AE15" s="11"/>
      <c r="AF15" s="11"/>
      <c r="AG15" s="11"/>
      <c r="AH15" s="10">
        <f t="shared" si="30"/>
        <v>0</v>
      </c>
      <c r="AI15" s="11"/>
      <c r="AJ15" s="11"/>
      <c r="AK15" s="11"/>
      <c r="AL15" s="11"/>
      <c r="AM15" s="10">
        <f t="shared" si="31"/>
        <v>0</v>
      </c>
      <c r="AN15" s="11"/>
      <c r="AO15" s="11"/>
      <c r="AP15" s="11"/>
      <c r="AQ15" s="11"/>
      <c r="AR15" s="11"/>
      <c r="AS15" s="10">
        <f t="shared" si="32"/>
        <v>0</v>
      </c>
      <c r="AT15" s="11"/>
      <c r="AU15" s="11"/>
      <c r="AV15" s="11"/>
      <c r="AW15" s="11"/>
      <c r="AX15" s="10">
        <f t="shared" si="33"/>
        <v>0</v>
      </c>
      <c r="AY15" s="11"/>
      <c r="AZ15" s="11"/>
      <c r="BA15" s="11"/>
      <c r="BB15" s="11"/>
      <c r="BC15" s="11"/>
      <c r="BD15" s="10">
        <f t="shared" si="34"/>
        <v>0</v>
      </c>
      <c r="BE15" s="11"/>
      <c r="BF15" s="11"/>
      <c r="BG15" s="11"/>
      <c r="BH15" s="11"/>
      <c r="BI15" s="10">
        <f t="shared" si="35"/>
        <v>0</v>
      </c>
      <c r="BJ15" s="11"/>
      <c r="BK15" s="11"/>
      <c r="BL15" s="11"/>
      <c r="BM15" s="11"/>
      <c r="BN15" s="10">
        <f t="shared" si="36"/>
        <v>0</v>
      </c>
      <c r="BO15" s="11"/>
      <c r="BP15" s="11"/>
      <c r="BQ15" s="11"/>
      <c r="BR15" s="11"/>
      <c r="BS15" s="11"/>
      <c r="BT15" s="10">
        <f t="shared" si="37"/>
        <v>0</v>
      </c>
      <c r="BU15" s="11"/>
      <c r="BV15" s="11"/>
      <c r="BW15" s="11"/>
      <c r="BX15" s="11"/>
      <c r="BY15" s="10">
        <f t="shared" si="38"/>
        <v>0</v>
      </c>
      <c r="BZ15" s="11"/>
      <c r="CA15" s="11"/>
      <c r="CB15" s="11"/>
      <c r="CC15" s="11"/>
      <c r="CD15" s="10">
        <f t="shared" si="39"/>
        <v>0</v>
      </c>
      <c r="CE15" s="9">
        <f t="shared" si="40"/>
        <v>0</v>
      </c>
      <c r="CH15" s="88"/>
      <c r="CI15" s="88"/>
      <c r="CN15" s="6">
        <v>14</v>
      </c>
      <c r="CO15" s="96" t="s">
        <v>81</v>
      </c>
    </row>
    <row r="16" spans="1:93" ht="13.5" hidden="1" customHeight="1">
      <c r="A16" s="94" t="s">
        <v>77</v>
      </c>
      <c r="B16" s="18"/>
      <c r="C16" s="93"/>
      <c r="D16" s="91"/>
      <c r="E16" s="92"/>
      <c r="F16" s="91" t="str">
        <f t="shared" si="25"/>
        <v/>
      </c>
      <c r="G16" s="90" t="s">
        <v>59</v>
      </c>
      <c r="H16" s="11"/>
      <c r="I16" s="11"/>
      <c r="J16" s="11"/>
      <c r="K16" s="11"/>
      <c r="L16" s="11"/>
      <c r="M16" s="10">
        <f t="shared" si="26"/>
        <v>0</v>
      </c>
      <c r="N16" s="11"/>
      <c r="O16" s="11"/>
      <c r="P16" s="11"/>
      <c r="Q16" s="11"/>
      <c r="R16" s="10">
        <f t="shared" si="27"/>
        <v>0</v>
      </c>
      <c r="S16" s="11"/>
      <c r="T16" s="11"/>
      <c r="U16" s="11"/>
      <c r="V16" s="11"/>
      <c r="W16" s="10">
        <f t="shared" si="28"/>
        <v>0</v>
      </c>
      <c r="X16" s="11"/>
      <c r="Y16" s="11"/>
      <c r="Z16" s="11"/>
      <c r="AA16" s="11"/>
      <c r="AB16" s="10">
        <f t="shared" si="29"/>
        <v>0</v>
      </c>
      <c r="AC16" s="11"/>
      <c r="AD16" s="12"/>
      <c r="AE16" s="11"/>
      <c r="AF16" s="11"/>
      <c r="AG16" s="11"/>
      <c r="AH16" s="10">
        <f t="shared" si="30"/>
        <v>0</v>
      </c>
      <c r="AI16" s="11"/>
      <c r="AJ16" s="11"/>
      <c r="AK16" s="11"/>
      <c r="AL16" s="11"/>
      <c r="AM16" s="10">
        <f t="shared" si="31"/>
        <v>0</v>
      </c>
      <c r="AN16" s="11"/>
      <c r="AO16" s="11"/>
      <c r="AP16" s="11"/>
      <c r="AQ16" s="11"/>
      <c r="AR16" s="11"/>
      <c r="AS16" s="10">
        <f t="shared" si="32"/>
        <v>0</v>
      </c>
      <c r="AT16" s="11"/>
      <c r="AU16" s="11"/>
      <c r="AV16" s="11"/>
      <c r="AW16" s="11"/>
      <c r="AX16" s="10">
        <f t="shared" si="33"/>
        <v>0</v>
      </c>
      <c r="AY16" s="11"/>
      <c r="AZ16" s="11"/>
      <c r="BA16" s="11"/>
      <c r="BB16" s="11"/>
      <c r="BC16" s="11"/>
      <c r="BD16" s="10">
        <f t="shared" si="34"/>
        <v>0</v>
      </c>
      <c r="BE16" s="11"/>
      <c r="BF16" s="11"/>
      <c r="BG16" s="11"/>
      <c r="BH16" s="11"/>
      <c r="BI16" s="10">
        <f t="shared" si="35"/>
        <v>0</v>
      </c>
      <c r="BJ16" s="11"/>
      <c r="BK16" s="11"/>
      <c r="BL16" s="11"/>
      <c r="BM16" s="11"/>
      <c r="BN16" s="10">
        <f t="shared" si="36"/>
        <v>0</v>
      </c>
      <c r="BO16" s="11"/>
      <c r="BP16" s="11"/>
      <c r="BQ16" s="11"/>
      <c r="BR16" s="11"/>
      <c r="BS16" s="11"/>
      <c r="BT16" s="10">
        <f t="shared" si="37"/>
        <v>0</v>
      </c>
      <c r="BU16" s="11"/>
      <c r="BV16" s="11"/>
      <c r="BW16" s="11"/>
      <c r="BX16" s="11"/>
      <c r="BY16" s="10">
        <f t="shared" si="38"/>
        <v>0</v>
      </c>
      <c r="BZ16" s="11"/>
      <c r="CA16" s="11"/>
      <c r="CB16" s="11"/>
      <c r="CC16" s="11"/>
      <c r="CD16" s="10">
        <f t="shared" si="39"/>
        <v>0</v>
      </c>
      <c r="CE16" s="9">
        <f t="shared" si="40"/>
        <v>0</v>
      </c>
      <c r="CH16" s="88"/>
      <c r="CI16" s="88"/>
      <c r="CN16" s="6">
        <v>15</v>
      </c>
      <c r="CO16" s="96" t="s">
        <v>61</v>
      </c>
    </row>
    <row r="17" spans="1:93" ht="13.5" hidden="1" customHeight="1">
      <c r="A17" s="94" t="s">
        <v>77</v>
      </c>
      <c r="B17" s="18"/>
      <c r="C17" s="93"/>
      <c r="D17" s="91"/>
      <c r="E17" s="92"/>
      <c r="F17" s="91" t="str">
        <f t="shared" si="25"/>
        <v/>
      </c>
      <c r="G17" s="90" t="s">
        <v>90</v>
      </c>
      <c r="H17" s="11"/>
      <c r="I17" s="11"/>
      <c r="J17" s="11"/>
      <c r="K17" s="11"/>
      <c r="L17" s="11"/>
      <c r="M17" s="10">
        <f t="shared" si="26"/>
        <v>0</v>
      </c>
      <c r="N17" s="11"/>
      <c r="O17" s="11"/>
      <c r="P17" s="11"/>
      <c r="Q17" s="11"/>
      <c r="R17" s="10">
        <f t="shared" si="27"/>
        <v>0</v>
      </c>
      <c r="S17" s="11"/>
      <c r="T17" s="11"/>
      <c r="U17" s="11"/>
      <c r="V17" s="11"/>
      <c r="W17" s="10">
        <f t="shared" si="28"/>
        <v>0</v>
      </c>
      <c r="X17" s="11"/>
      <c r="Y17" s="11"/>
      <c r="Z17" s="11"/>
      <c r="AA17" s="11"/>
      <c r="AB17" s="10">
        <f t="shared" si="29"/>
        <v>0</v>
      </c>
      <c r="AC17" s="11"/>
      <c r="AD17" s="12"/>
      <c r="AE17" s="11"/>
      <c r="AF17" s="11"/>
      <c r="AG17" s="11"/>
      <c r="AH17" s="10">
        <f t="shared" si="30"/>
        <v>0</v>
      </c>
      <c r="AI17" s="11"/>
      <c r="AJ17" s="11"/>
      <c r="AK17" s="11"/>
      <c r="AL17" s="11"/>
      <c r="AM17" s="10">
        <f t="shared" si="31"/>
        <v>0</v>
      </c>
      <c r="AN17" s="11"/>
      <c r="AO17" s="11"/>
      <c r="AP17" s="11"/>
      <c r="AQ17" s="11"/>
      <c r="AR17" s="11"/>
      <c r="AS17" s="10">
        <f t="shared" si="32"/>
        <v>0</v>
      </c>
      <c r="AT17" s="11"/>
      <c r="AU17" s="11"/>
      <c r="AV17" s="11"/>
      <c r="AW17" s="11"/>
      <c r="AX17" s="10">
        <f t="shared" si="33"/>
        <v>0</v>
      </c>
      <c r="AY17" s="11"/>
      <c r="AZ17" s="11"/>
      <c r="BA17" s="11"/>
      <c r="BB17" s="11"/>
      <c r="BC17" s="11"/>
      <c r="BD17" s="10">
        <f t="shared" si="34"/>
        <v>0</v>
      </c>
      <c r="BE17" s="11"/>
      <c r="BF17" s="11"/>
      <c r="BG17" s="11"/>
      <c r="BH17" s="11"/>
      <c r="BI17" s="10">
        <f t="shared" si="35"/>
        <v>0</v>
      </c>
      <c r="BJ17" s="11"/>
      <c r="BK17" s="11"/>
      <c r="BL17" s="11"/>
      <c r="BM17" s="11"/>
      <c r="BN17" s="10">
        <f t="shared" si="36"/>
        <v>0</v>
      </c>
      <c r="BO17" s="11"/>
      <c r="BP17" s="11"/>
      <c r="BQ17" s="11"/>
      <c r="BR17" s="11"/>
      <c r="BS17" s="11"/>
      <c r="BT17" s="10">
        <f t="shared" si="37"/>
        <v>0</v>
      </c>
      <c r="BU17" s="11"/>
      <c r="BV17" s="11"/>
      <c r="BW17" s="11"/>
      <c r="BX17" s="11"/>
      <c r="BY17" s="10">
        <f t="shared" si="38"/>
        <v>0</v>
      </c>
      <c r="BZ17" s="11"/>
      <c r="CA17" s="11"/>
      <c r="CB17" s="11"/>
      <c r="CC17" s="11"/>
      <c r="CD17" s="10">
        <f t="shared" si="39"/>
        <v>0</v>
      </c>
      <c r="CE17" s="9">
        <f t="shared" si="40"/>
        <v>0</v>
      </c>
      <c r="CH17" s="88"/>
      <c r="CI17" s="88"/>
      <c r="CN17" s="6">
        <v>16</v>
      </c>
      <c r="CO17" s="97" t="s">
        <v>89</v>
      </c>
    </row>
    <row r="18" spans="1:93" ht="13.5" hidden="1" customHeight="1">
      <c r="A18" s="94" t="s">
        <v>77</v>
      </c>
      <c r="B18" s="18"/>
      <c r="C18" s="93"/>
      <c r="D18" s="91"/>
      <c r="E18" s="92"/>
      <c r="F18" s="91" t="str">
        <f t="shared" si="25"/>
        <v/>
      </c>
      <c r="G18" s="88" t="s">
        <v>88</v>
      </c>
      <c r="H18" s="11"/>
      <c r="I18" s="11"/>
      <c r="J18" s="11"/>
      <c r="K18" s="11"/>
      <c r="L18" s="11"/>
      <c r="M18" s="10">
        <f t="shared" si="26"/>
        <v>0</v>
      </c>
      <c r="N18" s="11"/>
      <c r="O18" s="11"/>
      <c r="P18" s="11"/>
      <c r="Q18" s="11"/>
      <c r="R18" s="10">
        <f t="shared" si="27"/>
        <v>0</v>
      </c>
      <c r="S18" s="11"/>
      <c r="T18" s="11"/>
      <c r="U18" s="11"/>
      <c r="V18" s="11"/>
      <c r="W18" s="10">
        <f t="shared" si="28"/>
        <v>0</v>
      </c>
      <c r="X18" s="11"/>
      <c r="Y18" s="11"/>
      <c r="Z18" s="11"/>
      <c r="AA18" s="11"/>
      <c r="AB18" s="10">
        <f t="shared" si="29"/>
        <v>0</v>
      </c>
      <c r="AC18" s="11"/>
      <c r="AD18" s="12"/>
      <c r="AE18" s="11"/>
      <c r="AF18" s="11"/>
      <c r="AG18" s="11"/>
      <c r="AH18" s="10">
        <f t="shared" si="30"/>
        <v>0</v>
      </c>
      <c r="AI18" s="11"/>
      <c r="AJ18" s="11"/>
      <c r="AK18" s="11"/>
      <c r="AL18" s="11"/>
      <c r="AM18" s="10">
        <f t="shared" si="31"/>
        <v>0</v>
      </c>
      <c r="AN18" s="11"/>
      <c r="AO18" s="11"/>
      <c r="AP18" s="11"/>
      <c r="AQ18" s="11"/>
      <c r="AR18" s="11"/>
      <c r="AS18" s="10">
        <f t="shared" si="32"/>
        <v>0</v>
      </c>
      <c r="AT18" s="11"/>
      <c r="AU18" s="11"/>
      <c r="AV18" s="11"/>
      <c r="AW18" s="11"/>
      <c r="AX18" s="10">
        <f t="shared" si="33"/>
        <v>0</v>
      </c>
      <c r="AY18" s="11"/>
      <c r="AZ18" s="11"/>
      <c r="BA18" s="11"/>
      <c r="BB18" s="11"/>
      <c r="BC18" s="11"/>
      <c r="BD18" s="10">
        <f t="shared" si="34"/>
        <v>0</v>
      </c>
      <c r="BE18" s="11"/>
      <c r="BF18" s="11"/>
      <c r="BG18" s="11"/>
      <c r="BH18" s="11"/>
      <c r="BI18" s="10">
        <f t="shared" si="35"/>
        <v>0</v>
      </c>
      <c r="BJ18" s="11"/>
      <c r="BK18" s="11"/>
      <c r="BL18" s="11"/>
      <c r="BM18" s="11"/>
      <c r="BN18" s="10">
        <f t="shared" si="36"/>
        <v>0</v>
      </c>
      <c r="BO18" s="11"/>
      <c r="BP18" s="11"/>
      <c r="BQ18" s="11"/>
      <c r="BR18" s="11"/>
      <c r="BS18" s="11"/>
      <c r="BT18" s="10">
        <f t="shared" si="37"/>
        <v>0</v>
      </c>
      <c r="BU18" s="11"/>
      <c r="BV18" s="11"/>
      <c r="BW18" s="11"/>
      <c r="BX18" s="11"/>
      <c r="BY18" s="10">
        <f t="shared" si="38"/>
        <v>0</v>
      </c>
      <c r="BZ18" s="11"/>
      <c r="CA18" s="11"/>
      <c r="CB18" s="11"/>
      <c r="CC18" s="11"/>
      <c r="CD18" s="10">
        <f t="shared" si="39"/>
        <v>0</v>
      </c>
      <c r="CE18" s="9">
        <f t="shared" si="40"/>
        <v>0</v>
      </c>
      <c r="CH18" s="88"/>
      <c r="CI18" s="88"/>
      <c r="CN18" s="6">
        <v>17</v>
      </c>
      <c r="CO18" s="96" t="s">
        <v>11</v>
      </c>
    </row>
    <row r="19" spans="1:93" ht="13.5" hidden="1" customHeight="1">
      <c r="A19" s="94" t="s">
        <v>77</v>
      </c>
      <c r="B19" s="18"/>
      <c r="C19" s="93"/>
      <c r="D19" s="91"/>
      <c r="E19" s="92"/>
      <c r="F19" s="91" t="str">
        <f t="shared" si="25"/>
        <v/>
      </c>
      <c r="G19" s="90" t="s">
        <v>87</v>
      </c>
      <c r="H19" s="11"/>
      <c r="I19" s="11"/>
      <c r="J19" s="11"/>
      <c r="K19" s="11"/>
      <c r="L19" s="11"/>
      <c r="M19" s="10">
        <f t="shared" si="26"/>
        <v>0</v>
      </c>
      <c r="N19" s="11"/>
      <c r="O19" s="11"/>
      <c r="P19" s="11"/>
      <c r="Q19" s="11"/>
      <c r="R19" s="10">
        <f t="shared" si="27"/>
        <v>0</v>
      </c>
      <c r="S19" s="11"/>
      <c r="T19" s="11"/>
      <c r="U19" s="11"/>
      <c r="V19" s="11"/>
      <c r="W19" s="10">
        <f t="shared" si="28"/>
        <v>0</v>
      </c>
      <c r="X19" s="11"/>
      <c r="Y19" s="11"/>
      <c r="Z19" s="11"/>
      <c r="AA19" s="11"/>
      <c r="AB19" s="10">
        <f t="shared" si="29"/>
        <v>0</v>
      </c>
      <c r="AC19" s="11"/>
      <c r="AD19" s="12"/>
      <c r="AE19" s="11"/>
      <c r="AF19" s="11"/>
      <c r="AG19" s="11"/>
      <c r="AH19" s="10">
        <f t="shared" si="30"/>
        <v>0</v>
      </c>
      <c r="AI19" s="11"/>
      <c r="AJ19" s="11"/>
      <c r="AK19" s="11"/>
      <c r="AL19" s="11"/>
      <c r="AM19" s="10">
        <f t="shared" si="31"/>
        <v>0</v>
      </c>
      <c r="AN19" s="11"/>
      <c r="AO19" s="11"/>
      <c r="AP19" s="11"/>
      <c r="AQ19" s="11"/>
      <c r="AR19" s="11"/>
      <c r="AS19" s="10">
        <f t="shared" si="32"/>
        <v>0</v>
      </c>
      <c r="AT19" s="11"/>
      <c r="AU19" s="11"/>
      <c r="AV19" s="11"/>
      <c r="AW19" s="11"/>
      <c r="AX19" s="10">
        <f t="shared" si="33"/>
        <v>0</v>
      </c>
      <c r="AY19" s="11"/>
      <c r="AZ19" s="11"/>
      <c r="BA19" s="11"/>
      <c r="BB19" s="11"/>
      <c r="BC19" s="11"/>
      <c r="BD19" s="10">
        <f t="shared" si="34"/>
        <v>0</v>
      </c>
      <c r="BE19" s="11"/>
      <c r="BF19" s="11"/>
      <c r="BG19" s="11"/>
      <c r="BH19" s="11"/>
      <c r="BI19" s="10">
        <f t="shared" si="35"/>
        <v>0</v>
      </c>
      <c r="BJ19" s="11"/>
      <c r="BK19" s="11"/>
      <c r="BL19" s="11"/>
      <c r="BM19" s="11"/>
      <c r="BN19" s="10">
        <f t="shared" si="36"/>
        <v>0</v>
      </c>
      <c r="BO19" s="11"/>
      <c r="BP19" s="11"/>
      <c r="BQ19" s="11"/>
      <c r="BR19" s="11"/>
      <c r="BS19" s="11"/>
      <c r="BT19" s="10">
        <f t="shared" si="37"/>
        <v>0</v>
      </c>
      <c r="BU19" s="11"/>
      <c r="BV19" s="11"/>
      <c r="BW19" s="11"/>
      <c r="BX19" s="11"/>
      <c r="BY19" s="10">
        <f t="shared" si="38"/>
        <v>0</v>
      </c>
      <c r="BZ19" s="11"/>
      <c r="CA19" s="11"/>
      <c r="CB19" s="11"/>
      <c r="CC19" s="11"/>
      <c r="CD19" s="10">
        <f t="shared" si="39"/>
        <v>0</v>
      </c>
      <c r="CE19" s="9">
        <f t="shared" si="40"/>
        <v>0</v>
      </c>
      <c r="CH19" s="88"/>
      <c r="CI19" s="88"/>
      <c r="CN19" s="6">
        <v>18</v>
      </c>
      <c r="CO19" s="96" t="s">
        <v>6</v>
      </c>
    </row>
    <row r="20" spans="1:93" ht="13.5" hidden="1" customHeight="1">
      <c r="A20" s="94" t="s">
        <v>77</v>
      </c>
      <c r="B20" s="18"/>
      <c r="C20" s="93"/>
      <c r="D20" s="91"/>
      <c r="E20" s="92"/>
      <c r="F20" s="91" t="str">
        <f t="shared" si="25"/>
        <v/>
      </c>
      <c r="G20" s="95" t="s">
        <v>9</v>
      </c>
      <c r="H20" s="11"/>
      <c r="I20" s="11"/>
      <c r="J20" s="11"/>
      <c r="K20" s="11"/>
      <c r="L20" s="11"/>
      <c r="M20" s="10">
        <f t="shared" si="26"/>
        <v>0</v>
      </c>
      <c r="N20" s="11"/>
      <c r="O20" s="11"/>
      <c r="P20" s="11"/>
      <c r="Q20" s="11"/>
      <c r="R20" s="10">
        <f t="shared" si="27"/>
        <v>0</v>
      </c>
      <c r="S20" s="11"/>
      <c r="T20" s="11"/>
      <c r="U20" s="11"/>
      <c r="V20" s="11"/>
      <c r="W20" s="10">
        <f t="shared" si="28"/>
        <v>0</v>
      </c>
      <c r="X20" s="11"/>
      <c r="Y20" s="11"/>
      <c r="Z20" s="11"/>
      <c r="AA20" s="11"/>
      <c r="AB20" s="10">
        <f t="shared" si="29"/>
        <v>0</v>
      </c>
      <c r="AC20" s="11"/>
      <c r="AD20" s="12"/>
      <c r="AE20" s="11"/>
      <c r="AF20" s="11"/>
      <c r="AG20" s="11"/>
      <c r="AH20" s="10">
        <f t="shared" si="30"/>
        <v>0</v>
      </c>
      <c r="AI20" s="11"/>
      <c r="AJ20" s="11"/>
      <c r="AK20" s="11"/>
      <c r="AL20" s="11"/>
      <c r="AM20" s="10">
        <f t="shared" si="31"/>
        <v>0</v>
      </c>
      <c r="AN20" s="11"/>
      <c r="AO20" s="11"/>
      <c r="AP20" s="11"/>
      <c r="AQ20" s="11"/>
      <c r="AR20" s="11"/>
      <c r="AS20" s="10">
        <f t="shared" si="32"/>
        <v>0</v>
      </c>
      <c r="AT20" s="11"/>
      <c r="AU20" s="11"/>
      <c r="AV20" s="11"/>
      <c r="AW20" s="11"/>
      <c r="AX20" s="10">
        <f t="shared" si="33"/>
        <v>0</v>
      </c>
      <c r="AY20" s="11"/>
      <c r="AZ20" s="11"/>
      <c r="BA20" s="11"/>
      <c r="BB20" s="11"/>
      <c r="BC20" s="11"/>
      <c r="BD20" s="10">
        <f t="shared" si="34"/>
        <v>0</v>
      </c>
      <c r="BE20" s="11"/>
      <c r="BF20" s="11"/>
      <c r="BG20" s="11"/>
      <c r="BH20" s="11"/>
      <c r="BI20" s="10">
        <f t="shared" si="35"/>
        <v>0</v>
      </c>
      <c r="BJ20" s="11"/>
      <c r="BK20" s="11"/>
      <c r="BL20" s="11"/>
      <c r="BM20" s="11"/>
      <c r="BN20" s="10">
        <f t="shared" si="36"/>
        <v>0</v>
      </c>
      <c r="BO20" s="11"/>
      <c r="BP20" s="11"/>
      <c r="BQ20" s="11"/>
      <c r="BR20" s="11"/>
      <c r="BS20" s="11"/>
      <c r="BT20" s="10">
        <f t="shared" si="37"/>
        <v>0</v>
      </c>
      <c r="BU20" s="11"/>
      <c r="BV20" s="11"/>
      <c r="BW20" s="11"/>
      <c r="BX20" s="11"/>
      <c r="BY20" s="10">
        <f t="shared" si="38"/>
        <v>0</v>
      </c>
      <c r="BZ20" s="11"/>
      <c r="CA20" s="11"/>
      <c r="CB20" s="11"/>
      <c r="CC20" s="11"/>
      <c r="CD20" s="10">
        <f t="shared" si="39"/>
        <v>0</v>
      </c>
      <c r="CE20" s="9">
        <f t="shared" si="40"/>
        <v>0</v>
      </c>
      <c r="CH20" s="88"/>
      <c r="CI20" s="88"/>
      <c r="CN20" s="6">
        <v>19</v>
      </c>
      <c r="CO20" s="96" t="s">
        <v>7</v>
      </c>
    </row>
    <row r="21" spans="1:93" ht="13.5" hidden="1" customHeight="1">
      <c r="A21" s="94" t="s">
        <v>77</v>
      </c>
      <c r="B21" s="18"/>
      <c r="C21" s="93"/>
      <c r="D21" s="91"/>
      <c r="E21" s="92"/>
      <c r="F21" s="91" t="str">
        <f t="shared" si="25"/>
        <v/>
      </c>
      <c r="G21" s="90" t="s">
        <v>8</v>
      </c>
      <c r="H21" s="11"/>
      <c r="I21" s="11"/>
      <c r="J21" s="11"/>
      <c r="K21" s="11"/>
      <c r="L21" s="11"/>
      <c r="M21" s="10">
        <f t="shared" si="26"/>
        <v>0</v>
      </c>
      <c r="N21" s="11"/>
      <c r="O21" s="11"/>
      <c r="P21" s="11"/>
      <c r="Q21" s="11"/>
      <c r="R21" s="10">
        <f t="shared" si="27"/>
        <v>0</v>
      </c>
      <c r="S21" s="11"/>
      <c r="T21" s="11"/>
      <c r="U21" s="11"/>
      <c r="V21" s="11"/>
      <c r="W21" s="10">
        <f t="shared" si="28"/>
        <v>0</v>
      </c>
      <c r="X21" s="11"/>
      <c r="Y21" s="11"/>
      <c r="Z21" s="11"/>
      <c r="AA21" s="11"/>
      <c r="AB21" s="10">
        <f t="shared" si="29"/>
        <v>0</v>
      </c>
      <c r="AC21" s="11"/>
      <c r="AD21" s="12"/>
      <c r="AE21" s="11"/>
      <c r="AF21" s="11"/>
      <c r="AG21" s="11"/>
      <c r="AH21" s="10">
        <f t="shared" si="30"/>
        <v>0</v>
      </c>
      <c r="AI21" s="11"/>
      <c r="AJ21" s="11"/>
      <c r="AK21" s="11"/>
      <c r="AL21" s="11"/>
      <c r="AM21" s="10">
        <f t="shared" si="31"/>
        <v>0</v>
      </c>
      <c r="AN21" s="11"/>
      <c r="AO21" s="11"/>
      <c r="AP21" s="11"/>
      <c r="AQ21" s="11"/>
      <c r="AR21" s="11"/>
      <c r="AS21" s="10">
        <f t="shared" si="32"/>
        <v>0</v>
      </c>
      <c r="AT21" s="11"/>
      <c r="AU21" s="11"/>
      <c r="AV21" s="11"/>
      <c r="AW21" s="11"/>
      <c r="AX21" s="10">
        <f t="shared" si="33"/>
        <v>0</v>
      </c>
      <c r="AY21" s="11"/>
      <c r="AZ21" s="11"/>
      <c r="BA21" s="11"/>
      <c r="BB21" s="11"/>
      <c r="BC21" s="11"/>
      <c r="BD21" s="10">
        <f t="shared" si="34"/>
        <v>0</v>
      </c>
      <c r="BE21" s="11"/>
      <c r="BF21" s="11"/>
      <c r="BG21" s="11"/>
      <c r="BH21" s="11"/>
      <c r="BI21" s="10">
        <f t="shared" si="35"/>
        <v>0</v>
      </c>
      <c r="BJ21" s="11"/>
      <c r="BK21" s="11"/>
      <c r="BL21" s="11"/>
      <c r="BM21" s="11"/>
      <c r="BN21" s="10">
        <f t="shared" si="36"/>
        <v>0</v>
      </c>
      <c r="BO21" s="11"/>
      <c r="BP21" s="11"/>
      <c r="BQ21" s="11"/>
      <c r="BR21" s="11"/>
      <c r="BS21" s="11"/>
      <c r="BT21" s="10">
        <f t="shared" si="37"/>
        <v>0</v>
      </c>
      <c r="BU21" s="11"/>
      <c r="BV21" s="11"/>
      <c r="BW21" s="11"/>
      <c r="BX21" s="11"/>
      <c r="BY21" s="10">
        <f t="shared" si="38"/>
        <v>0</v>
      </c>
      <c r="BZ21" s="11"/>
      <c r="CA21" s="11"/>
      <c r="CB21" s="11"/>
      <c r="CC21" s="11"/>
      <c r="CD21" s="10">
        <f t="shared" si="39"/>
        <v>0</v>
      </c>
      <c r="CE21" s="9">
        <f t="shared" si="40"/>
        <v>0</v>
      </c>
      <c r="CH21" s="88"/>
      <c r="CI21" s="88"/>
      <c r="CN21" s="6">
        <v>20</v>
      </c>
      <c r="CO21" s="96" t="s">
        <v>59</v>
      </c>
    </row>
    <row r="22" spans="1:93" ht="13.5" hidden="1" customHeight="1">
      <c r="A22" s="94" t="s">
        <v>77</v>
      </c>
      <c r="B22" s="18"/>
      <c r="C22" s="93"/>
      <c r="D22" s="91"/>
      <c r="E22" s="92"/>
      <c r="F22" s="91" t="str">
        <f t="shared" si="25"/>
        <v/>
      </c>
      <c r="G22" s="90" t="s">
        <v>86</v>
      </c>
      <c r="H22" s="11"/>
      <c r="I22" s="11"/>
      <c r="J22" s="11"/>
      <c r="K22" s="11"/>
      <c r="L22" s="11"/>
      <c r="M22" s="10">
        <f t="shared" si="26"/>
        <v>0</v>
      </c>
      <c r="N22" s="11"/>
      <c r="O22" s="11"/>
      <c r="P22" s="11"/>
      <c r="Q22" s="11"/>
      <c r="R22" s="10">
        <f t="shared" si="27"/>
        <v>0</v>
      </c>
      <c r="S22" s="11"/>
      <c r="T22" s="11"/>
      <c r="U22" s="11"/>
      <c r="V22" s="11"/>
      <c r="W22" s="10">
        <f t="shared" si="28"/>
        <v>0</v>
      </c>
      <c r="X22" s="11"/>
      <c r="Y22" s="11"/>
      <c r="Z22" s="11"/>
      <c r="AA22" s="11"/>
      <c r="AB22" s="10">
        <f t="shared" si="29"/>
        <v>0</v>
      </c>
      <c r="AC22" s="11"/>
      <c r="AD22" s="12"/>
      <c r="AE22" s="11"/>
      <c r="AF22" s="11"/>
      <c r="AG22" s="11"/>
      <c r="AH22" s="10">
        <f t="shared" si="30"/>
        <v>0</v>
      </c>
      <c r="AI22" s="11"/>
      <c r="AJ22" s="11"/>
      <c r="AK22" s="11"/>
      <c r="AL22" s="11"/>
      <c r="AM22" s="10">
        <f t="shared" si="31"/>
        <v>0</v>
      </c>
      <c r="AN22" s="11"/>
      <c r="AO22" s="11"/>
      <c r="AP22" s="11"/>
      <c r="AQ22" s="11"/>
      <c r="AR22" s="11"/>
      <c r="AS22" s="10">
        <f t="shared" si="32"/>
        <v>0</v>
      </c>
      <c r="AT22" s="11"/>
      <c r="AU22" s="11"/>
      <c r="AV22" s="11"/>
      <c r="AW22" s="11"/>
      <c r="AX22" s="10">
        <f t="shared" si="33"/>
        <v>0</v>
      </c>
      <c r="AY22" s="11"/>
      <c r="AZ22" s="11"/>
      <c r="BA22" s="11"/>
      <c r="BB22" s="11"/>
      <c r="BC22" s="11"/>
      <c r="BD22" s="10">
        <f t="shared" si="34"/>
        <v>0</v>
      </c>
      <c r="BE22" s="11"/>
      <c r="BF22" s="11"/>
      <c r="BG22" s="11"/>
      <c r="BH22" s="11"/>
      <c r="BI22" s="10">
        <f t="shared" si="35"/>
        <v>0</v>
      </c>
      <c r="BJ22" s="11"/>
      <c r="BK22" s="11"/>
      <c r="BL22" s="11"/>
      <c r="BM22" s="11"/>
      <c r="BN22" s="10">
        <f t="shared" si="36"/>
        <v>0</v>
      </c>
      <c r="BO22" s="11"/>
      <c r="BP22" s="11"/>
      <c r="BQ22" s="11"/>
      <c r="BR22" s="11"/>
      <c r="BS22" s="11"/>
      <c r="BT22" s="10">
        <f t="shared" si="37"/>
        <v>0</v>
      </c>
      <c r="BU22" s="11"/>
      <c r="BV22" s="11"/>
      <c r="BW22" s="11"/>
      <c r="BX22" s="11"/>
      <c r="BY22" s="10">
        <f t="shared" si="38"/>
        <v>0</v>
      </c>
      <c r="BZ22" s="11"/>
      <c r="CA22" s="11"/>
      <c r="CB22" s="11"/>
      <c r="CC22" s="11"/>
      <c r="CD22" s="10">
        <f t="shared" si="39"/>
        <v>0</v>
      </c>
      <c r="CE22" s="9">
        <f t="shared" si="40"/>
        <v>0</v>
      </c>
      <c r="CH22" s="88"/>
      <c r="CI22" s="88"/>
      <c r="CN22" s="6">
        <v>21</v>
      </c>
      <c r="CO22" s="96" t="s">
        <v>85</v>
      </c>
    </row>
    <row r="23" spans="1:93" ht="13.5" hidden="1" customHeight="1">
      <c r="A23" s="94" t="s">
        <v>77</v>
      </c>
      <c r="B23" s="18"/>
      <c r="C23" s="93"/>
      <c r="D23" s="91"/>
      <c r="E23" s="92"/>
      <c r="F23" s="91" t="str">
        <f t="shared" si="25"/>
        <v/>
      </c>
      <c r="G23" s="90" t="s">
        <v>11</v>
      </c>
      <c r="H23" s="11"/>
      <c r="I23" s="11"/>
      <c r="J23" s="11"/>
      <c r="K23" s="11"/>
      <c r="L23" s="11"/>
      <c r="M23" s="10">
        <f t="shared" si="26"/>
        <v>0</v>
      </c>
      <c r="N23" s="11"/>
      <c r="O23" s="11"/>
      <c r="P23" s="11"/>
      <c r="Q23" s="11"/>
      <c r="R23" s="10">
        <f t="shared" si="27"/>
        <v>0</v>
      </c>
      <c r="S23" s="11"/>
      <c r="T23" s="11"/>
      <c r="U23" s="11"/>
      <c r="V23" s="11"/>
      <c r="W23" s="10">
        <f t="shared" si="28"/>
        <v>0</v>
      </c>
      <c r="X23" s="11"/>
      <c r="Y23" s="11"/>
      <c r="Z23" s="11"/>
      <c r="AA23" s="11"/>
      <c r="AB23" s="10">
        <f t="shared" si="29"/>
        <v>0</v>
      </c>
      <c r="AC23" s="11"/>
      <c r="AD23" s="12"/>
      <c r="AE23" s="11"/>
      <c r="AF23" s="11"/>
      <c r="AG23" s="11"/>
      <c r="AH23" s="10">
        <f t="shared" si="30"/>
        <v>0</v>
      </c>
      <c r="AI23" s="11"/>
      <c r="AJ23" s="11"/>
      <c r="AK23" s="11"/>
      <c r="AL23" s="11"/>
      <c r="AM23" s="10">
        <f t="shared" si="31"/>
        <v>0</v>
      </c>
      <c r="AN23" s="11"/>
      <c r="AO23" s="11"/>
      <c r="AP23" s="11"/>
      <c r="AQ23" s="11"/>
      <c r="AR23" s="11"/>
      <c r="AS23" s="10">
        <f t="shared" si="32"/>
        <v>0</v>
      </c>
      <c r="AT23" s="11"/>
      <c r="AU23" s="11"/>
      <c r="AV23" s="11"/>
      <c r="AW23" s="11"/>
      <c r="AX23" s="10">
        <f t="shared" si="33"/>
        <v>0</v>
      </c>
      <c r="AY23" s="11"/>
      <c r="AZ23" s="11"/>
      <c r="BA23" s="11"/>
      <c r="BB23" s="11"/>
      <c r="BC23" s="11"/>
      <c r="BD23" s="10">
        <f t="shared" si="34"/>
        <v>0</v>
      </c>
      <c r="BE23" s="11"/>
      <c r="BF23" s="11"/>
      <c r="BG23" s="11"/>
      <c r="BH23" s="11"/>
      <c r="BI23" s="10">
        <f t="shared" si="35"/>
        <v>0</v>
      </c>
      <c r="BJ23" s="11"/>
      <c r="BK23" s="11"/>
      <c r="BL23" s="11"/>
      <c r="BM23" s="11"/>
      <c r="BN23" s="10">
        <f t="shared" si="36"/>
        <v>0</v>
      </c>
      <c r="BO23" s="11"/>
      <c r="BP23" s="11"/>
      <c r="BQ23" s="11"/>
      <c r="BR23" s="11"/>
      <c r="BS23" s="11"/>
      <c r="BT23" s="10">
        <f t="shared" si="37"/>
        <v>0</v>
      </c>
      <c r="BU23" s="11"/>
      <c r="BV23" s="11"/>
      <c r="BW23" s="11"/>
      <c r="BX23" s="11"/>
      <c r="BY23" s="10">
        <f t="shared" si="38"/>
        <v>0</v>
      </c>
      <c r="BZ23" s="11"/>
      <c r="CA23" s="11"/>
      <c r="CB23" s="11"/>
      <c r="CC23" s="11"/>
      <c r="CD23" s="10">
        <f t="shared" si="39"/>
        <v>0</v>
      </c>
      <c r="CE23" s="9">
        <f t="shared" si="40"/>
        <v>0</v>
      </c>
      <c r="CH23" s="88"/>
      <c r="CI23" s="88"/>
      <c r="CN23" s="6">
        <v>22</v>
      </c>
      <c r="CO23" s="96" t="s">
        <v>9</v>
      </c>
    </row>
    <row r="24" spans="1:93" ht="13.5" hidden="1" customHeight="1">
      <c r="A24" s="94" t="s">
        <v>77</v>
      </c>
      <c r="B24" s="18"/>
      <c r="C24" s="93"/>
      <c r="D24" s="91"/>
      <c r="E24" s="92"/>
      <c r="F24" s="91" t="str">
        <f t="shared" si="25"/>
        <v/>
      </c>
      <c r="G24" s="90" t="s">
        <v>7</v>
      </c>
      <c r="H24" s="11"/>
      <c r="I24" s="11"/>
      <c r="J24" s="11"/>
      <c r="K24" s="11"/>
      <c r="L24" s="11"/>
      <c r="M24" s="10">
        <f t="shared" si="26"/>
        <v>0</v>
      </c>
      <c r="N24" s="11"/>
      <c r="O24" s="11"/>
      <c r="P24" s="11"/>
      <c r="Q24" s="11"/>
      <c r="R24" s="10">
        <f t="shared" si="27"/>
        <v>0</v>
      </c>
      <c r="S24" s="11"/>
      <c r="T24" s="11"/>
      <c r="U24" s="11"/>
      <c r="V24" s="11"/>
      <c r="W24" s="10">
        <f t="shared" si="28"/>
        <v>0</v>
      </c>
      <c r="X24" s="11"/>
      <c r="Y24" s="11"/>
      <c r="Z24" s="11"/>
      <c r="AA24" s="11"/>
      <c r="AB24" s="10">
        <f t="shared" si="29"/>
        <v>0</v>
      </c>
      <c r="AC24" s="11"/>
      <c r="AD24" s="12"/>
      <c r="AE24" s="11"/>
      <c r="AF24" s="11"/>
      <c r="AG24" s="11"/>
      <c r="AH24" s="10">
        <f t="shared" si="30"/>
        <v>0</v>
      </c>
      <c r="AI24" s="11"/>
      <c r="AJ24" s="11"/>
      <c r="AK24" s="11"/>
      <c r="AL24" s="11"/>
      <c r="AM24" s="10">
        <f t="shared" si="31"/>
        <v>0</v>
      </c>
      <c r="AN24" s="11"/>
      <c r="AO24" s="11"/>
      <c r="AP24" s="11"/>
      <c r="AQ24" s="11"/>
      <c r="AR24" s="11"/>
      <c r="AS24" s="10">
        <f t="shared" si="32"/>
        <v>0</v>
      </c>
      <c r="AT24" s="11"/>
      <c r="AU24" s="11"/>
      <c r="AV24" s="11"/>
      <c r="AW24" s="11"/>
      <c r="AX24" s="10">
        <f t="shared" si="33"/>
        <v>0</v>
      </c>
      <c r="AY24" s="11"/>
      <c r="AZ24" s="11"/>
      <c r="BA24" s="11"/>
      <c r="BB24" s="11"/>
      <c r="BC24" s="11"/>
      <c r="BD24" s="10">
        <f t="shared" si="34"/>
        <v>0</v>
      </c>
      <c r="BE24" s="11"/>
      <c r="BF24" s="11"/>
      <c r="BG24" s="11"/>
      <c r="BH24" s="11"/>
      <c r="BI24" s="10">
        <f t="shared" si="35"/>
        <v>0</v>
      </c>
      <c r="BJ24" s="11"/>
      <c r="BK24" s="11"/>
      <c r="BL24" s="11"/>
      <c r="BM24" s="11"/>
      <c r="BN24" s="10">
        <f t="shared" si="36"/>
        <v>0</v>
      </c>
      <c r="BO24" s="11"/>
      <c r="BP24" s="11"/>
      <c r="BQ24" s="11"/>
      <c r="BR24" s="11"/>
      <c r="BS24" s="11"/>
      <c r="BT24" s="10">
        <f t="shared" si="37"/>
        <v>0</v>
      </c>
      <c r="BU24" s="11"/>
      <c r="BV24" s="11"/>
      <c r="BW24" s="11"/>
      <c r="BX24" s="11"/>
      <c r="BY24" s="10">
        <f t="shared" si="38"/>
        <v>0</v>
      </c>
      <c r="BZ24" s="11"/>
      <c r="CA24" s="11"/>
      <c r="CB24" s="11"/>
      <c r="CC24" s="11"/>
      <c r="CD24" s="10">
        <f t="shared" si="39"/>
        <v>0</v>
      </c>
      <c r="CE24" s="9">
        <f t="shared" si="40"/>
        <v>0</v>
      </c>
      <c r="CH24" s="88"/>
      <c r="CI24" s="88"/>
      <c r="CN24" s="6">
        <v>23</v>
      </c>
      <c r="CO24" s="96" t="s">
        <v>83</v>
      </c>
    </row>
    <row r="25" spans="1:93" ht="13.5" hidden="1" customHeight="1">
      <c r="A25" s="94" t="s">
        <v>77</v>
      </c>
      <c r="B25" s="18"/>
      <c r="C25" s="93"/>
      <c r="D25" s="91"/>
      <c r="E25" s="92"/>
      <c r="F25" s="91" t="str">
        <f t="shared" si="25"/>
        <v/>
      </c>
      <c r="G25" s="95" t="s">
        <v>68</v>
      </c>
      <c r="H25" s="11"/>
      <c r="I25" s="11"/>
      <c r="J25" s="11"/>
      <c r="K25" s="11"/>
      <c r="L25" s="11"/>
      <c r="M25" s="10">
        <f t="shared" si="26"/>
        <v>0</v>
      </c>
      <c r="N25" s="11"/>
      <c r="O25" s="11"/>
      <c r="P25" s="11"/>
      <c r="Q25" s="11"/>
      <c r="R25" s="10">
        <f t="shared" si="27"/>
        <v>0</v>
      </c>
      <c r="S25" s="11"/>
      <c r="T25" s="11"/>
      <c r="U25" s="11"/>
      <c r="V25" s="11"/>
      <c r="W25" s="10">
        <f t="shared" si="28"/>
        <v>0</v>
      </c>
      <c r="X25" s="11"/>
      <c r="Y25" s="11"/>
      <c r="Z25" s="11"/>
      <c r="AA25" s="11"/>
      <c r="AB25" s="10">
        <f t="shared" si="29"/>
        <v>0</v>
      </c>
      <c r="AC25" s="11"/>
      <c r="AD25" s="12"/>
      <c r="AE25" s="11"/>
      <c r="AF25" s="11"/>
      <c r="AG25" s="11"/>
      <c r="AH25" s="10">
        <f t="shared" si="30"/>
        <v>0</v>
      </c>
      <c r="AI25" s="11"/>
      <c r="AJ25" s="11"/>
      <c r="AK25" s="11"/>
      <c r="AL25" s="11"/>
      <c r="AM25" s="10">
        <f t="shared" si="31"/>
        <v>0</v>
      </c>
      <c r="AN25" s="11"/>
      <c r="AO25" s="11"/>
      <c r="AP25" s="11"/>
      <c r="AQ25" s="11"/>
      <c r="AR25" s="11"/>
      <c r="AS25" s="10">
        <f t="shared" si="32"/>
        <v>0</v>
      </c>
      <c r="AT25" s="11"/>
      <c r="AU25" s="11"/>
      <c r="AV25" s="11"/>
      <c r="AW25" s="11"/>
      <c r="AX25" s="10">
        <f t="shared" si="33"/>
        <v>0</v>
      </c>
      <c r="AY25" s="11"/>
      <c r="AZ25" s="11"/>
      <c r="BA25" s="11"/>
      <c r="BB25" s="11"/>
      <c r="BC25" s="11"/>
      <c r="BD25" s="10">
        <f t="shared" si="34"/>
        <v>0</v>
      </c>
      <c r="BE25" s="11"/>
      <c r="BF25" s="11"/>
      <c r="BG25" s="11"/>
      <c r="BH25" s="11"/>
      <c r="BI25" s="10">
        <f t="shared" si="35"/>
        <v>0</v>
      </c>
      <c r="BJ25" s="11"/>
      <c r="BK25" s="11"/>
      <c r="BL25" s="11"/>
      <c r="BM25" s="11"/>
      <c r="BN25" s="10">
        <f t="shared" si="36"/>
        <v>0</v>
      </c>
      <c r="BO25" s="11"/>
      <c r="BP25" s="11"/>
      <c r="BQ25" s="11"/>
      <c r="BR25" s="11"/>
      <c r="BS25" s="11"/>
      <c r="BT25" s="10">
        <f t="shared" si="37"/>
        <v>0</v>
      </c>
      <c r="BU25" s="11"/>
      <c r="BV25" s="11"/>
      <c r="BW25" s="11"/>
      <c r="BX25" s="11"/>
      <c r="BY25" s="10">
        <f t="shared" si="38"/>
        <v>0</v>
      </c>
      <c r="BZ25" s="11"/>
      <c r="CA25" s="11"/>
      <c r="CB25" s="11"/>
      <c r="CC25" s="11"/>
      <c r="CD25" s="10">
        <f t="shared" si="39"/>
        <v>0</v>
      </c>
      <c r="CE25" s="9">
        <f t="shared" si="40"/>
        <v>0</v>
      </c>
      <c r="CH25" s="88"/>
      <c r="CI25" s="88"/>
      <c r="CN25" s="6">
        <v>24</v>
      </c>
      <c r="CO25" s="87" t="s">
        <v>5</v>
      </c>
    </row>
    <row r="26" spans="1:93" ht="13.5" hidden="1" customHeight="1">
      <c r="A26" s="94" t="s">
        <v>77</v>
      </c>
      <c r="B26" s="18"/>
      <c r="C26" s="93"/>
      <c r="D26" s="91"/>
      <c r="E26" s="92"/>
      <c r="F26" s="91" t="str">
        <f t="shared" si="25"/>
        <v/>
      </c>
      <c r="G26" s="95" t="s">
        <v>84</v>
      </c>
      <c r="H26" s="11"/>
      <c r="I26" s="11"/>
      <c r="J26" s="11"/>
      <c r="K26" s="11"/>
      <c r="L26" s="11"/>
      <c r="M26" s="10">
        <f t="shared" si="26"/>
        <v>0</v>
      </c>
      <c r="N26" s="11"/>
      <c r="O26" s="11"/>
      <c r="P26" s="11"/>
      <c r="Q26" s="11"/>
      <c r="R26" s="10">
        <f t="shared" si="27"/>
        <v>0</v>
      </c>
      <c r="S26" s="11"/>
      <c r="T26" s="11"/>
      <c r="U26" s="11"/>
      <c r="V26" s="11"/>
      <c r="W26" s="10">
        <f t="shared" si="28"/>
        <v>0</v>
      </c>
      <c r="X26" s="11"/>
      <c r="Y26" s="11"/>
      <c r="Z26" s="11"/>
      <c r="AA26" s="11"/>
      <c r="AB26" s="10">
        <f t="shared" si="29"/>
        <v>0</v>
      </c>
      <c r="AC26" s="11"/>
      <c r="AD26" s="12"/>
      <c r="AE26" s="11"/>
      <c r="AF26" s="11"/>
      <c r="AG26" s="11"/>
      <c r="AH26" s="10">
        <f t="shared" si="30"/>
        <v>0</v>
      </c>
      <c r="AI26" s="11"/>
      <c r="AJ26" s="11"/>
      <c r="AK26" s="11"/>
      <c r="AL26" s="11"/>
      <c r="AM26" s="10">
        <f t="shared" si="31"/>
        <v>0</v>
      </c>
      <c r="AN26" s="11"/>
      <c r="AO26" s="11"/>
      <c r="AP26" s="11"/>
      <c r="AQ26" s="11"/>
      <c r="AR26" s="11"/>
      <c r="AS26" s="10">
        <f t="shared" si="32"/>
        <v>0</v>
      </c>
      <c r="AT26" s="11"/>
      <c r="AU26" s="11"/>
      <c r="AV26" s="11"/>
      <c r="AW26" s="11"/>
      <c r="AX26" s="10">
        <f t="shared" si="33"/>
        <v>0</v>
      </c>
      <c r="AY26" s="11"/>
      <c r="AZ26" s="11"/>
      <c r="BA26" s="11"/>
      <c r="BB26" s="11"/>
      <c r="BC26" s="11"/>
      <c r="BD26" s="10">
        <f t="shared" si="34"/>
        <v>0</v>
      </c>
      <c r="BE26" s="11"/>
      <c r="BF26" s="11"/>
      <c r="BG26" s="11"/>
      <c r="BH26" s="11"/>
      <c r="BI26" s="10">
        <f t="shared" si="35"/>
        <v>0</v>
      </c>
      <c r="BJ26" s="11"/>
      <c r="BK26" s="11"/>
      <c r="BL26" s="11"/>
      <c r="BM26" s="11"/>
      <c r="BN26" s="10">
        <f t="shared" si="36"/>
        <v>0</v>
      </c>
      <c r="BO26" s="11"/>
      <c r="BP26" s="11"/>
      <c r="BQ26" s="11"/>
      <c r="BR26" s="11"/>
      <c r="BS26" s="11"/>
      <c r="BT26" s="10">
        <f t="shared" si="37"/>
        <v>0</v>
      </c>
      <c r="BU26" s="11"/>
      <c r="BV26" s="11"/>
      <c r="BW26" s="11"/>
      <c r="BX26" s="11"/>
      <c r="BY26" s="10">
        <f t="shared" si="38"/>
        <v>0</v>
      </c>
      <c r="BZ26" s="11"/>
      <c r="CA26" s="11"/>
      <c r="CB26" s="11"/>
      <c r="CC26" s="11"/>
      <c r="CD26" s="10">
        <f t="shared" si="39"/>
        <v>0</v>
      </c>
      <c r="CE26" s="9">
        <f t="shared" si="40"/>
        <v>0</v>
      </c>
      <c r="CH26" s="88"/>
      <c r="CI26" s="88"/>
      <c r="CN26" s="6">
        <v>25</v>
      </c>
      <c r="CO26" s="87" t="s">
        <v>48</v>
      </c>
    </row>
    <row r="27" spans="1:93" ht="13.5" hidden="1" customHeight="1">
      <c r="A27" s="94" t="s">
        <v>77</v>
      </c>
      <c r="B27" s="18"/>
      <c r="C27" s="93"/>
      <c r="D27" s="91"/>
      <c r="E27" s="92"/>
      <c r="F27" s="91" t="str">
        <f t="shared" si="25"/>
        <v/>
      </c>
      <c r="G27" s="90" t="s">
        <v>83</v>
      </c>
      <c r="H27" s="11"/>
      <c r="I27" s="11"/>
      <c r="J27" s="11"/>
      <c r="K27" s="11"/>
      <c r="L27" s="11"/>
      <c r="M27" s="10">
        <f t="shared" si="26"/>
        <v>0</v>
      </c>
      <c r="N27" s="11"/>
      <c r="O27" s="11"/>
      <c r="P27" s="11"/>
      <c r="Q27" s="11"/>
      <c r="R27" s="10">
        <f t="shared" si="27"/>
        <v>0</v>
      </c>
      <c r="S27" s="11"/>
      <c r="T27" s="11"/>
      <c r="U27" s="11"/>
      <c r="V27" s="11"/>
      <c r="W27" s="10">
        <f t="shared" si="28"/>
        <v>0</v>
      </c>
      <c r="X27" s="11"/>
      <c r="Y27" s="11"/>
      <c r="Z27" s="11"/>
      <c r="AA27" s="11"/>
      <c r="AB27" s="10">
        <f t="shared" si="29"/>
        <v>0</v>
      </c>
      <c r="AC27" s="11"/>
      <c r="AD27" s="12"/>
      <c r="AE27" s="11"/>
      <c r="AF27" s="11"/>
      <c r="AG27" s="11"/>
      <c r="AH27" s="10">
        <f t="shared" si="30"/>
        <v>0</v>
      </c>
      <c r="AI27" s="11"/>
      <c r="AJ27" s="11"/>
      <c r="AK27" s="11"/>
      <c r="AL27" s="11"/>
      <c r="AM27" s="10">
        <f t="shared" si="31"/>
        <v>0</v>
      </c>
      <c r="AN27" s="11"/>
      <c r="AO27" s="11"/>
      <c r="AP27" s="11"/>
      <c r="AQ27" s="11"/>
      <c r="AR27" s="11"/>
      <c r="AS27" s="10">
        <f t="shared" si="32"/>
        <v>0</v>
      </c>
      <c r="AT27" s="11"/>
      <c r="AU27" s="11"/>
      <c r="AV27" s="11"/>
      <c r="AW27" s="11"/>
      <c r="AX27" s="10">
        <f t="shared" si="33"/>
        <v>0</v>
      </c>
      <c r="AY27" s="11"/>
      <c r="AZ27" s="11"/>
      <c r="BA27" s="11"/>
      <c r="BB27" s="11"/>
      <c r="BC27" s="11"/>
      <c r="BD27" s="10">
        <f t="shared" si="34"/>
        <v>0</v>
      </c>
      <c r="BE27" s="11"/>
      <c r="BF27" s="11"/>
      <c r="BG27" s="11"/>
      <c r="BH27" s="11"/>
      <c r="BI27" s="10">
        <f t="shared" si="35"/>
        <v>0</v>
      </c>
      <c r="BJ27" s="11"/>
      <c r="BK27" s="11"/>
      <c r="BL27" s="11"/>
      <c r="BM27" s="11"/>
      <c r="BN27" s="10">
        <f t="shared" si="36"/>
        <v>0</v>
      </c>
      <c r="BO27" s="11"/>
      <c r="BP27" s="11"/>
      <c r="BQ27" s="11"/>
      <c r="BR27" s="11"/>
      <c r="BS27" s="11"/>
      <c r="BT27" s="10">
        <f t="shared" si="37"/>
        <v>0</v>
      </c>
      <c r="BU27" s="11"/>
      <c r="BV27" s="11"/>
      <c r="BW27" s="11"/>
      <c r="BX27" s="11"/>
      <c r="BY27" s="10">
        <f t="shared" si="38"/>
        <v>0</v>
      </c>
      <c r="BZ27" s="11"/>
      <c r="CA27" s="11"/>
      <c r="CB27" s="11"/>
      <c r="CC27" s="11"/>
      <c r="CD27" s="10">
        <f t="shared" si="39"/>
        <v>0</v>
      </c>
      <c r="CE27" s="9">
        <f t="shared" si="40"/>
        <v>0</v>
      </c>
      <c r="CH27" s="88"/>
      <c r="CI27" s="88"/>
      <c r="CN27" s="6">
        <v>26</v>
      </c>
      <c r="CO27" s="89" t="s">
        <v>82</v>
      </c>
    </row>
    <row r="28" spans="1:93" ht="13.5" hidden="1" customHeight="1">
      <c r="A28" s="94" t="s">
        <v>77</v>
      </c>
      <c r="B28" s="18"/>
      <c r="C28" s="93"/>
      <c r="D28" s="91"/>
      <c r="E28" s="92"/>
      <c r="F28" s="91" t="str">
        <f t="shared" si="25"/>
        <v/>
      </c>
      <c r="G28" s="90" t="s">
        <v>81</v>
      </c>
      <c r="H28" s="11"/>
      <c r="I28" s="11"/>
      <c r="J28" s="11"/>
      <c r="K28" s="11"/>
      <c r="L28" s="11"/>
      <c r="M28" s="10">
        <f t="shared" si="26"/>
        <v>0</v>
      </c>
      <c r="N28" s="11"/>
      <c r="O28" s="11"/>
      <c r="P28" s="11"/>
      <c r="Q28" s="11"/>
      <c r="R28" s="10">
        <f t="shared" si="27"/>
        <v>0</v>
      </c>
      <c r="S28" s="11"/>
      <c r="T28" s="11"/>
      <c r="U28" s="11"/>
      <c r="V28" s="11"/>
      <c r="W28" s="10">
        <f t="shared" si="28"/>
        <v>0</v>
      </c>
      <c r="X28" s="11"/>
      <c r="Y28" s="11"/>
      <c r="Z28" s="11"/>
      <c r="AA28" s="11"/>
      <c r="AB28" s="10">
        <f t="shared" si="29"/>
        <v>0</v>
      </c>
      <c r="AC28" s="11"/>
      <c r="AD28" s="12"/>
      <c r="AE28" s="11"/>
      <c r="AF28" s="11"/>
      <c r="AG28" s="11"/>
      <c r="AH28" s="10">
        <f t="shared" si="30"/>
        <v>0</v>
      </c>
      <c r="AI28" s="11"/>
      <c r="AJ28" s="11"/>
      <c r="AK28" s="11"/>
      <c r="AL28" s="11"/>
      <c r="AM28" s="10">
        <f t="shared" si="31"/>
        <v>0</v>
      </c>
      <c r="AN28" s="11"/>
      <c r="AO28" s="11"/>
      <c r="AP28" s="11"/>
      <c r="AQ28" s="11"/>
      <c r="AR28" s="11"/>
      <c r="AS28" s="10">
        <f t="shared" si="32"/>
        <v>0</v>
      </c>
      <c r="AT28" s="11"/>
      <c r="AU28" s="11"/>
      <c r="AV28" s="11"/>
      <c r="AW28" s="11"/>
      <c r="AX28" s="10">
        <f t="shared" si="33"/>
        <v>0</v>
      </c>
      <c r="AY28" s="11"/>
      <c r="AZ28" s="11"/>
      <c r="BA28" s="11"/>
      <c r="BB28" s="11"/>
      <c r="BC28" s="11"/>
      <c r="BD28" s="10">
        <f t="shared" si="34"/>
        <v>0</v>
      </c>
      <c r="BE28" s="11"/>
      <c r="BF28" s="11"/>
      <c r="BG28" s="11"/>
      <c r="BH28" s="11"/>
      <c r="BI28" s="10">
        <f t="shared" si="35"/>
        <v>0</v>
      </c>
      <c r="BJ28" s="11"/>
      <c r="BK28" s="11"/>
      <c r="BL28" s="11"/>
      <c r="BM28" s="11"/>
      <c r="BN28" s="10">
        <f t="shared" si="36"/>
        <v>0</v>
      </c>
      <c r="BO28" s="11"/>
      <c r="BP28" s="11"/>
      <c r="BQ28" s="11"/>
      <c r="BR28" s="11"/>
      <c r="BS28" s="11"/>
      <c r="BT28" s="10">
        <f t="shared" si="37"/>
        <v>0</v>
      </c>
      <c r="BU28" s="11"/>
      <c r="BV28" s="11"/>
      <c r="BW28" s="11"/>
      <c r="BX28" s="11"/>
      <c r="BY28" s="10">
        <f t="shared" si="38"/>
        <v>0</v>
      </c>
      <c r="BZ28" s="11"/>
      <c r="CA28" s="11"/>
      <c r="CB28" s="11"/>
      <c r="CC28" s="11"/>
      <c r="CD28" s="10">
        <f t="shared" si="39"/>
        <v>0</v>
      </c>
      <c r="CE28" s="9">
        <f t="shared" si="40"/>
        <v>0</v>
      </c>
      <c r="CH28" s="88"/>
      <c r="CI28" s="88"/>
      <c r="CN28" s="6">
        <v>27</v>
      </c>
      <c r="CO28" s="87" t="s">
        <v>80</v>
      </c>
    </row>
    <row r="29" spans="1:93" ht="13.5" hidden="1" customHeight="1">
      <c r="A29" s="94" t="s">
        <v>77</v>
      </c>
      <c r="B29" s="18"/>
      <c r="C29" s="93"/>
      <c r="D29" s="91"/>
      <c r="E29" s="92"/>
      <c r="F29" s="91" t="str">
        <f t="shared" si="25"/>
        <v/>
      </c>
      <c r="G29" s="90" t="s">
        <v>6</v>
      </c>
      <c r="H29" s="11"/>
      <c r="I29" s="11"/>
      <c r="J29" s="11"/>
      <c r="K29" s="11"/>
      <c r="L29" s="11"/>
      <c r="M29" s="10">
        <f t="shared" si="26"/>
        <v>0</v>
      </c>
      <c r="N29" s="11"/>
      <c r="O29" s="11"/>
      <c r="P29" s="11"/>
      <c r="Q29" s="11"/>
      <c r="R29" s="10">
        <f t="shared" si="27"/>
        <v>0</v>
      </c>
      <c r="S29" s="11"/>
      <c r="T29" s="11"/>
      <c r="U29" s="11"/>
      <c r="V29" s="11"/>
      <c r="W29" s="10">
        <f t="shared" si="28"/>
        <v>0</v>
      </c>
      <c r="X29" s="11"/>
      <c r="Y29" s="11"/>
      <c r="Z29" s="11"/>
      <c r="AA29" s="11"/>
      <c r="AB29" s="10">
        <f t="shared" si="29"/>
        <v>0</v>
      </c>
      <c r="AC29" s="11"/>
      <c r="AD29" s="12"/>
      <c r="AE29" s="11"/>
      <c r="AF29" s="11"/>
      <c r="AG29" s="11"/>
      <c r="AH29" s="10">
        <f t="shared" si="30"/>
        <v>0</v>
      </c>
      <c r="AI29" s="11"/>
      <c r="AJ29" s="11"/>
      <c r="AK29" s="11"/>
      <c r="AL29" s="11"/>
      <c r="AM29" s="10">
        <f t="shared" si="31"/>
        <v>0</v>
      </c>
      <c r="AN29" s="11"/>
      <c r="AO29" s="11"/>
      <c r="AP29" s="11"/>
      <c r="AQ29" s="11"/>
      <c r="AR29" s="11"/>
      <c r="AS29" s="10">
        <f t="shared" si="32"/>
        <v>0</v>
      </c>
      <c r="AT29" s="11"/>
      <c r="AU29" s="11"/>
      <c r="AV29" s="11"/>
      <c r="AW29" s="11"/>
      <c r="AX29" s="10">
        <f t="shared" si="33"/>
        <v>0</v>
      </c>
      <c r="AY29" s="11"/>
      <c r="AZ29" s="11"/>
      <c r="BA29" s="11"/>
      <c r="BB29" s="11"/>
      <c r="BC29" s="11"/>
      <c r="BD29" s="10">
        <f t="shared" si="34"/>
        <v>0</v>
      </c>
      <c r="BE29" s="11"/>
      <c r="BF29" s="11"/>
      <c r="BG29" s="11"/>
      <c r="BH29" s="11"/>
      <c r="BI29" s="10">
        <f t="shared" si="35"/>
        <v>0</v>
      </c>
      <c r="BJ29" s="11"/>
      <c r="BK29" s="11"/>
      <c r="BL29" s="11"/>
      <c r="BM29" s="11"/>
      <c r="BN29" s="10">
        <f t="shared" si="36"/>
        <v>0</v>
      </c>
      <c r="BO29" s="11"/>
      <c r="BP29" s="11"/>
      <c r="BQ29" s="11"/>
      <c r="BR29" s="11"/>
      <c r="BS29" s="11"/>
      <c r="BT29" s="10">
        <f t="shared" si="37"/>
        <v>0</v>
      </c>
      <c r="BU29" s="11"/>
      <c r="BV29" s="11"/>
      <c r="BW29" s="11"/>
      <c r="BX29" s="11"/>
      <c r="BY29" s="10">
        <f t="shared" si="38"/>
        <v>0</v>
      </c>
      <c r="BZ29" s="11"/>
      <c r="CA29" s="11"/>
      <c r="CB29" s="11"/>
      <c r="CC29" s="11"/>
      <c r="CD29" s="10">
        <f t="shared" si="39"/>
        <v>0</v>
      </c>
      <c r="CE29" s="9">
        <f t="shared" si="40"/>
        <v>0</v>
      </c>
      <c r="CH29" s="88"/>
      <c r="CI29" s="88"/>
      <c r="CN29" s="6">
        <v>28</v>
      </c>
      <c r="CO29" s="87" t="s">
        <v>79</v>
      </c>
    </row>
    <row r="30" spans="1:93" ht="13.5" hidden="1" customHeight="1">
      <c r="A30" s="94" t="s">
        <v>77</v>
      </c>
      <c r="B30" s="18"/>
      <c r="C30" s="93"/>
      <c r="D30" s="91"/>
      <c r="E30" s="92"/>
      <c r="F30" s="91" t="str">
        <f t="shared" si="25"/>
        <v/>
      </c>
      <c r="G30" s="90" t="s">
        <v>70</v>
      </c>
      <c r="H30" s="11"/>
      <c r="I30" s="11"/>
      <c r="J30" s="11"/>
      <c r="K30" s="11"/>
      <c r="L30" s="11"/>
      <c r="M30" s="10">
        <f t="shared" si="26"/>
        <v>0</v>
      </c>
      <c r="N30" s="11"/>
      <c r="O30" s="11"/>
      <c r="P30" s="11"/>
      <c r="Q30" s="11"/>
      <c r="R30" s="10">
        <f t="shared" si="27"/>
        <v>0</v>
      </c>
      <c r="S30" s="11"/>
      <c r="T30" s="11"/>
      <c r="U30" s="11"/>
      <c r="V30" s="11"/>
      <c r="W30" s="10">
        <f t="shared" si="28"/>
        <v>0</v>
      </c>
      <c r="X30" s="11"/>
      <c r="Y30" s="11"/>
      <c r="Z30" s="11"/>
      <c r="AA30" s="11"/>
      <c r="AB30" s="10">
        <f t="shared" si="29"/>
        <v>0</v>
      </c>
      <c r="AC30" s="11"/>
      <c r="AD30" s="12"/>
      <c r="AE30" s="11"/>
      <c r="AF30" s="11"/>
      <c r="AG30" s="11"/>
      <c r="AH30" s="10">
        <f t="shared" si="30"/>
        <v>0</v>
      </c>
      <c r="AI30" s="11"/>
      <c r="AJ30" s="11"/>
      <c r="AK30" s="11"/>
      <c r="AL30" s="11"/>
      <c r="AM30" s="10">
        <f t="shared" si="31"/>
        <v>0</v>
      </c>
      <c r="AN30" s="11"/>
      <c r="AO30" s="11"/>
      <c r="AP30" s="11"/>
      <c r="AQ30" s="11"/>
      <c r="AR30" s="11"/>
      <c r="AS30" s="10">
        <f t="shared" si="32"/>
        <v>0</v>
      </c>
      <c r="AT30" s="11"/>
      <c r="AU30" s="11"/>
      <c r="AV30" s="11"/>
      <c r="AW30" s="11"/>
      <c r="AX30" s="10">
        <f t="shared" si="33"/>
        <v>0</v>
      </c>
      <c r="AY30" s="11"/>
      <c r="AZ30" s="11"/>
      <c r="BA30" s="11"/>
      <c r="BB30" s="11"/>
      <c r="BC30" s="11"/>
      <c r="BD30" s="10">
        <f t="shared" si="34"/>
        <v>0</v>
      </c>
      <c r="BE30" s="11"/>
      <c r="BF30" s="11"/>
      <c r="BG30" s="11"/>
      <c r="BH30" s="11"/>
      <c r="BI30" s="10">
        <f t="shared" si="35"/>
        <v>0</v>
      </c>
      <c r="BJ30" s="11"/>
      <c r="BK30" s="11"/>
      <c r="BL30" s="11"/>
      <c r="BM30" s="11"/>
      <c r="BN30" s="10">
        <f t="shared" si="36"/>
        <v>0</v>
      </c>
      <c r="BO30" s="11"/>
      <c r="BP30" s="11"/>
      <c r="BQ30" s="11"/>
      <c r="BR30" s="11"/>
      <c r="BS30" s="11"/>
      <c r="BT30" s="10">
        <f t="shared" si="37"/>
        <v>0</v>
      </c>
      <c r="BU30" s="11"/>
      <c r="BV30" s="11"/>
      <c r="BW30" s="11"/>
      <c r="BX30" s="11"/>
      <c r="BY30" s="10">
        <f t="shared" si="38"/>
        <v>0</v>
      </c>
      <c r="BZ30" s="11"/>
      <c r="CA30" s="11"/>
      <c r="CB30" s="11"/>
      <c r="CC30" s="11"/>
      <c r="CD30" s="10">
        <f t="shared" si="39"/>
        <v>0</v>
      </c>
      <c r="CE30" s="9">
        <f t="shared" si="40"/>
        <v>0</v>
      </c>
      <c r="CH30" s="88"/>
      <c r="CI30" s="88"/>
      <c r="CN30" s="6">
        <v>29</v>
      </c>
      <c r="CO30" s="87" t="s">
        <v>78</v>
      </c>
    </row>
    <row r="31" spans="1:93" ht="13.5" hidden="1" customHeight="1">
      <c r="A31" s="94" t="s">
        <v>77</v>
      </c>
      <c r="B31" s="18"/>
      <c r="C31" s="93"/>
      <c r="D31" s="91"/>
      <c r="E31" s="92"/>
      <c r="F31" s="91" t="str">
        <f t="shared" si="25"/>
        <v/>
      </c>
      <c r="G31" s="90" t="s">
        <v>76</v>
      </c>
      <c r="H31" s="11"/>
      <c r="I31" s="11"/>
      <c r="J31" s="11"/>
      <c r="K31" s="11"/>
      <c r="L31" s="11"/>
      <c r="M31" s="10">
        <f t="shared" si="26"/>
        <v>0</v>
      </c>
      <c r="N31" s="11"/>
      <c r="O31" s="11"/>
      <c r="P31" s="11"/>
      <c r="Q31" s="11"/>
      <c r="R31" s="10">
        <f t="shared" si="27"/>
        <v>0</v>
      </c>
      <c r="S31" s="11"/>
      <c r="T31" s="11"/>
      <c r="U31" s="11"/>
      <c r="V31" s="11"/>
      <c r="W31" s="10">
        <f t="shared" si="28"/>
        <v>0</v>
      </c>
      <c r="X31" s="11"/>
      <c r="Y31" s="11"/>
      <c r="Z31" s="11"/>
      <c r="AA31" s="11"/>
      <c r="AB31" s="10">
        <f t="shared" si="29"/>
        <v>0</v>
      </c>
      <c r="AC31" s="11"/>
      <c r="AD31" s="12"/>
      <c r="AE31" s="11"/>
      <c r="AF31" s="11"/>
      <c r="AG31" s="11"/>
      <c r="AH31" s="10">
        <f t="shared" si="30"/>
        <v>0</v>
      </c>
      <c r="AI31" s="11"/>
      <c r="AJ31" s="11"/>
      <c r="AK31" s="11"/>
      <c r="AL31" s="11"/>
      <c r="AM31" s="10">
        <f t="shared" si="31"/>
        <v>0</v>
      </c>
      <c r="AN31" s="11"/>
      <c r="AO31" s="11"/>
      <c r="AP31" s="11"/>
      <c r="AQ31" s="11"/>
      <c r="AR31" s="11"/>
      <c r="AS31" s="10">
        <f t="shared" si="32"/>
        <v>0</v>
      </c>
      <c r="AT31" s="11"/>
      <c r="AU31" s="11"/>
      <c r="AV31" s="11"/>
      <c r="AW31" s="11"/>
      <c r="AX31" s="10">
        <f t="shared" si="33"/>
        <v>0</v>
      </c>
      <c r="AY31" s="11"/>
      <c r="AZ31" s="11"/>
      <c r="BA31" s="11"/>
      <c r="BB31" s="11"/>
      <c r="BC31" s="11"/>
      <c r="BD31" s="10">
        <f t="shared" si="34"/>
        <v>0</v>
      </c>
      <c r="BE31" s="11"/>
      <c r="BF31" s="11"/>
      <c r="BG31" s="11"/>
      <c r="BH31" s="11"/>
      <c r="BI31" s="10">
        <f t="shared" si="35"/>
        <v>0</v>
      </c>
      <c r="BJ31" s="11"/>
      <c r="BK31" s="11"/>
      <c r="BL31" s="11"/>
      <c r="BM31" s="11"/>
      <c r="BN31" s="10">
        <f t="shared" si="36"/>
        <v>0</v>
      </c>
      <c r="BO31" s="11"/>
      <c r="BP31" s="11"/>
      <c r="BQ31" s="11"/>
      <c r="BR31" s="11"/>
      <c r="BS31" s="11"/>
      <c r="BT31" s="10">
        <f t="shared" si="37"/>
        <v>0</v>
      </c>
      <c r="BU31" s="11"/>
      <c r="BV31" s="11"/>
      <c r="BW31" s="11"/>
      <c r="BX31" s="11"/>
      <c r="BY31" s="10">
        <f t="shared" si="38"/>
        <v>0</v>
      </c>
      <c r="BZ31" s="11"/>
      <c r="CA31" s="11"/>
      <c r="CB31" s="11"/>
      <c r="CC31" s="11"/>
      <c r="CD31" s="10">
        <f t="shared" si="39"/>
        <v>0</v>
      </c>
      <c r="CE31" s="9">
        <f t="shared" si="40"/>
        <v>0</v>
      </c>
      <c r="CH31" s="88"/>
      <c r="CI31" s="88"/>
      <c r="CN31" s="6">
        <v>30</v>
      </c>
      <c r="CO31" s="89" t="s">
        <v>75</v>
      </c>
    </row>
    <row r="32" spans="1:93" ht="13.5" customHeight="1">
      <c r="A32" s="57" t="s">
        <v>143</v>
      </c>
      <c r="B32" s="41"/>
      <c r="C32" s="56" t="s">
        <v>146</v>
      </c>
      <c r="D32" s="40"/>
      <c r="E32" s="39"/>
      <c r="F32" s="55">
        <v>1</v>
      </c>
      <c r="G32" s="40" t="s">
        <v>61</v>
      </c>
      <c r="H32" s="37"/>
      <c r="I32" s="37"/>
      <c r="J32" s="37"/>
      <c r="K32" s="37"/>
      <c r="L32" s="37"/>
      <c r="M32" s="38">
        <f t="shared" si="26"/>
        <v>0</v>
      </c>
      <c r="N32" s="37"/>
      <c r="O32" s="37"/>
      <c r="P32" s="37"/>
      <c r="Q32" s="37"/>
      <c r="R32" s="38">
        <f t="shared" si="27"/>
        <v>0</v>
      </c>
      <c r="S32" s="37"/>
      <c r="T32" s="37"/>
      <c r="U32" s="37"/>
      <c r="V32" s="37"/>
      <c r="W32" s="38">
        <f t="shared" si="28"/>
        <v>0</v>
      </c>
      <c r="X32" s="37"/>
      <c r="Y32" s="37"/>
      <c r="Z32" s="37"/>
      <c r="AA32" s="37"/>
      <c r="AB32" s="38">
        <f t="shared" si="29"/>
        <v>0</v>
      </c>
      <c r="AC32" s="37"/>
      <c r="AD32" s="37"/>
      <c r="AE32" s="37"/>
      <c r="AF32" s="54"/>
      <c r="AG32" s="54"/>
      <c r="AH32" s="10">
        <f t="shared" si="30"/>
        <v>0</v>
      </c>
      <c r="AI32" s="54"/>
      <c r="AJ32" s="54"/>
      <c r="AK32" s="54"/>
      <c r="AL32" s="54"/>
      <c r="AM32" s="77">
        <f t="shared" si="31"/>
        <v>0</v>
      </c>
      <c r="AN32" s="54"/>
      <c r="AO32" s="54"/>
      <c r="AP32" s="54"/>
      <c r="AQ32" s="54"/>
      <c r="AR32" s="54"/>
      <c r="AS32" s="77">
        <f t="shared" si="32"/>
        <v>0</v>
      </c>
      <c r="AT32" s="146">
        <f>(5*4)*$F32</f>
        <v>20</v>
      </c>
      <c r="AU32" s="146">
        <f>(5*4)*$F32</f>
        <v>20</v>
      </c>
      <c r="AV32" s="146">
        <f t="shared" ref="AV32:AW34" si="41">(5*8)*$F32</f>
        <v>40</v>
      </c>
      <c r="AW32" s="146">
        <f t="shared" si="41"/>
        <v>40</v>
      </c>
      <c r="AX32" s="77">
        <f t="shared" si="33"/>
        <v>120</v>
      </c>
      <c r="AY32" s="146">
        <f>(5*8)*$F32</f>
        <v>40</v>
      </c>
      <c r="AZ32" s="146">
        <f>(4*8)*$F32</f>
        <v>32</v>
      </c>
      <c r="BA32" s="146">
        <f>(5*8)*$F32</f>
        <v>40</v>
      </c>
      <c r="BB32" s="146">
        <f>(5*8)*$F32</f>
        <v>40</v>
      </c>
      <c r="BC32" s="146">
        <f>(5*8)*$F32</f>
        <v>40</v>
      </c>
      <c r="BD32" s="77">
        <f t="shared" si="34"/>
        <v>152</v>
      </c>
      <c r="BE32" s="146">
        <f>(5*8)*$F32</f>
        <v>40</v>
      </c>
      <c r="BF32" s="146">
        <f>(5*8)*$F32</f>
        <v>40</v>
      </c>
      <c r="BG32" s="146">
        <f>(5*8)*$F32</f>
        <v>40</v>
      </c>
      <c r="BH32" s="146">
        <f>(5*8)*$F32</f>
        <v>40</v>
      </c>
      <c r="BI32" s="77">
        <f t="shared" si="35"/>
        <v>160</v>
      </c>
      <c r="BJ32" s="146">
        <f>(5*8)*$F32</f>
        <v>40</v>
      </c>
      <c r="BK32" s="146">
        <f>(5*8)*$F32</f>
        <v>40</v>
      </c>
      <c r="BL32" s="146">
        <f>(5*8)*$F32</f>
        <v>40</v>
      </c>
      <c r="BM32" s="146">
        <f>(3*8)*$F32</f>
        <v>24</v>
      </c>
      <c r="BN32" s="77">
        <f t="shared" si="36"/>
        <v>144</v>
      </c>
      <c r="BO32" s="146">
        <f>(5*8)*$F32</f>
        <v>40</v>
      </c>
      <c r="BP32" s="146">
        <f>(5*8)*$F32</f>
        <v>40</v>
      </c>
      <c r="BQ32" s="146">
        <f>(5*8)*$F32</f>
        <v>40</v>
      </c>
      <c r="BR32" s="146">
        <f>(5*8)*$F32</f>
        <v>40</v>
      </c>
      <c r="BS32" s="146">
        <f>(4*8)*$F32</f>
        <v>32</v>
      </c>
      <c r="BT32" s="10">
        <f t="shared" si="37"/>
        <v>192</v>
      </c>
      <c r="BU32" s="146">
        <f>(5*8)*$F32</f>
        <v>40</v>
      </c>
      <c r="BV32" s="146">
        <f>(5*8)*$F32</f>
        <v>40</v>
      </c>
      <c r="BW32" s="146">
        <f>(4*8)*$F32</f>
        <v>32</v>
      </c>
      <c r="BX32" s="146">
        <f>(5*8)*$F32</f>
        <v>40</v>
      </c>
      <c r="BY32" s="10">
        <f t="shared" si="38"/>
        <v>152</v>
      </c>
      <c r="BZ32" s="146">
        <f>(5*4)*$F32</f>
        <v>20</v>
      </c>
      <c r="CA32" s="146">
        <f t="shared" ref="CA32:CC35" si="42">(5*4)*$F32</f>
        <v>20</v>
      </c>
      <c r="CB32" s="146">
        <f t="shared" si="42"/>
        <v>20</v>
      </c>
      <c r="CC32" s="146">
        <f t="shared" si="42"/>
        <v>20</v>
      </c>
      <c r="CD32" s="10">
        <f t="shared" si="39"/>
        <v>80</v>
      </c>
      <c r="CE32" s="144">
        <f>SUM(M32,R32,W32,AB32,AH32,AM32,AS32,AX32,BD32,BI32,BN32,BT32,BY32,CD32)</f>
        <v>1000</v>
      </c>
      <c r="CN32" s="6">
        <v>32</v>
      </c>
      <c r="CO32" s="89" t="s">
        <v>74</v>
      </c>
    </row>
    <row r="33" spans="1:93" ht="13.5" customHeight="1">
      <c r="A33" s="57" t="s">
        <v>147</v>
      </c>
      <c r="B33" s="41"/>
      <c r="C33" s="56" t="s">
        <v>30</v>
      </c>
      <c r="D33" s="40"/>
      <c r="E33" s="39"/>
      <c r="F33" s="55">
        <v>1</v>
      </c>
      <c r="G33" s="40" t="s">
        <v>61</v>
      </c>
      <c r="H33" s="37"/>
      <c r="I33" s="37"/>
      <c r="J33" s="37"/>
      <c r="K33" s="37"/>
      <c r="L33" s="37"/>
      <c r="M33" s="38">
        <f>SUM(H75:L75)</f>
        <v>0</v>
      </c>
      <c r="N33" s="37"/>
      <c r="O33" s="37"/>
      <c r="P33" s="37"/>
      <c r="Q33" s="37"/>
      <c r="R33" s="38">
        <f t="shared" si="27"/>
        <v>0</v>
      </c>
      <c r="S33" s="37"/>
      <c r="T33" s="37"/>
      <c r="U33" s="37"/>
      <c r="V33" s="37"/>
      <c r="W33" s="38">
        <f t="shared" si="28"/>
        <v>0</v>
      </c>
      <c r="X33" s="37"/>
      <c r="Y33" s="37"/>
      <c r="Z33" s="37"/>
      <c r="AA33" s="37"/>
      <c r="AB33" s="38">
        <f t="shared" si="29"/>
        <v>0</v>
      </c>
      <c r="AC33" s="37"/>
      <c r="AD33" s="37"/>
      <c r="AE33" s="37"/>
      <c r="AF33" s="54"/>
      <c r="AG33" s="54"/>
      <c r="AH33" s="10">
        <f t="shared" si="30"/>
        <v>0</v>
      </c>
      <c r="AI33" s="54"/>
      <c r="AJ33" s="54"/>
      <c r="AK33" s="54"/>
      <c r="AL33" s="54"/>
      <c r="AM33" s="77">
        <f t="shared" si="31"/>
        <v>0</v>
      </c>
      <c r="AN33" s="54"/>
      <c r="AO33" s="54"/>
      <c r="AP33" s="54"/>
      <c r="AQ33" s="54"/>
      <c r="AR33" s="54"/>
      <c r="AS33" s="77">
        <f t="shared" si="32"/>
        <v>0</v>
      </c>
      <c r="AT33" s="146">
        <f t="shared" ref="AT33:AT39" si="43">(0*8)*$F33</f>
        <v>0</v>
      </c>
      <c r="AU33" s="146">
        <f t="shared" ref="AU33:AW39" si="44">(0*8)*$F33</f>
        <v>0</v>
      </c>
      <c r="AV33" s="146">
        <f t="shared" si="41"/>
        <v>40</v>
      </c>
      <c r="AW33" s="146">
        <f t="shared" si="41"/>
        <v>40</v>
      </c>
      <c r="AX33" s="77">
        <f t="shared" si="33"/>
        <v>80</v>
      </c>
      <c r="AY33" s="146">
        <f t="shared" ref="AY33:BO39" si="45">(5*8)*$F33</f>
        <v>40</v>
      </c>
      <c r="AZ33" s="146">
        <f t="shared" ref="AZ33:AZ38" si="46">(4*8)*$F33</f>
        <v>32</v>
      </c>
      <c r="BA33" s="146">
        <f t="shared" si="45"/>
        <v>40</v>
      </c>
      <c r="BB33" s="146">
        <f t="shared" si="45"/>
        <v>40</v>
      </c>
      <c r="BC33" s="146">
        <f t="shared" si="45"/>
        <v>40</v>
      </c>
      <c r="BD33" s="77">
        <f t="shared" si="34"/>
        <v>152</v>
      </c>
      <c r="BE33" s="146">
        <f t="shared" si="45"/>
        <v>40</v>
      </c>
      <c r="BF33" s="146">
        <f t="shared" si="45"/>
        <v>40</v>
      </c>
      <c r="BG33" s="146">
        <f t="shared" si="45"/>
        <v>40</v>
      </c>
      <c r="BH33" s="146">
        <f t="shared" si="45"/>
        <v>40</v>
      </c>
      <c r="BI33" s="77">
        <f t="shared" si="35"/>
        <v>160</v>
      </c>
      <c r="BJ33" s="146">
        <f t="shared" si="45"/>
        <v>40</v>
      </c>
      <c r="BK33" s="146">
        <f t="shared" si="45"/>
        <v>40</v>
      </c>
      <c r="BL33" s="146">
        <f t="shared" si="45"/>
        <v>40</v>
      </c>
      <c r="BM33" s="146">
        <f t="shared" ref="BM33:BM39" si="47">(3*8)*$F33</f>
        <v>24</v>
      </c>
      <c r="BN33" s="77">
        <f t="shared" si="36"/>
        <v>144</v>
      </c>
      <c r="BO33" s="146">
        <f t="shared" si="45"/>
        <v>40</v>
      </c>
      <c r="BP33" s="146">
        <f t="shared" ref="BO33:BR39" si="48">(5*8)*$F33</f>
        <v>40</v>
      </c>
      <c r="BQ33" s="146">
        <f t="shared" si="48"/>
        <v>40</v>
      </c>
      <c r="BR33" s="146">
        <f t="shared" si="48"/>
        <v>40</v>
      </c>
      <c r="BS33" s="146">
        <f t="shared" ref="BS33:BS39" si="49">(4*8)*$F33</f>
        <v>32</v>
      </c>
      <c r="BT33" s="10">
        <f t="shared" si="37"/>
        <v>192</v>
      </c>
      <c r="BU33" s="146">
        <f t="shared" ref="BU33:BX35" si="50">(5*8)*$F33</f>
        <v>40</v>
      </c>
      <c r="BV33" s="146">
        <f t="shared" si="50"/>
        <v>40</v>
      </c>
      <c r="BW33" s="146">
        <f t="shared" ref="BW33:BW35" si="51">(4*8)*$F33</f>
        <v>32</v>
      </c>
      <c r="BX33" s="146">
        <f>(5*8)*$F33</f>
        <v>40</v>
      </c>
      <c r="BY33" s="10">
        <f t="shared" si="38"/>
        <v>152</v>
      </c>
      <c r="BZ33" s="146">
        <f>(5*0)*$F33</f>
        <v>0</v>
      </c>
      <c r="CA33" s="146">
        <f t="shared" ref="CA33:CC33" si="52">(5*0)*$F33</f>
        <v>0</v>
      </c>
      <c r="CB33" s="146">
        <f t="shared" si="52"/>
        <v>0</v>
      </c>
      <c r="CC33" s="146">
        <f t="shared" si="52"/>
        <v>0</v>
      </c>
      <c r="CD33" s="10">
        <f t="shared" si="39"/>
        <v>0</v>
      </c>
      <c r="CE33" s="144">
        <f t="shared" ref="CE33:CE39" si="53">SUM(M33,R33,W33,AB33,AH33,AM33,AS33,AX33,BD33,BI33,BN33,BT33,BY33,CD33)</f>
        <v>880</v>
      </c>
      <c r="CH33" s="88"/>
      <c r="CI33" s="88"/>
      <c r="CN33" s="6">
        <v>31</v>
      </c>
      <c r="CO33" s="87" t="s">
        <v>73</v>
      </c>
    </row>
    <row r="34" spans="1:93" ht="13.5" customHeight="1">
      <c r="A34" s="57" t="s">
        <v>148</v>
      </c>
      <c r="B34" s="41"/>
      <c r="C34" s="56" t="s">
        <v>12</v>
      </c>
      <c r="D34" s="40"/>
      <c r="E34" s="39"/>
      <c r="F34" s="55">
        <v>1</v>
      </c>
      <c r="G34" s="40" t="s">
        <v>61</v>
      </c>
      <c r="H34" s="37"/>
      <c r="I34" s="37"/>
      <c r="J34" s="37"/>
      <c r="K34" s="37"/>
      <c r="L34" s="37"/>
      <c r="M34" s="38">
        <f>SUM(H76:L76)</f>
        <v>0</v>
      </c>
      <c r="N34" s="37"/>
      <c r="O34" s="37"/>
      <c r="P34" s="37"/>
      <c r="Q34" s="37"/>
      <c r="R34" s="38">
        <f t="shared" si="27"/>
        <v>0</v>
      </c>
      <c r="S34" s="37"/>
      <c r="T34" s="37"/>
      <c r="U34" s="37"/>
      <c r="V34" s="37"/>
      <c r="W34" s="38">
        <f t="shared" si="28"/>
        <v>0</v>
      </c>
      <c r="X34" s="37"/>
      <c r="Y34" s="37"/>
      <c r="Z34" s="37"/>
      <c r="AA34" s="37"/>
      <c r="AB34" s="38">
        <f t="shared" si="29"/>
        <v>0</v>
      </c>
      <c r="AC34" s="37"/>
      <c r="AD34" s="37"/>
      <c r="AE34" s="37"/>
      <c r="AF34" s="54"/>
      <c r="AG34" s="54"/>
      <c r="AH34" s="10">
        <f t="shared" si="30"/>
        <v>0</v>
      </c>
      <c r="AI34" s="54"/>
      <c r="AJ34" s="54"/>
      <c r="AK34" s="54"/>
      <c r="AL34" s="54"/>
      <c r="AM34" s="77">
        <f t="shared" si="31"/>
        <v>0</v>
      </c>
      <c r="AN34" s="54"/>
      <c r="AO34" s="54"/>
      <c r="AP34" s="54"/>
      <c r="AQ34" s="54"/>
      <c r="AR34" s="54"/>
      <c r="AS34" s="77">
        <f t="shared" si="32"/>
        <v>0</v>
      </c>
      <c r="AT34" s="146">
        <f t="shared" si="43"/>
        <v>0</v>
      </c>
      <c r="AU34" s="146">
        <f t="shared" si="44"/>
        <v>0</v>
      </c>
      <c r="AV34" s="146">
        <f t="shared" si="41"/>
        <v>40</v>
      </c>
      <c r="AW34" s="146">
        <f t="shared" si="41"/>
        <v>40</v>
      </c>
      <c r="AX34" s="77">
        <f t="shared" si="33"/>
        <v>80</v>
      </c>
      <c r="AY34" s="146">
        <f t="shared" si="45"/>
        <v>40</v>
      </c>
      <c r="AZ34" s="146">
        <f t="shared" si="46"/>
        <v>32</v>
      </c>
      <c r="BA34" s="146">
        <f t="shared" si="45"/>
        <v>40</v>
      </c>
      <c r="BB34" s="146">
        <f t="shared" si="45"/>
        <v>40</v>
      </c>
      <c r="BC34" s="146">
        <f t="shared" si="45"/>
        <v>40</v>
      </c>
      <c r="BD34" s="77">
        <f t="shared" si="34"/>
        <v>152</v>
      </c>
      <c r="BE34" s="146">
        <f t="shared" si="45"/>
        <v>40</v>
      </c>
      <c r="BF34" s="146">
        <f t="shared" si="45"/>
        <v>40</v>
      </c>
      <c r="BG34" s="146">
        <f t="shared" si="45"/>
        <v>40</v>
      </c>
      <c r="BH34" s="146">
        <f t="shared" si="45"/>
        <v>40</v>
      </c>
      <c r="BI34" s="77">
        <f t="shared" si="35"/>
        <v>160</v>
      </c>
      <c r="BJ34" s="146">
        <f t="shared" si="45"/>
        <v>40</v>
      </c>
      <c r="BK34" s="146">
        <f t="shared" si="45"/>
        <v>40</v>
      </c>
      <c r="BL34" s="146">
        <f t="shared" si="45"/>
        <v>40</v>
      </c>
      <c r="BM34" s="146">
        <f t="shared" si="47"/>
        <v>24</v>
      </c>
      <c r="BN34" s="77">
        <f t="shared" si="36"/>
        <v>144</v>
      </c>
      <c r="BO34" s="146">
        <f t="shared" si="48"/>
        <v>40</v>
      </c>
      <c r="BP34" s="146">
        <f t="shared" si="48"/>
        <v>40</v>
      </c>
      <c r="BQ34" s="146">
        <f t="shared" si="48"/>
        <v>40</v>
      </c>
      <c r="BR34" s="146">
        <f t="shared" si="48"/>
        <v>40</v>
      </c>
      <c r="BS34" s="146">
        <f t="shared" si="49"/>
        <v>32</v>
      </c>
      <c r="BT34" s="10">
        <f t="shared" si="37"/>
        <v>192</v>
      </c>
      <c r="BU34" s="146">
        <f t="shared" si="50"/>
        <v>40</v>
      </c>
      <c r="BV34" s="146">
        <f t="shared" si="50"/>
        <v>40</v>
      </c>
      <c r="BW34" s="146">
        <f t="shared" si="51"/>
        <v>32</v>
      </c>
      <c r="BX34" s="146">
        <f t="shared" si="50"/>
        <v>40</v>
      </c>
      <c r="BY34" s="10">
        <f t="shared" si="38"/>
        <v>152</v>
      </c>
      <c r="BZ34" s="146">
        <f t="shared" ref="BZ34:BZ35" si="54">(5*4)*$F34</f>
        <v>20</v>
      </c>
      <c r="CA34" s="146">
        <f t="shared" si="42"/>
        <v>20</v>
      </c>
      <c r="CB34" s="146">
        <f t="shared" si="42"/>
        <v>20</v>
      </c>
      <c r="CC34" s="146">
        <f t="shared" si="42"/>
        <v>20</v>
      </c>
      <c r="CD34" s="10">
        <f t="shared" si="39"/>
        <v>80</v>
      </c>
      <c r="CE34" s="144">
        <f t="shared" si="53"/>
        <v>960</v>
      </c>
    </row>
    <row r="35" spans="1:93" ht="13.5" customHeight="1">
      <c r="A35" s="57" t="s">
        <v>149</v>
      </c>
      <c r="B35" s="41"/>
      <c r="C35" s="56" t="s">
        <v>12</v>
      </c>
      <c r="D35" s="40"/>
      <c r="E35" s="39"/>
      <c r="F35" s="55">
        <v>1</v>
      </c>
      <c r="G35" s="40" t="s">
        <v>61</v>
      </c>
      <c r="H35" s="37"/>
      <c r="I35" s="37"/>
      <c r="J35" s="37"/>
      <c r="K35" s="37"/>
      <c r="L35" s="37"/>
      <c r="M35" s="38">
        <f>SUM(H77:L77)</f>
        <v>0</v>
      </c>
      <c r="N35" s="37"/>
      <c r="O35" s="37"/>
      <c r="P35" s="37"/>
      <c r="Q35" s="37"/>
      <c r="R35" s="38">
        <f t="shared" si="27"/>
        <v>0</v>
      </c>
      <c r="S35" s="37"/>
      <c r="T35" s="37"/>
      <c r="U35" s="37"/>
      <c r="V35" s="37"/>
      <c r="W35" s="38">
        <f t="shared" si="28"/>
        <v>0</v>
      </c>
      <c r="X35" s="37"/>
      <c r="Y35" s="37"/>
      <c r="Z35" s="37"/>
      <c r="AA35" s="37"/>
      <c r="AB35" s="38">
        <f t="shared" si="29"/>
        <v>0</v>
      </c>
      <c r="AC35" s="37"/>
      <c r="AD35" s="37"/>
      <c r="AE35" s="37"/>
      <c r="AF35" s="86"/>
      <c r="AG35" s="86"/>
      <c r="AH35" s="10">
        <f t="shared" si="30"/>
        <v>0</v>
      </c>
      <c r="AI35" s="54"/>
      <c r="AJ35" s="54"/>
      <c r="AK35" s="54"/>
      <c r="AL35" s="54"/>
      <c r="AM35" s="77">
        <f t="shared" si="31"/>
        <v>0</v>
      </c>
      <c r="AN35" s="54"/>
      <c r="AO35" s="54"/>
      <c r="AP35" s="54"/>
      <c r="AQ35" s="54"/>
      <c r="AR35" s="54"/>
      <c r="AS35" s="77">
        <f t="shared" si="32"/>
        <v>0</v>
      </c>
      <c r="AT35" s="146">
        <f t="shared" si="43"/>
        <v>0</v>
      </c>
      <c r="AU35" s="146">
        <f t="shared" si="44"/>
        <v>0</v>
      </c>
      <c r="AV35" s="146">
        <f t="shared" si="44"/>
        <v>0</v>
      </c>
      <c r="AW35" s="146">
        <f t="shared" si="44"/>
        <v>0</v>
      </c>
      <c r="AX35" s="77">
        <f t="shared" si="33"/>
        <v>0</v>
      </c>
      <c r="AY35" s="146">
        <f t="shared" si="45"/>
        <v>40</v>
      </c>
      <c r="AZ35" s="146">
        <f t="shared" si="46"/>
        <v>32</v>
      </c>
      <c r="BA35" s="146">
        <f t="shared" si="45"/>
        <v>40</v>
      </c>
      <c r="BB35" s="146">
        <f t="shared" si="45"/>
        <v>40</v>
      </c>
      <c r="BC35" s="146">
        <f t="shared" si="45"/>
        <v>40</v>
      </c>
      <c r="BD35" s="77">
        <f t="shared" si="34"/>
        <v>152</v>
      </c>
      <c r="BE35" s="146">
        <f t="shared" si="45"/>
        <v>40</v>
      </c>
      <c r="BF35" s="146">
        <f t="shared" si="45"/>
        <v>40</v>
      </c>
      <c r="BG35" s="146">
        <f t="shared" si="45"/>
        <v>40</v>
      </c>
      <c r="BH35" s="146">
        <f t="shared" si="45"/>
        <v>40</v>
      </c>
      <c r="BI35" s="77">
        <f t="shared" si="35"/>
        <v>160</v>
      </c>
      <c r="BJ35" s="146">
        <f t="shared" si="45"/>
        <v>40</v>
      </c>
      <c r="BK35" s="146">
        <f t="shared" si="45"/>
        <v>40</v>
      </c>
      <c r="BL35" s="146">
        <f t="shared" si="45"/>
        <v>40</v>
      </c>
      <c r="BM35" s="146">
        <f t="shared" si="47"/>
        <v>24</v>
      </c>
      <c r="BN35" s="77">
        <f t="shared" si="36"/>
        <v>144</v>
      </c>
      <c r="BO35" s="146">
        <f t="shared" si="48"/>
        <v>40</v>
      </c>
      <c r="BP35" s="146">
        <f t="shared" si="48"/>
        <v>40</v>
      </c>
      <c r="BQ35" s="146">
        <f t="shared" si="48"/>
        <v>40</v>
      </c>
      <c r="BR35" s="146">
        <f t="shared" si="48"/>
        <v>40</v>
      </c>
      <c r="BS35" s="146">
        <f t="shared" si="49"/>
        <v>32</v>
      </c>
      <c r="BT35" s="10">
        <f t="shared" si="37"/>
        <v>192</v>
      </c>
      <c r="BU35" s="146">
        <f t="shared" si="50"/>
        <v>40</v>
      </c>
      <c r="BV35" s="146">
        <f t="shared" si="50"/>
        <v>40</v>
      </c>
      <c r="BW35" s="146">
        <f t="shared" si="51"/>
        <v>32</v>
      </c>
      <c r="BX35" s="146">
        <f t="shared" si="50"/>
        <v>40</v>
      </c>
      <c r="BY35" s="10">
        <f t="shared" si="38"/>
        <v>152</v>
      </c>
      <c r="BZ35" s="146">
        <f t="shared" si="54"/>
        <v>20</v>
      </c>
      <c r="CA35" s="146">
        <f t="shared" si="42"/>
        <v>20</v>
      </c>
      <c r="CB35" s="146">
        <f t="shared" si="42"/>
        <v>20</v>
      </c>
      <c r="CC35" s="146">
        <f t="shared" si="42"/>
        <v>20</v>
      </c>
      <c r="CD35" s="10">
        <f t="shared" si="39"/>
        <v>80</v>
      </c>
      <c r="CE35" s="144">
        <f t="shared" si="53"/>
        <v>880</v>
      </c>
    </row>
    <row r="36" spans="1:93" ht="13.5" customHeight="1">
      <c r="A36" s="57" t="s">
        <v>150</v>
      </c>
      <c r="B36" s="41"/>
      <c r="C36" s="56" t="s">
        <v>144</v>
      </c>
      <c r="D36" s="40"/>
      <c r="E36" s="39"/>
      <c r="F36" s="55">
        <v>1</v>
      </c>
      <c r="G36" s="40" t="s">
        <v>61</v>
      </c>
      <c r="H36" s="37"/>
      <c r="I36" s="37"/>
      <c r="J36" s="37"/>
      <c r="K36" s="37"/>
      <c r="L36" s="37"/>
      <c r="M36" s="38">
        <f>SUM(H78:L78)</f>
        <v>0</v>
      </c>
      <c r="N36" s="37"/>
      <c r="O36" s="37"/>
      <c r="P36" s="37"/>
      <c r="Q36" s="37"/>
      <c r="R36" s="38">
        <f t="shared" si="27"/>
        <v>0</v>
      </c>
      <c r="S36" s="37"/>
      <c r="T36" s="37"/>
      <c r="U36" s="37"/>
      <c r="V36" s="37"/>
      <c r="W36" s="38">
        <f t="shared" si="28"/>
        <v>0</v>
      </c>
      <c r="X36" s="37"/>
      <c r="Y36" s="37"/>
      <c r="Z36" s="37"/>
      <c r="AA36" s="37"/>
      <c r="AB36" s="38">
        <f t="shared" si="29"/>
        <v>0</v>
      </c>
      <c r="AC36" s="37"/>
      <c r="AD36" s="37"/>
      <c r="AE36" s="37"/>
      <c r="AF36" s="54"/>
      <c r="AG36" s="54"/>
      <c r="AH36" s="10">
        <f t="shared" si="30"/>
        <v>0</v>
      </c>
      <c r="AI36" s="54"/>
      <c r="AJ36" s="54"/>
      <c r="AK36" s="54"/>
      <c r="AL36" s="54"/>
      <c r="AM36" s="77">
        <f t="shared" si="31"/>
        <v>0</v>
      </c>
      <c r="AN36" s="54"/>
      <c r="AO36" s="54"/>
      <c r="AP36" s="54"/>
      <c r="AQ36" s="54"/>
      <c r="AR36" s="54"/>
      <c r="AS36" s="77">
        <f t="shared" si="32"/>
        <v>0</v>
      </c>
      <c r="AT36" s="146">
        <f t="shared" si="43"/>
        <v>0</v>
      </c>
      <c r="AU36" s="146">
        <f t="shared" si="44"/>
        <v>0</v>
      </c>
      <c r="AV36" s="146">
        <f t="shared" si="44"/>
        <v>0</v>
      </c>
      <c r="AW36" s="146">
        <f t="shared" si="44"/>
        <v>0</v>
      </c>
      <c r="AX36" s="77">
        <f t="shared" si="33"/>
        <v>0</v>
      </c>
      <c r="AY36" s="146">
        <f t="shared" si="45"/>
        <v>40</v>
      </c>
      <c r="AZ36" s="146">
        <f t="shared" si="46"/>
        <v>32</v>
      </c>
      <c r="BA36" s="146">
        <f t="shared" si="45"/>
        <v>40</v>
      </c>
      <c r="BB36" s="146">
        <f t="shared" si="45"/>
        <v>40</v>
      </c>
      <c r="BC36" s="146">
        <f t="shared" si="45"/>
        <v>40</v>
      </c>
      <c r="BD36" s="77">
        <f t="shared" si="34"/>
        <v>152</v>
      </c>
      <c r="BE36" s="146">
        <f t="shared" si="45"/>
        <v>40</v>
      </c>
      <c r="BF36" s="146">
        <f t="shared" si="45"/>
        <v>40</v>
      </c>
      <c r="BG36" s="146">
        <f t="shared" si="45"/>
        <v>40</v>
      </c>
      <c r="BH36" s="146">
        <f t="shared" si="45"/>
        <v>40</v>
      </c>
      <c r="BI36" s="77">
        <f t="shared" si="35"/>
        <v>160</v>
      </c>
      <c r="BJ36" s="146">
        <f t="shared" si="45"/>
        <v>40</v>
      </c>
      <c r="BK36" s="146">
        <f t="shared" si="45"/>
        <v>40</v>
      </c>
      <c r="BL36" s="146">
        <f t="shared" si="45"/>
        <v>40</v>
      </c>
      <c r="BM36" s="146">
        <f t="shared" si="47"/>
        <v>24</v>
      </c>
      <c r="BN36" s="77">
        <f t="shared" si="36"/>
        <v>144</v>
      </c>
      <c r="BO36" s="146">
        <f t="shared" si="48"/>
        <v>40</v>
      </c>
      <c r="BP36" s="146">
        <f t="shared" si="48"/>
        <v>40</v>
      </c>
      <c r="BQ36" s="146">
        <f t="shared" si="48"/>
        <v>40</v>
      </c>
      <c r="BR36" s="146">
        <f t="shared" si="48"/>
        <v>40</v>
      </c>
      <c r="BS36" s="146">
        <f t="shared" si="49"/>
        <v>32</v>
      </c>
      <c r="BT36" s="10">
        <f t="shared" si="37"/>
        <v>192</v>
      </c>
      <c r="BU36" s="146">
        <f t="shared" ref="BU36:BX39" si="55">(0*8)*$F36</f>
        <v>0</v>
      </c>
      <c r="BV36" s="146">
        <f t="shared" si="55"/>
        <v>0</v>
      </c>
      <c r="BW36" s="146">
        <f t="shared" si="55"/>
        <v>0</v>
      </c>
      <c r="BX36" s="146">
        <f t="shared" si="55"/>
        <v>0</v>
      </c>
      <c r="BY36" s="77">
        <f t="shared" si="38"/>
        <v>0</v>
      </c>
      <c r="BZ36" s="146">
        <f>(0*8)*$F36</f>
        <v>0</v>
      </c>
      <c r="CA36" s="146">
        <f t="shared" ref="CA36:CC36" si="56">(0*8)*$F36</f>
        <v>0</v>
      </c>
      <c r="CB36" s="146">
        <f t="shared" si="56"/>
        <v>0</v>
      </c>
      <c r="CC36" s="146">
        <f t="shared" si="56"/>
        <v>0</v>
      </c>
      <c r="CD36" s="77">
        <f t="shared" si="39"/>
        <v>0</v>
      </c>
      <c r="CE36" s="144">
        <f t="shared" si="53"/>
        <v>648</v>
      </c>
    </row>
    <row r="37" spans="1:93" ht="13.5" customHeight="1">
      <c r="A37" s="57" t="s">
        <v>151</v>
      </c>
      <c r="B37" s="41"/>
      <c r="C37" s="56" t="s">
        <v>12</v>
      </c>
      <c r="D37" s="40"/>
      <c r="E37" s="39"/>
      <c r="F37" s="55">
        <v>1</v>
      </c>
      <c r="G37" s="40" t="s">
        <v>61</v>
      </c>
      <c r="H37" s="37"/>
      <c r="I37" s="37"/>
      <c r="J37" s="37"/>
      <c r="K37" s="37"/>
      <c r="L37" s="37"/>
      <c r="M37" s="38">
        <f>SUM(H45:L45)</f>
        <v>0</v>
      </c>
      <c r="N37" s="37"/>
      <c r="O37" s="37"/>
      <c r="P37" s="37"/>
      <c r="Q37" s="37"/>
      <c r="R37" s="38">
        <f t="shared" si="27"/>
        <v>0</v>
      </c>
      <c r="S37" s="37"/>
      <c r="T37" s="37"/>
      <c r="U37" s="37"/>
      <c r="V37" s="37"/>
      <c r="W37" s="38">
        <f t="shared" si="28"/>
        <v>0</v>
      </c>
      <c r="X37" s="37"/>
      <c r="Y37" s="37"/>
      <c r="Z37" s="37"/>
      <c r="AA37" s="37"/>
      <c r="AB37" s="38">
        <f t="shared" si="29"/>
        <v>0</v>
      </c>
      <c r="AC37" s="37"/>
      <c r="AD37" s="37"/>
      <c r="AE37" s="37"/>
      <c r="AF37" s="54"/>
      <c r="AG37" s="54"/>
      <c r="AH37" s="10">
        <f t="shared" si="30"/>
        <v>0</v>
      </c>
      <c r="AI37" s="54"/>
      <c r="AJ37" s="54"/>
      <c r="AK37" s="54"/>
      <c r="AL37" s="54"/>
      <c r="AM37" s="77">
        <f t="shared" si="31"/>
        <v>0</v>
      </c>
      <c r="AN37" s="250"/>
      <c r="AO37" s="251"/>
      <c r="AP37" s="251"/>
      <c r="AQ37" s="251"/>
      <c r="AR37" s="252"/>
      <c r="AS37" s="77">
        <f t="shared" si="32"/>
        <v>0</v>
      </c>
      <c r="AT37" s="146">
        <f t="shared" si="43"/>
        <v>0</v>
      </c>
      <c r="AU37" s="146">
        <f t="shared" si="44"/>
        <v>0</v>
      </c>
      <c r="AV37" s="146">
        <f t="shared" ref="AV37:AW39" si="57">(0*8)*$F37</f>
        <v>0</v>
      </c>
      <c r="AW37" s="146">
        <f t="shared" si="57"/>
        <v>0</v>
      </c>
      <c r="AX37" s="77">
        <f t="shared" si="33"/>
        <v>0</v>
      </c>
      <c r="AY37" s="146">
        <f t="shared" si="45"/>
        <v>40</v>
      </c>
      <c r="AZ37" s="146">
        <f t="shared" si="46"/>
        <v>32</v>
      </c>
      <c r="BA37" s="146">
        <f t="shared" si="45"/>
        <v>40</v>
      </c>
      <c r="BB37" s="146">
        <f t="shared" si="45"/>
        <v>40</v>
      </c>
      <c r="BC37" s="146">
        <f t="shared" si="45"/>
        <v>40</v>
      </c>
      <c r="BD37" s="77">
        <f t="shared" si="34"/>
        <v>152</v>
      </c>
      <c r="BE37" s="146">
        <f t="shared" si="45"/>
        <v>40</v>
      </c>
      <c r="BF37" s="146">
        <f t="shared" si="45"/>
        <v>40</v>
      </c>
      <c r="BG37" s="146">
        <f t="shared" si="45"/>
        <v>40</v>
      </c>
      <c r="BH37" s="146">
        <f t="shared" si="45"/>
        <v>40</v>
      </c>
      <c r="BI37" s="77">
        <f t="shared" si="35"/>
        <v>160</v>
      </c>
      <c r="BJ37" s="146">
        <f t="shared" si="45"/>
        <v>40</v>
      </c>
      <c r="BK37" s="146">
        <f t="shared" si="45"/>
        <v>40</v>
      </c>
      <c r="BL37" s="146">
        <f t="shared" si="45"/>
        <v>40</v>
      </c>
      <c r="BM37" s="146">
        <f t="shared" si="47"/>
        <v>24</v>
      </c>
      <c r="BN37" s="77">
        <f t="shared" si="36"/>
        <v>144</v>
      </c>
      <c r="BO37" s="146">
        <f t="shared" si="48"/>
        <v>40</v>
      </c>
      <c r="BP37" s="146">
        <f t="shared" si="48"/>
        <v>40</v>
      </c>
      <c r="BQ37" s="146">
        <f t="shared" si="48"/>
        <v>40</v>
      </c>
      <c r="BR37" s="146">
        <f t="shared" si="48"/>
        <v>40</v>
      </c>
      <c r="BS37" s="146">
        <f t="shared" si="49"/>
        <v>32</v>
      </c>
      <c r="BT37" s="10">
        <f t="shared" si="37"/>
        <v>192</v>
      </c>
      <c r="BU37" s="146">
        <f t="shared" si="55"/>
        <v>0</v>
      </c>
      <c r="BV37" s="146">
        <f t="shared" si="55"/>
        <v>0</v>
      </c>
      <c r="BW37" s="146">
        <f t="shared" si="55"/>
        <v>0</v>
      </c>
      <c r="BX37" s="146">
        <f t="shared" si="55"/>
        <v>0</v>
      </c>
      <c r="BY37" s="77">
        <f t="shared" si="38"/>
        <v>0</v>
      </c>
      <c r="BZ37" s="146">
        <f t="shared" ref="BZ37:CC39" si="58">(0*8)*$F37</f>
        <v>0</v>
      </c>
      <c r="CA37" s="146">
        <f t="shared" si="58"/>
        <v>0</v>
      </c>
      <c r="CB37" s="146">
        <f t="shared" si="58"/>
        <v>0</v>
      </c>
      <c r="CC37" s="146">
        <f t="shared" si="58"/>
        <v>0</v>
      </c>
      <c r="CD37" s="77">
        <f t="shared" si="39"/>
        <v>0</v>
      </c>
      <c r="CE37" s="144">
        <f t="shared" si="53"/>
        <v>648</v>
      </c>
    </row>
    <row r="38" spans="1:93" ht="13.5" customHeight="1">
      <c r="A38" s="57" t="s">
        <v>152</v>
      </c>
      <c r="B38" s="41"/>
      <c r="C38" s="56" t="s">
        <v>12</v>
      </c>
      <c r="D38" s="40"/>
      <c r="E38" s="39"/>
      <c r="F38" s="55">
        <v>1</v>
      </c>
      <c r="G38" s="40" t="s">
        <v>61</v>
      </c>
      <c r="H38" s="37"/>
      <c r="I38" s="37"/>
      <c r="J38" s="37"/>
      <c r="K38" s="37"/>
      <c r="L38" s="37"/>
      <c r="M38" s="38">
        <f>SUM(H80:L80)</f>
        <v>0</v>
      </c>
      <c r="N38" s="37"/>
      <c r="O38" s="37"/>
      <c r="P38" s="37"/>
      <c r="Q38" s="37"/>
      <c r="R38" s="38">
        <f t="shared" si="27"/>
        <v>0</v>
      </c>
      <c r="S38" s="37"/>
      <c r="T38" s="37"/>
      <c r="U38" s="37"/>
      <c r="V38" s="37"/>
      <c r="W38" s="38">
        <f t="shared" si="28"/>
        <v>0</v>
      </c>
      <c r="X38" s="37"/>
      <c r="Y38" s="37"/>
      <c r="Z38" s="37"/>
      <c r="AA38" s="37"/>
      <c r="AB38" s="38">
        <f t="shared" si="29"/>
        <v>0</v>
      </c>
      <c r="AC38" s="37"/>
      <c r="AD38" s="37"/>
      <c r="AE38" s="37"/>
      <c r="AF38" s="54"/>
      <c r="AG38" s="54"/>
      <c r="AH38" s="10">
        <f t="shared" si="30"/>
        <v>0</v>
      </c>
      <c r="AI38" s="54"/>
      <c r="AJ38" s="54"/>
      <c r="AK38" s="54"/>
      <c r="AL38" s="54"/>
      <c r="AM38" s="77">
        <f t="shared" si="31"/>
        <v>0</v>
      </c>
      <c r="AN38" s="54"/>
      <c r="AO38" s="54"/>
      <c r="AP38" s="54"/>
      <c r="AQ38" s="54"/>
      <c r="AR38" s="54"/>
      <c r="AS38" s="77">
        <f t="shared" si="32"/>
        <v>0</v>
      </c>
      <c r="AT38" s="146">
        <f t="shared" si="43"/>
        <v>0</v>
      </c>
      <c r="AU38" s="146">
        <f t="shared" si="44"/>
        <v>0</v>
      </c>
      <c r="AV38" s="146">
        <f t="shared" si="57"/>
        <v>0</v>
      </c>
      <c r="AW38" s="146">
        <f t="shared" si="57"/>
        <v>0</v>
      </c>
      <c r="AX38" s="77">
        <f t="shared" si="33"/>
        <v>0</v>
      </c>
      <c r="AY38" s="146">
        <f t="shared" si="45"/>
        <v>40</v>
      </c>
      <c r="AZ38" s="146">
        <f t="shared" si="46"/>
        <v>32</v>
      </c>
      <c r="BA38" s="146">
        <f t="shared" si="45"/>
        <v>40</v>
      </c>
      <c r="BB38" s="146">
        <f t="shared" si="45"/>
        <v>40</v>
      </c>
      <c r="BC38" s="146">
        <f t="shared" si="45"/>
        <v>40</v>
      </c>
      <c r="BD38" s="77">
        <f t="shared" si="34"/>
        <v>152</v>
      </c>
      <c r="BE38" s="146">
        <f t="shared" si="45"/>
        <v>40</v>
      </c>
      <c r="BF38" s="146">
        <f t="shared" si="45"/>
        <v>40</v>
      </c>
      <c r="BG38" s="146">
        <f t="shared" si="45"/>
        <v>40</v>
      </c>
      <c r="BH38" s="146">
        <f t="shared" si="45"/>
        <v>40</v>
      </c>
      <c r="BI38" s="77">
        <f t="shared" si="35"/>
        <v>160</v>
      </c>
      <c r="BJ38" s="146">
        <f t="shared" si="45"/>
        <v>40</v>
      </c>
      <c r="BK38" s="146">
        <f t="shared" si="45"/>
        <v>40</v>
      </c>
      <c r="BL38" s="146">
        <f t="shared" si="45"/>
        <v>40</v>
      </c>
      <c r="BM38" s="146">
        <f t="shared" si="47"/>
        <v>24</v>
      </c>
      <c r="BN38" s="77">
        <f t="shared" si="36"/>
        <v>144</v>
      </c>
      <c r="BO38" s="146">
        <f t="shared" si="48"/>
        <v>40</v>
      </c>
      <c r="BP38" s="146">
        <f t="shared" si="48"/>
        <v>40</v>
      </c>
      <c r="BQ38" s="146">
        <f t="shared" si="48"/>
        <v>40</v>
      </c>
      <c r="BR38" s="146">
        <f t="shared" si="48"/>
        <v>40</v>
      </c>
      <c r="BS38" s="146">
        <f t="shared" si="49"/>
        <v>32</v>
      </c>
      <c r="BT38" s="10">
        <f t="shared" si="37"/>
        <v>192</v>
      </c>
      <c r="BU38" s="146">
        <f t="shared" si="55"/>
        <v>0</v>
      </c>
      <c r="BV38" s="146">
        <f t="shared" si="55"/>
        <v>0</v>
      </c>
      <c r="BW38" s="146">
        <f t="shared" si="55"/>
        <v>0</v>
      </c>
      <c r="BX38" s="146">
        <f t="shared" si="55"/>
        <v>0</v>
      </c>
      <c r="BY38" s="77">
        <f t="shared" si="38"/>
        <v>0</v>
      </c>
      <c r="BZ38" s="146">
        <f t="shared" si="58"/>
        <v>0</v>
      </c>
      <c r="CA38" s="146">
        <f t="shared" si="58"/>
        <v>0</v>
      </c>
      <c r="CB38" s="146">
        <f t="shared" si="58"/>
        <v>0</v>
      </c>
      <c r="CC38" s="146">
        <f t="shared" si="58"/>
        <v>0</v>
      </c>
      <c r="CD38" s="77">
        <f t="shared" si="39"/>
        <v>0</v>
      </c>
      <c r="CE38" s="144">
        <f t="shared" si="53"/>
        <v>648</v>
      </c>
    </row>
    <row r="39" spans="1:93" ht="13.5" customHeight="1">
      <c r="A39" s="57" t="s">
        <v>153</v>
      </c>
      <c r="B39" s="41"/>
      <c r="C39" s="56" t="s">
        <v>12</v>
      </c>
      <c r="D39" s="40"/>
      <c r="E39" s="39"/>
      <c r="F39" s="55">
        <v>1</v>
      </c>
      <c r="G39" s="40" t="s">
        <v>61</v>
      </c>
      <c r="H39" s="37"/>
      <c r="I39" s="37"/>
      <c r="J39" s="37"/>
      <c r="K39" s="37"/>
      <c r="L39" s="37"/>
      <c r="M39" s="38">
        <f>SUM(H79:L79)</f>
        <v>0</v>
      </c>
      <c r="N39" s="37"/>
      <c r="O39" s="37"/>
      <c r="P39" s="37"/>
      <c r="Q39" s="37"/>
      <c r="R39" s="38">
        <f t="shared" si="27"/>
        <v>0</v>
      </c>
      <c r="S39" s="37"/>
      <c r="T39" s="37"/>
      <c r="U39" s="37"/>
      <c r="V39" s="37"/>
      <c r="W39" s="38">
        <f t="shared" si="28"/>
        <v>0</v>
      </c>
      <c r="X39" s="37"/>
      <c r="Y39" s="37"/>
      <c r="Z39" s="37"/>
      <c r="AA39" s="37"/>
      <c r="AB39" s="38">
        <f t="shared" si="29"/>
        <v>0</v>
      </c>
      <c r="AC39" s="37"/>
      <c r="AD39" s="37"/>
      <c r="AE39" s="37"/>
      <c r="AF39" s="54"/>
      <c r="AG39" s="54"/>
      <c r="AH39" s="10">
        <f t="shared" si="30"/>
        <v>0</v>
      </c>
      <c r="AI39" s="54"/>
      <c r="AJ39" s="54"/>
      <c r="AK39" s="54"/>
      <c r="AL39" s="54"/>
      <c r="AM39" s="77">
        <f t="shared" si="31"/>
        <v>0</v>
      </c>
      <c r="AN39" s="54"/>
      <c r="AO39" s="54"/>
      <c r="AP39" s="54"/>
      <c r="AQ39" s="54"/>
      <c r="AR39" s="54"/>
      <c r="AS39" s="77">
        <f t="shared" si="32"/>
        <v>0</v>
      </c>
      <c r="AT39" s="146">
        <f t="shared" si="43"/>
        <v>0</v>
      </c>
      <c r="AU39" s="146">
        <f t="shared" si="44"/>
        <v>0</v>
      </c>
      <c r="AV39" s="146">
        <f t="shared" si="57"/>
        <v>0</v>
      </c>
      <c r="AW39" s="146">
        <f t="shared" si="57"/>
        <v>0</v>
      </c>
      <c r="AX39" s="77">
        <f t="shared" si="33"/>
        <v>0</v>
      </c>
      <c r="AY39" s="146">
        <f>(5*0)*$F39</f>
        <v>0</v>
      </c>
      <c r="AZ39" s="146">
        <f>(4*0)*$F39</f>
        <v>0</v>
      </c>
      <c r="BA39" s="146">
        <f>(5*0)*$F39</f>
        <v>0</v>
      </c>
      <c r="BB39" s="146">
        <f>(5*0)*$F39</f>
        <v>0</v>
      </c>
      <c r="BC39" s="146">
        <f>(5*0)*$F39</f>
        <v>0</v>
      </c>
      <c r="BD39" s="77">
        <f t="shared" si="34"/>
        <v>0</v>
      </c>
      <c r="BE39" s="146">
        <f t="shared" si="45"/>
        <v>40</v>
      </c>
      <c r="BF39" s="146">
        <f t="shared" si="45"/>
        <v>40</v>
      </c>
      <c r="BG39" s="146">
        <f t="shared" si="45"/>
        <v>40</v>
      </c>
      <c r="BH39" s="146">
        <f t="shared" si="45"/>
        <v>40</v>
      </c>
      <c r="BI39" s="77">
        <f t="shared" si="35"/>
        <v>160</v>
      </c>
      <c r="BJ39" s="146">
        <f t="shared" si="45"/>
        <v>40</v>
      </c>
      <c r="BK39" s="146">
        <f t="shared" si="45"/>
        <v>40</v>
      </c>
      <c r="BL39" s="146">
        <f t="shared" si="45"/>
        <v>40</v>
      </c>
      <c r="BM39" s="146">
        <f t="shared" si="47"/>
        <v>24</v>
      </c>
      <c r="BN39" s="77">
        <f t="shared" si="36"/>
        <v>144</v>
      </c>
      <c r="BO39" s="146">
        <f t="shared" si="48"/>
        <v>40</v>
      </c>
      <c r="BP39" s="146">
        <f t="shared" si="48"/>
        <v>40</v>
      </c>
      <c r="BQ39" s="146">
        <f t="shared" si="48"/>
        <v>40</v>
      </c>
      <c r="BR39" s="146">
        <f t="shared" si="48"/>
        <v>40</v>
      </c>
      <c r="BS39" s="146">
        <f t="shared" si="49"/>
        <v>32</v>
      </c>
      <c r="BT39" s="77">
        <f t="shared" ref="BT39" si="59">SUM(BP39:BS39)</f>
        <v>152</v>
      </c>
      <c r="BU39" s="146">
        <f t="shared" si="55"/>
        <v>0</v>
      </c>
      <c r="BV39" s="146">
        <f t="shared" si="55"/>
        <v>0</v>
      </c>
      <c r="BW39" s="146">
        <f t="shared" si="55"/>
        <v>0</v>
      </c>
      <c r="BX39" s="146">
        <f t="shared" si="55"/>
        <v>0</v>
      </c>
      <c r="BY39" s="77">
        <f t="shared" si="38"/>
        <v>0</v>
      </c>
      <c r="BZ39" s="146">
        <f t="shared" si="58"/>
        <v>0</v>
      </c>
      <c r="CA39" s="146">
        <f t="shared" si="58"/>
        <v>0</v>
      </c>
      <c r="CB39" s="146">
        <f t="shared" si="58"/>
        <v>0</v>
      </c>
      <c r="CC39" s="146">
        <f t="shared" si="58"/>
        <v>0</v>
      </c>
      <c r="CD39" s="77">
        <f t="shared" si="39"/>
        <v>0</v>
      </c>
      <c r="CE39" s="144">
        <f t="shared" si="53"/>
        <v>456</v>
      </c>
    </row>
    <row r="40" spans="1:93" ht="13.5" customHeight="1">
      <c r="A40" s="141" t="s">
        <v>72</v>
      </c>
      <c r="B40" s="142"/>
      <c r="C40" s="143"/>
      <c r="D40" s="143"/>
      <c r="E40" s="143"/>
      <c r="F40" s="143"/>
      <c r="G40" s="143"/>
      <c r="H40" s="143"/>
      <c r="I40" s="143"/>
      <c r="J40" s="143"/>
      <c r="K40" s="143"/>
      <c r="L40" s="143"/>
      <c r="M40" s="143"/>
      <c r="N40" s="143"/>
      <c r="O40" s="143"/>
      <c r="P40" s="143"/>
      <c r="Q40" s="143"/>
      <c r="R40" s="143"/>
      <c r="S40" s="143"/>
      <c r="T40" s="143"/>
      <c r="U40" s="143"/>
      <c r="V40" s="143"/>
      <c r="W40" s="143"/>
      <c r="X40" s="143"/>
      <c r="Y40" s="143"/>
      <c r="Z40" s="143"/>
      <c r="AA40" s="143"/>
      <c r="AB40" s="143"/>
      <c r="AC40" s="143"/>
      <c r="AD40" s="143"/>
      <c r="AE40" s="143"/>
      <c r="AF40" s="143"/>
      <c r="AG40" s="143"/>
      <c r="AH40" s="143">
        <f>SUM(AH32:AH39)</f>
        <v>0</v>
      </c>
      <c r="AI40" s="143"/>
      <c r="AJ40" s="143"/>
      <c r="AK40" s="143"/>
      <c r="AL40" s="143"/>
      <c r="AM40" s="143">
        <f>SUM(AM32:AM39)</f>
        <v>0</v>
      </c>
      <c r="AN40" s="143"/>
      <c r="AO40" s="143"/>
      <c r="AP40" s="143"/>
      <c r="AQ40" s="143"/>
      <c r="AR40" s="143"/>
      <c r="AS40" s="143">
        <f>SUM(AS32:AS39)</f>
        <v>0</v>
      </c>
      <c r="AT40" s="143">
        <f>SUM(AT32:AT39)</f>
        <v>20</v>
      </c>
      <c r="AU40" s="143">
        <f t="shared" ref="AU40:AW40" si="60">SUM(AU32:AU39)</f>
        <v>20</v>
      </c>
      <c r="AV40" s="143">
        <f t="shared" si="60"/>
        <v>120</v>
      </c>
      <c r="AW40" s="143">
        <f t="shared" si="60"/>
        <v>120</v>
      </c>
      <c r="AX40" s="77">
        <f>SUM(AX32:AX38)</f>
        <v>280</v>
      </c>
      <c r="AY40" s="147">
        <f t="shared" ref="AY40" si="61">SUM(AY32:AY39)</f>
        <v>280</v>
      </c>
      <c r="AZ40" s="147">
        <f t="shared" ref="AZ40" si="62">SUM(AZ32:AZ39)</f>
        <v>224</v>
      </c>
      <c r="BA40" s="147">
        <f t="shared" ref="BA40" si="63">SUM(BA32:BA39)</f>
        <v>280</v>
      </c>
      <c r="BB40" s="147">
        <f t="shared" ref="BB40" si="64">SUM(BB32:BB39)</f>
        <v>280</v>
      </c>
      <c r="BC40" s="147">
        <f t="shared" ref="BC40" si="65">SUM(BC32:BC39)</f>
        <v>280</v>
      </c>
      <c r="BD40" s="77">
        <f>SUM(BD32:BD39)</f>
        <v>1064</v>
      </c>
      <c r="BE40" s="147">
        <f t="shared" ref="BE40" si="66">SUM(BE32:BE39)</f>
        <v>320</v>
      </c>
      <c r="BF40" s="147">
        <f t="shared" ref="BF40" si="67">SUM(BF32:BF39)</f>
        <v>320</v>
      </c>
      <c r="BG40" s="147">
        <f t="shared" ref="BG40" si="68">SUM(BG32:BG39)</f>
        <v>320</v>
      </c>
      <c r="BH40" s="147">
        <f t="shared" ref="BH40" si="69">SUM(BH32:BH39)</f>
        <v>320</v>
      </c>
      <c r="BI40" s="77">
        <f>SUM(BI32:BI39)</f>
        <v>1280</v>
      </c>
      <c r="BJ40" s="147">
        <f t="shared" ref="BJ40" si="70">SUM(BJ32:BJ39)</f>
        <v>320</v>
      </c>
      <c r="BK40" s="147">
        <f t="shared" ref="BK40" si="71">SUM(BK32:BK39)</f>
        <v>320</v>
      </c>
      <c r="BL40" s="147">
        <f t="shared" ref="BL40" si="72">SUM(BL32:BL39)</f>
        <v>320</v>
      </c>
      <c r="BM40" s="147">
        <f t="shared" ref="BM40" si="73">SUM(BM32:BM39)</f>
        <v>192</v>
      </c>
      <c r="BN40" s="77">
        <f>SUM(BN32:BN39)</f>
        <v>1152</v>
      </c>
      <c r="BO40" s="147">
        <f t="shared" ref="BO40" si="74">SUM(BO32:BO39)</f>
        <v>320</v>
      </c>
      <c r="BP40" s="147">
        <f t="shared" ref="BP40" si="75">SUM(BP32:BP39)</f>
        <v>320</v>
      </c>
      <c r="BQ40" s="147">
        <f t="shared" ref="BQ40" si="76">SUM(BQ32:BQ39)</f>
        <v>320</v>
      </c>
      <c r="BR40" s="147">
        <f t="shared" ref="BR40" si="77">SUM(BR32:BR39)</f>
        <v>320</v>
      </c>
      <c r="BS40" s="147">
        <f t="shared" ref="BS40" si="78">SUM(BS32:BS39)</f>
        <v>256</v>
      </c>
      <c r="BT40" s="77">
        <f>SUM(BT32:BT39)</f>
        <v>1496</v>
      </c>
      <c r="BU40" s="147">
        <f t="shared" ref="BU40" si="79">SUM(BU32:BU39)</f>
        <v>160</v>
      </c>
      <c r="BV40" s="147">
        <f t="shared" ref="BV40" si="80">SUM(BV32:BV39)</f>
        <v>160</v>
      </c>
      <c r="BW40" s="147">
        <f t="shared" ref="BW40" si="81">SUM(BW32:BW39)</f>
        <v>128</v>
      </c>
      <c r="BX40" s="147">
        <f t="shared" ref="BX40" si="82">SUM(BX32:BX39)</f>
        <v>160</v>
      </c>
      <c r="BY40" s="77">
        <f>SUM(BY32:BY39)</f>
        <v>608</v>
      </c>
      <c r="BZ40" s="147">
        <f t="shared" ref="BZ40" si="83">SUM(BZ32:BZ39)</f>
        <v>60</v>
      </c>
      <c r="CA40" s="147">
        <f t="shared" ref="CA40" si="84">SUM(CA32:CA39)</f>
        <v>60</v>
      </c>
      <c r="CB40" s="147">
        <f t="shared" ref="CB40" si="85">SUM(CB32:CB39)</f>
        <v>60</v>
      </c>
      <c r="CC40" s="147">
        <f t="shared" ref="CC40" si="86">SUM(CC32:CC39)</f>
        <v>60</v>
      </c>
      <c r="CD40" s="77">
        <f>SUM(CD32:CD39)</f>
        <v>240</v>
      </c>
      <c r="CE40" s="143">
        <f>SUM(CE32:CE39)</f>
        <v>6120</v>
      </c>
      <c r="CF40" s="42"/>
    </row>
    <row r="41" spans="1:93" ht="13.5" hidden="1" customHeight="1">
      <c r="A41" s="85" t="s">
        <v>51</v>
      </c>
      <c r="B41" s="75"/>
      <c r="C41" s="84" t="s">
        <v>12</v>
      </c>
      <c r="D41" s="81"/>
      <c r="E41" s="83"/>
      <c r="F41" s="82">
        <v>1</v>
      </c>
      <c r="G41" s="81" t="s">
        <v>70</v>
      </c>
      <c r="H41" s="79"/>
      <c r="I41" s="79"/>
      <c r="J41" s="79"/>
      <c r="K41" s="79"/>
      <c r="L41" s="79"/>
      <c r="M41" s="80">
        <f>SUM(H81:L81)</f>
        <v>0</v>
      </c>
      <c r="N41" s="79"/>
      <c r="O41" s="79"/>
      <c r="P41" s="79"/>
      <c r="Q41" s="79"/>
      <c r="R41" s="80">
        <f>SUM(N41:Q41)</f>
        <v>0</v>
      </c>
      <c r="S41" s="79"/>
      <c r="T41" s="79"/>
      <c r="U41" s="79"/>
      <c r="V41" s="79"/>
      <c r="W41" s="80">
        <f>SUM(S41:V41)</f>
        <v>0</v>
      </c>
      <c r="X41" s="79"/>
      <c r="Y41" s="79"/>
      <c r="Z41" s="79"/>
      <c r="AA41" s="79"/>
      <c r="AB41" s="80">
        <f>SUM(X41:AA41)</f>
        <v>0</v>
      </c>
      <c r="AC41" s="79"/>
      <c r="AD41" s="79"/>
      <c r="AE41" s="79"/>
      <c r="AF41" s="78"/>
      <c r="AG41" s="78"/>
      <c r="AH41" s="77">
        <f>SUM(AC41:AG41)</f>
        <v>0</v>
      </c>
      <c r="AI41" s="78"/>
      <c r="AJ41" s="78"/>
      <c r="AK41" s="78"/>
      <c r="AL41" s="78"/>
      <c r="AM41" s="77">
        <f>SUM(AI41:AL41)</f>
        <v>0</v>
      </c>
      <c r="AN41" s="78"/>
      <c r="AO41" s="78"/>
      <c r="AP41" s="78"/>
      <c r="AQ41" s="78"/>
      <c r="AR41" s="78"/>
      <c r="AS41" s="77">
        <f>SUM(AN41:AR41)</f>
        <v>0</v>
      </c>
      <c r="AT41" s="78"/>
      <c r="AU41" s="78"/>
      <c r="AV41" s="78"/>
      <c r="AW41" s="78"/>
      <c r="AX41" s="77">
        <f>SUM(AT41:AW41)</f>
        <v>0</v>
      </c>
      <c r="AY41" s="78"/>
      <c r="AZ41" s="78"/>
      <c r="BA41" s="78"/>
      <c r="BB41" s="78"/>
      <c r="BC41" s="78"/>
      <c r="BD41" s="77">
        <f>SUM(AY41:BB41)</f>
        <v>0</v>
      </c>
      <c r="BE41" s="78"/>
      <c r="BF41" s="78"/>
      <c r="BG41" s="78"/>
      <c r="BH41" s="78"/>
      <c r="BI41" s="77">
        <f>SUM(BE41:BH41)</f>
        <v>0</v>
      </c>
      <c r="BJ41" s="78"/>
      <c r="BK41" s="78"/>
      <c r="BL41" s="78"/>
      <c r="BM41" s="78"/>
      <c r="BN41" s="10">
        <f>SUM(BJ41:BM41)</f>
        <v>0</v>
      </c>
      <c r="BO41" s="11"/>
      <c r="BP41" s="11"/>
      <c r="BQ41" s="11"/>
      <c r="BR41" s="11"/>
      <c r="BS41" s="11"/>
      <c r="BT41" s="10">
        <f>SUM(BO41:BS41)</f>
        <v>0</v>
      </c>
      <c r="BU41" s="11"/>
      <c r="BV41" s="11"/>
      <c r="BW41" s="11"/>
      <c r="BX41" s="11"/>
      <c r="BY41" s="10">
        <f>SUM(BU41:BX41)</f>
        <v>0</v>
      </c>
      <c r="BZ41" s="11"/>
      <c r="CA41" s="11"/>
      <c r="CB41" s="11"/>
      <c r="CC41" s="11"/>
      <c r="CD41" s="10">
        <f>SUM(BZ41:CC41)</f>
        <v>0</v>
      </c>
      <c r="CE41" s="9">
        <f>SUM(M41,R41,W41,AB41,AH41,AM41,AS41,AX41,BD41,BI41,BN41,BT41)</f>
        <v>0</v>
      </c>
    </row>
    <row r="42" spans="1:93" ht="13.5" hidden="1" customHeight="1">
      <c r="A42" s="85" t="s">
        <v>50</v>
      </c>
      <c r="B42" s="75"/>
      <c r="C42" s="84" t="s">
        <v>12</v>
      </c>
      <c r="D42" s="81"/>
      <c r="E42" s="83"/>
      <c r="F42" s="82">
        <v>0.1</v>
      </c>
      <c r="G42" s="81" t="s">
        <v>5</v>
      </c>
      <c r="H42" s="79"/>
      <c r="I42" s="79"/>
      <c r="J42" s="79"/>
      <c r="K42" s="79"/>
      <c r="L42" s="79"/>
      <c r="M42" s="80">
        <f>SUM(H82:L82)</f>
        <v>0</v>
      </c>
      <c r="N42" s="79"/>
      <c r="O42" s="79"/>
      <c r="P42" s="79"/>
      <c r="Q42" s="79"/>
      <c r="R42" s="80">
        <f>SUM(N42:Q42)</f>
        <v>0</v>
      </c>
      <c r="S42" s="79"/>
      <c r="T42" s="79"/>
      <c r="U42" s="79"/>
      <c r="V42" s="79"/>
      <c r="W42" s="80">
        <f>SUM(S42:V42)</f>
        <v>0</v>
      </c>
      <c r="X42" s="79"/>
      <c r="Y42" s="79"/>
      <c r="Z42" s="79"/>
      <c r="AA42" s="79"/>
      <c r="AB42" s="80">
        <f>SUM(X42:AA42)</f>
        <v>0</v>
      </c>
      <c r="AC42" s="79"/>
      <c r="AD42" s="79"/>
      <c r="AE42" s="79"/>
      <c r="AF42" s="78"/>
      <c r="AG42" s="78"/>
      <c r="AH42" s="77">
        <f>SUM(AC42:AG42)</f>
        <v>0</v>
      </c>
      <c r="AI42" s="78"/>
      <c r="AJ42" s="78"/>
      <c r="AK42" s="78"/>
      <c r="AL42" s="78"/>
      <c r="AM42" s="77">
        <f>SUM(AI42:AL42)</f>
        <v>0</v>
      </c>
      <c r="AN42" s="78"/>
      <c r="AO42" s="78"/>
      <c r="AP42" s="78"/>
      <c r="AQ42" s="78"/>
      <c r="AR42" s="78"/>
      <c r="AS42" s="77">
        <f>SUM(AN42:AR42)</f>
        <v>0</v>
      </c>
      <c r="AT42" s="78"/>
      <c r="AU42" s="78"/>
      <c r="AV42" s="78"/>
      <c r="AW42" s="78"/>
      <c r="AX42" s="77">
        <f>SUM(AT42:AW42)</f>
        <v>0</v>
      </c>
      <c r="AY42" s="78"/>
      <c r="AZ42" s="78"/>
      <c r="BA42" s="78"/>
      <c r="BB42" s="78"/>
      <c r="BC42" s="78"/>
      <c r="BD42" s="77">
        <f>SUM(AY42:BB42)</f>
        <v>0</v>
      </c>
      <c r="BE42" s="78"/>
      <c r="BF42" s="11"/>
      <c r="BG42" s="11"/>
      <c r="BH42" s="11"/>
      <c r="BI42" s="77">
        <f>SUM(BE42:BH42)</f>
        <v>0</v>
      </c>
      <c r="BJ42" s="11"/>
      <c r="BK42" s="11"/>
      <c r="BL42" s="11"/>
      <c r="BM42" s="11"/>
      <c r="BN42" s="10">
        <f>SUM(BJ42:BM42)</f>
        <v>0</v>
      </c>
      <c r="BO42" s="11"/>
      <c r="BP42" s="11"/>
      <c r="BQ42" s="11"/>
      <c r="BR42" s="11"/>
      <c r="BS42" s="11"/>
      <c r="BT42" s="10">
        <f>SUM(BO42:BS42)</f>
        <v>0</v>
      </c>
      <c r="BU42" s="11"/>
      <c r="BV42" s="11"/>
      <c r="BW42" s="11"/>
      <c r="BX42" s="11"/>
      <c r="BY42" s="10">
        <f>SUM(BU42:BX42)</f>
        <v>0</v>
      </c>
      <c r="BZ42" s="11"/>
      <c r="CA42" s="11"/>
      <c r="CB42" s="11"/>
      <c r="CC42" s="11"/>
      <c r="CD42" s="10">
        <f>SUM(BZ42:CC42)</f>
        <v>0</v>
      </c>
      <c r="CE42" s="9">
        <f>SUM(M42,R42,W42,AB42,AH42,AM42,AS42,AX42,BD42,BI42,BN42,BT42)</f>
        <v>0</v>
      </c>
    </row>
    <row r="43" spans="1:93" ht="13.5" hidden="1" customHeight="1">
      <c r="A43" s="85" t="s">
        <v>49</v>
      </c>
      <c r="B43" s="75"/>
      <c r="C43" s="84" t="s">
        <v>30</v>
      </c>
      <c r="D43" s="81"/>
      <c r="E43" s="83"/>
      <c r="F43" s="82">
        <v>0.75</v>
      </c>
      <c r="G43" s="81" t="s">
        <v>6</v>
      </c>
      <c r="H43" s="79"/>
      <c r="I43" s="79"/>
      <c r="J43" s="79"/>
      <c r="K43" s="79"/>
      <c r="L43" s="79"/>
      <c r="M43" s="80">
        <f>SUM(H83:L83)</f>
        <v>0</v>
      </c>
      <c r="N43" s="79"/>
      <c r="O43" s="79"/>
      <c r="P43" s="79"/>
      <c r="Q43" s="79"/>
      <c r="R43" s="80">
        <f>SUM(N43:Q43)</f>
        <v>0</v>
      </c>
      <c r="S43" s="79"/>
      <c r="T43" s="79"/>
      <c r="U43" s="79"/>
      <c r="V43" s="79"/>
      <c r="W43" s="80">
        <f>SUM(S43:V43)</f>
        <v>0</v>
      </c>
      <c r="X43" s="79"/>
      <c r="Y43" s="79"/>
      <c r="Z43" s="79"/>
      <c r="AA43" s="79"/>
      <c r="AB43" s="80">
        <f>SUM(X43:AA43)</f>
        <v>0</v>
      </c>
      <c r="AC43" s="79"/>
      <c r="AD43" s="79"/>
      <c r="AE43" s="79"/>
      <c r="AF43" s="78"/>
      <c r="AG43" s="78"/>
      <c r="AH43" s="77">
        <f>SUM(AC43:AG43)</f>
        <v>0</v>
      </c>
      <c r="AI43" s="78"/>
      <c r="AJ43" s="78"/>
      <c r="AK43" s="78"/>
      <c r="AL43" s="78"/>
      <c r="AM43" s="77">
        <f>SUM(AI43:AL43)</f>
        <v>0</v>
      </c>
      <c r="AN43" s="78"/>
      <c r="AO43" s="78"/>
      <c r="AP43" s="78"/>
      <c r="AQ43" s="78"/>
      <c r="AR43" s="78"/>
      <c r="AS43" s="77">
        <f>SUM(AN43:AR43)</f>
        <v>0</v>
      </c>
      <c r="AT43" s="78"/>
      <c r="AU43" s="78"/>
      <c r="AV43" s="78"/>
      <c r="AW43" s="78"/>
      <c r="AX43" s="77">
        <f>SUM(AT43:AW43)</f>
        <v>0</v>
      </c>
      <c r="AY43" s="78"/>
      <c r="AZ43" s="78"/>
      <c r="BA43" s="78"/>
      <c r="BB43" s="78"/>
      <c r="BC43" s="78"/>
      <c r="BD43" s="77">
        <f>SUM(AY43:BB43)</f>
        <v>0</v>
      </c>
      <c r="BE43" s="78"/>
      <c r="BF43" s="11"/>
      <c r="BG43" s="11"/>
      <c r="BH43" s="11"/>
      <c r="BI43" s="77">
        <f>SUM(BE43:BH43)</f>
        <v>0</v>
      </c>
      <c r="BJ43" s="11"/>
      <c r="BK43" s="11"/>
      <c r="BL43" s="11"/>
      <c r="BM43" s="11"/>
      <c r="BN43" s="10">
        <f>SUM(BJ43:BM43)</f>
        <v>0</v>
      </c>
      <c r="BO43" s="11"/>
      <c r="BP43" s="11"/>
      <c r="BQ43" s="11"/>
      <c r="BR43" s="11"/>
      <c r="BS43" s="11"/>
      <c r="BT43" s="10">
        <f>SUM(BO43:BS43)</f>
        <v>0</v>
      </c>
      <c r="BU43" s="11"/>
      <c r="BV43" s="11"/>
      <c r="BW43" s="11"/>
      <c r="BX43" s="11"/>
      <c r="BY43" s="10">
        <f>SUM(BU43:BX43)</f>
        <v>0</v>
      </c>
      <c r="BZ43" s="11"/>
      <c r="CA43" s="11"/>
      <c r="CB43" s="11"/>
      <c r="CC43" s="11"/>
      <c r="CD43" s="10">
        <f>SUM(BZ43:CC43)</f>
        <v>0</v>
      </c>
      <c r="CE43" s="9">
        <f>SUM(M43,R43,W43,AB43,AH43,AM43,AS43,AX43,BD43,BI43,BN43,BT43)</f>
        <v>0</v>
      </c>
    </row>
    <row r="44" spans="1:93" ht="13.5" hidden="1" customHeight="1">
      <c r="A44" s="85" t="s">
        <v>71</v>
      </c>
      <c r="B44" s="75"/>
      <c r="C44" s="84" t="s">
        <v>30</v>
      </c>
      <c r="D44" s="81"/>
      <c r="E44" s="83"/>
      <c r="F44" s="82">
        <v>0.5</v>
      </c>
      <c r="G44" s="81" t="s">
        <v>70</v>
      </c>
      <c r="H44" s="79"/>
      <c r="I44" s="79"/>
      <c r="J44" s="79"/>
      <c r="K44" s="79"/>
      <c r="L44" s="79"/>
      <c r="M44" s="80">
        <f>SUM(H38:L38)</f>
        <v>0</v>
      </c>
      <c r="N44" s="79"/>
      <c r="O44" s="79"/>
      <c r="P44" s="79"/>
      <c r="Q44" s="79"/>
      <c r="R44" s="80">
        <f>SUM(N44:Q44)</f>
        <v>0</v>
      </c>
      <c r="S44" s="79"/>
      <c r="T44" s="79"/>
      <c r="U44" s="79"/>
      <c r="V44" s="79"/>
      <c r="W44" s="80">
        <f>SUM(S44:V44)</f>
        <v>0</v>
      </c>
      <c r="X44" s="79"/>
      <c r="Y44" s="79"/>
      <c r="Z44" s="79"/>
      <c r="AA44" s="79"/>
      <c r="AB44" s="80">
        <f>SUM(X44:AA44)</f>
        <v>0</v>
      </c>
      <c r="AC44" s="79"/>
      <c r="AD44" s="79"/>
      <c r="AE44" s="79"/>
      <c r="AF44" s="78"/>
      <c r="AG44" s="78"/>
      <c r="AH44" s="77">
        <f>SUM(AC44:AG44)</f>
        <v>0</v>
      </c>
      <c r="AI44" s="78"/>
      <c r="AJ44" s="78"/>
      <c r="AK44" s="78"/>
      <c r="AL44" s="78"/>
      <c r="AM44" s="77">
        <f>SUM(AI44:AL44)</f>
        <v>0</v>
      </c>
      <c r="AN44" s="78"/>
      <c r="AO44" s="78"/>
      <c r="AP44" s="78"/>
      <c r="AQ44" s="78"/>
      <c r="AR44" s="78"/>
      <c r="AS44" s="77">
        <f>SUM(AN44:AR44)</f>
        <v>0</v>
      </c>
      <c r="AT44" s="78"/>
      <c r="AU44" s="78"/>
      <c r="AV44" s="78"/>
      <c r="AW44" s="78"/>
      <c r="AX44" s="77">
        <f>SUM(AT44:AW44)</f>
        <v>0</v>
      </c>
      <c r="AY44" s="78"/>
      <c r="AZ44" s="78"/>
      <c r="BA44" s="78"/>
      <c r="BB44" s="78"/>
      <c r="BC44" s="78"/>
      <c r="BD44" s="77">
        <f>SUM(AY44:BB44)</f>
        <v>0</v>
      </c>
      <c r="BE44" s="78"/>
      <c r="BF44" s="11"/>
      <c r="BG44" s="11"/>
      <c r="BH44" s="11"/>
      <c r="BI44" s="77">
        <f>SUM(BE44:BH44)</f>
        <v>0</v>
      </c>
      <c r="BJ44" s="11"/>
      <c r="BK44" s="11"/>
      <c r="BL44" s="11"/>
      <c r="BM44" s="11"/>
      <c r="BN44" s="10">
        <f>SUM(BJ44:BM44)</f>
        <v>0</v>
      </c>
      <c r="BO44" s="11"/>
      <c r="BP44" s="11"/>
      <c r="BQ44" s="11"/>
      <c r="BR44" s="11"/>
      <c r="BS44" s="11"/>
      <c r="BT44" s="10">
        <f>SUM(BO44:BS44)</f>
        <v>0</v>
      </c>
      <c r="BU44" s="11"/>
      <c r="BV44" s="11"/>
      <c r="BW44" s="11"/>
      <c r="BX44" s="11"/>
      <c r="BY44" s="10">
        <f>SUM(BU44:BX44)</f>
        <v>0</v>
      </c>
      <c r="BZ44" s="11"/>
      <c r="CA44" s="11"/>
      <c r="CB44" s="11"/>
      <c r="CC44" s="11"/>
      <c r="CD44" s="10">
        <f>SUM(BZ44:CC44)</f>
        <v>0</v>
      </c>
      <c r="CE44" s="9">
        <f>SUM(M44,R44,W44,AB44,AH44,AM44,AS44,AX44,BD44,BI44,BN44,BT44)</f>
        <v>0</v>
      </c>
    </row>
    <row r="45" spans="1:93" ht="13.5" hidden="1" customHeight="1">
      <c r="A45" s="85" t="s">
        <v>69</v>
      </c>
      <c r="B45" s="75"/>
      <c r="C45" s="84" t="s">
        <v>12</v>
      </c>
      <c r="D45" s="81"/>
      <c r="E45" s="83"/>
      <c r="F45" s="82">
        <v>0.1</v>
      </c>
      <c r="G45" s="81" t="s">
        <v>68</v>
      </c>
      <c r="H45" s="79"/>
      <c r="I45" s="79"/>
      <c r="J45" s="79"/>
      <c r="K45" s="79"/>
      <c r="L45" s="79"/>
      <c r="M45" s="80">
        <f>SUM(H83:L83)</f>
        <v>0</v>
      </c>
      <c r="N45" s="79"/>
      <c r="O45" s="79"/>
      <c r="P45" s="79"/>
      <c r="Q45" s="79"/>
      <c r="R45" s="80">
        <f>SUM(N45:Q45)</f>
        <v>0</v>
      </c>
      <c r="S45" s="79"/>
      <c r="T45" s="79"/>
      <c r="U45" s="79"/>
      <c r="V45" s="79"/>
      <c r="W45" s="80">
        <f>SUM(S45:V45)</f>
        <v>0</v>
      </c>
      <c r="X45" s="79"/>
      <c r="Y45" s="79"/>
      <c r="Z45" s="79"/>
      <c r="AA45" s="79"/>
      <c r="AB45" s="80">
        <f>SUM(X45:AA45)</f>
        <v>0</v>
      </c>
      <c r="AC45" s="79"/>
      <c r="AD45" s="79"/>
      <c r="AE45" s="79"/>
      <c r="AF45" s="78"/>
      <c r="AG45" s="78"/>
      <c r="AH45" s="77">
        <f>SUM(AC45:AG45)</f>
        <v>0</v>
      </c>
      <c r="AI45" s="78"/>
      <c r="AJ45" s="78"/>
      <c r="AK45" s="78"/>
      <c r="AL45" s="78"/>
      <c r="AM45" s="77">
        <f>SUM(AI45:AL45)</f>
        <v>0</v>
      </c>
      <c r="AN45" s="78"/>
      <c r="AO45" s="78"/>
      <c r="AP45" s="78"/>
      <c r="AQ45" s="78"/>
      <c r="AR45" s="78"/>
      <c r="AS45" s="77">
        <f>SUM(AN45:AR45)</f>
        <v>0</v>
      </c>
      <c r="AT45" s="78"/>
      <c r="AU45" s="78"/>
      <c r="AV45" s="78"/>
      <c r="AW45" s="78"/>
      <c r="AX45" s="77">
        <f>SUM(AT45:AW45)</f>
        <v>0</v>
      </c>
      <c r="AY45" s="78"/>
      <c r="AZ45" s="78"/>
      <c r="BA45" s="78"/>
      <c r="BB45" s="78"/>
      <c r="BC45" s="78"/>
      <c r="BD45" s="77">
        <f>SUM(AY45:BB45)</f>
        <v>0</v>
      </c>
      <c r="BE45" s="78"/>
      <c r="BF45" s="11"/>
      <c r="BG45" s="11"/>
      <c r="BH45" s="11"/>
      <c r="BI45" s="77">
        <f>SUM(BE45:BH45)</f>
        <v>0</v>
      </c>
      <c r="BJ45" s="11"/>
      <c r="BK45" s="11"/>
      <c r="BL45" s="11"/>
      <c r="BM45" s="11"/>
      <c r="BN45" s="10">
        <f>SUM(BJ45:BM45)</f>
        <v>0</v>
      </c>
      <c r="BO45" s="11"/>
      <c r="BP45" s="11"/>
      <c r="BQ45" s="11"/>
      <c r="BR45" s="11"/>
      <c r="BS45" s="11"/>
      <c r="BT45" s="10">
        <f>SUM(BO45:BS45)</f>
        <v>0</v>
      </c>
      <c r="BU45" s="11"/>
      <c r="BV45" s="11"/>
      <c r="BW45" s="11"/>
      <c r="BX45" s="11"/>
      <c r="BY45" s="10">
        <f>SUM(BU45:BX45)</f>
        <v>0</v>
      </c>
      <c r="BZ45" s="11"/>
      <c r="CA45" s="11"/>
      <c r="CB45" s="11"/>
      <c r="CC45" s="11"/>
      <c r="CD45" s="10">
        <f>SUM(BZ45:CC45)</f>
        <v>0</v>
      </c>
      <c r="CE45" s="9">
        <f>SUM(M45,R45,W45,AB45,AH45,AM45,AS45,AX45,BD45,BI45,BN45,BT45)</f>
        <v>0</v>
      </c>
    </row>
    <row r="46" spans="1:93" ht="13.5" hidden="1" customHeight="1">
      <c r="A46" s="76" t="s">
        <v>67</v>
      </c>
      <c r="B46" s="75"/>
      <c r="C46" s="74"/>
      <c r="D46" s="71"/>
      <c r="E46" s="73"/>
      <c r="F46" s="72"/>
      <c r="G46" s="71"/>
      <c r="H46" s="69"/>
      <c r="I46" s="69"/>
      <c r="J46" s="69"/>
      <c r="K46" s="69"/>
      <c r="L46" s="69"/>
      <c r="M46" s="70"/>
      <c r="N46" s="69"/>
      <c r="O46" s="69"/>
      <c r="P46" s="69"/>
      <c r="Q46" s="69"/>
      <c r="R46" s="70"/>
      <c r="S46" s="69"/>
      <c r="T46" s="69"/>
      <c r="U46" s="69"/>
      <c r="V46" s="69"/>
      <c r="W46" s="70"/>
      <c r="X46" s="69"/>
      <c r="Y46" s="69"/>
      <c r="Z46" s="69"/>
      <c r="AA46" s="69"/>
      <c r="AB46" s="70"/>
      <c r="AC46" s="69"/>
      <c r="AD46" s="69"/>
      <c r="AE46" s="69"/>
      <c r="AF46" s="67"/>
      <c r="AG46" s="67"/>
      <c r="AH46" s="66">
        <f>SUM(AH41:AH45)</f>
        <v>0</v>
      </c>
      <c r="AI46" s="67"/>
      <c r="AJ46" s="67"/>
      <c r="AK46" s="67"/>
      <c r="AL46" s="67"/>
      <c r="AM46" s="66">
        <f>SUM(AM41:AM45)</f>
        <v>0</v>
      </c>
      <c r="AN46" s="67"/>
      <c r="AO46" s="67"/>
      <c r="AP46" s="67"/>
      <c r="AQ46" s="67"/>
      <c r="AR46" s="67"/>
      <c r="AS46" s="66">
        <f>SUM(AS41:AS45)</f>
        <v>0</v>
      </c>
      <c r="AT46" s="67"/>
      <c r="AU46" s="67"/>
      <c r="AV46" s="67"/>
      <c r="AW46" s="67"/>
      <c r="AX46" s="68">
        <f>SUM(AX41:AX45)</f>
        <v>0</v>
      </c>
      <c r="AY46" s="67"/>
      <c r="AZ46" s="67"/>
      <c r="BA46" s="67"/>
      <c r="BB46" s="67"/>
      <c r="BC46" s="67"/>
      <c r="BD46" s="66">
        <f>SUM(BD41:BD45)</f>
        <v>0</v>
      </c>
      <c r="BE46" s="67"/>
      <c r="BF46" s="11"/>
      <c r="BG46" s="11"/>
      <c r="BH46" s="11"/>
      <c r="BI46" s="66">
        <f>SUM(BI41:BI45)</f>
        <v>0</v>
      </c>
      <c r="BJ46" s="11"/>
      <c r="BK46" s="11"/>
      <c r="BL46" s="11"/>
      <c r="BM46" s="11"/>
      <c r="BN46" s="66">
        <f>SUM(BN41:BN45)</f>
        <v>0</v>
      </c>
      <c r="BO46" s="11"/>
      <c r="BP46" s="11"/>
      <c r="BQ46" s="11"/>
      <c r="BR46" s="11"/>
      <c r="BS46" s="11"/>
      <c r="BT46" s="10"/>
      <c r="BU46" s="11"/>
      <c r="BV46" s="11"/>
      <c r="BW46" s="11"/>
      <c r="BX46" s="11"/>
      <c r="BY46" s="10"/>
      <c r="BZ46" s="11"/>
      <c r="CA46" s="11"/>
      <c r="CB46" s="11"/>
      <c r="CC46" s="11"/>
      <c r="CD46" s="10"/>
      <c r="CE46" s="66">
        <f>SUM(CE41:CE45)</f>
        <v>0</v>
      </c>
      <c r="CF46" s="42" t="s">
        <v>57</v>
      </c>
    </row>
    <row r="47" spans="1:93" ht="13.5" hidden="1" customHeight="1">
      <c r="A47" s="65" t="s">
        <v>66</v>
      </c>
      <c r="B47" s="62"/>
      <c r="C47" s="64"/>
      <c r="D47" s="62"/>
      <c r="E47" s="62"/>
      <c r="F47" s="62"/>
      <c r="G47" s="63"/>
      <c r="H47" s="62"/>
      <c r="I47" s="62"/>
      <c r="J47" s="62"/>
      <c r="K47" s="62"/>
      <c r="L47" s="62"/>
      <c r="M47" s="59"/>
      <c r="N47" s="60"/>
      <c r="O47" s="60"/>
      <c r="P47" s="60"/>
      <c r="Q47" s="60"/>
      <c r="R47" s="59"/>
      <c r="S47" s="60"/>
      <c r="T47" s="60"/>
      <c r="U47" s="60"/>
      <c r="V47" s="60"/>
      <c r="W47" s="59"/>
      <c r="X47" s="60"/>
      <c r="Y47" s="60"/>
      <c r="Z47" s="60"/>
      <c r="AA47" s="60"/>
      <c r="AB47" s="59"/>
      <c r="AC47" s="60"/>
      <c r="AD47" s="60"/>
      <c r="AE47" s="60"/>
      <c r="AF47" s="60"/>
      <c r="AG47" s="60"/>
      <c r="AH47" s="61">
        <f>AH40+AH46</f>
        <v>0</v>
      </c>
      <c r="AI47" s="60"/>
      <c r="AJ47" s="60"/>
      <c r="AK47" s="60"/>
      <c r="AL47" s="60"/>
      <c r="AM47" s="61">
        <f>AM40+AM46</f>
        <v>0</v>
      </c>
      <c r="AN47" s="60"/>
      <c r="AO47" s="60"/>
      <c r="AP47" s="60"/>
      <c r="AQ47" s="60"/>
      <c r="AR47" s="60"/>
      <c r="AS47" s="61">
        <f>AS40+AS46</f>
        <v>0</v>
      </c>
      <c r="AT47" s="60"/>
      <c r="AU47" s="60"/>
      <c r="AV47" s="60"/>
      <c r="AW47" s="60"/>
      <c r="AX47" s="61"/>
      <c r="AY47" s="60"/>
      <c r="AZ47" s="60"/>
      <c r="BA47" s="60"/>
      <c r="BB47" s="60"/>
      <c r="BC47" s="60"/>
      <c r="BD47" s="61"/>
      <c r="BE47" s="60"/>
      <c r="BF47" s="60"/>
      <c r="BG47" s="60"/>
      <c r="BH47" s="60"/>
      <c r="BI47" s="61"/>
      <c r="BJ47" s="60"/>
      <c r="BK47" s="60"/>
      <c r="BL47" s="60"/>
      <c r="BM47" s="60"/>
      <c r="BN47" s="61"/>
      <c r="BO47" s="60"/>
      <c r="BP47" s="60"/>
      <c r="BQ47" s="60"/>
      <c r="BR47" s="60"/>
      <c r="BS47" s="60"/>
      <c r="BT47" s="59"/>
      <c r="BU47" s="60"/>
      <c r="BV47" s="60"/>
      <c r="BW47" s="60"/>
      <c r="BX47" s="60"/>
      <c r="BY47" s="59"/>
      <c r="BZ47" s="60"/>
      <c r="CA47" s="60"/>
      <c r="CB47" s="60"/>
      <c r="CC47" s="60"/>
      <c r="CD47" s="59"/>
      <c r="CE47" s="58"/>
      <c r="CF47" s="42" t="s">
        <v>57</v>
      </c>
    </row>
    <row r="48" spans="1:93" ht="13.5" hidden="1" customHeight="1">
      <c r="A48" s="53" t="s">
        <v>56</v>
      </c>
      <c r="B48" s="41"/>
      <c r="C48" s="51" t="s">
        <v>12</v>
      </c>
      <c r="D48" s="48"/>
      <c r="E48" s="50"/>
      <c r="F48" s="49">
        <v>0.1</v>
      </c>
      <c r="G48" s="48" t="s">
        <v>59</v>
      </c>
      <c r="H48" s="46"/>
      <c r="I48" s="46"/>
      <c r="J48" s="46"/>
      <c r="K48" s="46"/>
      <c r="L48" s="46"/>
      <c r="M48" s="47"/>
      <c r="N48" s="46"/>
      <c r="O48" s="46"/>
      <c r="P48" s="46"/>
      <c r="Q48" s="46"/>
      <c r="R48" s="47"/>
      <c r="S48" s="46"/>
      <c r="T48" s="46"/>
      <c r="U48" s="46"/>
      <c r="V48" s="46"/>
      <c r="W48" s="47"/>
      <c r="X48" s="46"/>
      <c r="Y48" s="46"/>
      <c r="Z48" s="46"/>
      <c r="AA48" s="46"/>
      <c r="AB48" s="47"/>
      <c r="AC48" s="46"/>
      <c r="AD48" s="46"/>
      <c r="AE48" s="46"/>
      <c r="AF48" s="45"/>
      <c r="AG48" s="45"/>
      <c r="AH48" s="10">
        <f t="shared" ref="AH48:AH54" si="87">SUM(AC48:AG48)</f>
        <v>0</v>
      </c>
      <c r="AI48" s="45"/>
      <c r="AJ48" s="45"/>
      <c r="AK48" s="45"/>
      <c r="AL48" s="45"/>
      <c r="AM48" s="10">
        <f t="shared" ref="AM48:AM54" si="88">SUM(AI48:AL48)</f>
        <v>0</v>
      </c>
      <c r="AN48" s="45"/>
      <c r="AO48" s="45"/>
      <c r="AP48" s="45"/>
      <c r="AQ48" s="45"/>
      <c r="AR48" s="45"/>
      <c r="AS48" s="10">
        <f t="shared" ref="AS48:AS54" si="89">SUM(AN48:AR48)</f>
        <v>0</v>
      </c>
      <c r="AT48" s="45"/>
      <c r="AU48" s="45"/>
      <c r="AV48" s="45"/>
      <c r="AW48" s="45"/>
      <c r="AX48" s="10">
        <f t="shared" ref="AX48:AX54" si="90">SUM(AT48:AW48)</f>
        <v>0</v>
      </c>
      <c r="AY48" s="45"/>
      <c r="AZ48" s="45"/>
      <c r="BA48" s="45"/>
      <c r="BB48" s="45"/>
      <c r="BC48" s="45"/>
      <c r="BD48" s="10">
        <f t="shared" ref="BD48:BD54" si="91">SUM(AY48:BB48)</f>
        <v>0</v>
      </c>
      <c r="BE48" s="45"/>
      <c r="BF48" s="11"/>
      <c r="BG48" s="11"/>
      <c r="BH48" s="11"/>
      <c r="BI48" s="10">
        <f t="shared" ref="BI48:BI54" si="92">SUM(BE48:BH48)</f>
        <v>0</v>
      </c>
      <c r="BJ48" s="11"/>
      <c r="BK48" s="11"/>
      <c r="BL48" s="11"/>
      <c r="BM48" s="11"/>
      <c r="BN48" s="10">
        <f t="shared" ref="BN48:BN54" si="93">SUM(BJ48:BM48)</f>
        <v>0</v>
      </c>
      <c r="BO48" s="11"/>
      <c r="BP48" s="11"/>
      <c r="BQ48" s="11"/>
      <c r="BR48" s="11"/>
      <c r="BS48" s="11"/>
      <c r="BT48" s="10"/>
      <c r="BU48" s="11"/>
      <c r="BV48" s="11"/>
      <c r="BW48" s="11"/>
      <c r="BX48" s="11"/>
      <c r="BY48" s="10"/>
      <c r="BZ48" s="11"/>
      <c r="CA48" s="11"/>
      <c r="CB48" s="11"/>
      <c r="CC48" s="11"/>
      <c r="CD48" s="10"/>
      <c r="CE48" s="9">
        <f t="shared" ref="CE48:CE54" si="94">SUM(M48,R48,W48,AB48,AH48,AM48,AS48,AX48,BD48,BI48,BN48,BT48)</f>
        <v>0</v>
      </c>
    </row>
    <row r="49" spans="1:84" ht="13.5" hidden="1" customHeight="1">
      <c r="A49" s="53" t="s">
        <v>54</v>
      </c>
      <c r="B49" s="41"/>
      <c r="C49" s="51" t="s">
        <v>12</v>
      </c>
      <c r="D49" s="48"/>
      <c r="E49" s="50"/>
      <c r="F49" s="49">
        <v>0.25</v>
      </c>
      <c r="G49" s="48" t="s">
        <v>59</v>
      </c>
      <c r="H49" s="46"/>
      <c r="I49" s="46"/>
      <c r="J49" s="46"/>
      <c r="K49" s="46"/>
      <c r="L49" s="46"/>
      <c r="M49" s="47">
        <f>SUM(H82:L82)</f>
        <v>0</v>
      </c>
      <c r="N49" s="46"/>
      <c r="O49" s="46"/>
      <c r="P49" s="46"/>
      <c r="Q49" s="46"/>
      <c r="R49" s="47"/>
      <c r="S49" s="46"/>
      <c r="T49" s="46"/>
      <c r="U49" s="46"/>
      <c r="V49" s="46"/>
      <c r="W49" s="47"/>
      <c r="X49" s="46"/>
      <c r="Y49" s="46"/>
      <c r="Z49" s="46"/>
      <c r="AA49" s="46"/>
      <c r="AB49" s="47"/>
      <c r="AC49" s="46"/>
      <c r="AD49" s="46"/>
      <c r="AE49" s="46"/>
      <c r="AF49" s="45"/>
      <c r="AG49" s="45"/>
      <c r="AH49" s="10">
        <f t="shared" si="87"/>
        <v>0</v>
      </c>
      <c r="AI49" s="45"/>
      <c r="AJ49" s="45"/>
      <c r="AK49" s="45"/>
      <c r="AL49" s="45"/>
      <c r="AM49" s="10">
        <f t="shared" si="88"/>
        <v>0</v>
      </c>
      <c r="AN49" s="45"/>
      <c r="AO49" s="45"/>
      <c r="AP49" s="45"/>
      <c r="AQ49" s="45"/>
      <c r="AR49" s="45"/>
      <c r="AS49" s="10">
        <f t="shared" si="89"/>
        <v>0</v>
      </c>
      <c r="AT49" s="45"/>
      <c r="AU49" s="45"/>
      <c r="AV49" s="45"/>
      <c r="AW49" s="45"/>
      <c r="AX49" s="10">
        <f t="shared" si="90"/>
        <v>0</v>
      </c>
      <c r="AY49" s="45"/>
      <c r="AZ49" s="45"/>
      <c r="BA49" s="45"/>
      <c r="BB49" s="45"/>
      <c r="BC49" s="45"/>
      <c r="BD49" s="10">
        <f t="shared" si="91"/>
        <v>0</v>
      </c>
      <c r="BE49" s="45"/>
      <c r="BF49" s="11"/>
      <c r="BG49" s="11"/>
      <c r="BH49" s="11"/>
      <c r="BI49" s="10">
        <f t="shared" si="92"/>
        <v>0</v>
      </c>
      <c r="BJ49" s="11"/>
      <c r="BK49" s="11"/>
      <c r="BL49" s="11"/>
      <c r="BM49" s="11"/>
      <c r="BN49" s="10">
        <f t="shared" si="93"/>
        <v>0</v>
      </c>
      <c r="BO49" s="11"/>
      <c r="BP49" s="11"/>
      <c r="BQ49" s="11"/>
      <c r="BR49" s="11"/>
      <c r="BS49" s="11"/>
      <c r="BT49" s="10"/>
      <c r="BU49" s="11"/>
      <c r="BV49" s="11"/>
      <c r="BW49" s="11"/>
      <c r="BX49" s="11"/>
      <c r="BY49" s="10"/>
      <c r="BZ49" s="11"/>
      <c r="CA49" s="11"/>
      <c r="CB49" s="11"/>
      <c r="CC49" s="11"/>
      <c r="CD49" s="10"/>
      <c r="CE49" s="9">
        <f t="shared" si="94"/>
        <v>0</v>
      </c>
    </row>
    <row r="50" spans="1:84" ht="13.5" hidden="1" customHeight="1">
      <c r="A50" s="53" t="s">
        <v>65</v>
      </c>
      <c r="B50" s="41"/>
      <c r="C50" s="51" t="s">
        <v>12</v>
      </c>
      <c r="D50" s="48"/>
      <c r="E50" s="50"/>
      <c r="F50" s="49">
        <v>0.5</v>
      </c>
      <c r="G50" s="48" t="s">
        <v>59</v>
      </c>
      <c r="H50" s="46"/>
      <c r="I50" s="46"/>
      <c r="J50" s="46"/>
      <c r="K50" s="46"/>
      <c r="L50" s="46"/>
      <c r="M50" s="47">
        <f>SUM(H83:L83)</f>
        <v>0</v>
      </c>
      <c r="N50" s="46"/>
      <c r="O50" s="46"/>
      <c r="P50" s="46"/>
      <c r="Q50" s="46"/>
      <c r="R50" s="47"/>
      <c r="S50" s="46"/>
      <c r="T50" s="46"/>
      <c r="U50" s="46"/>
      <c r="V50" s="46"/>
      <c r="W50" s="47"/>
      <c r="X50" s="46"/>
      <c r="Y50" s="46"/>
      <c r="Z50" s="46"/>
      <c r="AA50" s="46"/>
      <c r="AB50" s="47"/>
      <c r="AC50" s="46"/>
      <c r="AD50" s="46"/>
      <c r="AE50" s="46"/>
      <c r="AF50" s="45"/>
      <c r="AG50" s="45"/>
      <c r="AH50" s="10">
        <f t="shared" si="87"/>
        <v>0</v>
      </c>
      <c r="AI50" s="45"/>
      <c r="AJ50" s="45"/>
      <c r="AK50" s="45"/>
      <c r="AL50" s="45"/>
      <c r="AM50" s="10">
        <f t="shared" si="88"/>
        <v>0</v>
      </c>
      <c r="AN50" s="45"/>
      <c r="AO50" s="45"/>
      <c r="AP50" s="45"/>
      <c r="AQ50" s="45"/>
      <c r="AR50" s="45"/>
      <c r="AS50" s="10">
        <f t="shared" si="89"/>
        <v>0</v>
      </c>
      <c r="AT50" s="45"/>
      <c r="AU50" s="45"/>
      <c r="AV50" s="45"/>
      <c r="AW50" s="45"/>
      <c r="AX50" s="10">
        <f t="shared" si="90"/>
        <v>0</v>
      </c>
      <c r="AY50" s="45"/>
      <c r="AZ50" s="45"/>
      <c r="BA50" s="45"/>
      <c r="BB50" s="45"/>
      <c r="BC50" s="45"/>
      <c r="BD50" s="10">
        <f t="shared" si="91"/>
        <v>0</v>
      </c>
      <c r="BE50" s="45"/>
      <c r="BF50" s="11"/>
      <c r="BG50" s="11"/>
      <c r="BH50" s="11"/>
      <c r="BI50" s="10">
        <f t="shared" si="92"/>
        <v>0</v>
      </c>
      <c r="BJ50" s="11"/>
      <c r="BK50" s="11"/>
      <c r="BL50" s="11"/>
      <c r="BM50" s="11"/>
      <c r="BN50" s="10">
        <f t="shared" si="93"/>
        <v>0</v>
      </c>
      <c r="BO50" s="11"/>
      <c r="BP50" s="11"/>
      <c r="BQ50" s="11"/>
      <c r="BR50" s="11"/>
      <c r="BS50" s="11"/>
      <c r="BT50" s="10"/>
      <c r="BU50" s="11"/>
      <c r="BV50" s="11"/>
      <c r="BW50" s="11"/>
      <c r="BX50" s="11"/>
      <c r="BY50" s="10"/>
      <c r="BZ50" s="11"/>
      <c r="CA50" s="11"/>
      <c r="CB50" s="11"/>
      <c r="CC50" s="11"/>
      <c r="CD50" s="10"/>
      <c r="CE50" s="9">
        <f t="shared" si="94"/>
        <v>0</v>
      </c>
    </row>
    <row r="51" spans="1:84" ht="13.5" hidden="1" customHeight="1">
      <c r="A51" s="57" t="s">
        <v>64</v>
      </c>
      <c r="B51" s="41"/>
      <c r="C51" s="56"/>
      <c r="D51" s="40"/>
      <c r="E51" s="39"/>
      <c r="F51" s="55">
        <v>0</v>
      </c>
      <c r="G51" s="40" t="s">
        <v>61</v>
      </c>
      <c r="H51" s="37"/>
      <c r="I51" s="37"/>
      <c r="J51" s="37"/>
      <c r="K51" s="37"/>
      <c r="L51" s="37"/>
      <c r="M51" s="38"/>
      <c r="N51" s="37"/>
      <c r="O51" s="37"/>
      <c r="P51" s="37"/>
      <c r="Q51" s="37"/>
      <c r="R51" s="38"/>
      <c r="S51" s="37"/>
      <c r="T51" s="37"/>
      <c r="U51" s="37"/>
      <c r="V51" s="37"/>
      <c r="W51" s="38"/>
      <c r="X51" s="37"/>
      <c r="Y51" s="37"/>
      <c r="Z51" s="37"/>
      <c r="AA51" s="37"/>
      <c r="AB51" s="38"/>
      <c r="AC51" s="37"/>
      <c r="AD51" s="37"/>
      <c r="AE51" s="37"/>
      <c r="AF51" s="54"/>
      <c r="AG51" s="54"/>
      <c r="AH51" s="10">
        <f t="shared" si="87"/>
        <v>0</v>
      </c>
      <c r="AI51" s="54"/>
      <c r="AJ51" s="54"/>
      <c r="AK51" s="54"/>
      <c r="AL51" s="54"/>
      <c r="AM51" s="10">
        <f t="shared" si="88"/>
        <v>0</v>
      </c>
      <c r="AN51" s="54">
        <f>(4*9)*$F51</f>
        <v>0</v>
      </c>
      <c r="AO51" s="54">
        <f t="shared" ref="AO51:AR53" si="95">(5*9)*$F51</f>
        <v>0</v>
      </c>
      <c r="AP51" s="54">
        <f t="shared" si="95"/>
        <v>0</v>
      </c>
      <c r="AQ51" s="54">
        <f t="shared" si="95"/>
        <v>0</v>
      </c>
      <c r="AR51" s="54">
        <f t="shared" si="95"/>
        <v>0</v>
      </c>
      <c r="AS51" s="10">
        <f t="shared" si="89"/>
        <v>0</v>
      </c>
      <c r="AT51" s="54"/>
      <c r="AU51" s="54"/>
      <c r="AV51" s="54"/>
      <c r="AW51" s="54"/>
      <c r="AX51" s="10">
        <f t="shared" si="90"/>
        <v>0</v>
      </c>
      <c r="AY51" s="54"/>
      <c r="AZ51" s="54"/>
      <c r="BA51" s="54"/>
      <c r="BB51" s="54"/>
      <c r="BC51" s="54"/>
      <c r="BD51" s="10">
        <f t="shared" si="91"/>
        <v>0</v>
      </c>
      <c r="BE51" s="54">
        <f t="shared" ref="BE51:BH53" si="96">(5*9)*$F51</f>
        <v>0</v>
      </c>
      <c r="BF51" s="54">
        <f t="shared" si="96"/>
        <v>0</v>
      </c>
      <c r="BG51" s="54">
        <f t="shared" si="96"/>
        <v>0</v>
      </c>
      <c r="BH51" s="54">
        <f t="shared" si="96"/>
        <v>0</v>
      </c>
      <c r="BI51" s="10">
        <f t="shared" si="92"/>
        <v>0</v>
      </c>
      <c r="BJ51" s="54">
        <f t="shared" ref="BJ51:BL53" si="97">(5*9)*$F51</f>
        <v>0</v>
      </c>
      <c r="BK51" s="54">
        <f t="shared" si="97"/>
        <v>0</v>
      </c>
      <c r="BL51" s="54">
        <f t="shared" si="97"/>
        <v>0</v>
      </c>
      <c r="BM51" s="54">
        <f>(3*9)*$F51</f>
        <v>0</v>
      </c>
      <c r="BN51" s="10">
        <f t="shared" si="93"/>
        <v>0</v>
      </c>
      <c r="BO51" s="11"/>
      <c r="BP51" s="11"/>
      <c r="BQ51" s="11"/>
      <c r="BR51" s="11"/>
      <c r="BS51" s="11"/>
      <c r="BT51" s="10"/>
      <c r="BU51" s="11"/>
      <c r="BV51" s="11"/>
      <c r="BW51" s="11"/>
      <c r="BX51" s="11"/>
      <c r="BY51" s="10"/>
      <c r="BZ51" s="11"/>
      <c r="CA51" s="11"/>
      <c r="CB51" s="11"/>
      <c r="CC51" s="11"/>
      <c r="CD51" s="10"/>
      <c r="CE51" s="9">
        <f t="shared" si="94"/>
        <v>0</v>
      </c>
    </row>
    <row r="52" spans="1:84" ht="13.5" hidden="1" customHeight="1">
      <c r="A52" s="57" t="s">
        <v>63</v>
      </c>
      <c r="B52" s="41"/>
      <c r="C52" s="56"/>
      <c r="D52" s="40"/>
      <c r="E52" s="39"/>
      <c r="F52" s="55">
        <v>0</v>
      </c>
      <c r="G52" s="40" t="s">
        <v>61</v>
      </c>
      <c r="H52" s="37"/>
      <c r="I52" s="37"/>
      <c r="J52" s="37"/>
      <c r="K52" s="37"/>
      <c r="L52" s="37"/>
      <c r="M52" s="38"/>
      <c r="N52" s="37"/>
      <c r="O52" s="37"/>
      <c r="P52" s="37"/>
      <c r="Q52" s="37"/>
      <c r="R52" s="38"/>
      <c r="S52" s="37"/>
      <c r="T52" s="37"/>
      <c r="U52" s="37"/>
      <c r="V52" s="37"/>
      <c r="W52" s="38"/>
      <c r="X52" s="37"/>
      <c r="Y52" s="37"/>
      <c r="Z52" s="37"/>
      <c r="AA52" s="37"/>
      <c r="AB52" s="38"/>
      <c r="AC52" s="37"/>
      <c r="AD52" s="37"/>
      <c r="AE52" s="37"/>
      <c r="AF52" s="54"/>
      <c r="AG52" s="54"/>
      <c r="AH52" s="10">
        <f t="shared" si="87"/>
        <v>0</v>
      </c>
      <c r="AI52" s="54"/>
      <c r="AJ52" s="54"/>
      <c r="AK52" s="54"/>
      <c r="AL52" s="54"/>
      <c r="AM52" s="10">
        <f t="shared" si="88"/>
        <v>0</v>
      </c>
      <c r="AN52" s="54">
        <f>(4*9)*$F52</f>
        <v>0</v>
      </c>
      <c r="AO52" s="54">
        <f t="shared" si="95"/>
        <v>0</v>
      </c>
      <c r="AP52" s="54">
        <f t="shared" si="95"/>
        <v>0</v>
      </c>
      <c r="AQ52" s="54">
        <f t="shared" si="95"/>
        <v>0</v>
      </c>
      <c r="AR52" s="54">
        <f t="shared" si="95"/>
        <v>0</v>
      </c>
      <c r="AS52" s="10">
        <f t="shared" si="89"/>
        <v>0</v>
      </c>
      <c r="AT52" s="54"/>
      <c r="AU52" s="54"/>
      <c r="AV52" s="54"/>
      <c r="AW52" s="54"/>
      <c r="AX52" s="10">
        <f t="shared" si="90"/>
        <v>0</v>
      </c>
      <c r="AY52" s="54"/>
      <c r="AZ52" s="54"/>
      <c r="BA52" s="54"/>
      <c r="BB52" s="54"/>
      <c r="BC52" s="54"/>
      <c r="BD52" s="10">
        <f t="shared" si="91"/>
        <v>0</v>
      </c>
      <c r="BE52" s="54">
        <f t="shared" si="96"/>
        <v>0</v>
      </c>
      <c r="BF52" s="54">
        <f t="shared" si="96"/>
        <v>0</v>
      </c>
      <c r="BG52" s="54">
        <f t="shared" si="96"/>
        <v>0</v>
      </c>
      <c r="BH52" s="54">
        <f t="shared" si="96"/>
        <v>0</v>
      </c>
      <c r="BI52" s="10">
        <f t="shared" si="92"/>
        <v>0</v>
      </c>
      <c r="BJ52" s="54">
        <f t="shared" si="97"/>
        <v>0</v>
      </c>
      <c r="BK52" s="54">
        <f t="shared" si="97"/>
        <v>0</v>
      </c>
      <c r="BL52" s="54">
        <f t="shared" si="97"/>
        <v>0</v>
      </c>
      <c r="BM52" s="54">
        <f>(3*9)*$F52</f>
        <v>0</v>
      </c>
      <c r="BN52" s="10">
        <f t="shared" si="93"/>
        <v>0</v>
      </c>
      <c r="BO52" s="11"/>
      <c r="BP52" s="11"/>
      <c r="BQ52" s="11"/>
      <c r="BR52" s="11"/>
      <c r="BS52" s="11"/>
      <c r="BT52" s="10"/>
      <c r="BU52" s="11"/>
      <c r="BV52" s="11"/>
      <c r="BW52" s="11"/>
      <c r="BX52" s="11"/>
      <c r="BY52" s="10"/>
      <c r="BZ52" s="11"/>
      <c r="CA52" s="11"/>
      <c r="CB52" s="11"/>
      <c r="CC52" s="11"/>
      <c r="CD52" s="10"/>
      <c r="CE52" s="9">
        <f t="shared" si="94"/>
        <v>0</v>
      </c>
    </row>
    <row r="53" spans="1:84" ht="13.5" hidden="1" customHeight="1">
      <c r="A53" s="57" t="s">
        <v>62</v>
      </c>
      <c r="B53" s="41"/>
      <c r="C53" s="56"/>
      <c r="D53" s="40"/>
      <c r="E53" s="39"/>
      <c r="F53" s="55">
        <v>0</v>
      </c>
      <c r="G53" s="40" t="s">
        <v>61</v>
      </c>
      <c r="H53" s="37"/>
      <c r="I53" s="37"/>
      <c r="J53" s="37"/>
      <c r="K53" s="37"/>
      <c r="L53" s="37"/>
      <c r="M53" s="38"/>
      <c r="N53" s="37"/>
      <c r="O53" s="37"/>
      <c r="P53" s="37"/>
      <c r="Q53" s="37"/>
      <c r="R53" s="38"/>
      <c r="S53" s="37"/>
      <c r="T53" s="37"/>
      <c r="U53" s="37"/>
      <c r="V53" s="37"/>
      <c r="W53" s="38"/>
      <c r="X53" s="37"/>
      <c r="Y53" s="37"/>
      <c r="Z53" s="37"/>
      <c r="AA53" s="37"/>
      <c r="AB53" s="38"/>
      <c r="AC53" s="37"/>
      <c r="AD53" s="37"/>
      <c r="AE53" s="37"/>
      <c r="AF53" s="54"/>
      <c r="AG53" s="54"/>
      <c r="AH53" s="10">
        <f t="shared" si="87"/>
        <v>0</v>
      </c>
      <c r="AI53" s="54"/>
      <c r="AJ53" s="54"/>
      <c r="AK53" s="54"/>
      <c r="AL53" s="54"/>
      <c r="AM53" s="10">
        <f t="shared" si="88"/>
        <v>0</v>
      </c>
      <c r="AN53" s="54">
        <f>(4*9)*$F53</f>
        <v>0</v>
      </c>
      <c r="AO53" s="54">
        <f t="shared" si="95"/>
        <v>0</v>
      </c>
      <c r="AP53" s="54">
        <f t="shared" si="95"/>
        <v>0</v>
      </c>
      <c r="AQ53" s="54">
        <f t="shared" si="95"/>
        <v>0</v>
      </c>
      <c r="AR53" s="54">
        <f t="shared" si="95"/>
        <v>0</v>
      </c>
      <c r="AS53" s="10">
        <f t="shared" si="89"/>
        <v>0</v>
      </c>
      <c r="AT53" s="54"/>
      <c r="AU53" s="54"/>
      <c r="AV53" s="54"/>
      <c r="AW53" s="54"/>
      <c r="AX53" s="10">
        <f t="shared" si="90"/>
        <v>0</v>
      </c>
      <c r="AY53" s="54"/>
      <c r="AZ53" s="54"/>
      <c r="BA53" s="54"/>
      <c r="BB53" s="54"/>
      <c r="BC53" s="54"/>
      <c r="BD53" s="10">
        <f t="shared" si="91"/>
        <v>0</v>
      </c>
      <c r="BE53" s="54">
        <f t="shared" si="96"/>
        <v>0</v>
      </c>
      <c r="BF53" s="54">
        <f t="shared" si="96"/>
        <v>0</v>
      </c>
      <c r="BG53" s="54">
        <f t="shared" si="96"/>
        <v>0</v>
      </c>
      <c r="BH53" s="54">
        <f t="shared" si="96"/>
        <v>0</v>
      </c>
      <c r="BI53" s="10">
        <f t="shared" si="92"/>
        <v>0</v>
      </c>
      <c r="BJ53" s="54">
        <f t="shared" si="97"/>
        <v>0</v>
      </c>
      <c r="BK53" s="54">
        <f t="shared" si="97"/>
        <v>0</v>
      </c>
      <c r="BL53" s="54">
        <f t="shared" si="97"/>
        <v>0</v>
      </c>
      <c r="BM53" s="54">
        <f>(3*9)*$F53</f>
        <v>0</v>
      </c>
      <c r="BN53" s="10">
        <f t="shared" si="93"/>
        <v>0</v>
      </c>
      <c r="BO53" s="11"/>
      <c r="BP53" s="11"/>
      <c r="BQ53" s="11"/>
      <c r="BR53" s="11"/>
      <c r="BS53" s="11"/>
      <c r="BT53" s="10"/>
      <c r="BU53" s="11"/>
      <c r="BV53" s="11"/>
      <c r="BW53" s="11"/>
      <c r="BX53" s="11"/>
      <c r="BY53" s="10"/>
      <c r="BZ53" s="11"/>
      <c r="CA53" s="11"/>
      <c r="CB53" s="11"/>
      <c r="CC53" s="11"/>
      <c r="CD53" s="10"/>
      <c r="CE53" s="9">
        <f t="shared" si="94"/>
        <v>0</v>
      </c>
    </row>
    <row r="54" spans="1:84" ht="13.5" hidden="1" customHeight="1">
      <c r="A54" s="53" t="s">
        <v>60</v>
      </c>
      <c r="B54" s="41"/>
      <c r="C54" s="51" t="s">
        <v>12</v>
      </c>
      <c r="D54" s="48"/>
      <c r="E54" s="50"/>
      <c r="F54" s="49"/>
      <c r="G54" s="48" t="s">
        <v>59</v>
      </c>
      <c r="H54" s="46"/>
      <c r="I54" s="46"/>
      <c r="J54" s="46"/>
      <c r="K54" s="46"/>
      <c r="L54" s="46"/>
      <c r="M54" s="47">
        <f>SUM(H84:L84)</f>
        <v>0</v>
      </c>
      <c r="N54" s="46"/>
      <c r="O54" s="46"/>
      <c r="P54" s="46"/>
      <c r="Q54" s="46"/>
      <c r="R54" s="47">
        <f>SUM(N54:Q54)</f>
        <v>0</v>
      </c>
      <c r="S54" s="46"/>
      <c r="T54" s="46"/>
      <c r="U54" s="46"/>
      <c r="V54" s="46"/>
      <c r="W54" s="47">
        <f>SUM(S54:V54)</f>
        <v>0</v>
      </c>
      <c r="X54" s="46"/>
      <c r="Y54" s="46"/>
      <c r="Z54" s="46"/>
      <c r="AA54" s="46"/>
      <c r="AB54" s="47">
        <f>SUM(X54:AA54)</f>
        <v>0</v>
      </c>
      <c r="AC54" s="46"/>
      <c r="AD54" s="46"/>
      <c r="AE54" s="46"/>
      <c r="AF54" s="45"/>
      <c r="AG54" s="45"/>
      <c r="AH54" s="10">
        <f t="shared" si="87"/>
        <v>0</v>
      </c>
      <c r="AI54" s="45"/>
      <c r="AJ54" s="45"/>
      <c r="AK54" s="45"/>
      <c r="AL54" s="45"/>
      <c r="AM54" s="10">
        <f t="shared" si="88"/>
        <v>0</v>
      </c>
      <c r="AN54" s="45"/>
      <c r="AO54" s="45"/>
      <c r="AP54" s="45"/>
      <c r="AQ54" s="45"/>
      <c r="AR54" s="45"/>
      <c r="AS54" s="10">
        <f t="shared" si="89"/>
        <v>0</v>
      </c>
      <c r="AT54" s="45"/>
      <c r="AU54" s="45"/>
      <c r="AV54" s="45"/>
      <c r="AW54" s="45"/>
      <c r="AX54" s="10">
        <f t="shared" si="90"/>
        <v>0</v>
      </c>
      <c r="AY54" s="45"/>
      <c r="AZ54" s="45"/>
      <c r="BA54" s="45"/>
      <c r="BB54" s="45"/>
      <c r="BC54" s="45"/>
      <c r="BD54" s="10">
        <f t="shared" si="91"/>
        <v>0</v>
      </c>
      <c r="BE54" s="45"/>
      <c r="BF54" s="11"/>
      <c r="BG54" s="11"/>
      <c r="BH54" s="11"/>
      <c r="BI54" s="10">
        <f t="shared" si="92"/>
        <v>0</v>
      </c>
      <c r="BJ54" s="11"/>
      <c r="BK54" s="11"/>
      <c r="BL54" s="11"/>
      <c r="BM54" s="11"/>
      <c r="BN54" s="10">
        <f t="shared" si="93"/>
        <v>0</v>
      </c>
      <c r="BO54" s="11"/>
      <c r="BP54" s="11"/>
      <c r="BQ54" s="11"/>
      <c r="BR54" s="11"/>
      <c r="BS54" s="11"/>
      <c r="BT54" s="10">
        <f>SUM(BO54:BS54)</f>
        <v>0</v>
      </c>
      <c r="BU54" s="11"/>
      <c r="BV54" s="11"/>
      <c r="BW54" s="11"/>
      <c r="BX54" s="11"/>
      <c r="BY54" s="10">
        <f>SUM(BU54:BX54)</f>
        <v>0</v>
      </c>
      <c r="BZ54" s="11"/>
      <c r="CA54" s="11"/>
      <c r="CB54" s="11"/>
      <c r="CC54" s="11"/>
      <c r="CD54" s="10">
        <f>SUM(BZ54:CC54)</f>
        <v>0</v>
      </c>
      <c r="CE54" s="9">
        <f t="shared" si="94"/>
        <v>0</v>
      </c>
    </row>
    <row r="55" spans="1:84" ht="13.5" hidden="1" customHeight="1">
      <c r="A55" s="52" t="s">
        <v>58</v>
      </c>
      <c r="B55" s="41"/>
      <c r="C55" s="51"/>
      <c r="D55" s="48"/>
      <c r="E55" s="50"/>
      <c r="F55" s="49"/>
      <c r="G55" s="48"/>
      <c r="H55" s="46"/>
      <c r="I55" s="46"/>
      <c r="J55" s="46"/>
      <c r="K55" s="46"/>
      <c r="L55" s="46"/>
      <c r="M55" s="47"/>
      <c r="N55" s="46"/>
      <c r="O55" s="46"/>
      <c r="P55" s="46"/>
      <c r="Q55" s="46"/>
      <c r="R55" s="47"/>
      <c r="S55" s="46"/>
      <c r="T55" s="46"/>
      <c r="U55" s="46"/>
      <c r="V55" s="46"/>
      <c r="W55" s="47"/>
      <c r="X55" s="46"/>
      <c r="Y55" s="46"/>
      <c r="Z55" s="46"/>
      <c r="AA55" s="46"/>
      <c r="AB55" s="47"/>
      <c r="AC55" s="46"/>
      <c r="AD55" s="46"/>
      <c r="AE55" s="46"/>
      <c r="AF55" s="45"/>
      <c r="AG55" s="45"/>
      <c r="AH55" s="44">
        <f>SUM(AH48:AH54)</f>
        <v>0</v>
      </c>
      <c r="AI55" s="45"/>
      <c r="AJ55" s="45"/>
      <c r="AK55" s="45"/>
      <c r="AL55" s="45"/>
      <c r="AM55" s="44">
        <f>SUM(AM48:AM54)</f>
        <v>0</v>
      </c>
      <c r="AN55" s="45"/>
      <c r="AO55" s="45"/>
      <c r="AP55" s="45"/>
      <c r="AQ55" s="45"/>
      <c r="AR55" s="45"/>
      <c r="AS55" s="44">
        <f>SUM(AS48:AS54)</f>
        <v>0</v>
      </c>
      <c r="AT55" s="45"/>
      <c r="AU55" s="45"/>
      <c r="AV55" s="45"/>
      <c r="AW55" s="45"/>
      <c r="AX55" s="44">
        <f>SUM(AX48:AX54)</f>
        <v>0</v>
      </c>
      <c r="AY55" s="45"/>
      <c r="AZ55" s="45"/>
      <c r="BA55" s="45"/>
      <c r="BB55" s="45"/>
      <c r="BC55" s="45"/>
      <c r="BD55" s="44">
        <f>SUM(BD48:BD54)</f>
        <v>0</v>
      </c>
      <c r="BE55" s="45"/>
      <c r="BF55" s="11"/>
      <c r="BG55" s="11"/>
      <c r="BH55" s="11"/>
      <c r="BI55" s="44">
        <f>SUM(BI48:BI54)</f>
        <v>0</v>
      </c>
      <c r="BJ55" s="11"/>
      <c r="BK55" s="11"/>
      <c r="BL55" s="11"/>
      <c r="BM55" s="11"/>
      <c r="BN55" s="44">
        <f>SUM(BN48:BN54)</f>
        <v>0</v>
      </c>
      <c r="BO55" s="11"/>
      <c r="BP55" s="11"/>
      <c r="BQ55" s="11"/>
      <c r="BR55" s="11"/>
      <c r="BS55" s="11"/>
      <c r="BT55" s="10"/>
      <c r="BU55" s="11"/>
      <c r="BV55" s="11"/>
      <c r="BW55" s="11"/>
      <c r="BX55" s="11"/>
      <c r="BY55" s="10"/>
      <c r="BZ55" s="11"/>
      <c r="CA55" s="11"/>
      <c r="CB55" s="11"/>
      <c r="CC55" s="11"/>
      <c r="CD55" s="10"/>
      <c r="CE55" s="43">
        <f>SUM(CE48:CE54)</f>
        <v>0</v>
      </c>
      <c r="CF55" s="42" t="s">
        <v>57</v>
      </c>
    </row>
    <row r="56" spans="1:84" ht="13.5" hidden="1" customHeight="1">
      <c r="A56" s="36" t="s">
        <v>56</v>
      </c>
      <c r="B56" s="35"/>
      <c r="C56" s="34" t="s">
        <v>12</v>
      </c>
      <c r="D56" s="31"/>
      <c r="E56" s="33"/>
      <c r="F56" s="32">
        <v>0.5</v>
      </c>
      <c r="G56" s="31" t="s">
        <v>48</v>
      </c>
      <c r="H56" s="29"/>
      <c r="I56" s="29"/>
      <c r="J56" s="29"/>
      <c r="K56" s="29"/>
      <c r="L56" s="29"/>
      <c r="M56" s="30"/>
      <c r="N56" s="29"/>
      <c r="O56" s="29"/>
      <c r="P56" s="29"/>
      <c r="Q56" s="29"/>
      <c r="R56" s="30"/>
      <c r="S56" s="29"/>
      <c r="T56" s="29"/>
      <c r="U56" s="29"/>
      <c r="V56" s="29"/>
      <c r="W56" s="30"/>
      <c r="X56" s="29"/>
      <c r="Y56" s="29"/>
      <c r="Z56" s="29"/>
      <c r="AA56" s="29"/>
      <c r="AB56" s="30"/>
      <c r="AC56" s="29"/>
      <c r="AD56" s="29"/>
      <c r="AE56" s="29"/>
      <c r="AF56" s="28"/>
      <c r="AG56" s="28"/>
      <c r="AH56" s="10">
        <f t="shared" ref="AH56:AH96" si="98">SUM(AC56:AG56)</f>
        <v>0</v>
      </c>
      <c r="AI56" s="28"/>
      <c r="AJ56" s="28"/>
      <c r="AK56" s="28"/>
      <c r="AL56" s="28"/>
      <c r="AM56" s="10">
        <f t="shared" ref="AM56:AM96" si="99">SUM(AI56:AL56)</f>
        <v>0</v>
      </c>
      <c r="AN56" s="28"/>
      <c r="AO56" s="28"/>
      <c r="AP56" s="28"/>
      <c r="AQ56" s="28"/>
      <c r="AR56" s="28"/>
      <c r="AS56" s="10">
        <f t="shared" ref="AS56:AS96" si="100">SUM(AN56:AR56)</f>
        <v>0</v>
      </c>
      <c r="AT56" s="28"/>
      <c r="AU56" s="28"/>
      <c r="AV56" s="28"/>
      <c r="AW56" s="28"/>
      <c r="AX56" s="10">
        <f t="shared" ref="AX56:AX96" si="101">SUM(AT56:AW56)</f>
        <v>0</v>
      </c>
      <c r="AY56" s="28"/>
      <c r="AZ56" s="28"/>
      <c r="BA56" s="28"/>
      <c r="BB56" s="28"/>
      <c r="BC56" s="28"/>
      <c r="BD56" s="10">
        <f t="shared" ref="BD56:BD96" si="102">SUM(AY56:BB56)</f>
        <v>0</v>
      </c>
      <c r="BE56" s="28"/>
      <c r="BF56" s="28"/>
      <c r="BG56" s="28"/>
      <c r="BH56" s="28"/>
      <c r="BI56" s="10">
        <f t="shared" ref="BI56:BI96" si="103">SUM(BE56:BH56)</f>
        <v>0</v>
      </c>
      <c r="BJ56" s="28"/>
      <c r="BK56" s="28"/>
      <c r="BL56" s="28"/>
      <c r="BM56" s="28"/>
      <c r="BN56" s="10">
        <f t="shared" ref="BN56:BN96" si="104">SUM(BJ56:BM56)</f>
        <v>0</v>
      </c>
      <c r="BO56" s="11"/>
      <c r="BP56" s="11"/>
      <c r="BQ56" s="11"/>
      <c r="BR56" s="11"/>
      <c r="BS56" s="11"/>
      <c r="BT56" s="10"/>
      <c r="BU56" s="11"/>
      <c r="BV56" s="11"/>
      <c r="BW56" s="11"/>
      <c r="BX56" s="11"/>
      <c r="BY56" s="10"/>
      <c r="BZ56" s="11"/>
      <c r="CA56" s="11"/>
      <c r="CB56" s="11"/>
      <c r="CC56" s="11"/>
      <c r="CD56" s="10"/>
      <c r="CE56" s="9">
        <f t="shared" ref="CE56:CE63" si="105">SUM(M56,R56,W56,AB56,AH56,AM56,AS56,AX56,BD56,BI56,BN56,BT56)</f>
        <v>0</v>
      </c>
    </row>
    <row r="57" spans="1:84" ht="13.5" hidden="1" customHeight="1">
      <c r="A57" s="36" t="s">
        <v>55</v>
      </c>
      <c r="B57" s="41"/>
      <c r="C57" s="34" t="s">
        <v>30</v>
      </c>
      <c r="D57" s="40"/>
      <c r="E57" s="39"/>
      <c r="F57" s="32">
        <v>0.25</v>
      </c>
      <c r="G57" s="31" t="s">
        <v>48</v>
      </c>
      <c r="H57" s="37"/>
      <c r="I57" s="37"/>
      <c r="J57" s="37"/>
      <c r="K57" s="37"/>
      <c r="L57" s="37"/>
      <c r="M57" s="38">
        <f>SUM(H95:L95)</f>
        <v>0</v>
      </c>
      <c r="N57" s="37"/>
      <c r="O57" s="37"/>
      <c r="P57" s="37"/>
      <c r="Q57" s="37"/>
      <c r="R57" s="38">
        <f>SUM(N57:Q57)</f>
        <v>0</v>
      </c>
      <c r="S57" s="37"/>
      <c r="T57" s="37"/>
      <c r="U57" s="37"/>
      <c r="V57" s="37"/>
      <c r="W57" s="38">
        <f>SUM(S57:V57)</f>
        <v>0</v>
      </c>
      <c r="X57" s="37"/>
      <c r="Y57" s="37"/>
      <c r="Z57" s="37"/>
      <c r="AA57" s="37"/>
      <c r="AB57" s="38">
        <f>SUM(X57:AA57)</f>
        <v>0</v>
      </c>
      <c r="AC57" s="37"/>
      <c r="AD57" s="29"/>
      <c r="AE57" s="29"/>
      <c r="AF57" s="28"/>
      <c r="AG57" s="28"/>
      <c r="AH57" s="10">
        <f t="shared" si="98"/>
        <v>0</v>
      </c>
      <c r="AI57" s="28"/>
      <c r="AJ57" s="28"/>
      <c r="AK57" s="28"/>
      <c r="AL57" s="28"/>
      <c r="AM57" s="10">
        <f t="shared" si="99"/>
        <v>0</v>
      </c>
      <c r="AN57" s="28"/>
      <c r="AO57" s="28"/>
      <c r="AP57" s="28"/>
      <c r="AQ57" s="28"/>
      <c r="AR57" s="28"/>
      <c r="AS57" s="10">
        <f t="shared" si="100"/>
        <v>0</v>
      </c>
      <c r="AT57" s="28"/>
      <c r="AU57" s="28"/>
      <c r="AV57" s="28"/>
      <c r="AW57" s="28"/>
      <c r="AX57" s="10">
        <f t="shared" si="101"/>
        <v>0</v>
      </c>
      <c r="AY57" s="28"/>
      <c r="AZ57" s="28"/>
      <c r="BA57" s="28"/>
      <c r="BB57" s="28"/>
      <c r="BC57" s="28"/>
      <c r="BD57" s="10">
        <f t="shared" si="102"/>
        <v>0</v>
      </c>
      <c r="BE57" s="28"/>
      <c r="BF57" s="28"/>
      <c r="BG57" s="28"/>
      <c r="BH57" s="28"/>
      <c r="BI57" s="10">
        <f t="shared" si="103"/>
        <v>0</v>
      </c>
      <c r="BJ57" s="28"/>
      <c r="BK57" s="28"/>
      <c r="BL57" s="28"/>
      <c r="BM57" s="28"/>
      <c r="BN57" s="10">
        <f t="shared" si="104"/>
        <v>0</v>
      </c>
      <c r="BO57" s="11"/>
      <c r="BP57" s="11"/>
      <c r="BQ57" s="11"/>
      <c r="BR57" s="11"/>
      <c r="BS57" s="11"/>
      <c r="BT57" s="10">
        <f>SUM(BO57:BS57)</f>
        <v>0</v>
      </c>
      <c r="BU57" s="11"/>
      <c r="BV57" s="11"/>
      <c r="BW57" s="11"/>
      <c r="BX57" s="11"/>
      <c r="BY57" s="10">
        <f>SUM(BU57:BX57)</f>
        <v>0</v>
      </c>
      <c r="BZ57" s="11"/>
      <c r="CA57" s="11"/>
      <c r="CB57" s="11"/>
      <c r="CC57" s="11"/>
      <c r="CD57" s="10">
        <f>SUM(BZ57:CC57)</f>
        <v>0</v>
      </c>
      <c r="CE57" s="9">
        <f t="shared" si="105"/>
        <v>0</v>
      </c>
    </row>
    <row r="58" spans="1:84" ht="13.5" hidden="1" customHeight="1">
      <c r="A58" s="36" t="s">
        <v>54</v>
      </c>
      <c r="B58" s="35"/>
      <c r="C58" s="34" t="s">
        <v>12</v>
      </c>
      <c r="D58" s="31"/>
      <c r="E58" s="33"/>
      <c r="F58" s="32">
        <v>0.5</v>
      </c>
      <c r="G58" s="31" t="s">
        <v>48</v>
      </c>
      <c r="H58" s="29"/>
      <c r="I58" s="29"/>
      <c r="J58" s="29"/>
      <c r="K58" s="29"/>
      <c r="L58" s="29"/>
      <c r="M58" s="30">
        <f>SUM(H94:L94)</f>
        <v>0</v>
      </c>
      <c r="N58" s="29"/>
      <c r="O58" s="29"/>
      <c r="P58" s="29"/>
      <c r="Q58" s="29"/>
      <c r="R58" s="30"/>
      <c r="S58" s="29"/>
      <c r="T58" s="29"/>
      <c r="U58" s="29"/>
      <c r="V58" s="29"/>
      <c r="W58" s="30"/>
      <c r="X58" s="29"/>
      <c r="Y58" s="29"/>
      <c r="Z58" s="29"/>
      <c r="AA58" s="29"/>
      <c r="AB58" s="30"/>
      <c r="AC58" s="29"/>
      <c r="AD58" s="29"/>
      <c r="AE58" s="29"/>
      <c r="AF58" s="28"/>
      <c r="AG58" s="28"/>
      <c r="AH58" s="10">
        <f t="shared" si="98"/>
        <v>0</v>
      </c>
      <c r="AI58" s="28"/>
      <c r="AJ58" s="28"/>
      <c r="AK58" s="28"/>
      <c r="AL58" s="28"/>
      <c r="AM58" s="10">
        <f t="shared" si="99"/>
        <v>0</v>
      </c>
      <c r="AN58" s="28"/>
      <c r="AO58" s="28"/>
      <c r="AP58" s="28"/>
      <c r="AQ58" s="28"/>
      <c r="AR58" s="28"/>
      <c r="AS58" s="10">
        <f t="shared" si="100"/>
        <v>0</v>
      </c>
      <c r="AT58" s="28"/>
      <c r="AU58" s="28"/>
      <c r="AV58" s="28"/>
      <c r="AW58" s="28"/>
      <c r="AX58" s="10">
        <f t="shared" si="101"/>
        <v>0</v>
      </c>
      <c r="AY58" s="28"/>
      <c r="AZ58" s="28"/>
      <c r="BA58" s="28"/>
      <c r="BB58" s="28"/>
      <c r="BC58" s="28"/>
      <c r="BD58" s="10">
        <f t="shared" si="102"/>
        <v>0</v>
      </c>
      <c r="BE58" s="28"/>
      <c r="BF58" s="28"/>
      <c r="BG58" s="28"/>
      <c r="BH58" s="28"/>
      <c r="BI58" s="10">
        <f t="shared" si="103"/>
        <v>0</v>
      </c>
      <c r="BJ58" s="28"/>
      <c r="BK58" s="28"/>
      <c r="BL58" s="28"/>
      <c r="BM58" s="28"/>
      <c r="BN58" s="10">
        <f t="shared" si="104"/>
        <v>0</v>
      </c>
      <c r="BO58" s="11"/>
      <c r="BP58" s="11"/>
      <c r="BQ58" s="11"/>
      <c r="BR58" s="11"/>
      <c r="BS58" s="11"/>
      <c r="BT58" s="10"/>
      <c r="BU58" s="11"/>
      <c r="BV58" s="11"/>
      <c r="BW58" s="11"/>
      <c r="BX58" s="11"/>
      <c r="BY58" s="10"/>
      <c r="BZ58" s="11"/>
      <c r="CA58" s="11"/>
      <c r="CB58" s="11"/>
      <c r="CC58" s="11"/>
      <c r="CD58" s="10"/>
      <c r="CE58" s="9">
        <f t="shared" si="105"/>
        <v>0</v>
      </c>
    </row>
    <row r="59" spans="1:84" ht="13.5" hidden="1" customHeight="1">
      <c r="A59" s="36" t="s">
        <v>53</v>
      </c>
      <c r="B59" s="35"/>
      <c r="C59" s="34" t="s">
        <v>12</v>
      </c>
      <c r="D59" s="31"/>
      <c r="E59" s="33"/>
      <c r="F59" s="32">
        <v>0.5</v>
      </c>
      <c r="G59" s="31" t="s">
        <v>48</v>
      </c>
      <c r="H59" s="29"/>
      <c r="I59" s="29"/>
      <c r="J59" s="29"/>
      <c r="K59" s="29"/>
      <c r="L59" s="29"/>
      <c r="M59" s="30">
        <f>SUM(H95:L95)</f>
        <v>0</v>
      </c>
      <c r="N59" s="29"/>
      <c r="O59" s="29"/>
      <c r="P59" s="29"/>
      <c r="Q59" s="29"/>
      <c r="R59" s="30"/>
      <c r="S59" s="29"/>
      <c r="T59" s="29"/>
      <c r="U59" s="29"/>
      <c r="V59" s="29"/>
      <c r="W59" s="30"/>
      <c r="X59" s="29"/>
      <c r="Y59" s="29"/>
      <c r="Z59" s="29"/>
      <c r="AA59" s="29"/>
      <c r="AB59" s="30"/>
      <c r="AC59" s="29"/>
      <c r="AD59" s="29"/>
      <c r="AE59" s="29"/>
      <c r="AF59" s="28"/>
      <c r="AG59" s="28"/>
      <c r="AH59" s="10">
        <f t="shared" si="98"/>
        <v>0</v>
      </c>
      <c r="AI59" s="28"/>
      <c r="AJ59" s="28"/>
      <c r="AK59" s="28"/>
      <c r="AL59" s="28"/>
      <c r="AM59" s="10">
        <f t="shared" si="99"/>
        <v>0</v>
      </c>
      <c r="AN59" s="28"/>
      <c r="AO59" s="28"/>
      <c r="AP59" s="28"/>
      <c r="AQ59" s="28"/>
      <c r="AR59" s="28"/>
      <c r="AS59" s="10">
        <f t="shared" si="100"/>
        <v>0</v>
      </c>
      <c r="AT59" s="28"/>
      <c r="AU59" s="28"/>
      <c r="AV59" s="28"/>
      <c r="AW59" s="28"/>
      <c r="AX59" s="10">
        <f t="shared" si="101"/>
        <v>0</v>
      </c>
      <c r="AY59" s="28"/>
      <c r="AZ59" s="28"/>
      <c r="BA59" s="28"/>
      <c r="BB59" s="28"/>
      <c r="BC59" s="28"/>
      <c r="BD59" s="10">
        <f t="shared" si="102"/>
        <v>0</v>
      </c>
      <c r="BE59" s="28"/>
      <c r="BF59" s="28"/>
      <c r="BG59" s="28"/>
      <c r="BH59" s="28"/>
      <c r="BI59" s="10">
        <f t="shared" si="103"/>
        <v>0</v>
      </c>
      <c r="BJ59" s="28"/>
      <c r="BK59" s="28"/>
      <c r="BL59" s="28"/>
      <c r="BM59" s="28"/>
      <c r="BN59" s="10">
        <f t="shared" si="104"/>
        <v>0</v>
      </c>
      <c r="BO59" s="11"/>
      <c r="BP59" s="11"/>
      <c r="BQ59" s="11"/>
      <c r="BR59" s="11"/>
      <c r="BS59" s="11"/>
      <c r="BT59" s="10"/>
      <c r="BU59" s="11"/>
      <c r="BV59" s="11"/>
      <c r="BW59" s="11"/>
      <c r="BX59" s="11"/>
      <c r="BY59" s="10"/>
      <c r="BZ59" s="11"/>
      <c r="CA59" s="11"/>
      <c r="CB59" s="11"/>
      <c r="CC59" s="11"/>
      <c r="CD59" s="10"/>
      <c r="CE59" s="9">
        <f t="shared" si="105"/>
        <v>0</v>
      </c>
    </row>
    <row r="60" spans="1:84" ht="13.5" hidden="1" customHeight="1">
      <c r="A60" s="36" t="s">
        <v>52</v>
      </c>
      <c r="B60" s="35"/>
      <c r="C60" s="34" t="s">
        <v>12</v>
      </c>
      <c r="D60" s="31"/>
      <c r="E60" s="33"/>
      <c r="F60" s="32">
        <v>1</v>
      </c>
      <c r="G60" s="31" t="s">
        <v>48</v>
      </c>
      <c r="H60" s="29"/>
      <c r="I60" s="29"/>
      <c r="J60" s="29"/>
      <c r="K60" s="29"/>
      <c r="L60" s="29"/>
      <c r="M60" s="30">
        <f>SUM(H96:L96)</f>
        <v>0</v>
      </c>
      <c r="N60" s="29"/>
      <c r="O60" s="29"/>
      <c r="P60" s="29"/>
      <c r="Q60" s="29"/>
      <c r="R60" s="30"/>
      <c r="S60" s="29"/>
      <c r="T60" s="29"/>
      <c r="U60" s="29"/>
      <c r="V60" s="29"/>
      <c r="W60" s="30"/>
      <c r="X60" s="29"/>
      <c r="Y60" s="29"/>
      <c r="Z60" s="29"/>
      <c r="AA60" s="29"/>
      <c r="AB60" s="30"/>
      <c r="AC60" s="29"/>
      <c r="AD60" s="29"/>
      <c r="AE60" s="29"/>
      <c r="AF60" s="28"/>
      <c r="AG60" s="28"/>
      <c r="AH60" s="10">
        <f t="shared" si="98"/>
        <v>0</v>
      </c>
      <c r="AI60" s="28"/>
      <c r="AJ60" s="28"/>
      <c r="AK60" s="28"/>
      <c r="AL60" s="28"/>
      <c r="AM60" s="10">
        <f t="shared" si="99"/>
        <v>0</v>
      </c>
      <c r="AN60" s="28"/>
      <c r="AO60" s="28"/>
      <c r="AP60" s="28"/>
      <c r="AQ60" s="28"/>
      <c r="AR60" s="28"/>
      <c r="AS60" s="10">
        <f t="shared" si="100"/>
        <v>0</v>
      </c>
      <c r="AT60" s="28"/>
      <c r="AU60" s="28"/>
      <c r="AV60" s="28"/>
      <c r="AW60" s="28"/>
      <c r="AX60" s="10">
        <f t="shared" si="101"/>
        <v>0</v>
      </c>
      <c r="AY60" s="28"/>
      <c r="AZ60" s="28"/>
      <c r="BA60" s="28"/>
      <c r="BB60" s="28"/>
      <c r="BC60" s="28"/>
      <c r="BD60" s="10">
        <f t="shared" si="102"/>
        <v>0</v>
      </c>
      <c r="BE60" s="28"/>
      <c r="BF60" s="28"/>
      <c r="BG60" s="28"/>
      <c r="BH60" s="28"/>
      <c r="BI60" s="10">
        <f t="shared" si="103"/>
        <v>0</v>
      </c>
      <c r="BJ60" s="28"/>
      <c r="BK60" s="28"/>
      <c r="BL60" s="28"/>
      <c r="BM60" s="28"/>
      <c r="BN60" s="10">
        <f t="shared" si="104"/>
        <v>0</v>
      </c>
      <c r="BO60" s="11"/>
      <c r="BP60" s="11"/>
      <c r="BQ60" s="11"/>
      <c r="BR60" s="11"/>
      <c r="BS60" s="11"/>
      <c r="BT60" s="10"/>
      <c r="BU60" s="11"/>
      <c r="BV60" s="11"/>
      <c r="BW60" s="11"/>
      <c r="BX60" s="11"/>
      <c r="BY60" s="10"/>
      <c r="BZ60" s="11"/>
      <c r="CA60" s="11"/>
      <c r="CB60" s="11"/>
      <c r="CC60" s="11"/>
      <c r="CD60" s="10"/>
      <c r="CE60" s="9">
        <f t="shared" si="105"/>
        <v>0</v>
      </c>
    </row>
    <row r="61" spans="1:84" ht="13.5" hidden="1" customHeight="1">
      <c r="A61" s="36" t="s">
        <v>51</v>
      </c>
      <c r="B61" s="36"/>
      <c r="C61" s="34" t="s">
        <v>12</v>
      </c>
      <c r="D61" s="36"/>
      <c r="E61" s="36"/>
      <c r="F61" s="32">
        <v>0.5</v>
      </c>
      <c r="G61" s="31" t="s">
        <v>48</v>
      </c>
      <c r="H61" s="36"/>
      <c r="I61" s="36"/>
      <c r="J61" s="36"/>
      <c r="K61" s="36"/>
      <c r="L61" s="36"/>
      <c r="M61" s="36">
        <f>SUM(H92:L92)</f>
        <v>0</v>
      </c>
      <c r="N61" s="36"/>
      <c r="O61" s="36"/>
      <c r="P61" s="36"/>
      <c r="Q61" s="36"/>
      <c r="R61" s="36">
        <f t="shared" ref="R61:R96" si="106">SUM(N61:Q61)</f>
        <v>0</v>
      </c>
      <c r="S61" s="36"/>
      <c r="T61" s="36"/>
      <c r="U61" s="36"/>
      <c r="V61" s="36"/>
      <c r="W61" s="36">
        <f t="shared" ref="W61:W96" si="107">SUM(S61:V61)</f>
        <v>0</v>
      </c>
      <c r="X61" s="36"/>
      <c r="Y61" s="36"/>
      <c r="Z61" s="36"/>
      <c r="AA61" s="36"/>
      <c r="AB61" s="36">
        <f t="shared" ref="AB61:AB96" si="108">SUM(X61:AA61)</f>
        <v>0</v>
      </c>
      <c r="AC61" s="36"/>
      <c r="AD61" s="36"/>
      <c r="AE61" s="36"/>
      <c r="AF61" s="28"/>
      <c r="AG61" s="28"/>
      <c r="AH61" s="10">
        <f t="shared" si="98"/>
        <v>0</v>
      </c>
      <c r="AI61" s="28"/>
      <c r="AJ61" s="28"/>
      <c r="AK61" s="28"/>
      <c r="AL61" s="28"/>
      <c r="AM61" s="10">
        <f t="shared" si="99"/>
        <v>0</v>
      </c>
      <c r="AN61" s="28"/>
      <c r="AO61" s="28"/>
      <c r="AP61" s="28"/>
      <c r="AQ61" s="28"/>
      <c r="AR61" s="28"/>
      <c r="AS61" s="10">
        <f t="shared" si="100"/>
        <v>0</v>
      </c>
      <c r="AT61" s="28"/>
      <c r="AU61" s="28"/>
      <c r="AV61" s="28"/>
      <c r="AW61" s="28"/>
      <c r="AX61" s="10">
        <f t="shared" si="101"/>
        <v>0</v>
      </c>
      <c r="AY61" s="28"/>
      <c r="AZ61" s="28"/>
      <c r="BA61" s="28"/>
      <c r="BB61" s="28"/>
      <c r="BC61" s="28"/>
      <c r="BD61" s="10">
        <f t="shared" si="102"/>
        <v>0</v>
      </c>
      <c r="BE61" s="28"/>
      <c r="BF61" s="28"/>
      <c r="BG61" s="28"/>
      <c r="BH61" s="28"/>
      <c r="BI61" s="10">
        <f t="shared" si="103"/>
        <v>0</v>
      </c>
      <c r="BJ61" s="28"/>
      <c r="BK61" s="28"/>
      <c r="BL61" s="28"/>
      <c r="BM61" s="28"/>
      <c r="BN61" s="10">
        <f t="shared" si="104"/>
        <v>0</v>
      </c>
      <c r="BO61" s="11"/>
      <c r="BP61" s="11"/>
      <c r="BQ61" s="11"/>
      <c r="BR61" s="11"/>
      <c r="BS61" s="11"/>
      <c r="BT61" s="10">
        <f t="shared" ref="BT61:BT96" si="109">SUM(BO61:BS61)</f>
        <v>0</v>
      </c>
      <c r="BU61" s="11"/>
      <c r="BV61" s="11"/>
      <c r="BW61" s="11"/>
      <c r="BX61" s="11"/>
      <c r="BY61" s="10">
        <f t="shared" ref="BY61:BY96" si="110">SUM(BU61:BX61)</f>
        <v>0</v>
      </c>
      <c r="BZ61" s="11"/>
      <c r="CA61" s="11"/>
      <c r="CB61" s="11"/>
      <c r="CC61" s="11"/>
      <c r="CD61" s="10">
        <f t="shared" ref="CD61:CD96" si="111">SUM(BZ61:CC61)</f>
        <v>0</v>
      </c>
      <c r="CE61" s="9">
        <f t="shared" si="105"/>
        <v>0</v>
      </c>
    </row>
    <row r="62" spans="1:84" ht="13.5" hidden="1" customHeight="1">
      <c r="A62" s="36" t="s">
        <v>50</v>
      </c>
      <c r="B62" s="35"/>
      <c r="C62" s="34" t="s">
        <v>12</v>
      </c>
      <c r="D62" s="31"/>
      <c r="E62" s="33"/>
      <c r="F62" s="32">
        <v>0.1</v>
      </c>
      <c r="G62" s="31" t="s">
        <v>48</v>
      </c>
      <c r="H62" s="29"/>
      <c r="I62" s="29"/>
      <c r="J62" s="29"/>
      <c r="K62" s="29"/>
      <c r="L62" s="29"/>
      <c r="M62" s="30">
        <f>SUM(H95:L95)</f>
        <v>0</v>
      </c>
      <c r="N62" s="29"/>
      <c r="O62" s="29"/>
      <c r="P62" s="29"/>
      <c r="Q62" s="29"/>
      <c r="R62" s="30">
        <f t="shared" si="106"/>
        <v>0</v>
      </c>
      <c r="S62" s="29"/>
      <c r="T62" s="29"/>
      <c r="U62" s="29"/>
      <c r="V62" s="29"/>
      <c r="W62" s="30">
        <f t="shared" si="107"/>
        <v>0</v>
      </c>
      <c r="X62" s="29"/>
      <c r="Y62" s="29"/>
      <c r="Z62" s="29"/>
      <c r="AA62" s="29"/>
      <c r="AB62" s="30">
        <f t="shared" si="108"/>
        <v>0</v>
      </c>
      <c r="AC62" s="29"/>
      <c r="AD62" s="29"/>
      <c r="AE62" s="29"/>
      <c r="AF62" s="28"/>
      <c r="AG62" s="28"/>
      <c r="AH62" s="10">
        <f t="shared" si="98"/>
        <v>0</v>
      </c>
      <c r="AI62" s="28"/>
      <c r="AJ62" s="28"/>
      <c r="AK62" s="28"/>
      <c r="AL62" s="28"/>
      <c r="AM62" s="10">
        <f t="shared" si="99"/>
        <v>0</v>
      </c>
      <c r="AN62" s="28"/>
      <c r="AO62" s="28"/>
      <c r="AP62" s="28"/>
      <c r="AQ62" s="28"/>
      <c r="AR62" s="28"/>
      <c r="AS62" s="10">
        <f t="shared" si="100"/>
        <v>0</v>
      </c>
      <c r="AT62" s="28"/>
      <c r="AU62" s="28"/>
      <c r="AV62" s="28"/>
      <c r="AW62" s="28"/>
      <c r="AX62" s="10">
        <f t="shared" si="101"/>
        <v>0</v>
      </c>
      <c r="AY62" s="28"/>
      <c r="AZ62" s="28"/>
      <c r="BA62" s="28"/>
      <c r="BB62" s="28"/>
      <c r="BC62" s="28"/>
      <c r="BD62" s="10">
        <f t="shared" si="102"/>
        <v>0</v>
      </c>
      <c r="BE62" s="28"/>
      <c r="BF62" s="28"/>
      <c r="BG62" s="28"/>
      <c r="BH62" s="28"/>
      <c r="BI62" s="10">
        <f t="shared" si="103"/>
        <v>0</v>
      </c>
      <c r="BJ62" s="28"/>
      <c r="BK62" s="28"/>
      <c r="BL62" s="28"/>
      <c r="BM62" s="28"/>
      <c r="BN62" s="10">
        <f t="shared" si="104"/>
        <v>0</v>
      </c>
      <c r="BO62" s="11"/>
      <c r="BP62" s="11"/>
      <c r="BQ62" s="11"/>
      <c r="BR62" s="11"/>
      <c r="BS62" s="11"/>
      <c r="BT62" s="10">
        <f t="shared" si="109"/>
        <v>0</v>
      </c>
      <c r="BU62" s="11"/>
      <c r="BV62" s="11"/>
      <c r="BW62" s="11"/>
      <c r="BX62" s="11"/>
      <c r="BY62" s="10">
        <f t="shared" si="110"/>
        <v>0</v>
      </c>
      <c r="BZ62" s="11"/>
      <c r="CA62" s="11"/>
      <c r="CB62" s="11"/>
      <c r="CC62" s="11"/>
      <c r="CD62" s="10">
        <f t="shared" si="111"/>
        <v>0</v>
      </c>
      <c r="CE62" s="9">
        <f t="shared" si="105"/>
        <v>0</v>
      </c>
    </row>
    <row r="63" spans="1:84" ht="13.5" hidden="1" customHeight="1">
      <c r="A63" s="36" t="s">
        <v>49</v>
      </c>
      <c r="B63" s="35"/>
      <c r="C63" s="34" t="s">
        <v>30</v>
      </c>
      <c r="D63" s="31"/>
      <c r="E63" s="33"/>
      <c r="F63" s="32">
        <v>0.5</v>
      </c>
      <c r="G63" s="31" t="s">
        <v>48</v>
      </c>
      <c r="H63" s="29"/>
      <c r="I63" s="29"/>
      <c r="J63" s="29"/>
      <c r="K63" s="29"/>
      <c r="L63" s="29"/>
      <c r="M63" s="30">
        <f>SUM(H96:L96)</f>
        <v>0</v>
      </c>
      <c r="N63" s="29"/>
      <c r="O63" s="29"/>
      <c r="P63" s="29"/>
      <c r="Q63" s="29"/>
      <c r="R63" s="30">
        <f t="shared" si="106"/>
        <v>0</v>
      </c>
      <c r="S63" s="29"/>
      <c r="T63" s="29"/>
      <c r="U63" s="29"/>
      <c r="V63" s="29"/>
      <c r="W63" s="30">
        <f t="shared" si="107"/>
        <v>0</v>
      </c>
      <c r="X63" s="29"/>
      <c r="Y63" s="29"/>
      <c r="Z63" s="29"/>
      <c r="AA63" s="29"/>
      <c r="AB63" s="30">
        <f t="shared" si="108"/>
        <v>0</v>
      </c>
      <c r="AC63" s="29"/>
      <c r="AD63" s="29"/>
      <c r="AE63" s="29"/>
      <c r="AF63" s="28"/>
      <c r="AG63" s="28"/>
      <c r="AH63" s="10">
        <f t="shared" si="98"/>
        <v>0</v>
      </c>
      <c r="AI63" s="28"/>
      <c r="AJ63" s="28"/>
      <c r="AK63" s="28"/>
      <c r="AL63" s="28"/>
      <c r="AM63" s="10">
        <f t="shared" si="99"/>
        <v>0</v>
      </c>
      <c r="AN63" s="28"/>
      <c r="AO63" s="28"/>
      <c r="AP63" s="28"/>
      <c r="AQ63" s="28"/>
      <c r="AR63" s="28"/>
      <c r="AS63" s="10">
        <f t="shared" si="100"/>
        <v>0</v>
      </c>
      <c r="AT63" s="28"/>
      <c r="AU63" s="28"/>
      <c r="AV63" s="28"/>
      <c r="AW63" s="28"/>
      <c r="AX63" s="10">
        <f t="shared" si="101"/>
        <v>0</v>
      </c>
      <c r="AY63" s="28"/>
      <c r="AZ63" s="28"/>
      <c r="BA63" s="28"/>
      <c r="BB63" s="28"/>
      <c r="BC63" s="28"/>
      <c r="BD63" s="10">
        <f t="shared" si="102"/>
        <v>0</v>
      </c>
      <c r="BE63" s="28"/>
      <c r="BF63" s="28"/>
      <c r="BG63" s="28"/>
      <c r="BH63" s="28"/>
      <c r="BI63" s="10">
        <f t="shared" si="103"/>
        <v>0</v>
      </c>
      <c r="BJ63" s="28"/>
      <c r="BK63" s="28"/>
      <c r="BL63" s="28"/>
      <c r="BM63" s="28"/>
      <c r="BN63" s="10">
        <f t="shared" si="104"/>
        <v>0</v>
      </c>
      <c r="BO63" s="11"/>
      <c r="BP63" s="11"/>
      <c r="BQ63" s="11"/>
      <c r="BR63" s="11"/>
      <c r="BS63" s="11"/>
      <c r="BT63" s="10">
        <f t="shared" si="109"/>
        <v>0</v>
      </c>
      <c r="BU63" s="11"/>
      <c r="BV63" s="11"/>
      <c r="BW63" s="11"/>
      <c r="BX63" s="11"/>
      <c r="BY63" s="10">
        <f t="shared" si="110"/>
        <v>0</v>
      </c>
      <c r="BZ63" s="11"/>
      <c r="CA63" s="11"/>
      <c r="CB63" s="11"/>
      <c r="CC63" s="11"/>
      <c r="CD63" s="10">
        <f t="shared" si="111"/>
        <v>0</v>
      </c>
      <c r="CE63" s="9">
        <f t="shared" si="105"/>
        <v>0</v>
      </c>
    </row>
    <row r="64" spans="1:84" ht="13.5" hidden="1" customHeight="1">
      <c r="A64" s="19" t="s">
        <v>47</v>
      </c>
      <c r="B64" s="18"/>
      <c r="C64" s="17" t="s">
        <v>12</v>
      </c>
      <c r="D64" s="15"/>
      <c r="E64" s="16"/>
      <c r="F64" s="15" t="str">
        <f t="shared" ref="F64:F92" si="112">IF(E64="","",VLOOKUP(E64,$CH$2:$CI$33,2))</f>
        <v/>
      </c>
      <c r="G64" s="15"/>
      <c r="H64" s="11"/>
      <c r="I64" s="11"/>
      <c r="J64" s="11"/>
      <c r="K64" s="11"/>
      <c r="L64" s="11"/>
      <c r="M64" s="10">
        <f>SUM(H85:L85)</f>
        <v>0</v>
      </c>
      <c r="N64" s="11"/>
      <c r="O64" s="11"/>
      <c r="P64" s="11"/>
      <c r="Q64" s="11"/>
      <c r="R64" s="10">
        <f t="shared" si="106"/>
        <v>0</v>
      </c>
      <c r="S64" s="11"/>
      <c r="T64" s="11"/>
      <c r="U64" s="11"/>
      <c r="V64" s="11"/>
      <c r="W64" s="10">
        <f t="shared" si="107"/>
        <v>0</v>
      </c>
      <c r="X64" s="11"/>
      <c r="Y64" s="11"/>
      <c r="Z64" s="11"/>
      <c r="AA64" s="11"/>
      <c r="AB64" s="10">
        <f t="shared" si="108"/>
        <v>0</v>
      </c>
      <c r="AC64" s="11"/>
      <c r="AD64" s="12"/>
      <c r="AE64" s="11"/>
      <c r="AF64" s="11"/>
      <c r="AG64" s="11"/>
      <c r="AH64" s="10">
        <f t="shared" si="98"/>
        <v>0</v>
      </c>
      <c r="AI64" s="11"/>
      <c r="AJ64" s="11"/>
      <c r="AK64" s="11"/>
      <c r="AL64" s="11"/>
      <c r="AM64" s="10">
        <f t="shared" si="99"/>
        <v>0</v>
      </c>
      <c r="AN64" s="11"/>
      <c r="AO64" s="11"/>
      <c r="AP64" s="11"/>
      <c r="AQ64" s="11"/>
      <c r="AR64" s="11"/>
      <c r="AS64" s="10">
        <f t="shared" si="100"/>
        <v>0</v>
      </c>
      <c r="AT64" s="11"/>
      <c r="AU64" s="11"/>
      <c r="AV64" s="11"/>
      <c r="AW64" s="11"/>
      <c r="AX64" s="10">
        <f t="shared" si="101"/>
        <v>0</v>
      </c>
      <c r="AY64" s="11"/>
      <c r="AZ64" s="11"/>
      <c r="BA64" s="11"/>
      <c r="BB64" s="11"/>
      <c r="BC64" s="11"/>
      <c r="BD64" s="10">
        <f t="shared" si="102"/>
        <v>0</v>
      </c>
      <c r="BE64" s="11"/>
      <c r="BF64" s="11"/>
      <c r="BG64" s="11"/>
      <c r="BH64" s="11"/>
      <c r="BI64" s="10">
        <f t="shared" si="103"/>
        <v>0</v>
      </c>
      <c r="BJ64" s="11"/>
      <c r="BK64" s="11"/>
      <c r="BL64" s="11"/>
      <c r="BM64" s="11"/>
      <c r="BN64" s="10">
        <f t="shared" si="104"/>
        <v>0</v>
      </c>
      <c r="BO64" s="11"/>
      <c r="BP64" s="11"/>
      <c r="BQ64" s="11"/>
      <c r="BR64" s="11"/>
      <c r="BS64" s="11"/>
      <c r="BT64" s="10">
        <f t="shared" si="109"/>
        <v>0</v>
      </c>
      <c r="BU64" s="11"/>
      <c r="BV64" s="11"/>
      <c r="BW64" s="11"/>
      <c r="BX64" s="11"/>
      <c r="BY64" s="10">
        <f t="shared" si="110"/>
        <v>0</v>
      </c>
      <c r="BZ64" s="11"/>
      <c r="CA64" s="11"/>
      <c r="CB64" s="11"/>
      <c r="CC64" s="11"/>
      <c r="CD64" s="10">
        <f t="shared" si="111"/>
        <v>0</v>
      </c>
      <c r="CE64" s="7">
        <f>SUM(CE56:CE60)</f>
        <v>0</v>
      </c>
      <c r="CF64" s="20"/>
    </row>
    <row r="65" spans="1:93" ht="13.5" hidden="1" customHeight="1">
      <c r="A65" s="19" t="s">
        <v>46</v>
      </c>
      <c r="B65" s="18"/>
      <c r="C65" s="17" t="s">
        <v>12</v>
      </c>
      <c r="D65" s="15"/>
      <c r="E65" s="16"/>
      <c r="F65" s="15" t="str">
        <f t="shared" si="112"/>
        <v/>
      </c>
      <c r="G65" s="15"/>
      <c r="H65" s="11"/>
      <c r="I65" s="11"/>
      <c r="J65" s="11"/>
      <c r="K65" s="11"/>
      <c r="L65" s="11"/>
      <c r="M65" s="10">
        <f>SUM(H86:L86)</f>
        <v>0</v>
      </c>
      <c r="N65" s="11"/>
      <c r="O65" s="11"/>
      <c r="P65" s="11"/>
      <c r="Q65" s="11"/>
      <c r="R65" s="10">
        <f t="shared" si="106"/>
        <v>0</v>
      </c>
      <c r="S65" s="11"/>
      <c r="T65" s="11"/>
      <c r="U65" s="11"/>
      <c r="V65" s="11"/>
      <c r="W65" s="10">
        <f t="shared" si="107"/>
        <v>0</v>
      </c>
      <c r="X65" s="11"/>
      <c r="Y65" s="11"/>
      <c r="Z65" s="11"/>
      <c r="AA65" s="11"/>
      <c r="AB65" s="10">
        <f t="shared" si="108"/>
        <v>0</v>
      </c>
      <c r="AC65" s="11"/>
      <c r="AD65" s="12"/>
      <c r="AE65" s="11"/>
      <c r="AF65" s="11"/>
      <c r="AG65" s="11"/>
      <c r="AH65" s="10">
        <f t="shared" si="98"/>
        <v>0</v>
      </c>
      <c r="AI65" s="11"/>
      <c r="AJ65" s="11"/>
      <c r="AK65" s="11"/>
      <c r="AL65" s="11"/>
      <c r="AM65" s="10">
        <f t="shared" si="99"/>
        <v>0</v>
      </c>
      <c r="AN65" s="11"/>
      <c r="AO65" s="11"/>
      <c r="AP65" s="11"/>
      <c r="AQ65" s="11"/>
      <c r="AR65" s="11"/>
      <c r="AS65" s="10">
        <f t="shared" si="100"/>
        <v>0</v>
      </c>
      <c r="AT65" s="11"/>
      <c r="AU65" s="11"/>
      <c r="AV65" s="11"/>
      <c r="AW65" s="11"/>
      <c r="AX65" s="10">
        <f t="shared" si="101"/>
        <v>0</v>
      </c>
      <c r="AY65" s="11"/>
      <c r="AZ65" s="11"/>
      <c r="BA65" s="11"/>
      <c r="BB65" s="11"/>
      <c r="BC65" s="11"/>
      <c r="BD65" s="10">
        <f t="shared" si="102"/>
        <v>0</v>
      </c>
      <c r="BE65" s="11"/>
      <c r="BF65" s="11"/>
      <c r="BG65" s="11"/>
      <c r="BH65" s="11"/>
      <c r="BI65" s="10">
        <f t="shared" si="103"/>
        <v>0</v>
      </c>
      <c r="BJ65" s="11"/>
      <c r="BK65" s="11"/>
      <c r="BL65" s="11"/>
      <c r="BM65" s="11"/>
      <c r="BN65" s="10">
        <f t="shared" si="104"/>
        <v>0</v>
      </c>
      <c r="BO65" s="11"/>
      <c r="BP65" s="11"/>
      <c r="BQ65" s="11"/>
      <c r="BR65" s="11"/>
      <c r="BS65" s="11"/>
      <c r="BT65" s="10">
        <f t="shared" si="109"/>
        <v>0</v>
      </c>
      <c r="BU65" s="11"/>
      <c r="BV65" s="11"/>
      <c r="BW65" s="11"/>
      <c r="BX65" s="11"/>
      <c r="BY65" s="10">
        <f t="shared" si="110"/>
        <v>0</v>
      </c>
      <c r="BZ65" s="11"/>
      <c r="CA65" s="11"/>
      <c r="CB65" s="11"/>
      <c r="CC65" s="11"/>
      <c r="CD65" s="10">
        <f t="shared" si="111"/>
        <v>0</v>
      </c>
      <c r="CE65" s="9">
        <f t="shared" ref="CE65:CE96" si="113">SUM(M65,R65,W65,AB65,AH65,AM65,AS65,AX65,BD65,BI65,BN65,BT65)</f>
        <v>0</v>
      </c>
      <c r="CF65" s="27"/>
    </row>
    <row r="66" spans="1:93" ht="13.5" hidden="1" customHeight="1">
      <c r="A66" s="19" t="s">
        <v>45</v>
      </c>
      <c r="B66" s="18"/>
      <c r="C66" s="17" t="s">
        <v>15</v>
      </c>
      <c r="D66" s="15"/>
      <c r="E66" s="16"/>
      <c r="F66" s="15" t="str">
        <f t="shared" si="112"/>
        <v/>
      </c>
      <c r="G66" s="15"/>
      <c r="H66" s="11"/>
      <c r="I66" s="11"/>
      <c r="J66" s="11"/>
      <c r="K66" s="11"/>
      <c r="L66" s="11"/>
      <c r="M66" s="10">
        <f>SUM(H34:L34)</f>
        <v>0</v>
      </c>
      <c r="N66" s="11"/>
      <c r="O66" s="11"/>
      <c r="P66" s="11"/>
      <c r="Q66" s="11"/>
      <c r="R66" s="10">
        <f t="shared" si="106"/>
        <v>0</v>
      </c>
      <c r="S66" s="11"/>
      <c r="T66" s="11"/>
      <c r="U66" s="11"/>
      <c r="V66" s="11"/>
      <c r="W66" s="10">
        <f t="shared" si="107"/>
        <v>0</v>
      </c>
      <c r="X66" s="11"/>
      <c r="Y66" s="11"/>
      <c r="Z66" s="11"/>
      <c r="AA66" s="11"/>
      <c r="AB66" s="10">
        <f t="shared" si="108"/>
        <v>0</v>
      </c>
      <c r="AC66" s="11"/>
      <c r="AD66" s="12"/>
      <c r="AE66" s="11"/>
      <c r="AF66" s="11"/>
      <c r="AG66" s="11"/>
      <c r="AH66" s="10">
        <f t="shared" si="98"/>
        <v>0</v>
      </c>
      <c r="AI66" s="11"/>
      <c r="AJ66" s="11"/>
      <c r="AK66" s="11"/>
      <c r="AL66" s="11"/>
      <c r="AM66" s="10">
        <f t="shared" si="99"/>
        <v>0</v>
      </c>
      <c r="AN66" s="11"/>
      <c r="AO66" s="11"/>
      <c r="AP66" s="11"/>
      <c r="AQ66" s="11"/>
      <c r="AR66" s="11"/>
      <c r="AS66" s="10">
        <f t="shared" si="100"/>
        <v>0</v>
      </c>
      <c r="AT66" s="11"/>
      <c r="AU66" s="11"/>
      <c r="AV66" s="11"/>
      <c r="AW66" s="11"/>
      <c r="AX66" s="10">
        <f t="shared" si="101"/>
        <v>0</v>
      </c>
      <c r="AY66" s="11"/>
      <c r="AZ66" s="11"/>
      <c r="BA66" s="11"/>
      <c r="BB66" s="11"/>
      <c r="BC66" s="11"/>
      <c r="BD66" s="10">
        <f t="shared" si="102"/>
        <v>0</v>
      </c>
      <c r="BE66" s="11"/>
      <c r="BF66" s="11"/>
      <c r="BG66" s="11"/>
      <c r="BH66" s="11"/>
      <c r="BI66" s="10">
        <f t="shared" si="103"/>
        <v>0</v>
      </c>
      <c r="BJ66" s="11"/>
      <c r="BK66" s="11"/>
      <c r="BL66" s="11"/>
      <c r="BM66" s="11"/>
      <c r="BN66" s="10">
        <f t="shared" si="104"/>
        <v>0</v>
      </c>
      <c r="BO66" s="11"/>
      <c r="BP66" s="11"/>
      <c r="BQ66" s="11"/>
      <c r="BR66" s="11"/>
      <c r="BS66" s="11"/>
      <c r="BT66" s="10">
        <f t="shared" si="109"/>
        <v>0</v>
      </c>
      <c r="BU66" s="11"/>
      <c r="BV66" s="11"/>
      <c r="BW66" s="11"/>
      <c r="BX66" s="11"/>
      <c r="BY66" s="10">
        <f t="shared" si="110"/>
        <v>0</v>
      </c>
      <c r="BZ66" s="11"/>
      <c r="CA66" s="11"/>
      <c r="CB66" s="11"/>
      <c r="CC66" s="11"/>
      <c r="CD66" s="10">
        <f t="shared" si="111"/>
        <v>0</v>
      </c>
      <c r="CE66" s="9">
        <f t="shared" si="113"/>
        <v>0</v>
      </c>
      <c r="CH66" s="25"/>
      <c r="CI66" s="23"/>
      <c r="CO66" s="22"/>
    </row>
    <row r="67" spans="1:93" ht="13.5" hidden="1" customHeight="1">
      <c r="A67" s="19" t="s">
        <v>44</v>
      </c>
      <c r="B67" s="18"/>
      <c r="C67" s="17" t="s">
        <v>12</v>
      </c>
      <c r="D67" s="15"/>
      <c r="E67" s="16"/>
      <c r="F67" s="15" t="str">
        <f t="shared" si="112"/>
        <v/>
      </c>
      <c r="G67" s="15"/>
      <c r="H67" s="11"/>
      <c r="I67" s="11"/>
      <c r="J67" s="11"/>
      <c r="K67" s="11"/>
      <c r="L67" s="11"/>
      <c r="M67" s="10">
        <f>SUM(H33:L33)</f>
        <v>0</v>
      </c>
      <c r="N67" s="11"/>
      <c r="O67" s="11"/>
      <c r="P67" s="11"/>
      <c r="Q67" s="11"/>
      <c r="R67" s="10">
        <f t="shared" si="106"/>
        <v>0</v>
      </c>
      <c r="S67" s="11"/>
      <c r="T67" s="11"/>
      <c r="U67" s="11"/>
      <c r="V67" s="11"/>
      <c r="W67" s="10">
        <f t="shared" si="107"/>
        <v>0</v>
      </c>
      <c r="X67" s="11"/>
      <c r="Y67" s="11"/>
      <c r="Z67" s="11"/>
      <c r="AA67" s="11"/>
      <c r="AB67" s="10">
        <f t="shared" si="108"/>
        <v>0</v>
      </c>
      <c r="AC67" s="11"/>
      <c r="AD67" s="12"/>
      <c r="AE67" s="11"/>
      <c r="AF67" s="11"/>
      <c r="AG67" s="11"/>
      <c r="AH67" s="10">
        <f t="shared" si="98"/>
        <v>0</v>
      </c>
      <c r="AI67" s="11"/>
      <c r="AJ67" s="11"/>
      <c r="AK67" s="11"/>
      <c r="AL67" s="11"/>
      <c r="AM67" s="10">
        <f t="shared" si="99"/>
        <v>0</v>
      </c>
      <c r="AN67" s="11"/>
      <c r="AO67" s="11"/>
      <c r="AP67" s="11"/>
      <c r="AQ67" s="11"/>
      <c r="AR67" s="11"/>
      <c r="AS67" s="10">
        <f t="shared" si="100"/>
        <v>0</v>
      </c>
      <c r="AT67" s="11"/>
      <c r="AU67" s="11"/>
      <c r="AV67" s="11"/>
      <c r="AW67" s="11"/>
      <c r="AX67" s="10">
        <f t="shared" si="101"/>
        <v>0</v>
      </c>
      <c r="AY67" s="11"/>
      <c r="AZ67" s="11"/>
      <c r="BA67" s="11"/>
      <c r="BB67" s="11"/>
      <c r="BC67" s="11"/>
      <c r="BD67" s="10">
        <f t="shared" si="102"/>
        <v>0</v>
      </c>
      <c r="BE67" s="11"/>
      <c r="BF67" s="11"/>
      <c r="BG67" s="11"/>
      <c r="BH67" s="11"/>
      <c r="BI67" s="10">
        <f t="shared" si="103"/>
        <v>0</v>
      </c>
      <c r="BJ67" s="11"/>
      <c r="BK67" s="11"/>
      <c r="BL67" s="11"/>
      <c r="BM67" s="11"/>
      <c r="BN67" s="10">
        <f t="shared" si="104"/>
        <v>0</v>
      </c>
      <c r="BO67" s="11"/>
      <c r="BP67" s="11"/>
      <c r="BQ67" s="11"/>
      <c r="BR67" s="11"/>
      <c r="BS67" s="11"/>
      <c r="BT67" s="10">
        <f t="shared" si="109"/>
        <v>0</v>
      </c>
      <c r="BU67" s="11"/>
      <c r="BV67" s="11"/>
      <c r="BW67" s="11"/>
      <c r="BX67" s="11"/>
      <c r="BY67" s="10">
        <f t="shared" si="110"/>
        <v>0</v>
      </c>
      <c r="BZ67" s="11"/>
      <c r="CA67" s="11"/>
      <c r="CB67" s="11"/>
      <c r="CC67" s="11"/>
      <c r="CD67" s="10">
        <f t="shared" si="111"/>
        <v>0</v>
      </c>
      <c r="CE67" s="9">
        <f t="shared" si="113"/>
        <v>0</v>
      </c>
      <c r="CF67" s="20"/>
      <c r="CH67" s="26"/>
      <c r="CI67" s="26"/>
    </row>
    <row r="68" spans="1:93" ht="13.5" hidden="1" customHeight="1">
      <c r="A68" s="19" t="s">
        <v>43</v>
      </c>
      <c r="B68" s="18"/>
      <c r="C68" s="17" t="s">
        <v>30</v>
      </c>
      <c r="D68" s="15"/>
      <c r="E68" s="16"/>
      <c r="F68" s="15" t="str">
        <f t="shared" si="112"/>
        <v/>
      </c>
      <c r="G68" s="15"/>
      <c r="H68" s="11"/>
      <c r="I68" s="11"/>
      <c r="J68" s="11"/>
      <c r="K68" s="11"/>
      <c r="L68" s="11"/>
      <c r="M68" s="10">
        <f>SUM(H87:L87)</f>
        <v>0</v>
      </c>
      <c r="N68" s="11"/>
      <c r="O68" s="11"/>
      <c r="P68" s="11"/>
      <c r="Q68" s="11"/>
      <c r="R68" s="10">
        <f t="shared" si="106"/>
        <v>0</v>
      </c>
      <c r="S68" s="11"/>
      <c r="T68" s="11"/>
      <c r="U68" s="11"/>
      <c r="V68" s="11"/>
      <c r="W68" s="10">
        <f t="shared" si="107"/>
        <v>0</v>
      </c>
      <c r="X68" s="11"/>
      <c r="Y68" s="11"/>
      <c r="Z68" s="11"/>
      <c r="AA68" s="11"/>
      <c r="AB68" s="10">
        <f t="shared" si="108"/>
        <v>0</v>
      </c>
      <c r="AC68" s="11"/>
      <c r="AD68" s="12"/>
      <c r="AE68" s="11"/>
      <c r="AF68" s="11"/>
      <c r="AG68" s="11"/>
      <c r="AH68" s="10">
        <f t="shared" si="98"/>
        <v>0</v>
      </c>
      <c r="AI68" s="11"/>
      <c r="AJ68" s="11"/>
      <c r="AK68" s="11"/>
      <c r="AL68" s="11"/>
      <c r="AM68" s="10">
        <f t="shared" si="99"/>
        <v>0</v>
      </c>
      <c r="AN68" s="11"/>
      <c r="AO68" s="11"/>
      <c r="AP68" s="11"/>
      <c r="AQ68" s="11"/>
      <c r="AR68" s="11"/>
      <c r="AS68" s="10">
        <f t="shared" si="100"/>
        <v>0</v>
      </c>
      <c r="AT68" s="11"/>
      <c r="AU68" s="11"/>
      <c r="AV68" s="11"/>
      <c r="AW68" s="11"/>
      <c r="AX68" s="10">
        <f t="shared" si="101"/>
        <v>0</v>
      </c>
      <c r="AY68" s="11"/>
      <c r="AZ68" s="11"/>
      <c r="BA68" s="11"/>
      <c r="BB68" s="11"/>
      <c r="BC68" s="11"/>
      <c r="BD68" s="10">
        <f t="shared" si="102"/>
        <v>0</v>
      </c>
      <c r="BE68" s="11"/>
      <c r="BF68" s="11"/>
      <c r="BG68" s="11"/>
      <c r="BH68" s="11"/>
      <c r="BI68" s="10">
        <f t="shared" si="103"/>
        <v>0</v>
      </c>
      <c r="BJ68" s="11"/>
      <c r="BK68" s="11"/>
      <c r="BL68" s="11"/>
      <c r="BM68" s="11"/>
      <c r="BN68" s="10">
        <f t="shared" si="104"/>
        <v>0</v>
      </c>
      <c r="BO68" s="11"/>
      <c r="BP68" s="11"/>
      <c r="BQ68" s="11"/>
      <c r="BR68" s="11"/>
      <c r="BS68" s="11"/>
      <c r="BT68" s="10">
        <f t="shared" si="109"/>
        <v>0</v>
      </c>
      <c r="BU68" s="11"/>
      <c r="BV68" s="11"/>
      <c r="BW68" s="11"/>
      <c r="BX68" s="11"/>
      <c r="BY68" s="10">
        <f t="shared" si="110"/>
        <v>0</v>
      </c>
      <c r="BZ68" s="11"/>
      <c r="CA68" s="11"/>
      <c r="CB68" s="11"/>
      <c r="CC68" s="11"/>
      <c r="CD68" s="10">
        <f t="shared" si="111"/>
        <v>0</v>
      </c>
      <c r="CE68" s="9">
        <f t="shared" si="113"/>
        <v>0</v>
      </c>
      <c r="CH68" s="24"/>
      <c r="CI68" s="23"/>
      <c r="CO68" s="22"/>
    </row>
    <row r="69" spans="1:93" ht="13.5" hidden="1" customHeight="1">
      <c r="A69" s="19" t="s">
        <v>42</v>
      </c>
      <c r="B69" s="18"/>
      <c r="C69" s="17" t="s">
        <v>22</v>
      </c>
      <c r="D69" s="15"/>
      <c r="E69" s="16"/>
      <c r="F69" s="15" t="str">
        <f t="shared" si="112"/>
        <v/>
      </c>
      <c r="G69" s="15"/>
      <c r="H69" s="11"/>
      <c r="I69" s="11"/>
      <c r="J69" s="11"/>
      <c r="K69" s="11"/>
      <c r="L69" s="11"/>
      <c r="M69" s="10">
        <f>SUM(H35:L35)</f>
        <v>0</v>
      </c>
      <c r="N69" s="11"/>
      <c r="O69" s="11"/>
      <c r="P69" s="11"/>
      <c r="Q69" s="11"/>
      <c r="R69" s="10">
        <f t="shared" si="106"/>
        <v>0</v>
      </c>
      <c r="S69" s="11"/>
      <c r="T69" s="11"/>
      <c r="U69" s="11"/>
      <c r="V69" s="11"/>
      <c r="W69" s="10">
        <f t="shared" si="107"/>
        <v>0</v>
      </c>
      <c r="X69" s="11"/>
      <c r="Y69" s="11"/>
      <c r="Z69" s="11"/>
      <c r="AA69" s="11"/>
      <c r="AB69" s="10">
        <f t="shared" si="108"/>
        <v>0</v>
      </c>
      <c r="AC69" s="11"/>
      <c r="AD69" s="12"/>
      <c r="AE69" s="11"/>
      <c r="AF69" s="11"/>
      <c r="AG69" s="11"/>
      <c r="AH69" s="10">
        <f t="shared" si="98"/>
        <v>0</v>
      </c>
      <c r="AI69" s="11"/>
      <c r="AJ69" s="11"/>
      <c r="AK69" s="11"/>
      <c r="AL69" s="11"/>
      <c r="AM69" s="10">
        <f t="shared" si="99"/>
        <v>0</v>
      </c>
      <c r="AN69" s="11"/>
      <c r="AO69" s="11"/>
      <c r="AP69" s="11"/>
      <c r="AQ69" s="11"/>
      <c r="AR69" s="11"/>
      <c r="AS69" s="10">
        <f t="shared" si="100"/>
        <v>0</v>
      </c>
      <c r="AT69" s="11"/>
      <c r="AU69" s="11"/>
      <c r="AV69" s="11"/>
      <c r="AW69" s="11"/>
      <c r="AX69" s="10">
        <f t="shared" si="101"/>
        <v>0</v>
      </c>
      <c r="AY69" s="11"/>
      <c r="AZ69" s="11"/>
      <c r="BA69" s="11"/>
      <c r="BB69" s="11"/>
      <c r="BC69" s="11"/>
      <c r="BD69" s="10">
        <f t="shared" si="102"/>
        <v>0</v>
      </c>
      <c r="BE69" s="11"/>
      <c r="BF69" s="11"/>
      <c r="BG69" s="11"/>
      <c r="BH69" s="11"/>
      <c r="BI69" s="10">
        <f t="shared" si="103"/>
        <v>0</v>
      </c>
      <c r="BJ69" s="11"/>
      <c r="BK69" s="11"/>
      <c r="BL69" s="11"/>
      <c r="BM69" s="11"/>
      <c r="BN69" s="10">
        <f t="shared" si="104"/>
        <v>0</v>
      </c>
      <c r="BO69" s="11"/>
      <c r="BP69" s="11"/>
      <c r="BQ69" s="11"/>
      <c r="BR69" s="11"/>
      <c r="BS69" s="11"/>
      <c r="BT69" s="10">
        <f t="shared" si="109"/>
        <v>0</v>
      </c>
      <c r="BU69" s="11"/>
      <c r="BV69" s="11"/>
      <c r="BW69" s="11"/>
      <c r="BX69" s="11"/>
      <c r="BY69" s="10">
        <f t="shared" si="110"/>
        <v>0</v>
      </c>
      <c r="BZ69" s="11"/>
      <c r="CA69" s="11"/>
      <c r="CB69" s="11"/>
      <c r="CC69" s="11"/>
      <c r="CD69" s="10">
        <f t="shared" si="111"/>
        <v>0</v>
      </c>
      <c r="CE69" s="9">
        <f t="shared" si="113"/>
        <v>0</v>
      </c>
      <c r="CH69" s="25"/>
      <c r="CI69" s="23"/>
      <c r="CO69" s="22"/>
    </row>
    <row r="70" spans="1:93" ht="13.5" hidden="1" customHeight="1">
      <c r="A70" s="19" t="s">
        <v>41</v>
      </c>
      <c r="B70" s="16"/>
      <c r="C70" s="17" t="s">
        <v>36</v>
      </c>
      <c r="D70" s="15"/>
      <c r="E70" s="16">
        <v>70939</v>
      </c>
      <c r="F70" s="15" t="str">
        <f t="shared" si="112"/>
        <v>70939 iHOP</v>
      </c>
      <c r="G70" s="15" t="s">
        <v>3</v>
      </c>
      <c r="H70" s="11"/>
      <c r="I70" s="11"/>
      <c r="J70" s="11"/>
      <c r="K70" s="11"/>
      <c r="L70" s="11"/>
      <c r="M70" s="10">
        <f>SUM(H41:L41)</f>
        <v>0</v>
      </c>
      <c r="N70" s="11"/>
      <c r="O70" s="11"/>
      <c r="P70" s="11"/>
      <c r="Q70" s="11"/>
      <c r="R70" s="10">
        <f t="shared" si="106"/>
        <v>0</v>
      </c>
      <c r="S70" s="11"/>
      <c r="T70" s="11"/>
      <c r="U70" s="11"/>
      <c r="V70" s="11"/>
      <c r="W70" s="10">
        <f t="shared" si="107"/>
        <v>0</v>
      </c>
      <c r="X70" s="11"/>
      <c r="Y70" s="11"/>
      <c r="Z70" s="11"/>
      <c r="AA70" s="11"/>
      <c r="AB70" s="10">
        <f t="shared" si="108"/>
        <v>0</v>
      </c>
      <c r="AC70" s="11"/>
      <c r="AD70" s="12"/>
      <c r="AE70" s="11"/>
      <c r="AF70" s="11"/>
      <c r="AG70" s="11"/>
      <c r="AH70" s="10">
        <f t="shared" si="98"/>
        <v>0</v>
      </c>
      <c r="AI70" s="11"/>
      <c r="AJ70" s="11"/>
      <c r="AK70" s="11"/>
      <c r="AL70" s="11"/>
      <c r="AM70" s="10">
        <f t="shared" si="99"/>
        <v>0</v>
      </c>
      <c r="AN70" s="11"/>
      <c r="AO70" s="11"/>
      <c r="AP70" s="11"/>
      <c r="AQ70" s="11"/>
      <c r="AR70" s="11"/>
      <c r="AS70" s="10">
        <f t="shared" si="100"/>
        <v>0</v>
      </c>
      <c r="AT70" s="11"/>
      <c r="AU70" s="11"/>
      <c r="AV70" s="11"/>
      <c r="AW70" s="11"/>
      <c r="AX70" s="10">
        <f t="shared" si="101"/>
        <v>0</v>
      </c>
      <c r="AY70" s="11"/>
      <c r="AZ70" s="11"/>
      <c r="BA70" s="11"/>
      <c r="BB70" s="11"/>
      <c r="BC70" s="11"/>
      <c r="BD70" s="10">
        <f t="shared" si="102"/>
        <v>0</v>
      </c>
      <c r="BE70" s="11"/>
      <c r="BF70" s="11"/>
      <c r="BG70" s="11"/>
      <c r="BH70" s="11"/>
      <c r="BI70" s="10">
        <f t="shared" si="103"/>
        <v>0</v>
      </c>
      <c r="BJ70" s="11"/>
      <c r="BK70" s="11"/>
      <c r="BL70" s="11"/>
      <c r="BM70" s="11"/>
      <c r="BN70" s="10">
        <f t="shared" si="104"/>
        <v>0</v>
      </c>
      <c r="BO70" s="11"/>
      <c r="BP70" s="11"/>
      <c r="BQ70" s="11"/>
      <c r="BR70" s="11"/>
      <c r="BS70" s="11"/>
      <c r="BT70" s="10">
        <f t="shared" si="109"/>
        <v>0</v>
      </c>
      <c r="BU70" s="11"/>
      <c r="BV70" s="11"/>
      <c r="BW70" s="11"/>
      <c r="BX70" s="11"/>
      <c r="BY70" s="10">
        <f t="shared" si="110"/>
        <v>0</v>
      </c>
      <c r="BZ70" s="11"/>
      <c r="CA70" s="11"/>
      <c r="CB70" s="11"/>
      <c r="CC70" s="11"/>
      <c r="CD70" s="10">
        <f t="shared" si="111"/>
        <v>0</v>
      </c>
      <c r="CE70" s="9">
        <f t="shared" si="113"/>
        <v>0</v>
      </c>
      <c r="CH70" s="24"/>
      <c r="CI70" s="23"/>
      <c r="CO70" s="22"/>
    </row>
    <row r="71" spans="1:93" ht="13.5" hidden="1" customHeight="1">
      <c r="A71" s="19" t="s">
        <v>40</v>
      </c>
      <c r="B71" s="16"/>
      <c r="C71" s="17" t="s">
        <v>34</v>
      </c>
      <c r="D71" s="15"/>
      <c r="E71" s="16">
        <v>70939</v>
      </c>
      <c r="F71" s="15" t="str">
        <f t="shared" si="112"/>
        <v>70939 iHOP</v>
      </c>
      <c r="G71" s="15" t="s">
        <v>3</v>
      </c>
      <c r="H71" s="11"/>
      <c r="I71" s="11"/>
      <c r="J71" s="11"/>
      <c r="K71" s="11"/>
      <c r="L71" s="11"/>
      <c r="M71" s="10">
        <f>SUM(H88:L88)</f>
        <v>0</v>
      </c>
      <c r="N71" s="11"/>
      <c r="O71" s="11"/>
      <c r="P71" s="11"/>
      <c r="Q71" s="11"/>
      <c r="R71" s="10">
        <f t="shared" si="106"/>
        <v>0</v>
      </c>
      <c r="S71" s="11"/>
      <c r="T71" s="11"/>
      <c r="U71" s="11"/>
      <c r="V71" s="11"/>
      <c r="W71" s="10">
        <f t="shared" si="107"/>
        <v>0</v>
      </c>
      <c r="X71" s="11"/>
      <c r="Y71" s="11"/>
      <c r="Z71" s="11"/>
      <c r="AA71" s="11"/>
      <c r="AB71" s="10">
        <f t="shared" si="108"/>
        <v>0</v>
      </c>
      <c r="AC71" s="11"/>
      <c r="AD71" s="12"/>
      <c r="AE71" s="11"/>
      <c r="AF71" s="11"/>
      <c r="AG71" s="11"/>
      <c r="AH71" s="10">
        <f t="shared" si="98"/>
        <v>0</v>
      </c>
      <c r="AI71" s="11"/>
      <c r="AJ71" s="11"/>
      <c r="AK71" s="11"/>
      <c r="AL71" s="11"/>
      <c r="AM71" s="10">
        <f t="shared" si="99"/>
        <v>0</v>
      </c>
      <c r="AN71" s="11"/>
      <c r="AO71" s="11"/>
      <c r="AP71" s="11"/>
      <c r="AQ71" s="11"/>
      <c r="AR71" s="11"/>
      <c r="AS71" s="10">
        <f t="shared" si="100"/>
        <v>0</v>
      </c>
      <c r="AT71" s="11"/>
      <c r="AU71" s="11"/>
      <c r="AV71" s="11"/>
      <c r="AW71" s="11"/>
      <c r="AX71" s="10">
        <f t="shared" si="101"/>
        <v>0</v>
      </c>
      <c r="AY71" s="11"/>
      <c r="AZ71" s="11"/>
      <c r="BA71" s="11"/>
      <c r="BB71" s="11"/>
      <c r="BC71" s="11"/>
      <c r="BD71" s="10">
        <f t="shared" si="102"/>
        <v>0</v>
      </c>
      <c r="BE71" s="11"/>
      <c r="BF71" s="11"/>
      <c r="BG71" s="11"/>
      <c r="BH71" s="11"/>
      <c r="BI71" s="10">
        <f t="shared" si="103"/>
        <v>0</v>
      </c>
      <c r="BJ71" s="11"/>
      <c r="BK71" s="11"/>
      <c r="BL71" s="11"/>
      <c r="BM71" s="11"/>
      <c r="BN71" s="10">
        <f t="shared" si="104"/>
        <v>0</v>
      </c>
      <c r="BO71" s="11"/>
      <c r="BP71" s="11"/>
      <c r="BQ71" s="11"/>
      <c r="BR71" s="11"/>
      <c r="BS71" s="11"/>
      <c r="BT71" s="10">
        <f t="shared" si="109"/>
        <v>0</v>
      </c>
      <c r="BU71" s="11"/>
      <c r="BV71" s="11"/>
      <c r="BW71" s="11"/>
      <c r="BX71" s="11"/>
      <c r="BY71" s="10">
        <f t="shared" si="110"/>
        <v>0</v>
      </c>
      <c r="BZ71" s="11"/>
      <c r="CA71" s="11"/>
      <c r="CB71" s="11"/>
      <c r="CC71" s="11"/>
      <c r="CD71" s="10">
        <f t="shared" si="111"/>
        <v>0</v>
      </c>
      <c r="CE71" s="9">
        <f t="shared" si="113"/>
        <v>0</v>
      </c>
    </row>
    <row r="72" spans="1:93" ht="13.5" hidden="1" customHeight="1">
      <c r="A72" s="19" t="s">
        <v>39</v>
      </c>
      <c r="B72" s="16"/>
      <c r="C72" s="17" t="s">
        <v>38</v>
      </c>
      <c r="D72" s="15"/>
      <c r="E72" s="16">
        <v>70939</v>
      </c>
      <c r="F72" s="15" t="str">
        <f t="shared" si="112"/>
        <v>70939 iHOP</v>
      </c>
      <c r="G72" s="15" t="s">
        <v>3</v>
      </c>
      <c r="H72" s="11"/>
      <c r="I72" s="11"/>
      <c r="J72" s="11"/>
      <c r="K72" s="11"/>
      <c r="L72" s="11"/>
      <c r="M72" s="10">
        <f>SUM(H89:L89)</f>
        <v>0</v>
      </c>
      <c r="N72" s="11"/>
      <c r="O72" s="11"/>
      <c r="P72" s="11"/>
      <c r="Q72" s="11"/>
      <c r="R72" s="10">
        <f t="shared" si="106"/>
        <v>0</v>
      </c>
      <c r="S72" s="11"/>
      <c r="T72" s="11"/>
      <c r="U72" s="11"/>
      <c r="V72" s="11"/>
      <c r="W72" s="10">
        <f t="shared" si="107"/>
        <v>0</v>
      </c>
      <c r="X72" s="11"/>
      <c r="Y72" s="11"/>
      <c r="Z72" s="11"/>
      <c r="AA72" s="11"/>
      <c r="AB72" s="10">
        <f t="shared" si="108"/>
        <v>0</v>
      </c>
      <c r="AC72" s="11"/>
      <c r="AD72" s="12"/>
      <c r="AE72" s="11"/>
      <c r="AF72" s="11"/>
      <c r="AG72" s="11"/>
      <c r="AH72" s="10">
        <f t="shared" si="98"/>
        <v>0</v>
      </c>
      <c r="AI72" s="11"/>
      <c r="AJ72" s="11"/>
      <c r="AK72" s="11"/>
      <c r="AL72" s="11"/>
      <c r="AM72" s="10">
        <f t="shared" si="99"/>
        <v>0</v>
      </c>
      <c r="AN72" s="11"/>
      <c r="AO72" s="11"/>
      <c r="AP72" s="11"/>
      <c r="AQ72" s="11"/>
      <c r="AR72" s="11"/>
      <c r="AS72" s="10">
        <f t="shared" si="100"/>
        <v>0</v>
      </c>
      <c r="AT72" s="11"/>
      <c r="AU72" s="11"/>
      <c r="AV72" s="11"/>
      <c r="AW72" s="11"/>
      <c r="AX72" s="10">
        <f t="shared" si="101"/>
        <v>0</v>
      </c>
      <c r="AY72" s="11"/>
      <c r="AZ72" s="11"/>
      <c r="BA72" s="11"/>
      <c r="BB72" s="11"/>
      <c r="BC72" s="11"/>
      <c r="BD72" s="10">
        <f t="shared" si="102"/>
        <v>0</v>
      </c>
      <c r="BE72" s="11"/>
      <c r="BF72" s="11"/>
      <c r="BG72" s="11"/>
      <c r="BH72" s="11"/>
      <c r="BI72" s="10">
        <f t="shared" si="103"/>
        <v>0</v>
      </c>
      <c r="BJ72" s="11"/>
      <c r="BK72" s="11"/>
      <c r="BL72" s="11"/>
      <c r="BM72" s="11"/>
      <c r="BN72" s="10">
        <f t="shared" si="104"/>
        <v>0</v>
      </c>
      <c r="BO72" s="11"/>
      <c r="BP72" s="11"/>
      <c r="BQ72" s="11"/>
      <c r="BR72" s="11"/>
      <c r="BS72" s="11"/>
      <c r="BT72" s="10">
        <f t="shared" si="109"/>
        <v>0</v>
      </c>
      <c r="BU72" s="11"/>
      <c r="BV72" s="11"/>
      <c r="BW72" s="11"/>
      <c r="BX72" s="11"/>
      <c r="BY72" s="10">
        <f t="shared" si="110"/>
        <v>0</v>
      </c>
      <c r="BZ72" s="11"/>
      <c r="CA72" s="11"/>
      <c r="CB72" s="11"/>
      <c r="CC72" s="11"/>
      <c r="CD72" s="10">
        <f t="shared" si="111"/>
        <v>0</v>
      </c>
      <c r="CE72" s="9">
        <f t="shared" si="113"/>
        <v>0</v>
      </c>
    </row>
    <row r="73" spans="1:93" ht="13.5" hidden="1" customHeight="1">
      <c r="A73" s="19" t="s">
        <v>37</v>
      </c>
      <c r="B73" s="16"/>
      <c r="C73" s="17" t="s">
        <v>36</v>
      </c>
      <c r="D73" s="15"/>
      <c r="E73" s="16">
        <v>70939</v>
      </c>
      <c r="F73" s="15" t="str">
        <f t="shared" si="112"/>
        <v>70939 iHOP</v>
      </c>
      <c r="G73" s="15" t="s">
        <v>3</v>
      </c>
      <c r="H73" s="11"/>
      <c r="I73" s="11"/>
      <c r="J73" s="11"/>
      <c r="K73" s="11"/>
      <c r="L73" s="11"/>
      <c r="M73" s="10">
        <f>SUM(H42:L42)</f>
        <v>0</v>
      </c>
      <c r="N73" s="11"/>
      <c r="O73" s="11"/>
      <c r="P73" s="11"/>
      <c r="Q73" s="11"/>
      <c r="R73" s="10">
        <f t="shared" si="106"/>
        <v>0</v>
      </c>
      <c r="S73" s="11"/>
      <c r="T73" s="11"/>
      <c r="U73" s="11"/>
      <c r="V73" s="11"/>
      <c r="W73" s="10">
        <f t="shared" si="107"/>
        <v>0</v>
      </c>
      <c r="X73" s="11"/>
      <c r="Y73" s="11"/>
      <c r="Z73" s="11"/>
      <c r="AA73" s="11"/>
      <c r="AB73" s="10">
        <f t="shared" si="108"/>
        <v>0</v>
      </c>
      <c r="AC73" s="11"/>
      <c r="AD73" s="12"/>
      <c r="AE73" s="11"/>
      <c r="AF73" s="11"/>
      <c r="AG73" s="11"/>
      <c r="AH73" s="10">
        <f t="shared" si="98"/>
        <v>0</v>
      </c>
      <c r="AI73" s="11"/>
      <c r="AJ73" s="11"/>
      <c r="AK73" s="11"/>
      <c r="AL73" s="11"/>
      <c r="AM73" s="10">
        <f t="shared" si="99"/>
        <v>0</v>
      </c>
      <c r="AN73" s="11"/>
      <c r="AO73" s="11"/>
      <c r="AP73" s="11"/>
      <c r="AQ73" s="11"/>
      <c r="AR73" s="11"/>
      <c r="AS73" s="10">
        <f t="shared" si="100"/>
        <v>0</v>
      </c>
      <c r="AT73" s="11"/>
      <c r="AU73" s="11"/>
      <c r="AV73" s="11"/>
      <c r="AW73" s="11"/>
      <c r="AX73" s="10">
        <f t="shared" si="101"/>
        <v>0</v>
      </c>
      <c r="AY73" s="11"/>
      <c r="AZ73" s="11"/>
      <c r="BA73" s="11"/>
      <c r="BB73" s="11"/>
      <c r="BC73" s="11"/>
      <c r="BD73" s="10">
        <f t="shared" si="102"/>
        <v>0</v>
      </c>
      <c r="BE73" s="11"/>
      <c r="BF73" s="11"/>
      <c r="BG73" s="11"/>
      <c r="BH73" s="11"/>
      <c r="BI73" s="10">
        <f t="shared" si="103"/>
        <v>0</v>
      </c>
      <c r="BJ73" s="11"/>
      <c r="BK73" s="11"/>
      <c r="BL73" s="11"/>
      <c r="BM73" s="11"/>
      <c r="BN73" s="10">
        <f t="shared" si="104"/>
        <v>0</v>
      </c>
      <c r="BO73" s="11"/>
      <c r="BP73" s="11"/>
      <c r="BQ73" s="11"/>
      <c r="BR73" s="11"/>
      <c r="BS73" s="11"/>
      <c r="BT73" s="10">
        <f t="shared" si="109"/>
        <v>0</v>
      </c>
      <c r="BU73" s="11"/>
      <c r="BV73" s="11"/>
      <c r="BW73" s="11"/>
      <c r="BX73" s="11"/>
      <c r="BY73" s="10">
        <f t="shared" si="110"/>
        <v>0</v>
      </c>
      <c r="BZ73" s="11"/>
      <c r="CA73" s="11"/>
      <c r="CB73" s="11"/>
      <c r="CC73" s="11"/>
      <c r="CD73" s="10">
        <f t="shared" si="111"/>
        <v>0</v>
      </c>
      <c r="CE73" s="9">
        <f t="shared" si="113"/>
        <v>0</v>
      </c>
    </row>
    <row r="74" spans="1:93" ht="13.5" hidden="1" customHeight="1">
      <c r="A74" s="19" t="s">
        <v>35</v>
      </c>
      <c r="B74" s="16"/>
      <c r="C74" s="17" t="s">
        <v>34</v>
      </c>
      <c r="D74" s="15"/>
      <c r="E74" s="16">
        <v>70939</v>
      </c>
      <c r="F74" s="15" t="str">
        <f t="shared" si="112"/>
        <v>70939 iHOP</v>
      </c>
      <c r="G74" s="15" t="s">
        <v>3</v>
      </c>
      <c r="H74" s="11"/>
      <c r="I74" s="11"/>
      <c r="J74" s="11"/>
      <c r="K74" s="11"/>
      <c r="L74" s="11"/>
      <c r="M74" s="10">
        <f>SUM(H39:L39)</f>
        <v>0</v>
      </c>
      <c r="N74" s="11"/>
      <c r="O74" s="11"/>
      <c r="P74" s="11"/>
      <c r="Q74" s="11"/>
      <c r="R74" s="10">
        <f t="shared" si="106"/>
        <v>0</v>
      </c>
      <c r="S74" s="11"/>
      <c r="T74" s="11"/>
      <c r="U74" s="11"/>
      <c r="V74" s="11"/>
      <c r="W74" s="10">
        <f t="shared" si="107"/>
        <v>0</v>
      </c>
      <c r="X74" s="11"/>
      <c r="Y74" s="11"/>
      <c r="Z74" s="11"/>
      <c r="AA74" s="11"/>
      <c r="AB74" s="10">
        <f t="shared" si="108"/>
        <v>0</v>
      </c>
      <c r="AC74" s="11"/>
      <c r="AD74" s="12"/>
      <c r="AE74" s="11"/>
      <c r="AF74" s="11"/>
      <c r="AG74" s="11"/>
      <c r="AH74" s="10">
        <f t="shared" si="98"/>
        <v>0</v>
      </c>
      <c r="AI74" s="11"/>
      <c r="AJ74" s="11"/>
      <c r="AK74" s="11"/>
      <c r="AL74" s="11"/>
      <c r="AM74" s="10">
        <f t="shared" si="99"/>
        <v>0</v>
      </c>
      <c r="AN74" s="11"/>
      <c r="AO74" s="11"/>
      <c r="AP74" s="11"/>
      <c r="AQ74" s="11"/>
      <c r="AR74" s="11"/>
      <c r="AS74" s="10">
        <f t="shared" si="100"/>
        <v>0</v>
      </c>
      <c r="AT74" s="11"/>
      <c r="AU74" s="11"/>
      <c r="AV74" s="11"/>
      <c r="AW74" s="11"/>
      <c r="AX74" s="10">
        <f t="shared" si="101"/>
        <v>0</v>
      </c>
      <c r="AY74" s="11"/>
      <c r="AZ74" s="11"/>
      <c r="BA74" s="11"/>
      <c r="BB74" s="11"/>
      <c r="BC74" s="11"/>
      <c r="BD74" s="10">
        <f t="shared" si="102"/>
        <v>0</v>
      </c>
      <c r="BE74" s="11"/>
      <c r="BF74" s="11"/>
      <c r="BG74" s="11"/>
      <c r="BH74" s="11"/>
      <c r="BI74" s="10">
        <f t="shared" si="103"/>
        <v>0</v>
      </c>
      <c r="BJ74" s="11"/>
      <c r="BK74" s="11"/>
      <c r="BL74" s="11"/>
      <c r="BM74" s="11"/>
      <c r="BN74" s="10">
        <f t="shared" si="104"/>
        <v>0</v>
      </c>
      <c r="BO74" s="11"/>
      <c r="BP74" s="11"/>
      <c r="BQ74" s="11"/>
      <c r="BR74" s="11"/>
      <c r="BS74" s="11"/>
      <c r="BT74" s="10">
        <f t="shared" si="109"/>
        <v>0</v>
      </c>
      <c r="BU74" s="11"/>
      <c r="BV74" s="11"/>
      <c r="BW74" s="11"/>
      <c r="BX74" s="11"/>
      <c r="BY74" s="10">
        <f t="shared" si="110"/>
        <v>0</v>
      </c>
      <c r="BZ74" s="11"/>
      <c r="CA74" s="11"/>
      <c r="CB74" s="11"/>
      <c r="CC74" s="11"/>
      <c r="CD74" s="10">
        <f t="shared" si="111"/>
        <v>0</v>
      </c>
      <c r="CE74" s="9">
        <f t="shared" si="113"/>
        <v>0</v>
      </c>
    </row>
    <row r="75" spans="1:93" ht="13.5" hidden="1" customHeight="1">
      <c r="A75" s="19" t="s">
        <v>33</v>
      </c>
      <c r="B75" s="18"/>
      <c r="C75" s="17" t="s">
        <v>15</v>
      </c>
      <c r="D75" s="15"/>
      <c r="E75" s="16"/>
      <c r="F75" s="15" t="str">
        <f t="shared" si="112"/>
        <v/>
      </c>
      <c r="G75" s="15"/>
      <c r="H75" s="11"/>
      <c r="I75" s="11"/>
      <c r="J75" s="11"/>
      <c r="K75" s="11"/>
      <c r="L75" s="11"/>
      <c r="M75" s="10">
        <f>SUM(H90:L90)</f>
        <v>0</v>
      </c>
      <c r="N75" s="11"/>
      <c r="O75" s="11"/>
      <c r="P75" s="11"/>
      <c r="Q75" s="11"/>
      <c r="R75" s="10">
        <f t="shared" si="106"/>
        <v>0</v>
      </c>
      <c r="S75" s="11"/>
      <c r="T75" s="11"/>
      <c r="U75" s="11"/>
      <c r="V75" s="11"/>
      <c r="W75" s="10">
        <f t="shared" si="107"/>
        <v>0</v>
      </c>
      <c r="X75" s="11"/>
      <c r="Y75" s="11"/>
      <c r="Z75" s="11"/>
      <c r="AA75" s="11"/>
      <c r="AB75" s="10">
        <f t="shared" si="108"/>
        <v>0</v>
      </c>
      <c r="AC75" s="11"/>
      <c r="AD75" s="12"/>
      <c r="AE75" s="11"/>
      <c r="AF75" s="11"/>
      <c r="AG75" s="11"/>
      <c r="AH75" s="10">
        <f t="shared" si="98"/>
        <v>0</v>
      </c>
      <c r="AI75" s="11"/>
      <c r="AJ75" s="11"/>
      <c r="AK75" s="11"/>
      <c r="AL75" s="11"/>
      <c r="AM75" s="10">
        <f t="shared" si="99"/>
        <v>0</v>
      </c>
      <c r="AN75" s="11"/>
      <c r="AO75" s="11"/>
      <c r="AP75" s="11"/>
      <c r="AQ75" s="11"/>
      <c r="AR75" s="11"/>
      <c r="AS75" s="10">
        <f t="shared" si="100"/>
        <v>0</v>
      </c>
      <c r="AT75" s="11"/>
      <c r="AU75" s="11"/>
      <c r="AV75" s="11"/>
      <c r="AW75" s="11"/>
      <c r="AX75" s="10">
        <f t="shared" si="101"/>
        <v>0</v>
      </c>
      <c r="AY75" s="11"/>
      <c r="AZ75" s="11"/>
      <c r="BA75" s="11"/>
      <c r="BB75" s="11"/>
      <c r="BC75" s="11"/>
      <c r="BD75" s="10">
        <f t="shared" si="102"/>
        <v>0</v>
      </c>
      <c r="BE75" s="11"/>
      <c r="BF75" s="11"/>
      <c r="BG75" s="11"/>
      <c r="BH75" s="11"/>
      <c r="BI75" s="10">
        <f t="shared" si="103"/>
        <v>0</v>
      </c>
      <c r="BJ75" s="11"/>
      <c r="BK75" s="11"/>
      <c r="BL75" s="11"/>
      <c r="BM75" s="11"/>
      <c r="BN75" s="10">
        <f t="shared" si="104"/>
        <v>0</v>
      </c>
      <c r="BO75" s="11"/>
      <c r="BP75" s="11"/>
      <c r="BQ75" s="11"/>
      <c r="BR75" s="11"/>
      <c r="BS75" s="11"/>
      <c r="BT75" s="10">
        <f t="shared" si="109"/>
        <v>0</v>
      </c>
      <c r="BU75" s="11"/>
      <c r="BV75" s="11"/>
      <c r="BW75" s="11"/>
      <c r="BX75" s="11"/>
      <c r="BY75" s="10">
        <f t="shared" si="110"/>
        <v>0</v>
      </c>
      <c r="BZ75" s="11"/>
      <c r="CA75" s="11"/>
      <c r="CB75" s="11"/>
      <c r="CC75" s="11"/>
      <c r="CD75" s="10">
        <f t="shared" si="111"/>
        <v>0</v>
      </c>
      <c r="CE75" s="9">
        <f t="shared" si="113"/>
        <v>0</v>
      </c>
    </row>
    <row r="76" spans="1:93" ht="13.5" hidden="1" customHeight="1">
      <c r="A76" s="19" t="s">
        <v>32</v>
      </c>
      <c r="B76" s="18"/>
      <c r="C76" s="17" t="s">
        <v>15</v>
      </c>
      <c r="D76" s="15"/>
      <c r="E76" s="16"/>
      <c r="F76" s="15" t="str">
        <f t="shared" si="112"/>
        <v/>
      </c>
      <c r="G76" s="15"/>
      <c r="H76" s="11"/>
      <c r="I76" s="11"/>
      <c r="J76" s="11"/>
      <c r="K76" s="11"/>
      <c r="L76" s="11"/>
      <c r="M76" s="10">
        <f>SUM(H37:L37)</f>
        <v>0</v>
      </c>
      <c r="N76" s="11"/>
      <c r="O76" s="11"/>
      <c r="P76" s="11"/>
      <c r="Q76" s="11"/>
      <c r="R76" s="10">
        <f t="shared" si="106"/>
        <v>0</v>
      </c>
      <c r="S76" s="11"/>
      <c r="T76" s="11"/>
      <c r="U76" s="11"/>
      <c r="V76" s="11"/>
      <c r="W76" s="10">
        <f t="shared" si="107"/>
        <v>0</v>
      </c>
      <c r="X76" s="11"/>
      <c r="Y76" s="11"/>
      <c r="Z76" s="11"/>
      <c r="AA76" s="11"/>
      <c r="AB76" s="10">
        <f t="shared" si="108"/>
        <v>0</v>
      </c>
      <c r="AC76" s="11"/>
      <c r="AD76" s="12"/>
      <c r="AE76" s="11"/>
      <c r="AF76" s="11"/>
      <c r="AG76" s="11"/>
      <c r="AH76" s="10">
        <f t="shared" si="98"/>
        <v>0</v>
      </c>
      <c r="AI76" s="11"/>
      <c r="AJ76" s="11"/>
      <c r="AK76" s="11"/>
      <c r="AL76" s="11"/>
      <c r="AM76" s="10">
        <f t="shared" si="99"/>
        <v>0</v>
      </c>
      <c r="AN76" s="11"/>
      <c r="AO76" s="11"/>
      <c r="AP76" s="11"/>
      <c r="AQ76" s="11"/>
      <c r="AR76" s="11"/>
      <c r="AS76" s="10">
        <f t="shared" si="100"/>
        <v>0</v>
      </c>
      <c r="AT76" s="11"/>
      <c r="AU76" s="11"/>
      <c r="AV76" s="11"/>
      <c r="AW76" s="11"/>
      <c r="AX76" s="10">
        <f t="shared" si="101"/>
        <v>0</v>
      </c>
      <c r="AY76" s="11"/>
      <c r="AZ76" s="11"/>
      <c r="BA76" s="11"/>
      <c r="BB76" s="11"/>
      <c r="BC76" s="11"/>
      <c r="BD76" s="10">
        <f t="shared" si="102"/>
        <v>0</v>
      </c>
      <c r="BE76" s="11"/>
      <c r="BF76" s="11"/>
      <c r="BG76" s="11"/>
      <c r="BH76" s="11"/>
      <c r="BI76" s="10">
        <f t="shared" si="103"/>
        <v>0</v>
      </c>
      <c r="BJ76" s="11"/>
      <c r="BK76" s="11"/>
      <c r="BL76" s="11"/>
      <c r="BM76" s="11"/>
      <c r="BN76" s="10">
        <f t="shared" si="104"/>
        <v>0</v>
      </c>
      <c r="BO76" s="11"/>
      <c r="BP76" s="11"/>
      <c r="BQ76" s="11"/>
      <c r="BR76" s="11"/>
      <c r="BS76" s="11"/>
      <c r="BT76" s="10">
        <f t="shared" si="109"/>
        <v>0</v>
      </c>
      <c r="BU76" s="11"/>
      <c r="BV76" s="11"/>
      <c r="BW76" s="11"/>
      <c r="BX76" s="11"/>
      <c r="BY76" s="10">
        <f t="shared" si="110"/>
        <v>0</v>
      </c>
      <c r="BZ76" s="11"/>
      <c r="CA76" s="11"/>
      <c r="CB76" s="11"/>
      <c r="CC76" s="11"/>
      <c r="CD76" s="10">
        <f t="shared" si="111"/>
        <v>0</v>
      </c>
      <c r="CE76" s="9">
        <f t="shared" si="113"/>
        <v>0</v>
      </c>
    </row>
    <row r="77" spans="1:93" ht="13.5" hidden="1" customHeight="1">
      <c r="A77" s="19" t="s">
        <v>31</v>
      </c>
      <c r="B77" s="18"/>
      <c r="C77" s="17" t="s">
        <v>30</v>
      </c>
      <c r="D77" s="15"/>
      <c r="E77" s="16"/>
      <c r="F77" s="15" t="str">
        <f t="shared" si="112"/>
        <v/>
      </c>
      <c r="G77" s="15"/>
      <c r="H77" s="11"/>
      <c r="I77" s="11"/>
      <c r="J77" s="11"/>
      <c r="K77" s="11"/>
      <c r="L77" s="11"/>
      <c r="M77" s="10">
        <f>SUM(H36:L36)</f>
        <v>0</v>
      </c>
      <c r="N77" s="11"/>
      <c r="O77" s="11"/>
      <c r="P77" s="11"/>
      <c r="Q77" s="11"/>
      <c r="R77" s="10">
        <f t="shared" si="106"/>
        <v>0</v>
      </c>
      <c r="S77" s="11"/>
      <c r="T77" s="11"/>
      <c r="U77" s="11"/>
      <c r="V77" s="11"/>
      <c r="W77" s="10">
        <f t="shared" si="107"/>
        <v>0</v>
      </c>
      <c r="X77" s="11"/>
      <c r="Y77" s="11"/>
      <c r="Z77" s="11"/>
      <c r="AA77" s="11"/>
      <c r="AB77" s="10">
        <f t="shared" si="108"/>
        <v>0</v>
      </c>
      <c r="AC77" s="11"/>
      <c r="AD77" s="12"/>
      <c r="AE77" s="11"/>
      <c r="AF77" s="11"/>
      <c r="AG77" s="11"/>
      <c r="AH77" s="10">
        <f t="shared" si="98"/>
        <v>0</v>
      </c>
      <c r="AI77" s="11"/>
      <c r="AJ77" s="11"/>
      <c r="AK77" s="11"/>
      <c r="AL77" s="11"/>
      <c r="AM77" s="10">
        <f t="shared" si="99"/>
        <v>0</v>
      </c>
      <c r="AN77" s="11"/>
      <c r="AO77" s="11"/>
      <c r="AP77" s="11"/>
      <c r="AQ77" s="11"/>
      <c r="AR77" s="11"/>
      <c r="AS77" s="10">
        <f t="shared" si="100"/>
        <v>0</v>
      </c>
      <c r="AT77" s="11"/>
      <c r="AU77" s="11"/>
      <c r="AV77" s="11"/>
      <c r="AW77" s="11"/>
      <c r="AX77" s="10">
        <f t="shared" si="101"/>
        <v>0</v>
      </c>
      <c r="AY77" s="11"/>
      <c r="AZ77" s="11"/>
      <c r="BA77" s="11"/>
      <c r="BB77" s="11"/>
      <c r="BC77" s="11"/>
      <c r="BD77" s="10">
        <f t="shared" si="102"/>
        <v>0</v>
      </c>
      <c r="BE77" s="11"/>
      <c r="BF77" s="11"/>
      <c r="BG77" s="11"/>
      <c r="BH77" s="11"/>
      <c r="BI77" s="10">
        <f t="shared" si="103"/>
        <v>0</v>
      </c>
      <c r="BJ77" s="11"/>
      <c r="BK77" s="11"/>
      <c r="BL77" s="11"/>
      <c r="BM77" s="11"/>
      <c r="BN77" s="10">
        <f t="shared" si="104"/>
        <v>0</v>
      </c>
      <c r="BO77" s="11"/>
      <c r="BP77" s="11"/>
      <c r="BQ77" s="11"/>
      <c r="BR77" s="11"/>
      <c r="BS77" s="11"/>
      <c r="BT77" s="10">
        <f t="shared" si="109"/>
        <v>0</v>
      </c>
      <c r="BU77" s="11"/>
      <c r="BV77" s="11"/>
      <c r="BW77" s="11"/>
      <c r="BX77" s="11"/>
      <c r="BY77" s="10">
        <f t="shared" si="110"/>
        <v>0</v>
      </c>
      <c r="BZ77" s="11"/>
      <c r="CA77" s="11"/>
      <c r="CB77" s="11"/>
      <c r="CC77" s="11"/>
      <c r="CD77" s="10">
        <f t="shared" si="111"/>
        <v>0</v>
      </c>
      <c r="CE77" s="9">
        <f t="shared" si="113"/>
        <v>0</v>
      </c>
    </row>
    <row r="78" spans="1:93" ht="13.5" hidden="1" customHeight="1">
      <c r="A78" s="19" t="s">
        <v>29</v>
      </c>
      <c r="B78" s="18"/>
      <c r="C78" s="17" t="s">
        <v>12</v>
      </c>
      <c r="D78" s="15"/>
      <c r="E78" s="16"/>
      <c r="F78" s="15" t="str">
        <f t="shared" si="112"/>
        <v/>
      </c>
      <c r="G78" s="15"/>
      <c r="H78" s="11"/>
      <c r="I78" s="11"/>
      <c r="J78" s="11"/>
      <c r="K78" s="11"/>
      <c r="L78" s="11"/>
      <c r="M78" s="10">
        <f>SUM(H91:L91)</f>
        <v>0</v>
      </c>
      <c r="N78" s="11"/>
      <c r="O78" s="11"/>
      <c r="P78" s="11"/>
      <c r="Q78" s="11"/>
      <c r="R78" s="10">
        <f t="shared" si="106"/>
        <v>0</v>
      </c>
      <c r="S78" s="11"/>
      <c r="T78" s="11"/>
      <c r="U78" s="11"/>
      <c r="V78" s="11"/>
      <c r="W78" s="10">
        <f t="shared" si="107"/>
        <v>0</v>
      </c>
      <c r="X78" s="11"/>
      <c r="Y78" s="11"/>
      <c r="Z78" s="11"/>
      <c r="AA78" s="11"/>
      <c r="AB78" s="10">
        <f t="shared" si="108"/>
        <v>0</v>
      </c>
      <c r="AC78" s="11"/>
      <c r="AD78" s="12"/>
      <c r="AE78" s="11"/>
      <c r="AF78" s="11"/>
      <c r="AG78" s="11"/>
      <c r="AH78" s="10">
        <f t="shared" si="98"/>
        <v>0</v>
      </c>
      <c r="AI78" s="11"/>
      <c r="AJ78" s="11"/>
      <c r="AK78" s="11"/>
      <c r="AL78" s="11"/>
      <c r="AM78" s="10">
        <f t="shared" si="99"/>
        <v>0</v>
      </c>
      <c r="AN78" s="11"/>
      <c r="AO78" s="11"/>
      <c r="AP78" s="11"/>
      <c r="AQ78" s="11"/>
      <c r="AR78" s="11"/>
      <c r="AS78" s="10">
        <f t="shared" si="100"/>
        <v>0</v>
      </c>
      <c r="AT78" s="11"/>
      <c r="AU78" s="11"/>
      <c r="AV78" s="11"/>
      <c r="AW78" s="11"/>
      <c r="AX78" s="10">
        <f t="shared" si="101"/>
        <v>0</v>
      </c>
      <c r="AY78" s="11"/>
      <c r="AZ78" s="11"/>
      <c r="BA78" s="11"/>
      <c r="BB78" s="11"/>
      <c r="BC78" s="11"/>
      <c r="BD78" s="10">
        <f t="shared" si="102"/>
        <v>0</v>
      </c>
      <c r="BE78" s="11"/>
      <c r="BF78" s="11"/>
      <c r="BG78" s="11"/>
      <c r="BH78" s="11"/>
      <c r="BI78" s="10">
        <f t="shared" si="103"/>
        <v>0</v>
      </c>
      <c r="BJ78" s="11"/>
      <c r="BK78" s="11"/>
      <c r="BL78" s="11"/>
      <c r="BM78" s="11"/>
      <c r="BN78" s="10">
        <f t="shared" si="104"/>
        <v>0</v>
      </c>
      <c r="BO78" s="11"/>
      <c r="BP78" s="11"/>
      <c r="BQ78" s="11"/>
      <c r="BR78" s="11"/>
      <c r="BS78" s="11"/>
      <c r="BT78" s="10">
        <f t="shared" si="109"/>
        <v>0</v>
      </c>
      <c r="BU78" s="11"/>
      <c r="BV78" s="11"/>
      <c r="BW78" s="11"/>
      <c r="BX78" s="11"/>
      <c r="BY78" s="10">
        <f t="shared" si="110"/>
        <v>0</v>
      </c>
      <c r="BZ78" s="11"/>
      <c r="CA78" s="11"/>
      <c r="CB78" s="11"/>
      <c r="CC78" s="11"/>
      <c r="CD78" s="10">
        <f t="shared" si="111"/>
        <v>0</v>
      </c>
      <c r="CE78" s="9">
        <f t="shared" si="113"/>
        <v>0</v>
      </c>
    </row>
    <row r="79" spans="1:93" ht="13.5" hidden="1" customHeight="1">
      <c r="A79" s="19" t="s">
        <v>28</v>
      </c>
      <c r="B79" s="18"/>
      <c r="C79" s="17" t="s">
        <v>12</v>
      </c>
      <c r="D79" s="15"/>
      <c r="E79" s="16"/>
      <c r="F79" s="15" t="str">
        <f t="shared" si="112"/>
        <v/>
      </c>
      <c r="G79" s="15"/>
      <c r="H79" s="11"/>
      <c r="I79" s="11"/>
      <c r="J79" s="11"/>
      <c r="K79" s="11"/>
      <c r="L79" s="11"/>
      <c r="M79" s="10">
        <f>SUM(H92:L92)</f>
        <v>0</v>
      </c>
      <c r="N79" s="11"/>
      <c r="O79" s="11"/>
      <c r="P79" s="11"/>
      <c r="Q79" s="11"/>
      <c r="R79" s="10">
        <f t="shared" si="106"/>
        <v>0</v>
      </c>
      <c r="S79" s="11"/>
      <c r="T79" s="11"/>
      <c r="U79" s="11"/>
      <c r="V79" s="11"/>
      <c r="W79" s="10">
        <f t="shared" si="107"/>
        <v>0</v>
      </c>
      <c r="X79" s="11"/>
      <c r="Y79" s="11"/>
      <c r="Z79" s="11"/>
      <c r="AA79" s="11"/>
      <c r="AB79" s="10">
        <f t="shared" si="108"/>
        <v>0</v>
      </c>
      <c r="AC79" s="11"/>
      <c r="AD79" s="12"/>
      <c r="AE79" s="11"/>
      <c r="AF79" s="11"/>
      <c r="AG79" s="11"/>
      <c r="AH79" s="10">
        <f t="shared" si="98"/>
        <v>0</v>
      </c>
      <c r="AI79" s="11"/>
      <c r="AJ79" s="11"/>
      <c r="AK79" s="11"/>
      <c r="AL79" s="11"/>
      <c r="AM79" s="10">
        <f t="shared" si="99"/>
        <v>0</v>
      </c>
      <c r="AN79" s="11"/>
      <c r="AO79" s="11"/>
      <c r="AP79" s="11"/>
      <c r="AQ79" s="11"/>
      <c r="AR79" s="11"/>
      <c r="AS79" s="10">
        <f t="shared" si="100"/>
        <v>0</v>
      </c>
      <c r="AT79" s="11"/>
      <c r="AU79" s="11"/>
      <c r="AV79" s="11"/>
      <c r="AW79" s="11"/>
      <c r="AX79" s="10">
        <f t="shared" si="101"/>
        <v>0</v>
      </c>
      <c r="AY79" s="11"/>
      <c r="AZ79" s="11"/>
      <c r="BA79" s="11"/>
      <c r="BB79" s="11"/>
      <c r="BC79" s="11"/>
      <c r="BD79" s="10">
        <f t="shared" si="102"/>
        <v>0</v>
      </c>
      <c r="BE79" s="11"/>
      <c r="BF79" s="11"/>
      <c r="BG79" s="11"/>
      <c r="BH79" s="11"/>
      <c r="BI79" s="10">
        <f t="shared" si="103"/>
        <v>0</v>
      </c>
      <c r="BJ79" s="11"/>
      <c r="BK79" s="11"/>
      <c r="BL79" s="11"/>
      <c r="BM79" s="11"/>
      <c r="BN79" s="10">
        <f t="shared" si="104"/>
        <v>0</v>
      </c>
      <c r="BO79" s="11"/>
      <c r="BP79" s="11"/>
      <c r="BQ79" s="11"/>
      <c r="BR79" s="11"/>
      <c r="BS79" s="11"/>
      <c r="BT79" s="10">
        <f t="shared" si="109"/>
        <v>0</v>
      </c>
      <c r="BU79" s="11"/>
      <c r="BV79" s="11"/>
      <c r="BW79" s="11"/>
      <c r="BX79" s="11"/>
      <c r="BY79" s="10">
        <f t="shared" si="110"/>
        <v>0</v>
      </c>
      <c r="BZ79" s="11"/>
      <c r="CA79" s="11"/>
      <c r="CB79" s="11"/>
      <c r="CC79" s="11"/>
      <c r="CD79" s="10">
        <f t="shared" si="111"/>
        <v>0</v>
      </c>
      <c r="CE79" s="9">
        <f t="shared" si="113"/>
        <v>0</v>
      </c>
    </row>
    <row r="80" spans="1:93" ht="13.5" hidden="1" customHeight="1">
      <c r="A80" s="19" t="s">
        <v>27</v>
      </c>
      <c r="B80" s="18"/>
      <c r="C80" s="17" t="s">
        <v>12</v>
      </c>
      <c r="D80" s="15"/>
      <c r="E80" s="16"/>
      <c r="F80" s="15" t="str">
        <f t="shared" si="112"/>
        <v/>
      </c>
      <c r="G80" s="15"/>
      <c r="H80" s="11"/>
      <c r="I80" s="11"/>
      <c r="J80" s="11"/>
      <c r="K80" s="11"/>
      <c r="L80" s="11"/>
      <c r="M80" s="10">
        <f>SUM(H44:L44)</f>
        <v>0</v>
      </c>
      <c r="N80" s="11"/>
      <c r="O80" s="11"/>
      <c r="P80" s="11"/>
      <c r="Q80" s="11"/>
      <c r="R80" s="10">
        <f t="shared" si="106"/>
        <v>0</v>
      </c>
      <c r="S80" s="11"/>
      <c r="T80" s="11"/>
      <c r="U80" s="11"/>
      <c r="V80" s="11"/>
      <c r="W80" s="10">
        <f t="shared" si="107"/>
        <v>0</v>
      </c>
      <c r="X80" s="11"/>
      <c r="Y80" s="11"/>
      <c r="Z80" s="11"/>
      <c r="AA80" s="11"/>
      <c r="AB80" s="10">
        <f t="shared" si="108"/>
        <v>0</v>
      </c>
      <c r="AC80" s="11"/>
      <c r="AD80" s="12"/>
      <c r="AE80" s="11"/>
      <c r="AF80" s="11"/>
      <c r="AG80" s="11"/>
      <c r="AH80" s="10">
        <f t="shared" si="98"/>
        <v>0</v>
      </c>
      <c r="AI80" s="11"/>
      <c r="AJ80" s="11"/>
      <c r="AK80" s="11"/>
      <c r="AL80" s="11"/>
      <c r="AM80" s="10">
        <f t="shared" si="99"/>
        <v>0</v>
      </c>
      <c r="AN80" s="11"/>
      <c r="AO80" s="11"/>
      <c r="AP80" s="11"/>
      <c r="AQ80" s="11"/>
      <c r="AR80" s="11"/>
      <c r="AS80" s="10">
        <f t="shared" si="100"/>
        <v>0</v>
      </c>
      <c r="AT80" s="11"/>
      <c r="AU80" s="11"/>
      <c r="AV80" s="11"/>
      <c r="AW80" s="11"/>
      <c r="AX80" s="10">
        <f t="shared" si="101"/>
        <v>0</v>
      </c>
      <c r="AY80" s="11"/>
      <c r="AZ80" s="11"/>
      <c r="BA80" s="11"/>
      <c r="BB80" s="11"/>
      <c r="BC80" s="11"/>
      <c r="BD80" s="10">
        <f t="shared" si="102"/>
        <v>0</v>
      </c>
      <c r="BE80" s="11"/>
      <c r="BF80" s="11"/>
      <c r="BG80" s="11"/>
      <c r="BH80" s="11"/>
      <c r="BI80" s="10">
        <f t="shared" si="103"/>
        <v>0</v>
      </c>
      <c r="BJ80" s="11"/>
      <c r="BK80" s="11"/>
      <c r="BL80" s="11"/>
      <c r="BM80" s="11"/>
      <c r="BN80" s="10">
        <f t="shared" si="104"/>
        <v>0</v>
      </c>
      <c r="BO80" s="11"/>
      <c r="BP80" s="11"/>
      <c r="BQ80" s="11"/>
      <c r="BR80" s="11"/>
      <c r="BS80" s="11"/>
      <c r="BT80" s="10">
        <f t="shared" si="109"/>
        <v>0</v>
      </c>
      <c r="BU80" s="11"/>
      <c r="BV80" s="11"/>
      <c r="BW80" s="11"/>
      <c r="BX80" s="11"/>
      <c r="BY80" s="10">
        <f t="shared" si="110"/>
        <v>0</v>
      </c>
      <c r="BZ80" s="11"/>
      <c r="CA80" s="11"/>
      <c r="CB80" s="11"/>
      <c r="CC80" s="11"/>
      <c r="CD80" s="10">
        <f t="shared" si="111"/>
        <v>0</v>
      </c>
      <c r="CE80" s="9">
        <f t="shared" si="113"/>
        <v>0</v>
      </c>
    </row>
    <row r="81" spans="1:84" ht="13.5" hidden="1" customHeight="1">
      <c r="A81" s="19" t="s">
        <v>26</v>
      </c>
      <c r="B81" s="18"/>
      <c r="C81" s="17" t="s">
        <v>15</v>
      </c>
      <c r="D81" s="15"/>
      <c r="E81" s="16"/>
      <c r="F81" s="15" t="str">
        <f t="shared" si="112"/>
        <v/>
      </c>
      <c r="G81" s="15"/>
      <c r="H81" s="11"/>
      <c r="I81" s="11"/>
      <c r="J81" s="11"/>
      <c r="K81" s="11"/>
      <c r="L81" s="11"/>
      <c r="M81" s="10">
        <f t="shared" ref="M81:M91" si="114">SUM(H64:L64)</f>
        <v>0</v>
      </c>
      <c r="N81" s="11"/>
      <c r="O81" s="11"/>
      <c r="P81" s="11"/>
      <c r="Q81" s="11"/>
      <c r="R81" s="10">
        <f t="shared" si="106"/>
        <v>0</v>
      </c>
      <c r="S81" s="11"/>
      <c r="T81" s="11"/>
      <c r="U81" s="11"/>
      <c r="V81" s="11"/>
      <c r="W81" s="10">
        <f t="shared" si="107"/>
        <v>0</v>
      </c>
      <c r="X81" s="11"/>
      <c r="Y81" s="11"/>
      <c r="Z81" s="11"/>
      <c r="AA81" s="11"/>
      <c r="AB81" s="10">
        <f t="shared" si="108"/>
        <v>0</v>
      </c>
      <c r="AC81" s="11"/>
      <c r="AD81" s="12"/>
      <c r="AE81" s="11"/>
      <c r="AF81" s="11"/>
      <c r="AG81" s="11"/>
      <c r="AH81" s="10">
        <f t="shared" si="98"/>
        <v>0</v>
      </c>
      <c r="AI81" s="11"/>
      <c r="AJ81" s="11"/>
      <c r="AK81" s="11"/>
      <c r="AL81" s="11"/>
      <c r="AM81" s="10">
        <f t="shared" si="99"/>
        <v>0</v>
      </c>
      <c r="AN81" s="11"/>
      <c r="AO81" s="11"/>
      <c r="AP81" s="11"/>
      <c r="AQ81" s="11"/>
      <c r="AR81" s="11"/>
      <c r="AS81" s="10">
        <f t="shared" si="100"/>
        <v>0</v>
      </c>
      <c r="AT81" s="11"/>
      <c r="AU81" s="11"/>
      <c r="AV81" s="11"/>
      <c r="AW81" s="11"/>
      <c r="AX81" s="10">
        <f t="shared" si="101"/>
        <v>0</v>
      </c>
      <c r="AY81" s="11"/>
      <c r="AZ81" s="11"/>
      <c r="BA81" s="11"/>
      <c r="BB81" s="11"/>
      <c r="BC81" s="11"/>
      <c r="BD81" s="10">
        <f t="shared" si="102"/>
        <v>0</v>
      </c>
      <c r="BE81" s="11"/>
      <c r="BF81" s="11"/>
      <c r="BG81" s="11"/>
      <c r="BH81" s="11"/>
      <c r="BI81" s="10">
        <f t="shared" si="103"/>
        <v>0</v>
      </c>
      <c r="BJ81" s="11"/>
      <c r="BK81" s="11"/>
      <c r="BL81" s="11"/>
      <c r="BM81" s="11"/>
      <c r="BN81" s="10">
        <f t="shared" si="104"/>
        <v>0</v>
      </c>
      <c r="BO81" s="11"/>
      <c r="BP81" s="11"/>
      <c r="BQ81" s="11"/>
      <c r="BR81" s="11"/>
      <c r="BS81" s="11"/>
      <c r="BT81" s="10">
        <f t="shared" si="109"/>
        <v>0</v>
      </c>
      <c r="BU81" s="11"/>
      <c r="BV81" s="11"/>
      <c r="BW81" s="11"/>
      <c r="BX81" s="11"/>
      <c r="BY81" s="10">
        <f t="shared" si="110"/>
        <v>0</v>
      </c>
      <c r="BZ81" s="11"/>
      <c r="CA81" s="11"/>
      <c r="CB81" s="11"/>
      <c r="CC81" s="11"/>
      <c r="CD81" s="10">
        <f t="shared" si="111"/>
        <v>0</v>
      </c>
      <c r="CE81" s="9">
        <f t="shared" si="113"/>
        <v>0</v>
      </c>
    </row>
    <row r="82" spans="1:84" ht="13.5" hidden="1" customHeight="1">
      <c r="A82" s="19" t="s">
        <v>25</v>
      </c>
      <c r="B82" s="18"/>
      <c r="C82" s="17" t="s">
        <v>12</v>
      </c>
      <c r="D82" s="15"/>
      <c r="E82" s="16"/>
      <c r="F82" s="15" t="str">
        <f t="shared" si="112"/>
        <v/>
      </c>
      <c r="G82" s="15"/>
      <c r="H82" s="11"/>
      <c r="I82" s="11"/>
      <c r="J82" s="11"/>
      <c r="K82" s="11"/>
      <c r="L82" s="11"/>
      <c r="M82" s="10">
        <f t="shared" si="114"/>
        <v>0</v>
      </c>
      <c r="N82" s="11"/>
      <c r="O82" s="11"/>
      <c r="P82" s="11"/>
      <c r="Q82" s="11"/>
      <c r="R82" s="10">
        <f t="shared" si="106"/>
        <v>0</v>
      </c>
      <c r="S82" s="11"/>
      <c r="T82" s="11"/>
      <c r="U82" s="11"/>
      <c r="V82" s="11"/>
      <c r="W82" s="10">
        <f t="shared" si="107"/>
        <v>0</v>
      </c>
      <c r="X82" s="11"/>
      <c r="Y82" s="11"/>
      <c r="Z82" s="11"/>
      <c r="AA82" s="11"/>
      <c r="AB82" s="10">
        <f t="shared" si="108"/>
        <v>0</v>
      </c>
      <c r="AC82" s="11"/>
      <c r="AD82" s="12"/>
      <c r="AE82" s="11"/>
      <c r="AF82" s="11"/>
      <c r="AG82" s="11"/>
      <c r="AH82" s="10">
        <f t="shared" si="98"/>
        <v>0</v>
      </c>
      <c r="AI82" s="11"/>
      <c r="AJ82" s="11"/>
      <c r="AK82" s="11"/>
      <c r="AL82" s="11"/>
      <c r="AM82" s="10">
        <f t="shared" si="99"/>
        <v>0</v>
      </c>
      <c r="AN82" s="11"/>
      <c r="AO82" s="11"/>
      <c r="AP82" s="11"/>
      <c r="AQ82" s="11"/>
      <c r="AR82" s="11"/>
      <c r="AS82" s="10">
        <f t="shared" si="100"/>
        <v>0</v>
      </c>
      <c r="AT82" s="11"/>
      <c r="AU82" s="11"/>
      <c r="AV82" s="11"/>
      <c r="AW82" s="11"/>
      <c r="AX82" s="10">
        <f t="shared" si="101"/>
        <v>0</v>
      </c>
      <c r="AY82" s="11"/>
      <c r="AZ82" s="11"/>
      <c r="BA82" s="11"/>
      <c r="BB82" s="11"/>
      <c r="BC82" s="11"/>
      <c r="BD82" s="10">
        <f t="shared" si="102"/>
        <v>0</v>
      </c>
      <c r="BE82" s="11"/>
      <c r="BF82" s="11"/>
      <c r="BG82" s="11"/>
      <c r="BH82" s="11"/>
      <c r="BI82" s="10">
        <f t="shared" si="103"/>
        <v>0</v>
      </c>
      <c r="BJ82" s="11"/>
      <c r="BK82" s="11"/>
      <c r="BL82" s="11"/>
      <c r="BM82" s="11"/>
      <c r="BN82" s="10">
        <f t="shared" si="104"/>
        <v>0</v>
      </c>
      <c r="BO82" s="11"/>
      <c r="BP82" s="11"/>
      <c r="BQ82" s="11"/>
      <c r="BR82" s="11"/>
      <c r="BS82" s="11"/>
      <c r="BT82" s="10">
        <f t="shared" si="109"/>
        <v>0</v>
      </c>
      <c r="BU82" s="11"/>
      <c r="BV82" s="11"/>
      <c r="BW82" s="11"/>
      <c r="BX82" s="11"/>
      <c r="BY82" s="10">
        <f t="shared" si="110"/>
        <v>0</v>
      </c>
      <c r="BZ82" s="11"/>
      <c r="CA82" s="11"/>
      <c r="CB82" s="11"/>
      <c r="CC82" s="11"/>
      <c r="CD82" s="10">
        <f t="shared" si="111"/>
        <v>0</v>
      </c>
      <c r="CE82" s="9">
        <f t="shared" si="113"/>
        <v>0</v>
      </c>
    </row>
    <row r="83" spans="1:84" hidden="1">
      <c r="A83" s="19" t="s">
        <v>24</v>
      </c>
      <c r="B83" s="18"/>
      <c r="C83" s="17" t="s">
        <v>12</v>
      </c>
      <c r="D83" s="15"/>
      <c r="E83" s="16"/>
      <c r="F83" s="15" t="str">
        <f t="shared" si="112"/>
        <v/>
      </c>
      <c r="G83" s="15"/>
      <c r="H83" s="11"/>
      <c r="I83" s="11"/>
      <c r="J83" s="11"/>
      <c r="K83" s="11"/>
      <c r="L83" s="11"/>
      <c r="M83" s="10">
        <f t="shared" si="114"/>
        <v>0</v>
      </c>
      <c r="N83" s="11"/>
      <c r="O83" s="11"/>
      <c r="P83" s="11"/>
      <c r="Q83" s="11"/>
      <c r="R83" s="10">
        <f t="shared" si="106"/>
        <v>0</v>
      </c>
      <c r="S83" s="11"/>
      <c r="T83" s="11"/>
      <c r="U83" s="11"/>
      <c r="V83" s="11"/>
      <c r="W83" s="10">
        <f t="shared" si="107"/>
        <v>0</v>
      </c>
      <c r="X83" s="11"/>
      <c r="Y83" s="11"/>
      <c r="Z83" s="11"/>
      <c r="AA83" s="11"/>
      <c r="AB83" s="10">
        <f t="shared" si="108"/>
        <v>0</v>
      </c>
      <c r="AC83" s="11"/>
      <c r="AD83" s="12"/>
      <c r="AE83" s="11"/>
      <c r="AF83" s="11"/>
      <c r="AG83" s="11"/>
      <c r="AH83" s="10">
        <f t="shared" si="98"/>
        <v>0</v>
      </c>
      <c r="AI83" s="11"/>
      <c r="AJ83" s="11"/>
      <c r="AK83" s="11"/>
      <c r="AL83" s="11"/>
      <c r="AM83" s="10">
        <f t="shared" si="99"/>
        <v>0</v>
      </c>
      <c r="AN83" s="11"/>
      <c r="AO83" s="11"/>
      <c r="AP83" s="11"/>
      <c r="AQ83" s="11"/>
      <c r="AR83" s="11"/>
      <c r="AS83" s="10">
        <f t="shared" si="100"/>
        <v>0</v>
      </c>
      <c r="AT83" s="11"/>
      <c r="AU83" s="11"/>
      <c r="AV83" s="11"/>
      <c r="AW83" s="11"/>
      <c r="AX83" s="10">
        <f t="shared" si="101"/>
        <v>0</v>
      </c>
      <c r="AY83" s="11"/>
      <c r="AZ83" s="11"/>
      <c r="BA83" s="11"/>
      <c r="BB83" s="11"/>
      <c r="BC83" s="11"/>
      <c r="BD83" s="10">
        <f t="shared" si="102"/>
        <v>0</v>
      </c>
      <c r="BE83" s="11"/>
      <c r="BF83" s="11"/>
      <c r="BG83" s="11"/>
      <c r="BH83" s="11"/>
      <c r="BI83" s="10">
        <f t="shared" si="103"/>
        <v>0</v>
      </c>
      <c r="BJ83" s="11"/>
      <c r="BK83" s="11"/>
      <c r="BL83" s="11"/>
      <c r="BM83" s="11"/>
      <c r="BN83" s="10">
        <f t="shared" si="104"/>
        <v>0</v>
      </c>
      <c r="BO83" s="11"/>
      <c r="BP83" s="11"/>
      <c r="BQ83" s="11"/>
      <c r="BR83" s="11"/>
      <c r="BS83" s="11"/>
      <c r="BT83" s="10">
        <f t="shared" si="109"/>
        <v>0</v>
      </c>
      <c r="BU83" s="11"/>
      <c r="BV83" s="11"/>
      <c r="BW83" s="11"/>
      <c r="BX83" s="11"/>
      <c r="BY83" s="10">
        <f t="shared" si="110"/>
        <v>0</v>
      </c>
      <c r="BZ83" s="11"/>
      <c r="CA83" s="11"/>
      <c r="CB83" s="11"/>
      <c r="CC83" s="11"/>
      <c r="CD83" s="10">
        <f t="shared" si="111"/>
        <v>0</v>
      </c>
      <c r="CE83" s="9">
        <f t="shared" si="113"/>
        <v>0</v>
      </c>
    </row>
    <row r="84" spans="1:84" hidden="1">
      <c r="A84" s="19" t="s">
        <v>23</v>
      </c>
      <c r="B84" s="18"/>
      <c r="C84" s="17" t="s">
        <v>22</v>
      </c>
      <c r="D84" s="15"/>
      <c r="E84" s="16"/>
      <c r="F84" s="15" t="str">
        <f t="shared" si="112"/>
        <v/>
      </c>
      <c r="G84" s="15"/>
      <c r="H84" s="11"/>
      <c r="I84" s="11"/>
      <c r="J84" s="11"/>
      <c r="K84" s="11"/>
      <c r="L84" s="11"/>
      <c r="M84" s="10">
        <f t="shared" si="114"/>
        <v>0</v>
      </c>
      <c r="N84" s="11"/>
      <c r="O84" s="11"/>
      <c r="P84" s="11"/>
      <c r="Q84" s="11"/>
      <c r="R84" s="10">
        <f t="shared" si="106"/>
        <v>0</v>
      </c>
      <c r="S84" s="11"/>
      <c r="T84" s="11"/>
      <c r="U84" s="11"/>
      <c r="V84" s="11"/>
      <c r="W84" s="10">
        <f t="shared" si="107"/>
        <v>0</v>
      </c>
      <c r="X84" s="11"/>
      <c r="Y84" s="11"/>
      <c r="Z84" s="11"/>
      <c r="AA84" s="11"/>
      <c r="AB84" s="10">
        <f t="shared" si="108"/>
        <v>0</v>
      </c>
      <c r="AC84" s="11"/>
      <c r="AD84" s="12"/>
      <c r="AE84" s="11"/>
      <c r="AF84" s="11"/>
      <c r="AG84" s="11"/>
      <c r="AH84" s="10">
        <f t="shared" si="98"/>
        <v>0</v>
      </c>
      <c r="AI84" s="11"/>
      <c r="AJ84" s="11"/>
      <c r="AK84" s="11"/>
      <c r="AL84" s="11"/>
      <c r="AM84" s="10">
        <f t="shared" si="99"/>
        <v>0</v>
      </c>
      <c r="AN84" s="11"/>
      <c r="AO84" s="11"/>
      <c r="AP84" s="11"/>
      <c r="AQ84" s="11"/>
      <c r="AR84" s="11"/>
      <c r="AS84" s="10">
        <f t="shared" si="100"/>
        <v>0</v>
      </c>
      <c r="AT84" s="11"/>
      <c r="AU84" s="11"/>
      <c r="AV84" s="11"/>
      <c r="AW84" s="11"/>
      <c r="AX84" s="10">
        <f t="shared" si="101"/>
        <v>0</v>
      </c>
      <c r="AY84" s="11"/>
      <c r="AZ84" s="11"/>
      <c r="BA84" s="11"/>
      <c r="BB84" s="11"/>
      <c r="BC84" s="11"/>
      <c r="BD84" s="10">
        <f t="shared" si="102"/>
        <v>0</v>
      </c>
      <c r="BE84" s="11"/>
      <c r="BF84" s="11"/>
      <c r="BG84" s="11"/>
      <c r="BH84" s="11"/>
      <c r="BI84" s="10">
        <f t="shared" si="103"/>
        <v>0</v>
      </c>
      <c r="BJ84" s="11"/>
      <c r="BK84" s="11"/>
      <c r="BL84" s="11"/>
      <c r="BM84" s="11"/>
      <c r="BN84" s="10">
        <f t="shared" si="104"/>
        <v>0</v>
      </c>
      <c r="BO84" s="11"/>
      <c r="BP84" s="11"/>
      <c r="BQ84" s="11"/>
      <c r="BR84" s="11"/>
      <c r="BS84" s="11"/>
      <c r="BT84" s="10">
        <f t="shared" si="109"/>
        <v>0</v>
      </c>
      <c r="BU84" s="11"/>
      <c r="BV84" s="11"/>
      <c r="BW84" s="11"/>
      <c r="BX84" s="11"/>
      <c r="BY84" s="10">
        <f t="shared" si="110"/>
        <v>0</v>
      </c>
      <c r="BZ84" s="11"/>
      <c r="CA84" s="11"/>
      <c r="CB84" s="11"/>
      <c r="CC84" s="11"/>
      <c r="CD84" s="10">
        <f t="shared" si="111"/>
        <v>0</v>
      </c>
      <c r="CE84" s="9">
        <f t="shared" si="113"/>
        <v>0</v>
      </c>
    </row>
    <row r="85" spans="1:84" hidden="1">
      <c r="A85" s="19" t="s">
        <v>21</v>
      </c>
      <c r="B85" s="18"/>
      <c r="C85" s="17" t="s">
        <v>15</v>
      </c>
      <c r="D85" s="15"/>
      <c r="E85" s="16"/>
      <c r="F85" s="15" t="str">
        <f t="shared" si="112"/>
        <v/>
      </c>
      <c r="G85" s="15"/>
      <c r="H85" s="11"/>
      <c r="I85" s="11"/>
      <c r="J85" s="11"/>
      <c r="K85" s="11"/>
      <c r="L85" s="11"/>
      <c r="M85" s="10">
        <f t="shared" si="114"/>
        <v>0</v>
      </c>
      <c r="N85" s="11"/>
      <c r="O85" s="11"/>
      <c r="P85" s="11"/>
      <c r="Q85" s="11"/>
      <c r="R85" s="10">
        <f t="shared" si="106"/>
        <v>0</v>
      </c>
      <c r="S85" s="11"/>
      <c r="T85" s="11"/>
      <c r="U85" s="11"/>
      <c r="V85" s="11"/>
      <c r="W85" s="10">
        <f t="shared" si="107"/>
        <v>0</v>
      </c>
      <c r="X85" s="11"/>
      <c r="Y85" s="11"/>
      <c r="Z85" s="11"/>
      <c r="AA85" s="11"/>
      <c r="AB85" s="10">
        <f t="shared" si="108"/>
        <v>0</v>
      </c>
      <c r="AC85" s="11"/>
      <c r="AD85" s="12"/>
      <c r="AE85" s="11"/>
      <c r="AF85" s="11"/>
      <c r="AG85" s="11"/>
      <c r="AH85" s="10">
        <f t="shared" si="98"/>
        <v>0</v>
      </c>
      <c r="AI85" s="11"/>
      <c r="AJ85" s="11"/>
      <c r="AK85" s="11"/>
      <c r="AL85" s="11"/>
      <c r="AM85" s="10">
        <f t="shared" si="99"/>
        <v>0</v>
      </c>
      <c r="AN85" s="11"/>
      <c r="AO85" s="11"/>
      <c r="AP85" s="11"/>
      <c r="AQ85" s="11"/>
      <c r="AR85" s="11"/>
      <c r="AS85" s="10">
        <f t="shared" si="100"/>
        <v>0</v>
      </c>
      <c r="AT85" s="11"/>
      <c r="AU85" s="11"/>
      <c r="AV85" s="11"/>
      <c r="AW85" s="11"/>
      <c r="AX85" s="10">
        <f t="shared" si="101"/>
        <v>0</v>
      </c>
      <c r="AY85" s="11"/>
      <c r="AZ85" s="11"/>
      <c r="BA85" s="11"/>
      <c r="BB85" s="11"/>
      <c r="BC85" s="11"/>
      <c r="BD85" s="10">
        <f t="shared" si="102"/>
        <v>0</v>
      </c>
      <c r="BE85" s="11"/>
      <c r="BF85" s="11"/>
      <c r="BG85" s="11"/>
      <c r="BH85" s="11"/>
      <c r="BI85" s="10">
        <f t="shared" si="103"/>
        <v>0</v>
      </c>
      <c r="BJ85" s="11"/>
      <c r="BK85" s="11"/>
      <c r="BL85" s="11"/>
      <c r="BM85" s="11"/>
      <c r="BN85" s="10">
        <f t="shared" si="104"/>
        <v>0</v>
      </c>
      <c r="BO85" s="11"/>
      <c r="BP85" s="11"/>
      <c r="BQ85" s="11"/>
      <c r="BR85" s="11"/>
      <c r="BS85" s="11"/>
      <c r="BT85" s="10">
        <f t="shared" si="109"/>
        <v>0</v>
      </c>
      <c r="BU85" s="11"/>
      <c r="BV85" s="11"/>
      <c r="BW85" s="11"/>
      <c r="BX85" s="11"/>
      <c r="BY85" s="10">
        <f t="shared" si="110"/>
        <v>0</v>
      </c>
      <c r="BZ85" s="11"/>
      <c r="CA85" s="11"/>
      <c r="CB85" s="11"/>
      <c r="CC85" s="11"/>
      <c r="CD85" s="10">
        <f t="shared" si="111"/>
        <v>0</v>
      </c>
      <c r="CE85" s="9">
        <f t="shared" si="113"/>
        <v>0</v>
      </c>
    </row>
    <row r="86" spans="1:84" hidden="1">
      <c r="A86" s="19" t="s">
        <v>20</v>
      </c>
      <c r="B86" s="18"/>
      <c r="C86" s="17" t="s">
        <v>15</v>
      </c>
      <c r="D86" s="15"/>
      <c r="E86" s="16"/>
      <c r="F86" s="15" t="str">
        <f t="shared" si="112"/>
        <v/>
      </c>
      <c r="G86" s="15"/>
      <c r="H86" s="11"/>
      <c r="I86" s="11"/>
      <c r="J86" s="11"/>
      <c r="K86" s="11"/>
      <c r="L86" s="11"/>
      <c r="M86" s="10">
        <f t="shared" si="114"/>
        <v>0</v>
      </c>
      <c r="N86" s="11"/>
      <c r="O86" s="11"/>
      <c r="P86" s="11"/>
      <c r="Q86" s="11"/>
      <c r="R86" s="10">
        <f t="shared" si="106"/>
        <v>0</v>
      </c>
      <c r="S86" s="11"/>
      <c r="T86" s="11"/>
      <c r="U86" s="11"/>
      <c r="V86" s="11"/>
      <c r="W86" s="10">
        <f t="shared" si="107"/>
        <v>0</v>
      </c>
      <c r="X86" s="11"/>
      <c r="Y86" s="11"/>
      <c r="Z86" s="11"/>
      <c r="AA86" s="11"/>
      <c r="AB86" s="10">
        <f t="shared" si="108"/>
        <v>0</v>
      </c>
      <c r="AC86" s="11"/>
      <c r="AD86" s="12"/>
      <c r="AE86" s="11"/>
      <c r="AF86" s="11"/>
      <c r="AG86" s="11"/>
      <c r="AH86" s="10">
        <f t="shared" si="98"/>
        <v>0</v>
      </c>
      <c r="AI86" s="11"/>
      <c r="AJ86" s="11"/>
      <c r="AK86" s="11"/>
      <c r="AL86" s="11"/>
      <c r="AM86" s="10">
        <f t="shared" si="99"/>
        <v>0</v>
      </c>
      <c r="AN86" s="11"/>
      <c r="AO86" s="11"/>
      <c r="AP86" s="11"/>
      <c r="AQ86" s="11"/>
      <c r="AR86" s="11"/>
      <c r="AS86" s="10">
        <f t="shared" si="100"/>
        <v>0</v>
      </c>
      <c r="AT86" s="11"/>
      <c r="AU86" s="11"/>
      <c r="AV86" s="11"/>
      <c r="AW86" s="11"/>
      <c r="AX86" s="10">
        <f t="shared" si="101"/>
        <v>0</v>
      </c>
      <c r="AY86" s="11"/>
      <c r="AZ86" s="11"/>
      <c r="BA86" s="11"/>
      <c r="BB86" s="11"/>
      <c r="BC86" s="11"/>
      <c r="BD86" s="10">
        <f t="shared" si="102"/>
        <v>0</v>
      </c>
      <c r="BE86" s="11"/>
      <c r="BF86" s="11"/>
      <c r="BG86" s="11"/>
      <c r="BH86" s="11"/>
      <c r="BI86" s="10">
        <f t="shared" si="103"/>
        <v>0</v>
      </c>
      <c r="BJ86" s="11"/>
      <c r="BK86" s="11"/>
      <c r="BL86" s="11"/>
      <c r="BM86" s="11"/>
      <c r="BN86" s="10">
        <f t="shared" si="104"/>
        <v>0</v>
      </c>
      <c r="BO86" s="11"/>
      <c r="BP86" s="11"/>
      <c r="BQ86" s="11"/>
      <c r="BR86" s="11"/>
      <c r="BS86" s="11"/>
      <c r="BT86" s="10">
        <f t="shared" si="109"/>
        <v>0</v>
      </c>
      <c r="BU86" s="11"/>
      <c r="BV86" s="11"/>
      <c r="BW86" s="11"/>
      <c r="BX86" s="11"/>
      <c r="BY86" s="10">
        <f t="shared" si="110"/>
        <v>0</v>
      </c>
      <c r="BZ86" s="11"/>
      <c r="CA86" s="11"/>
      <c r="CB86" s="11"/>
      <c r="CC86" s="11"/>
      <c r="CD86" s="10">
        <f t="shared" si="111"/>
        <v>0</v>
      </c>
      <c r="CE86" s="9">
        <f t="shared" si="113"/>
        <v>0</v>
      </c>
    </row>
    <row r="87" spans="1:84" hidden="1">
      <c r="A87" s="19" t="s">
        <v>19</v>
      </c>
      <c r="B87" s="18"/>
      <c r="C87" s="17" t="s">
        <v>15</v>
      </c>
      <c r="D87" s="15"/>
      <c r="E87" s="16"/>
      <c r="F87" s="15" t="str">
        <f t="shared" si="112"/>
        <v/>
      </c>
      <c r="G87" s="15"/>
      <c r="H87" s="11"/>
      <c r="I87" s="11"/>
      <c r="J87" s="11"/>
      <c r="K87" s="11"/>
      <c r="L87" s="11"/>
      <c r="M87" s="10">
        <f t="shared" si="114"/>
        <v>0</v>
      </c>
      <c r="N87" s="11"/>
      <c r="O87" s="11"/>
      <c r="P87" s="11"/>
      <c r="Q87" s="11"/>
      <c r="R87" s="10">
        <f t="shared" si="106"/>
        <v>0</v>
      </c>
      <c r="S87" s="11"/>
      <c r="T87" s="11"/>
      <c r="U87" s="11"/>
      <c r="V87" s="11"/>
      <c r="W87" s="10">
        <f t="shared" si="107"/>
        <v>0</v>
      </c>
      <c r="X87" s="11"/>
      <c r="Y87" s="11"/>
      <c r="Z87" s="11"/>
      <c r="AA87" s="11"/>
      <c r="AB87" s="10">
        <f t="shared" si="108"/>
        <v>0</v>
      </c>
      <c r="AC87" s="11"/>
      <c r="AD87" s="12"/>
      <c r="AE87" s="11"/>
      <c r="AF87" s="11"/>
      <c r="AG87" s="11"/>
      <c r="AH87" s="10">
        <f t="shared" si="98"/>
        <v>0</v>
      </c>
      <c r="AI87" s="11"/>
      <c r="AJ87" s="11"/>
      <c r="AK87" s="11"/>
      <c r="AL87" s="11"/>
      <c r="AM87" s="10">
        <f t="shared" si="99"/>
        <v>0</v>
      </c>
      <c r="AN87" s="11"/>
      <c r="AO87" s="11"/>
      <c r="AP87" s="11"/>
      <c r="AQ87" s="11"/>
      <c r="AR87" s="11"/>
      <c r="AS87" s="10">
        <f t="shared" si="100"/>
        <v>0</v>
      </c>
      <c r="AT87" s="11"/>
      <c r="AU87" s="11"/>
      <c r="AV87" s="11"/>
      <c r="AW87" s="11"/>
      <c r="AX87" s="10">
        <f t="shared" si="101"/>
        <v>0</v>
      </c>
      <c r="AY87" s="11"/>
      <c r="AZ87" s="11"/>
      <c r="BA87" s="11"/>
      <c r="BB87" s="11"/>
      <c r="BC87" s="11"/>
      <c r="BD87" s="10">
        <f t="shared" si="102"/>
        <v>0</v>
      </c>
      <c r="BE87" s="11"/>
      <c r="BF87" s="11"/>
      <c r="BG87" s="11"/>
      <c r="BH87" s="11"/>
      <c r="BI87" s="10">
        <f t="shared" si="103"/>
        <v>0</v>
      </c>
      <c r="BJ87" s="11"/>
      <c r="BK87" s="11"/>
      <c r="BL87" s="11"/>
      <c r="BM87" s="11"/>
      <c r="BN87" s="10">
        <f t="shared" si="104"/>
        <v>0</v>
      </c>
      <c r="BO87" s="11"/>
      <c r="BP87" s="11"/>
      <c r="BQ87" s="11"/>
      <c r="BR87" s="11"/>
      <c r="BS87" s="11"/>
      <c r="BT87" s="10">
        <f t="shared" si="109"/>
        <v>0</v>
      </c>
      <c r="BU87" s="11"/>
      <c r="BV87" s="11"/>
      <c r="BW87" s="11"/>
      <c r="BX87" s="11"/>
      <c r="BY87" s="10">
        <f t="shared" si="110"/>
        <v>0</v>
      </c>
      <c r="BZ87" s="11"/>
      <c r="CA87" s="11"/>
      <c r="CB87" s="11"/>
      <c r="CC87" s="11"/>
      <c r="CD87" s="10">
        <f t="shared" si="111"/>
        <v>0</v>
      </c>
      <c r="CE87" s="21">
        <f t="shared" si="113"/>
        <v>0</v>
      </c>
      <c r="CF87" s="20"/>
    </row>
    <row r="88" spans="1:84" hidden="1">
      <c r="A88" s="19" t="s">
        <v>18</v>
      </c>
      <c r="B88" s="18"/>
      <c r="C88" s="17" t="s">
        <v>12</v>
      </c>
      <c r="D88" s="15"/>
      <c r="E88" s="16"/>
      <c r="F88" s="15" t="str">
        <f t="shared" si="112"/>
        <v/>
      </c>
      <c r="G88" s="15"/>
      <c r="H88" s="11"/>
      <c r="I88" s="11"/>
      <c r="J88" s="11"/>
      <c r="K88" s="11"/>
      <c r="L88" s="11"/>
      <c r="M88" s="10">
        <f t="shared" si="114"/>
        <v>0</v>
      </c>
      <c r="N88" s="11"/>
      <c r="O88" s="11"/>
      <c r="P88" s="11"/>
      <c r="Q88" s="11"/>
      <c r="R88" s="10">
        <f t="shared" si="106"/>
        <v>0</v>
      </c>
      <c r="S88" s="11"/>
      <c r="T88" s="11"/>
      <c r="U88" s="11"/>
      <c r="V88" s="11"/>
      <c r="W88" s="10">
        <f t="shared" si="107"/>
        <v>0</v>
      </c>
      <c r="X88" s="11"/>
      <c r="Y88" s="11"/>
      <c r="Z88" s="11"/>
      <c r="AA88" s="11"/>
      <c r="AB88" s="10">
        <f t="shared" si="108"/>
        <v>0</v>
      </c>
      <c r="AC88" s="11"/>
      <c r="AD88" s="12"/>
      <c r="AE88" s="11"/>
      <c r="AF88" s="11"/>
      <c r="AG88" s="11"/>
      <c r="AH88" s="10">
        <f t="shared" si="98"/>
        <v>0</v>
      </c>
      <c r="AI88" s="11"/>
      <c r="AJ88" s="11"/>
      <c r="AK88" s="11"/>
      <c r="AL88" s="11"/>
      <c r="AM88" s="10">
        <f t="shared" si="99"/>
        <v>0</v>
      </c>
      <c r="AN88" s="11"/>
      <c r="AO88" s="11"/>
      <c r="AP88" s="11"/>
      <c r="AQ88" s="11"/>
      <c r="AR88" s="11"/>
      <c r="AS88" s="10">
        <f t="shared" si="100"/>
        <v>0</v>
      </c>
      <c r="AT88" s="11"/>
      <c r="AU88" s="11"/>
      <c r="AV88" s="11"/>
      <c r="AW88" s="11"/>
      <c r="AX88" s="10">
        <f t="shared" si="101"/>
        <v>0</v>
      </c>
      <c r="AY88" s="11"/>
      <c r="AZ88" s="11"/>
      <c r="BA88" s="11"/>
      <c r="BB88" s="11"/>
      <c r="BC88" s="11"/>
      <c r="BD88" s="10">
        <f t="shared" si="102"/>
        <v>0</v>
      </c>
      <c r="BE88" s="11"/>
      <c r="BF88" s="11"/>
      <c r="BG88" s="11"/>
      <c r="BH88" s="11"/>
      <c r="BI88" s="10">
        <f t="shared" si="103"/>
        <v>0</v>
      </c>
      <c r="BJ88" s="11"/>
      <c r="BK88" s="11"/>
      <c r="BL88" s="11"/>
      <c r="BM88" s="11"/>
      <c r="BN88" s="10">
        <f t="shared" si="104"/>
        <v>0</v>
      </c>
      <c r="BO88" s="11"/>
      <c r="BP88" s="11"/>
      <c r="BQ88" s="11"/>
      <c r="BR88" s="11"/>
      <c r="BS88" s="11"/>
      <c r="BT88" s="10">
        <f t="shared" si="109"/>
        <v>0</v>
      </c>
      <c r="BU88" s="11"/>
      <c r="BV88" s="11"/>
      <c r="BW88" s="11"/>
      <c r="BX88" s="11"/>
      <c r="BY88" s="10">
        <f t="shared" si="110"/>
        <v>0</v>
      </c>
      <c r="BZ88" s="11"/>
      <c r="CA88" s="11"/>
      <c r="CB88" s="11"/>
      <c r="CC88" s="11"/>
      <c r="CD88" s="10">
        <f t="shared" si="111"/>
        <v>0</v>
      </c>
      <c r="CE88" s="21">
        <f t="shared" si="113"/>
        <v>0</v>
      </c>
      <c r="CF88" s="20"/>
    </row>
    <row r="89" spans="1:84" hidden="1">
      <c r="A89" s="19" t="s">
        <v>17</v>
      </c>
      <c r="B89" s="18"/>
      <c r="C89" s="17" t="s">
        <v>12</v>
      </c>
      <c r="D89" s="15"/>
      <c r="E89" s="16"/>
      <c r="F89" s="15" t="str">
        <f t="shared" si="112"/>
        <v/>
      </c>
      <c r="G89" s="15"/>
      <c r="H89" s="11"/>
      <c r="I89" s="11"/>
      <c r="J89" s="11"/>
      <c r="K89" s="11"/>
      <c r="L89" s="11"/>
      <c r="M89" s="10">
        <f t="shared" si="114"/>
        <v>0</v>
      </c>
      <c r="N89" s="11"/>
      <c r="O89" s="11"/>
      <c r="P89" s="11"/>
      <c r="Q89" s="11"/>
      <c r="R89" s="10">
        <f t="shared" si="106"/>
        <v>0</v>
      </c>
      <c r="S89" s="11"/>
      <c r="T89" s="11"/>
      <c r="U89" s="11"/>
      <c r="V89" s="11"/>
      <c r="W89" s="10">
        <f t="shared" si="107"/>
        <v>0</v>
      </c>
      <c r="X89" s="11"/>
      <c r="Y89" s="11"/>
      <c r="Z89" s="11"/>
      <c r="AA89" s="11"/>
      <c r="AB89" s="10">
        <f t="shared" si="108"/>
        <v>0</v>
      </c>
      <c r="AC89" s="11"/>
      <c r="AD89" s="12"/>
      <c r="AE89" s="11"/>
      <c r="AF89" s="11"/>
      <c r="AG89" s="11"/>
      <c r="AH89" s="10">
        <f t="shared" si="98"/>
        <v>0</v>
      </c>
      <c r="AI89" s="11"/>
      <c r="AJ89" s="11"/>
      <c r="AK89" s="11"/>
      <c r="AL89" s="11"/>
      <c r="AM89" s="10">
        <f t="shared" si="99"/>
        <v>0</v>
      </c>
      <c r="AN89" s="11"/>
      <c r="AO89" s="11"/>
      <c r="AP89" s="11"/>
      <c r="AQ89" s="11"/>
      <c r="AR89" s="11"/>
      <c r="AS89" s="10">
        <f t="shared" si="100"/>
        <v>0</v>
      </c>
      <c r="AT89" s="11"/>
      <c r="AU89" s="11"/>
      <c r="AV89" s="11"/>
      <c r="AW89" s="11"/>
      <c r="AX89" s="10">
        <f t="shared" si="101"/>
        <v>0</v>
      </c>
      <c r="AY89" s="11"/>
      <c r="AZ89" s="11"/>
      <c r="BA89" s="11"/>
      <c r="BB89" s="11"/>
      <c r="BC89" s="11"/>
      <c r="BD89" s="10">
        <f t="shared" si="102"/>
        <v>0</v>
      </c>
      <c r="BE89" s="11"/>
      <c r="BF89" s="11"/>
      <c r="BG89" s="11"/>
      <c r="BH89" s="11"/>
      <c r="BI89" s="10">
        <f t="shared" si="103"/>
        <v>0</v>
      </c>
      <c r="BJ89" s="11"/>
      <c r="BK89" s="11"/>
      <c r="BL89" s="11"/>
      <c r="BM89" s="11"/>
      <c r="BN89" s="10">
        <f t="shared" si="104"/>
        <v>0</v>
      </c>
      <c r="BO89" s="11"/>
      <c r="BP89" s="11"/>
      <c r="BQ89" s="11"/>
      <c r="BR89" s="11"/>
      <c r="BS89" s="11"/>
      <c r="BT89" s="10">
        <f t="shared" si="109"/>
        <v>0</v>
      </c>
      <c r="BU89" s="11"/>
      <c r="BV89" s="11"/>
      <c r="BW89" s="11"/>
      <c r="BX89" s="11"/>
      <c r="BY89" s="10">
        <f t="shared" si="110"/>
        <v>0</v>
      </c>
      <c r="BZ89" s="11"/>
      <c r="CA89" s="11"/>
      <c r="CB89" s="11"/>
      <c r="CC89" s="11"/>
      <c r="CD89" s="10">
        <f t="shared" si="111"/>
        <v>0</v>
      </c>
      <c r="CE89" s="21">
        <f t="shared" si="113"/>
        <v>0</v>
      </c>
      <c r="CF89" s="20"/>
    </row>
    <row r="90" spans="1:84" hidden="1">
      <c r="A90" s="19" t="s">
        <v>16</v>
      </c>
      <c r="B90" s="18"/>
      <c r="C90" s="17" t="s">
        <v>15</v>
      </c>
      <c r="D90" s="15"/>
      <c r="E90" s="16"/>
      <c r="F90" s="15" t="str">
        <f t="shared" si="112"/>
        <v/>
      </c>
      <c r="G90" s="15"/>
      <c r="H90" s="11"/>
      <c r="I90" s="11"/>
      <c r="J90" s="11"/>
      <c r="K90" s="11"/>
      <c r="L90" s="11"/>
      <c r="M90" s="10">
        <f t="shared" si="114"/>
        <v>0</v>
      </c>
      <c r="N90" s="11"/>
      <c r="O90" s="11"/>
      <c r="P90" s="11"/>
      <c r="Q90" s="11"/>
      <c r="R90" s="10">
        <f t="shared" si="106"/>
        <v>0</v>
      </c>
      <c r="S90" s="11"/>
      <c r="T90" s="11"/>
      <c r="U90" s="11"/>
      <c r="V90" s="11"/>
      <c r="W90" s="10">
        <f t="shared" si="107"/>
        <v>0</v>
      </c>
      <c r="X90" s="11"/>
      <c r="Y90" s="11"/>
      <c r="Z90" s="11"/>
      <c r="AA90" s="11"/>
      <c r="AB90" s="10">
        <f t="shared" si="108"/>
        <v>0</v>
      </c>
      <c r="AC90" s="11"/>
      <c r="AD90" s="12"/>
      <c r="AE90" s="11"/>
      <c r="AF90" s="11"/>
      <c r="AG90" s="11"/>
      <c r="AH90" s="10">
        <f t="shared" si="98"/>
        <v>0</v>
      </c>
      <c r="AI90" s="11"/>
      <c r="AJ90" s="11"/>
      <c r="AK90" s="11"/>
      <c r="AL90" s="11"/>
      <c r="AM90" s="10">
        <f t="shared" si="99"/>
        <v>0</v>
      </c>
      <c r="AN90" s="11"/>
      <c r="AO90" s="11"/>
      <c r="AP90" s="11"/>
      <c r="AQ90" s="11"/>
      <c r="AR90" s="11"/>
      <c r="AS90" s="10">
        <f t="shared" si="100"/>
        <v>0</v>
      </c>
      <c r="AT90" s="11"/>
      <c r="AU90" s="11"/>
      <c r="AV90" s="11"/>
      <c r="AW90" s="11"/>
      <c r="AX90" s="10">
        <f t="shared" si="101"/>
        <v>0</v>
      </c>
      <c r="AY90" s="11"/>
      <c r="AZ90" s="11"/>
      <c r="BA90" s="11"/>
      <c r="BB90" s="11"/>
      <c r="BC90" s="11"/>
      <c r="BD90" s="10">
        <f t="shared" si="102"/>
        <v>0</v>
      </c>
      <c r="BE90" s="11"/>
      <c r="BF90" s="11"/>
      <c r="BG90" s="11"/>
      <c r="BH90" s="11"/>
      <c r="BI90" s="10">
        <f t="shared" si="103"/>
        <v>0</v>
      </c>
      <c r="BJ90" s="11"/>
      <c r="BK90" s="11"/>
      <c r="BL90" s="11"/>
      <c r="BM90" s="11"/>
      <c r="BN90" s="10">
        <f t="shared" si="104"/>
        <v>0</v>
      </c>
      <c r="BO90" s="11"/>
      <c r="BP90" s="11"/>
      <c r="BQ90" s="11"/>
      <c r="BR90" s="11"/>
      <c r="BS90" s="11"/>
      <c r="BT90" s="10">
        <f t="shared" si="109"/>
        <v>0</v>
      </c>
      <c r="BU90" s="11"/>
      <c r="BV90" s="11"/>
      <c r="BW90" s="11"/>
      <c r="BX90" s="11"/>
      <c r="BY90" s="10">
        <f t="shared" si="110"/>
        <v>0</v>
      </c>
      <c r="BZ90" s="11"/>
      <c r="CA90" s="11"/>
      <c r="CB90" s="11"/>
      <c r="CC90" s="11"/>
      <c r="CD90" s="10">
        <f t="shared" si="111"/>
        <v>0</v>
      </c>
      <c r="CE90" s="21">
        <f t="shared" si="113"/>
        <v>0</v>
      </c>
      <c r="CF90" s="20"/>
    </row>
    <row r="91" spans="1:84" hidden="1">
      <c r="A91" s="19" t="s">
        <v>14</v>
      </c>
      <c r="B91" s="18"/>
      <c r="C91" s="17" t="s">
        <v>12</v>
      </c>
      <c r="D91" s="15"/>
      <c r="E91" s="16"/>
      <c r="F91" s="15" t="str">
        <f t="shared" si="112"/>
        <v/>
      </c>
      <c r="G91" s="15"/>
      <c r="H91" s="11"/>
      <c r="I91" s="11"/>
      <c r="J91" s="11"/>
      <c r="K91" s="11"/>
      <c r="L91" s="11"/>
      <c r="M91" s="10">
        <f t="shared" si="114"/>
        <v>0</v>
      </c>
      <c r="N91" s="11"/>
      <c r="O91" s="11"/>
      <c r="P91" s="11"/>
      <c r="Q91" s="11"/>
      <c r="R91" s="10">
        <f t="shared" si="106"/>
        <v>0</v>
      </c>
      <c r="S91" s="11"/>
      <c r="T91" s="11"/>
      <c r="U91" s="11"/>
      <c r="V91" s="11"/>
      <c r="W91" s="10">
        <f t="shared" si="107"/>
        <v>0</v>
      </c>
      <c r="X91" s="11"/>
      <c r="Y91" s="11"/>
      <c r="Z91" s="11"/>
      <c r="AA91" s="11"/>
      <c r="AB91" s="10">
        <f t="shared" si="108"/>
        <v>0</v>
      </c>
      <c r="AC91" s="11"/>
      <c r="AD91" s="12"/>
      <c r="AE91" s="11"/>
      <c r="AF91" s="11"/>
      <c r="AG91" s="11"/>
      <c r="AH91" s="10">
        <f t="shared" si="98"/>
        <v>0</v>
      </c>
      <c r="AI91" s="11"/>
      <c r="AJ91" s="11"/>
      <c r="AK91" s="11"/>
      <c r="AL91" s="11"/>
      <c r="AM91" s="10">
        <f t="shared" si="99"/>
        <v>0</v>
      </c>
      <c r="AN91" s="11"/>
      <c r="AO91" s="11"/>
      <c r="AP91" s="11"/>
      <c r="AQ91" s="11"/>
      <c r="AR91" s="11"/>
      <c r="AS91" s="10">
        <f t="shared" si="100"/>
        <v>0</v>
      </c>
      <c r="AT91" s="11"/>
      <c r="AU91" s="11"/>
      <c r="AV91" s="11"/>
      <c r="AW91" s="11"/>
      <c r="AX91" s="10">
        <f t="shared" si="101"/>
        <v>0</v>
      </c>
      <c r="AY91" s="11"/>
      <c r="AZ91" s="11"/>
      <c r="BA91" s="11"/>
      <c r="BB91" s="11"/>
      <c r="BC91" s="11"/>
      <c r="BD91" s="10">
        <f t="shared" si="102"/>
        <v>0</v>
      </c>
      <c r="BE91" s="11"/>
      <c r="BF91" s="11"/>
      <c r="BG91" s="11"/>
      <c r="BH91" s="11"/>
      <c r="BI91" s="10">
        <f t="shared" si="103"/>
        <v>0</v>
      </c>
      <c r="BJ91" s="11"/>
      <c r="BK91" s="11"/>
      <c r="BL91" s="11"/>
      <c r="BM91" s="11"/>
      <c r="BN91" s="10">
        <f t="shared" si="104"/>
        <v>0</v>
      </c>
      <c r="BO91" s="11"/>
      <c r="BP91" s="11"/>
      <c r="BQ91" s="11"/>
      <c r="BR91" s="11"/>
      <c r="BS91" s="11"/>
      <c r="BT91" s="10">
        <f t="shared" si="109"/>
        <v>0</v>
      </c>
      <c r="BU91" s="11"/>
      <c r="BV91" s="11"/>
      <c r="BW91" s="11"/>
      <c r="BX91" s="11"/>
      <c r="BY91" s="10">
        <f t="shared" si="110"/>
        <v>0</v>
      </c>
      <c r="BZ91" s="11"/>
      <c r="CA91" s="11"/>
      <c r="CB91" s="11"/>
      <c r="CC91" s="11"/>
      <c r="CD91" s="10">
        <f t="shared" si="111"/>
        <v>0</v>
      </c>
      <c r="CE91" s="9">
        <f t="shared" si="113"/>
        <v>0</v>
      </c>
    </row>
    <row r="92" spans="1:84" hidden="1">
      <c r="A92" s="19" t="s">
        <v>13</v>
      </c>
      <c r="B92" s="18"/>
      <c r="C92" s="17" t="s">
        <v>12</v>
      </c>
      <c r="D92" s="15"/>
      <c r="E92" s="16"/>
      <c r="F92" s="15" t="str">
        <f t="shared" si="112"/>
        <v/>
      </c>
      <c r="G92" s="15"/>
      <c r="H92" s="11"/>
      <c r="I92" s="11"/>
      <c r="J92" s="11"/>
      <c r="K92" s="11"/>
      <c r="L92" s="11"/>
      <c r="M92" s="10"/>
      <c r="N92" s="11"/>
      <c r="O92" s="11"/>
      <c r="P92" s="11"/>
      <c r="Q92" s="11"/>
      <c r="R92" s="10">
        <f t="shared" si="106"/>
        <v>0</v>
      </c>
      <c r="S92" s="11"/>
      <c r="T92" s="11"/>
      <c r="U92" s="11"/>
      <c r="V92" s="11"/>
      <c r="W92" s="10">
        <f t="shared" si="107"/>
        <v>0</v>
      </c>
      <c r="X92" s="11"/>
      <c r="Y92" s="11"/>
      <c r="Z92" s="11"/>
      <c r="AA92" s="11"/>
      <c r="AB92" s="10">
        <f t="shared" si="108"/>
        <v>0</v>
      </c>
      <c r="AC92" s="11"/>
      <c r="AD92" s="12"/>
      <c r="AE92" s="11"/>
      <c r="AF92" s="11"/>
      <c r="AG92" s="11"/>
      <c r="AH92" s="10">
        <f t="shared" si="98"/>
        <v>0</v>
      </c>
      <c r="AI92" s="11"/>
      <c r="AJ92" s="11"/>
      <c r="AK92" s="11"/>
      <c r="AL92" s="11"/>
      <c r="AM92" s="10">
        <f t="shared" si="99"/>
        <v>0</v>
      </c>
      <c r="AN92" s="11"/>
      <c r="AO92" s="11"/>
      <c r="AP92" s="11"/>
      <c r="AQ92" s="11"/>
      <c r="AR92" s="11"/>
      <c r="AS92" s="10">
        <f t="shared" si="100"/>
        <v>0</v>
      </c>
      <c r="AT92" s="11"/>
      <c r="AU92" s="11"/>
      <c r="AV92" s="11"/>
      <c r="AW92" s="11"/>
      <c r="AX92" s="10">
        <f t="shared" si="101"/>
        <v>0</v>
      </c>
      <c r="AY92" s="11"/>
      <c r="AZ92" s="11"/>
      <c r="BA92" s="11"/>
      <c r="BB92" s="11"/>
      <c r="BC92" s="11"/>
      <c r="BD92" s="10">
        <f t="shared" si="102"/>
        <v>0</v>
      </c>
      <c r="BE92" s="11"/>
      <c r="BF92" s="11"/>
      <c r="BG92" s="11"/>
      <c r="BH92" s="11"/>
      <c r="BI92" s="10">
        <f t="shared" si="103"/>
        <v>0</v>
      </c>
      <c r="BJ92" s="11"/>
      <c r="BK92" s="11"/>
      <c r="BL92" s="11"/>
      <c r="BM92" s="11"/>
      <c r="BN92" s="10">
        <f t="shared" si="104"/>
        <v>0</v>
      </c>
      <c r="BO92" s="11"/>
      <c r="BP92" s="11"/>
      <c r="BQ92" s="11"/>
      <c r="BR92" s="11"/>
      <c r="BS92" s="11"/>
      <c r="BT92" s="10">
        <f t="shared" si="109"/>
        <v>0</v>
      </c>
      <c r="BU92" s="11"/>
      <c r="BV92" s="11"/>
      <c r="BW92" s="11"/>
      <c r="BX92" s="11"/>
      <c r="BY92" s="10">
        <f t="shared" si="110"/>
        <v>0</v>
      </c>
      <c r="BZ92" s="11"/>
      <c r="CA92" s="11"/>
      <c r="CB92" s="11"/>
      <c r="CC92" s="11"/>
      <c r="CD92" s="10">
        <f t="shared" si="111"/>
        <v>0</v>
      </c>
      <c r="CE92" s="9">
        <f t="shared" si="113"/>
        <v>0</v>
      </c>
    </row>
    <row r="93" spans="1:84" hidden="1">
      <c r="A93" s="13"/>
      <c r="B93" s="13"/>
      <c r="C93" s="14"/>
      <c r="D93" s="13"/>
      <c r="E93" s="13"/>
      <c r="F93" s="13"/>
      <c r="G93" s="13"/>
      <c r="H93" s="13"/>
      <c r="I93" s="13"/>
      <c r="J93" s="13"/>
      <c r="K93" s="13"/>
      <c r="L93" s="13"/>
      <c r="M93" s="10"/>
      <c r="N93" s="11"/>
      <c r="O93" s="11"/>
      <c r="P93" s="11"/>
      <c r="Q93" s="11"/>
      <c r="R93" s="10">
        <f t="shared" si="106"/>
        <v>0</v>
      </c>
      <c r="S93" s="11"/>
      <c r="T93" s="11"/>
      <c r="U93" s="11"/>
      <c r="V93" s="11"/>
      <c r="W93" s="10">
        <f t="shared" si="107"/>
        <v>0</v>
      </c>
      <c r="X93" s="11"/>
      <c r="Y93" s="11"/>
      <c r="Z93" s="11"/>
      <c r="AA93" s="11"/>
      <c r="AB93" s="10">
        <f t="shared" si="108"/>
        <v>0</v>
      </c>
      <c r="AC93" s="11"/>
      <c r="AD93" s="12"/>
      <c r="AE93" s="11"/>
      <c r="AF93" s="11"/>
      <c r="AG93" s="11"/>
      <c r="AH93" s="10">
        <f t="shared" si="98"/>
        <v>0</v>
      </c>
      <c r="AI93" s="11"/>
      <c r="AJ93" s="11"/>
      <c r="AK93" s="11"/>
      <c r="AL93" s="11"/>
      <c r="AM93" s="10">
        <f t="shared" si="99"/>
        <v>0</v>
      </c>
      <c r="AN93" s="11"/>
      <c r="AO93" s="11"/>
      <c r="AP93" s="11"/>
      <c r="AQ93" s="11"/>
      <c r="AR93" s="11"/>
      <c r="AS93" s="10">
        <f t="shared" si="100"/>
        <v>0</v>
      </c>
      <c r="AT93" s="11"/>
      <c r="AU93" s="11"/>
      <c r="AV93" s="11"/>
      <c r="AW93" s="11"/>
      <c r="AX93" s="10">
        <f t="shared" si="101"/>
        <v>0</v>
      </c>
      <c r="AY93" s="11"/>
      <c r="AZ93" s="11"/>
      <c r="BA93" s="11"/>
      <c r="BB93" s="11"/>
      <c r="BC93" s="11"/>
      <c r="BD93" s="10">
        <f t="shared" si="102"/>
        <v>0</v>
      </c>
      <c r="BE93" s="11"/>
      <c r="BF93" s="11"/>
      <c r="BG93" s="11"/>
      <c r="BH93" s="11"/>
      <c r="BI93" s="10">
        <f t="shared" si="103"/>
        <v>0</v>
      </c>
      <c r="BJ93" s="11"/>
      <c r="BK93" s="11"/>
      <c r="BL93" s="11"/>
      <c r="BM93" s="11"/>
      <c r="BN93" s="10">
        <f t="shared" si="104"/>
        <v>0</v>
      </c>
      <c r="BO93" s="11"/>
      <c r="BP93" s="11"/>
      <c r="BQ93" s="11"/>
      <c r="BR93" s="11"/>
      <c r="BS93" s="11"/>
      <c r="BT93" s="10">
        <f t="shared" si="109"/>
        <v>0</v>
      </c>
      <c r="BU93" s="11"/>
      <c r="BV93" s="11"/>
      <c r="BW93" s="11"/>
      <c r="BX93" s="11"/>
      <c r="BY93" s="10">
        <f t="shared" si="110"/>
        <v>0</v>
      </c>
      <c r="BZ93" s="11"/>
      <c r="CA93" s="11"/>
      <c r="CB93" s="11"/>
      <c r="CC93" s="11"/>
      <c r="CD93" s="10">
        <f t="shared" si="111"/>
        <v>0</v>
      </c>
      <c r="CE93" s="9">
        <f t="shared" si="113"/>
        <v>0</v>
      </c>
    </row>
    <row r="94" spans="1:84" hidden="1">
      <c r="A94" s="13"/>
      <c r="B94" s="13"/>
      <c r="C94" s="14"/>
      <c r="D94" s="13"/>
      <c r="E94" s="13"/>
      <c r="F94" s="13"/>
      <c r="G94" s="13"/>
      <c r="H94" s="13"/>
      <c r="I94" s="13"/>
      <c r="J94" s="13"/>
      <c r="K94" s="13"/>
      <c r="L94" s="13"/>
      <c r="M94" s="10"/>
      <c r="N94" s="11"/>
      <c r="O94" s="11"/>
      <c r="P94" s="11"/>
      <c r="Q94" s="11"/>
      <c r="R94" s="10">
        <f t="shared" si="106"/>
        <v>0</v>
      </c>
      <c r="S94" s="11"/>
      <c r="T94" s="11"/>
      <c r="U94" s="11"/>
      <c r="V94" s="11"/>
      <c r="W94" s="10">
        <f t="shared" si="107"/>
        <v>0</v>
      </c>
      <c r="X94" s="11"/>
      <c r="Y94" s="11"/>
      <c r="Z94" s="11"/>
      <c r="AA94" s="11"/>
      <c r="AB94" s="10">
        <f t="shared" si="108"/>
        <v>0</v>
      </c>
      <c r="AC94" s="11"/>
      <c r="AD94" s="12"/>
      <c r="AE94" s="11"/>
      <c r="AF94" s="11"/>
      <c r="AG94" s="11"/>
      <c r="AH94" s="10">
        <f t="shared" si="98"/>
        <v>0</v>
      </c>
      <c r="AI94" s="11"/>
      <c r="AJ94" s="11"/>
      <c r="AK94" s="11"/>
      <c r="AL94" s="11"/>
      <c r="AM94" s="10">
        <f t="shared" si="99"/>
        <v>0</v>
      </c>
      <c r="AN94" s="11"/>
      <c r="AO94" s="11"/>
      <c r="AP94" s="11"/>
      <c r="AQ94" s="11"/>
      <c r="AR94" s="11"/>
      <c r="AS94" s="10">
        <f t="shared" si="100"/>
        <v>0</v>
      </c>
      <c r="AT94" s="11"/>
      <c r="AU94" s="11"/>
      <c r="AV94" s="11"/>
      <c r="AW94" s="11"/>
      <c r="AX94" s="10">
        <f t="shared" si="101"/>
        <v>0</v>
      </c>
      <c r="AY94" s="11"/>
      <c r="AZ94" s="11"/>
      <c r="BA94" s="11"/>
      <c r="BB94" s="11"/>
      <c r="BC94" s="11"/>
      <c r="BD94" s="10">
        <f t="shared" si="102"/>
        <v>0</v>
      </c>
      <c r="BE94" s="11"/>
      <c r="BF94" s="11"/>
      <c r="BG94" s="11"/>
      <c r="BH94" s="11"/>
      <c r="BI94" s="10">
        <f t="shared" si="103"/>
        <v>0</v>
      </c>
      <c r="BJ94" s="11"/>
      <c r="BK94" s="11"/>
      <c r="BL94" s="11"/>
      <c r="BM94" s="11"/>
      <c r="BN94" s="10">
        <f t="shared" si="104"/>
        <v>0</v>
      </c>
      <c r="BO94" s="11"/>
      <c r="BP94" s="11"/>
      <c r="BQ94" s="11"/>
      <c r="BR94" s="11"/>
      <c r="BS94" s="11"/>
      <c r="BT94" s="10">
        <f t="shared" si="109"/>
        <v>0</v>
      </c>
      <c r="BU94" s="11"/>
      <c r="BV94" s="11"/>
      <c r="BW94" s="11"/>
      <c r="BX94" s="11"/>
      <c r="BY94" s="10">
        <f t="shared" si="110"/>
        <v>0</v>
      </c>
      <c r="BZ94" s="11"/>
      <c r="CA94" s="11"/>
      <c r="CB94" s="11"/>
      <c r="CC94" s="11"/>
      <c r="CD94" s="10">
        <f t="shared" si="111"/>
        <v>0</v>
      </c>
      <c r="CE94" s="9">
        <f t="shared" si="113"/>
        <v>0</v>
      </c>
    </row>
    <row r="95" spans="1:84" hidden="1">
      <c r="A95" s="13"/>
      <c r="B95" s="13"/>
      <c r="C95" s="14"/>
      <c r="D95" s="13"/>
      <c r="E95" s="13"/>
      <c r="F95" s="13"/>
      <c r="G95" s="13"/>
      <c r="H95" s="13"/>
      <c r="I95" s="13"/>
      <c r="J95" s="13"/>
      <c r="K95" s="13"/>
      <c r="L95" s="13"/>
      <c r="M95" s="10"/>
      <c r="N95" s="11"/>
      <c r="O95" s="11"/>
      <c r="P95" s="11"/>
      <c r="Q95" s="11"/>
      <c r="R95" s="10">
        <f t="shared" si="106"/>
        <v>0</v>
      </c>
      <c r="S95" s="11"/>
      <c r="T95" s="11"/>
      <c r="U95" s="11"/>
      <c r="V95" s="11"/>
      <c r="W95" s="10">
        <f t="shared" si="107"/>
        <v>0</v>
      </c>
      <c r="X95" s="11"/>
      <c r="Y95" s="11"/>
      <c r="Z95" s="11"/>
      <c r="AA95" s="11"/>
      <c r="AB95" s="10">
        <f t="shared" si="108"/>
        <v>0</v>
      </c>
      <c r="AC95" s="11"/>
      <c r="AD95" s="12"/>
      <c r="AE95" s="11"/>
      <c r="AF95" s="11"/>
      <c r="AG95" s="11"/>
      <c r="AH95" s="10">
        <f t="shared" si="98"/>
        <v>0</v>
      </c>
      <c r="AI95" s="11"/>
      <c r="AJ95" s="11"/>
      <c r="AK95" s="11"/>
      <c r="AL95" s="11"/>
      <c r="AM95" s="10">
        <f t="shared" si="99"/>
        <v>0</v>
      </c>
      <c r="AN95" s="11"/>
      <c r="AO95" s="11"/>
      <c r="AP95" s="11"/>
      <c r="AQ95" s="11"/>
      <c r="AR95" s="11"/>
      <c r="AS95" s="10">
        <f t="shared" si="100"/>
        <v>0</v>
      </c>
      <c r="AT95" s="11"/>
      <c r="AU95" s="11"/>
      <c r="AV95" s="11"/>
      <c r="AW95" s="11"/>
      <c r="AX95" s="10">
        <f t="shared" si="101"/>
        <v>0</v>
      </c>
      <c r="AY95" s="11"/>
      <c r="AZ95" s="11"/>
      <c r="BA95" s="11"/>
      <c r="BB95" s="11"/>
      <c r="BC95" s="11"/>
      <c r="BD95" s="10">
        <f t="shared" si="102"/>
        <v>0</v>
      </c>
      <c r="BE95" s="11"/>
      <c r="BF95" s="11"/>
      <c r="BG95" s="11"/>
      <c r="BH95" s="11"/>
      <c r="BI95" s="10">
        <f t="shared" si="103"/>
        <v>0</v>
      </c>
      <c r="BJ95" s="11"/>
      <c r="BK95" s="11"/>
      <c r="BL95" s="11"/>
      <c r="BM95" s="11"/>
      <c r="BN95" s="10">
        <f t="shared" si="104"/>
        <v>0</v>
      </c>
      <c r="BO95" s="11"/>
      <c r="BP95" s="11"/>
      <c r="BQ95" s="11"/>
      <c r="BR95" s="11"/>
      <c r="BS95" s="11"/>
      <c r="BT95" s="10">
        <f t="shared" si="109"/>
        <v>0</v>
      </c>
      <c r="BU95" s="11"/>
      <c r="BV95" s="11"/>
      <c r="BW95" s="11"/>
      <c r="BX95" s="11"/>
      <c r="BY95" s="10">
        <f t="shared" si="110"/>
        <v>0</v>
      </c>
      <c r="BZ95" s="11"/>
      <c r="CA95" s="11"/>
      <c r="CB95" s="11"/>
      <c r="CC95" s="11"/>
      <c r="CD95" s="10">
        <f t="shared" si="111"/>
        <v>0</v>
      </c>
      <c r="CE95" s="9">
        <f t="shared" si="113"/>
        <v>0</v>
      </c>
    </row>
    <row r="96" spans="1:84" hidden="1">
      <c r="A96" s="13"/>
      <c r="B96" s="13"/>
      <c r="C96" s="14"/>
      <c r="D96" s="13"/>
      <c r="E96" s="13"/>
      <c r="F96" s="13"/>
      <c r="G96" s="13"/>
      <c r="H96" s="13"/>
      <c r="I96" s="13"/>
      <c r="J96" s="13"/>
      <c r="K96" s="13"/>
      <c r="L96" s="13"/>
      <c r="M96" s="10"/>
      <c r="N96" s="11"/>
      <c r="O96" s="11"/>
      <c r="P96" s="11"/>
      <c r="Q96" s="11"/>
      <c r="R96" s="10">
        <f t="shared" si="106"/>
        <v>0</v>
      </c>
      <c r="S96" s="11"/>
      <c r="T96" s="11"/>
      <c r="U96" s="11"/>
      <c r="V96" s="11"/>
      <c r="W96" s="10">
        <f t="shared" si="107"/>
        <v>0</v>
      </c>
      <c r="X96" s="11"/>
      <c r="Y96" s="11"/>
      <c r="Z96" s="11"/>
      <c r="AA96" s="11"/>
      <c r="AB96" s="10">
        <f t="shared" si="108"/>
        <v>0</v>
      </c>
      <c r="AC96" s="11"/>
      <c r="AD96" s="12"/>
      <c r="AE96" s="11"/>
      <c r="AF96" s="11"/>
      <c r="AG96" s="11"/>
      <c r="AH96" s="10">
        <f t="shared" si="98"/>
        <v>0</v>
      </c>
      <c r="AI96" s="11"/>
      <c r="AJ96" s="11"/>
      <c r="AK96" s="11"/>
      <c r="AL96" s="11"/>
      <c r="AM96" s="10">
        <f t="shared" si="99"/>
        <v>0</v>
      </c>
      <c r="AN96" s="11"/>
      <c r="AO96" s="11"/>
      <c r="AP96" s="11"/>
      <c r="AQ96" s="11"/>
      <c r="AR96" s="11"/>
      <c r="AS96" s="10">
        <f t="shared" si="100"/>
        <v>0</v>
      </c>
      <c r="AT96" s="11"/>
      <c r="AU96" s="11"/>
      <c r="AV96" s="11"/>
      <c r="AW96" s="11"/>
      <c r="AX96" s="10">
        <f t="shared" si="101"/>
        <v>0</v>
      </c>
      <c r="AY96" s="11"/>
      <c r="AZ96" s="11"/>
      <c r="BA96" s="11"/>
      <c r="BB96" s="11"/>
      <c r="BC96" s="11"/>
      <c r="BD96" s="10">
        <f t="shared" si="102"/>
        <v>0</v>
      </c>
      <c r="BE96" s="11"/>
      <c r="BF96" s="11"/>
      <c r="BG96" s="11"/>
      <c r="BH96" s="11"/>
      <c r="BI96" s="10">
        <f t="shared" si="103"/>
        <v>0</v>
      </c>
      <c r="BJ96" s="11"/>
      <c r="BK96" s="11"/>
      <c r="BL96" s="11"/>
      <c r="BM96" s="11"/>
      <c r="BN96" s="10">
        <f t="shared" si="104"/>
        <v>0</v>
      </c>
      <c r="BO96" s="11"/>
      <c r="BP96" s="11"/>
      <c r="BQ96" s="11"/>
      <c r="BR96" s="11"/>
      <c r="BS96" s="11"/>
      <c r="BT96" s="10">
        <f t="shared" si="109"/>
        <v>0</v>
      </c>
      <c r="BU96" s="11"/>
      <c r="BV96" s="11"/>
      <c r="BW96" s="11"/>
      <c r="BX96" s="11"/>
      <c r="BY96" s="10">
        <f t="shared" si="110"/>
        <v>0</v>
      </c>
      <c r="BZ96" s="11"/>
      <c r="CA96" s="11"/>
      <c r="CB96" s="11"/>
      <c r="CC96" s="11"/>
      <c r="CD96" s="10">
        <f t="shared" si="111"/>
        <v>0</v>
      </c>
      <c r="CE96" s="9">
        <f t="shared" si="113"/>
        <v>0</v>
      </c>
    </row>
  </sheetData>
  <autoFilter ref="A7:CG96"/>
  <mergeCells count="15">
    <mergeCell ref="BU8:BY8"/>
    <mergeCell ref="BZ8:CD8"/>
    <mergeCell ref="AY8:BD8"/>
    <mergeCell ref="AT8:AX8"/>
    <mergeCell ref="BO8:BT8"/>
    <mergeCell ref="BE8:BI8"/>
    <mergeCell ref="BJ8:BN8"/>
    <mergeCell ref="AN37:AR37"/>
    <mergeCell ref="S8:W8"/>
    <mergeCell ref="H8:M8"/>
    <mergeCell ref="AC8:AH8"/>
    <mergeCell ref="N8:R8"/>
    <mergeCell ref="AI8:AM8"/>
    <mergeCell ref="X8:AB8"/>
    <mergeCell ref="AN8:AS8"/>
  </mergeCells>
  <dataValidations count="7">
    <dataValidation type="list" allowBlank="1" showInputMessage="1" showErrorMessage="1" sqref="G56:G63 WVY56:WVY63 WMC56:WMC63 WCG56:WCG63 VSK56:VSK63 VIO56:VIO63 UYS56:UYS63 UOW56:UOW63 UFA56:UFA63 TVE56:TVE63 TLI56:TLI63 TBM56:TBM63 SRQ56:SRQ63 SHU56:SHU63 RXY56:RXY63 ROC56:ROC63 REG56:REG63 QUK56:QUK63 QKO56:QKO63 QAS56:QAS63 PQW56:PQW63 PHA56:PHA63 OXE56:OXE63 ONI56:ONI63 ODM56:ODM63 NTQ56:NTQ63 NJU56:NJU63 MZY56:MZY63 MQC56:MQC63 MGG56:MGG63 LWK56:LWK63 LMO56:LMO63 LCS56:LCS63 KSW56:KSW63 KJA56:KJA63 JZE56:JZE63 JPI56:JPI63 JFM56:JFM63 IVQ56:IVQ63 ILU56:ILU63 IBY56:IBY63 HSC56:HSC63 HIG56:HIG63 GYK56:GYK63 GOO56:GOO63 GES56:GES63 FUW56:FUW63 FLA56:FLA63 FBE56:FBE63 ERI56:ERI63 EHM56:EHM63 DXQ56:DXQ63 DNU56:DNU63 DDY56:DDY63 CUC56:CUC63 CKG56:CKG63 CAK56:CAK63 BQO56:BQO63 BGS56:BGS63 AWW56:AWW63 ANA56:ANA63 ADE56:ADE63 TI56:TI63 JM56:JM63">
      <formula1>$CO$2:$CO$26</formula1>
    </dataValidation>
    <dataValidation type="list" allowBlank="1" showInputMessage="1" showErrorMessage="1" sqref="E48:E53 WVW56:WVW92 WMA56:WMA92 WCE56:WCE92 VSI56:VSI92 VIM56:VIM92 UYQ56:UYQ92 UOU56:UOU92 UEY56:UEY92 TVC56:TVC92 TLG56:TLG92 TBK56:TBK92 SRO56:SRO92 SHS56:SHS92 RXW56:RXW92 ROA56:ROA92 REE56:REE92 QUI56:QUI92 QKM56:QKM92 QAQ56:QAQ92 PQU56:PQU92 PGY56:PGY92 OXC56:OXC92 ONG56:ONG92 ODK56:ODK92 NTO56:NTO92 NJS56:NJS92 MZW56:MZW92 MQA56:MQA92 MGE56:MGE92 LWI56:LWI92 LMM56:LMM92 LCQ56:LCQ92 KSU56:KSU92 KIY56:KIY92 JZC56:JZC92 JPG56:JPG92 JFK56:JFK92 IVO56:IVO92 ILS56:ILS92 IBW56:IBW92 HSA56:HSA92 HIE56:HIE92 GYI56:GYI92 GOM56:GOM92 GEQ56:GEQ92 FUU56:FUU92 FKY56:FKY92 FBC56:FBC92 ERG56:ERG92 EHK56:EHK92 DXO56:DXO92 DNS56:DNS92 DDW56:DDW92 CUA56:CUA92 CKE56:CKE92 CAI56:CAI92 BQM56:BQM92 BGQ56:BGQ92 AWU56:AWU92 AMY56:AMY92 ADC56:ADC92 TG56:TG92 JK56:JK92 E56:E92 WVW12:WVW39 WMA12:WMA39 WCE12:WCE39 VSI12:VSI39 VIM12:VIM39 UYQ12:UYQ39 UOU12:UOU39 UEY12:UEY39 TVC12:TVC39 TLG12:TLG39 TBK12:TBK39 SRO12:SRO39 SHS12:SHS39 RXW12:RXW39 ROA12:ROA39 REE12:REE39 QUI12:QUI39 QKM12:QKM39 QAQ12:QAQ39 PQU12:PQU39 PGY12:PGY39 OXC12:OXC39 ONG12:ONG39 ODK12:ODK39 NTO12:NTO39 NJS12:NJS39 MZW12:MZW39 MQA12:MQA39 MGE12:MGE39 LWI12:LWI39 LMM12:LMM39 LCQ12:LCQ39 KSU12:KSU39 KIY12:KIY39 JZC12:JZC39 JPG12:JPG39 JFK12:JFK39 IVO12:IVO39 ILS12:ILS39 IBW12:IBW39 HSA12:HSA39 HIE12:HIE39 GYI12:GYI39 GOM12:GOM39 GEQ12:GEQ39 FUU12:FUU39 FKY12:FKY39 FBC12:FBC39 ERG12:ERG39 EHK12:EHK39 DXO12:DXO39 DNS12:DNS39 DDW12:DDW39 CUA12:CUA39 CKE12:CKE39 CAI12:CAI39 BQM12:BQM39 BGQ12:BGQ39 AWU12:AWU39 AMY12:AMY39 ADC12:ADC39 TG12:TG39 JK12:JK39 E12:E39 WVW41:WVW45 WMA41:WMA45 WCE41:WCE45 VSI41:VSI45 VIM41:VIM45 UYQ41:UYQ45 UOU41:UOU45 UEY41:UEY45 TVC41:TVC45 TLG41:TLG45 TBK41:TBK45 SRO41:SRO45 SHS41:SHS45 RXW41:RXW45 ROA41:ROA45 REE41:REE45 QUI41:QUI45 QKM41:QKM45 QAQ41:QAQ45 PQU41:PQU45 PGY41:PGY45 OXC41:OXC45 ONG41:ONG45 ODK41:ODK45 NTO41:NTO45 NJS41:NJS45 MZW41:MZW45 MQA41:MQA45 MGE41:MGE45 LWI41:LWI45 LMM41:LMM45 LCQ41:LCQ45 KSU41:KSU45 KIY41:KIY45 JZC41:JZC45 JPG41:JPG45 JFK41:JFK45 IVO41:IVO45 ILS41:ILS45 IBW41:IBW45 HSA41:HSA45 HIE41:HIE45 GYI41:GYI45 GOM41:GOM45 GEQ41:GEQ45 FUU41:FUU45 FKY41:FKY45 FBC41:FBC45 ERG41:ERG45 EHK41:EHK45 DXO41:DXO45 DNS41:DNS45 DDW41:DDW45 CUA41:CUA45 CKE41:CKE45 CAI41:CAI45 BQM41:BQM45 BGQ41:BGQ45 AWU41:AWU45 AMY41:AMY45 ADC41:ADC45 TG41:TG45 JK41:JK45 E41:E45 WVW48:WVW53 WMA48:WMA53 WCE48:WCE53 VSI48:VSI53 VIM48:VIM53 UYQ48:UYQ53 UOU48:UOU53 UEY48:UEY53 TVC48:TVC53 TLG48:TLG53 TBK48:TBK53 SRO48:SRO53 SHS48:SHS53 RXW48:RXW53 ROA48:ROA53 REE48:REE53 QUI48:QUI53 QKM48:QKM53 QAQ48:QAQ53 PQU48:PQU53 PGY48:PGY53 OXC48:OXC53 ONG48:ONG53 ODK48:ODK53 NTO48:NTO53 NJS48:NJS53 MZW48:MZW53 MQA48:MQA53 MGE48:MGE53 LWI48:LWI53 LMM48:LMM53 LCQ48:LCQ53 KSU48:KSU53 KIY48:KIY53 JZC48:JZC53 JPG48:JPG53 JFK48:JFK53 IVO48:IVO53 ILS48:ILS53 IBW48:IBW53 HSA48:HSA53 HIE48:HIE53 GYI48:GYI53 GOM48:GOM53 GEQ48:GEQ53 FUU48:FUU53 FKY48:FKY53 FBC48:FBC53 ERG48:ERG53 EHK48:EHK53 DXO48:DXO53 DNS48:DNS53 DDW48:DDW53 CUA48:CUA53 CKE48:CKE53 CAI48:CAI53 BQM48:BQM53 BGQ48:BGQ53 AWU48:AWU53 AMY48:AMY53 ADC48:ADC53 TG48:TG53 JK48:JK53">
      <formula1>$CH$2:$CH$33</formula1>
    </dataValidation>
    <dataValidation type="list" allowBlank="1" showInputMessage="1" showErrorMessage="1" sqref="G42 WVY42 WMC42 WCG42 VSK42 VIO42 UYS42 UOW42 UFA42 TVE42 TLI42 TBM42 SRQ42 SHU42 RXY42 ROC42 REG42 QUK42 QKO42 QAS42 PQW42 PHA42 OXE42 ONI42 ODM42 NTQ42 NJU42 MZY42 MQC42 MGG42 LWK42 LMO42 LCS42 KSW42 KJA42 JZE42 JPI42 JFM42 IVQ42 ILU42 IBY42 HSC42 HIG42 GYK42 GOO42 GES42 FUW42 FLA42 FBE42 ERI42 EHM42 DXQ42 DNU42 DDY42 CUC42 CKG42 CAK42 BQO42 BGS42 AWW42 ANA42 ADE42 TI42 JM42">
      <formula1>$CO$2:$CO$25</formula1>
    </dataValidation>
    <dataValidation type="list" allowBlank="1" showInputMessage="1" showErrorMessage="1" sqref="G64:G92 WVY12:WVY41 WMC12:WMC41 WCG12:WCG41 VSK12:VSK41 VIO12:VIO41 UYS12:UYS41 UOW12:UOW41 UFA12:UFA41 TVE12:TVE41 TLI12:TLI41 TBM12:TBM41 SRQ12:SRQ41 SHU12:SHU41 RXY12:RXY41 ROC12:ROC41 REG12:REG41 QUK12:QUK41 QKO12:QKO41 QAS12:QAS41 PQW12:PQW41 PHA12:PHA41 OXE12:OXE41 ONI12:ONI41 ODM12:ODM41 NTQ12:NTQ41 NJU12:NJU41 MZY12:MZY41 MQC12:MQC41 MGG12:MGG41 LWK12:LWK41 LMO12:LMO41 LCS12:LCS41 KSW12:KSW41 KJA12:KJA41 JZE12:JZE41 JPI12:JPI41 JFM12:JFM41 IVQ12:IVQ41 ILU12:ILU41 IBY12:IBY41 HSC12:HSC41 HIG12:HIG41 GYK12:GYK41 GOO12:GOO41 GES12:GES41 FUW12:FUW41 FLA12:FLA41 FBE12:FBE41 ERI12:ERI41 EHM12:EHM41 DXQ12:DXQ41 DNU12:DNU41 DDY12:DDY41 CUC12:CUC41 CKG12:CKG41 CAK12:CAK41 BQO12:BQO41 BGS12:BGS41 AWW12:AWW41 ANA12:ANA41 ADE12:ADE41 TI12:TI41 JM12:JM41 G12:G41 WVY43:WVY55 WMC43:WMC55 WCG43:WCG55 VSK43:VSK55 VIO43:VIO55 UYS43:UYS55 UOW43:UOW55 UFA43:UFA55 TVE43:TVE55 TLI43:TLI55 TBM43:TBM55 SRQ43:SRQ55 SHU43:SHU55 RXY43:RXY55 ROC43:ROC55 REG43:REG55 QUK43:QUK55 QKO43:QKO55 QAS43:QAS55 PQW43:PQW55 PHA43:PHA55 OXE43:OXE55 ONI43:ONI55 ODM43:ODM55 NTQ43:NTQ55 NJU43:NJU55 MZY43:MZY55 MQC43:MQC55 MGG43:MGG55 LWK43:LWK55 LMO43:LMO55 LCS43:LCS55 KSW43:KSW55 KJA43:KJA55 JZE43:JZE55 JPI43:JPI55 JFM43:JFM55 IVQ43:IVQ55 ILU43:ILU55 IBY43:IBY55 HSC43:HSC55 HIG43:HIG55 GYK43:GYK55 GOO43:GOO55 GES43:GES55 FUW43:FUW55 FLA43:FLA55 FBE43:FBE55 ERI43:ERI55 EHM43:EHM55 DXQ43:DXQ55 DNU43:DNU55 DDY43:DDY55 CUC43:CUC55 CKG43:CKG55 CAK43:CAK55 BQO43:BQO55 BGS43:BGS55 AWW43:AWW55 ANA43:ANA55 ADE43:ADE55 TI43:TI55 JM43:JM55 G43:G55 WVY64:WVY92 WMC64:WMC92 WCG64:WCG92 VSK64:VSK92 VIO64:VIO92 UYS64:UYS92 UOW64:UOW92 UFA64:UFA92 TVE64:TVE92 TLI64:TLI92 TBM64:TBM92 SRQ64:SRQ92 SHU64:SHU92 RXY64:RXY92 ROC64:ROC92 REG64:REG92 QUK64:QUK92 QKO64:QKO92 QAS64:QAS92 PQW64:PQW92 PHA64:PHA92 OXE64:OXE92 ONI64:ONI92 ODM64:ODM92 NTQ64:NTQ92 NJU64:NJU92 MZY64:MZY92 MQC64:MQC92 MGG64:MGG92 LWK64:LWK92 LMO64:LMO92 LCS64:LCS92 KSW64:KSW92 KJA64:KJA92 JZE64:JZE92 JPI64:JPI92 JFM64:JFM92 IVQ64:IVQ92 ILU64:ILU92 IBY64:IBY92 HSC64:HSC92 HIG64:HIG92 GYK64:GYK92 GOO64:GOO92 GES64:GES92 FUW64:FUW92 FLA64:FLA92 FBE64:FBE92 ERI64:ERI92 EHM64:EHM92 DXQ64:DXQ92 DNU64:DNU92 DDY64:DDY92 CUC64:CUC92 CKG64:CKG92 CAK64:CAK92 BQO64:BQO92 BGS64:BGS92 AWW64:AWW92 ANA64:ANA92 ADE64:ADE92 TI64:TI92 JM64:JM92">
      <formula1>$CO$2:$CO$24</formula1>
    </dataValidation>
    <dataValidation type="list" allowBlank="1" showInputMessage="1" showErrorMessage="1" sqref="C48:C53 WVU56:WVU92 WLY56:WLY92 WCC56:WCC92 VSG56:VSG92 VIK56:VIK92 UYO56:UYO92 UOS56:UOS92 UEW56:UEW92 TVA56:TVA92 TLE56:TLE92 TBI56:TBI92 SRM56:SRM92 SHQ56:SHQ92 RXU56:RXU92 RNY56:RNY92 REC56:REC92 QUG56:QUG92 QKK56:QKK92 QAO56:QAO92 PQS56:PQS92 PGW56:PGW92 OXA56:OXA92 ONE56:ONE92 ODI56:ODI92 NTM56:NTM92 NJQ56:NJQ92 MZU56:MZU92 MPY56:MPY92 MGC56:MGC92 LWG56:LWG92 LMK56:LMK92 LCO56:LCO92 KSS56:KSS92 KIW56:KIW92 JZA56:JZA92 JPE56:JPE92 JFI56:JFI92 IVM56:IVM92 ILQ56:ILQ92 IBU56:IBU92 HRY56:HRY92 HIC56:HIC92 GYG56:GYG92 GOK56:GOK92 GEO56:GEO92 FUS56:FUS92 FKW56:FKW92 FBA56:FBA92 ERE56:ERE92 EHI56:EHI92 DXM56:DXM92 DNQ56:DNQ92 DDU56:DDU92 CTY56:CTY92 CKC56:CKC92 CAG56:CAG92 BQK56:BQK92 BGO56:BGO92 AWS56:AWS92 AMW56:AMW92 ADA56:ADA92 TE56:TE92 JI56:JI92 C56:C92 WVU12:WVU39 WLY12:WLY39 WCC12:WCC39 VSG12:VSG39 VIK12:VIK39 UYO12:UYO39 UOS12:UOS39 UEW12:UEW39 TVA12:TVA39 TLE12:TLE39 TBI12:TBI39 SRM12:SRM39 SHQ12:SHQ39 RXU12:RXU39 RNY12:RNY39 REC12:REC39 QUG12:QUG39 QKK12:QKK39 QAO12:QAO39 PQS12:PQS39 PGW12:PGW39 OXA12:OXA39 ONE12:ONE39 ODI12:ODI39 NTM12:NTM39 NJQ12:NJQ39 MZU12:MZU39 MPY12:MPY39 MGC12:MGC39 LWG12:LWG39 LMK12:LMK39 LCO12:LCO39 KSS12:KSS39 KIW12:KIW39 JZA12:JZA39 JPE12:JPE39 JFI12:JFI39 IVM12:IVM39 ILQ12:ILQ39 IBU12:IBU39 HRY12:HRY39 HIC12:HIC39 GYG12:GYG39 GOK12:GOK39 GEO12:GEO39 FUS12:FUS39 FKW12:FKW39 FBA12:FBA39 ERE12:ERE39 EHI12:EHI39 DXM12:DXM39 DNQ12:DNQ39 DDU12:DDU39 CTY12:CTY39 CKC12:CKC39 CAG12:CAG39 BQK12:BQK39 BGO12:BGO39 AWS12:AWS39 AMW12:AMW39 ADA12:ADA39 TE12:TE39 JI12:JI39 C12:C39 WVU41:WVU45 WLY41:WLY45 WCC41:WCC45 VSG41:VSG45 VIK41:VIK45 UYO41:UYO45 UOS41:UOS45 UEW41:UEW45 TVA41:TVA45 TLE41:TLE45 TBI41:TBI45 SRM41:SRM45 SHQ41:SHQ45 RXU41:RXU45 RNY41:RNY45 REC41:REC45 QUG41:QUG45 QKK41:QKK45 QAO41:QAO45 PQS41:PQS45 PGW41:PGW45 OXA41:OXA45 ONE41:ONE45 ODI41:ODI45 NTM41:NTM45 NJQ41:NJQ45 MZU41:MZU45 MPY41:MPY45 MGC41:MGC45 LWG41:LWG45 LMK41:LMK45 LCO41:LCO45 KSS41:KSS45 KIW41:KIW45 JZA41:JZA45 JPE41:JPE45 JFI41:JFI45 IVM41:IVM45 ILQ41:ILQ45 IBU41:IBU45 HRY41:HRY45 HIC41:HIC45 GYG41:GYG45 GOK41:GOK45 GEO41:GEO45 FUS41:FUS45 FKW41:FKW45 FBA41:FBA45 ERE41:ERE45 EHI41:EHI45 DXM41:DXM45 DNQ41:DNQ45 DDU41:DDU45 CTY41:CTY45 CKC41:CKC45 CAG41:CAG45 BQK41:BQK45 BGO41:BGO45 AWS41:AWS45 AMW41:AMW45 ADA41:ADA45 TE41:TE45 JI41:JI45 C41:C45 WVU48:WVU53 WLY48:WLY53 WCC48:WCC53 VSG48:VSG53 VIK48:VIK53 UYO48:UYO53 UOS48:UOS53 UEW48:UEW53 TVA48:TVA53 TLE48:TLE53 TBI48:TBI53 SRM48:SRM53 SHQ48:SHQ53 RXU48:RXU53 RNY48:RNY53 REC48:REC53 QUG48:QUG53 QKK48:QKK53 QAO48:QAO53 PQS48:PQS53 PGW48:PGW53 OXA48:OXA53 ONE48:ONE53 ODI48:ODI53 NTM48:NTM53 NJQ48:NJQ53 MZU48:MZU53 MPY48:MPY53 MGC48:MGC53 LWG48:LWG53 LMK48:LMK53 LCO48:LCO53 KSS48:KSS53 KIW48:KIW53 JZA48:JZA53 JPE48:JPE53 JFI48:JFI53 IVM48:IVM53 ILQ48:ILQ53 IBU48:IBU53 HRY48:HRY53 HIC48:HIC53 GYG48:GYG53 GOK48:GOK53 GEO48:GEO53 FUS48:FUS53 FKW48:FKW53 FBA48:FBA53 ERE48:ERE53 EHI48:EHI53 DXM48:DXM53 DNQ48:DNQ53 DDU48:DDU53 CTY48:CTY53 CKC48:CKC53 CAG48:CAG53 BQK48:BQK53 BGO48:BGO53 AWS48:AWS53 AMW48:AMW53 ADA48:ADA53 TE48:TE53 JI48:JI53">
      <formula1>$CL$2:$CL$11</formula1>
    </dataValidation>
    <dataValidation type="list" allowBlank="1" showInputMessage="1" showErrorMessage="1" sqref="D48:D53 WVV56:WVV92 WLZ56:WLZ92 WCD56:WCD92 VSH56:VSH92 VIL56:VIL92 UYP56:UYP92 UOT56:UOT92 UEX56:UEX92 TVB56:TVB92 TLF56:TLF92 TBJ56:TBJ92 SRN56:SRN92 SHR56:SHR92 RXV56:RXV92 RNZ56:RNZ92 RED56:RED92 QUH56:QUH92 QKL56:QKL92 QAP56:QAP92 PQT56:PQT92 PGX56:PGX92 OXB56:OXB92 ONF56:ONF92 ODJ56:ODJ92 NTN56:NTN92 NJR56:NJR92 MZV56:MZV92 MPZ56:MPZ92 MGD56:MGD92 LWH56:LWH92 LML56:LML92 LCP56:LCP92 KST56:KST92 KIX56:KIX92 JZB56:JZB92 JPF56:JPF92 JFJ56:JFJ92 IVN56:IVN92 ILR56:ILR92 IBV56:IBV92 HRZ56:HRZ92 HID56:HID92 GYH56:GYH92 GOL56:GOL92 GEP56:GEP92 FUT56:FUT92 FKX56:FKX92 FBB56:FBB92 ERF56:ERF92 EHJ56:EHJ92 DXN56:DXN92 DNR56:DNR92 DDV56:DDV92 CTZ56:CTZ92 CKD56:CKD92 CAH56:CAH92 BQL56:BQL92 BGP56:BGP92 AWT56:AWT92 AMX56:AMX92 ADB56:ADB92 TF56:TF92 JJ56:JJ92 D56:D92 WVV12:WVV39 WLZ12:WLZ39 WCD12:WCD39 VSH12:VSH39 VIL12:VIL39 UYP12:UYP39 UOT12:UOT39 UEX12:UEX39 TVB12:TVB39 TLF12:TLF39 TBJ12:TBJ39 SRN12:SRN39 SHR12:SHR39 RXV12:RXV39 RNZ12:RNZ39 RED12:RED39 QUH12:QUH39 QKL12:QKL39 QAP12:QAP39 PQT12:PQT39 PGX12:PGX39 OXB12:OXB39 ONF12:ONF39 ODJ12:ODJ39 NTN12:NTN39 NJR12:NJR39 MZV12:MZV39 MPZ12:MPZ39 MGD12:MGD39 LWH12:LWH39 LML12:LML39 LCP12:LCP39 KST12:KST39 KIX12:KIX39 JZB12:JZB39 JPF12:JPF39 JFJ12:JFJ39 IVN12:IVN39 ILR12:ILR39 IBV12:IBV39 HRZ12:HRZ39 HID12:HID39 GYH12:GYH39 GOL12:GOL39 GEP12:GEP39 FUT12:FUT39 FKX12:FKX39 FBB12:FBB39 ERF12:ERF39 EHJ12:EHJ39 DXN12:DXN39 DNR12:DNR39 DDV12:DDV39 CTZ12:CTZ39 CKD12:CKD39 CAH12:CAH39 BQL12:BQL39 BGP12:BGP39 AWT12:AWT39 AMX12:AMX39 ADB12:ADB39 TF12:TF39 JJ12:JJ39 D12:D39 WVV41:WVV45 WLZ41:WLZ45 WCD41:WCD45 VSH41:VSH45 VIL41:VIL45 UYP41:UYP45 UOT41:UOT45 UEX41:UEX45 TVB41:TVB45 TLF41:TLF45 TBJ41:TBJ45 SRN41:SRN45 SHR41:SHR45 RXV41:RXV45 RNZ41:RNZ45 RED41:RED45 QUH41:QUH45 QKL41:QKL45 QAP41:QAP45 PQT41:PQT45 PGX41:PGX45 OXB41:OXB45 ONF41:ONF45 ODJ41:ODJ45 NTN41:NTN45 NJR41:NJR45 MZV41:MZV45 MPZ41:MPZ45 MGD41:MGD45 LWH41:LWH45 LML41:LML45 LCP41:LCP45 KST41:KST45 KIX41:KIX45 JZB41:JZB45 JPF41:JPF45 JFJ41:JFJ45 IVN41:IVN45 ILR41:ILR45 IBV41:IBV45 HRZ41:HRZ45 HID41:HID45 GYH41:GYH45 GOL41:GOL45 GEP41:GEP45 FUT41:FUT45 FKX41:FKX45 FBB41:FBB45 ERF41:ERF45 EHJ41:EHJ45 DXN41:DXN45 DNR41:DNR45 DDV41:DDV45 CTZ41:CTZ45 CKD41:CKD45 CAH41:CAH45 BQL41:BQL45 BGP41:BGP45 AWT41:AWT45 AMX41:AMX45 ADB41:ADB45 TF41:TF45 JJ41:JJ45 D41:D45 WVV48:WVV53 WLZ48:WLZ53 WCD48:WCD53 VSH48:VSH53 VIL48:VIL53 UYP48:UYP53 UOT48:UOT53 UEX48:UEX53 TVB48:TVB53 TLF48:TLF53 TBJ48:TBJ53 SRN48:SRN53 SHR48:SHR53 RXV48:RXV53 RNZ48:RNZ53 RED48:RED53 QUH48:QUH53 QKL48:QKL53 QAP48:QAP53 PQT48:PQT53 PGX48:PGX53 OXB48:OXB53 ONF48:ONF53 ODJ48:ODJ53 NTN48:NTN53 NJR48:NJR53 MZV48:MZV53 MPZ48:MPZ53 MGD48:MGD53 LWH48:LWH53 LML48:LML53 LCP48:LCP53 KST48:KST53 KIX48:KIX53 JZB48:JZB53 JPF48:JPF53 JFJ48:JFJ53 IVN48:IVN53 ILR48:ILR53 IBV48:IBV53 HRZ48:HRZ53 HID48:HID53 GYH48:GYH53 GOL48:GOL53 GEP48:GEP53 FUT48:FUT53 FKX48:FKX53 FBB48:FBB53 ERF48:ERF53 EHJ48:EHJ53 DXN48:DXN53 DNR48:DNR53 DDV48:DDV53 CTZ48:CTZ53 CKD48:CKD53 CAH48:CAH53 BQL48:BQL53 BGP48:BGP53 AWT48:AWT53 AMX48:AMX53 ADB48:ADB53 TF48:TF53 JJ48:JJ53">
      <formula1>$CK$2:$CK$8</formula1>
    </dataValidation>
    <dataValidation type="list" allowBlank="1" showInputMessage="1" showErrorMessage="1" sqref="B48:B53 WVT62:WVT86 WLX62:WLX86 WCB62:WCB86 VSF62:VSF86 VIJ62:VIJ86 UYN62:UYN86 UOR62:UOR86 UEV62:UEV86 TUZ62:TUZ86 TLD62:TLD86 TBH62:TBH86 SRL62:SRL86 SHP62:SHP86 RXT62:RXT86 RNX62:RNX86 REB62:REB86 QUF62:QUF86 QKJ62:QKJ86 QAN62:QAN86 PQR62:PQR86 PGV62:PGV86 OWZ62:OWZ86 OND62:OND86 ODH62:ODH86 NTL62:NTL86 NJP62:NJP86 MZT62:MZT86 MPX62:MPX86 MGB62:MGB86 LWF62:LWF86 LMJ62:LMJ86 LCN62:LCN86 KSR62:KSR86 KIV62:KIV86 JYZ62:JYZ86 JPD62:JPD86 JFH62:JFH86 IVL62:IVL86 ILP62:ILP86 IBT62:IBT86 HRX62:HRX86 HIB62:HIB86 GYF62:GYF86 GOJ62:GOJ86 GEN62:GEN86 FUR62:FUR86 FKV62:FKV86 FAZ62:FAZ86 ERD62:ERD86 EHH62:EHH86 DXL62:DXL86 DNP62:DNP86 DDT62:DDT86 CTX62:CTX86 CKB62:CKB86 CAF62:CAF86 BQJ62:BQJ86 BGN62:BGN86 AWR62:AWR86 AMV62:AMV86 ACZ62:ACZ86 TD62:TD86 JH62:JH86 B62:B86 WVT36:WVT39 WLX36:WLX39 WCB36:WCB39 VSF36:VSF39 VIJ36:VIJ39 UYN36:UYN39 UOR36:UOR39 UEV36:UEV39 TUZ36:TUZ39 TLD36:TLD39 TBH36:TBH39 SRL36:SRL39 SHP36:SHP39 RXT36:RXT39 RNX36:RNX39 REB36:REB39 QUF36:QUF39 QKJ36:QKJ39 QAN36:QAN39 PQR36:PQR39 PGV36:PGV39 OWZ36:OWZ39 OND36:OND39 ODH36:ODH39 NTL36:NTL39 NJP36:NJP39 MZT36:MZT39 MPX36:MPX39 MGB36:MGB39 LWF36:LWF39 LMJ36:LMJ39 LCN36:LCN39 KSR36:KSR39 KIV36:KIV39 JYZ36:JYZ39 JPD36:JPD39 JFH36:JFH39 IVL36:IVL39 ILP36:ILP39 IBT36:IBT39 HRX36:HRX39 HIB36:HIB39 GYF36:GYF39 GOJ36:GOJ39 GEN36:GEN39 FUR36:FUR39 FKV36:FKV39 FAZ36:FAZ39 ERD36:ERD39 EHH36:EHH39 DXL36:DXL39 DNP36:DNP39 DDT36:DDT39 CTX36:CTX39 CKB36:CKB39 CAF36:CAF39 BQJ36:BQJ39 BGN36:BGN39 AWR36:AWR39 AMV36:AMV39 ACZ36:ACZ39 TD36:TD39 JH36:JH39 B36:B39 WVT42:WVT45 WLX42:WLX45 WCB42:WCB45 VSF42:VSF45 VIJ42:VIJ45 UYN42:UYN45 UOR42:UOR45 UEV42:UEV45 TUZ42:TUZ45 TLD42:TLD45 TBH42:TBH45 SRL42:SRL45 SHP42:SHP45 RXT42:RXT45 RNX42:RNX45 REB42:REB45 QUF42:QUF45 QKJ42:QKJ45 QAN42:QAN45 PQR42:PQR45 PGV42:PGV45 OWZ42:OWZ45 OND42:OND45 ODH42:ODH45 NTL42:NTL45 NJP42:NJP45 MZT42:MZT45 MPX42:MPX45 MGB42:MGB45 LWF42:LWF45 LMJ42:LMJ45 LCN42:LCN45 KSR42:KSR45 KIV42:KIV45 JYZ42:JYZ45 JPD42:JPD45 JFH42:JFH45 IVL42:IVL45 ILP42:ILP45 IBT42:IBT45 HRX42:HRX45 HIB42:HIB45 GYF42:GYF45 GOJ42:GOJ45 GEN42:GEN45 FUR42:FUR45 FKV42:FKV45 FAZ42:FAZ45 ERD42:ERD45 EHH42:EHH45 DXL42:DXL45 DNP42:DNP45 DDT42:DDT45 CTX42:CTX45 CKB42:CKB45 CAF42:CAF45 BQJ42:BQJ45 BGN42:BGN45 AWR42:AWR45 AMV42:AMV45 ACZ42:ACZ45 TD42:TD45 JH42:JH45 B42:B45 WVT12:WVT32 WLX12:WLX32 WCB12:WCB32 VSF12:VSF32 VIJ12:VIJ32 UYN12:UYN32 UOR12:UOR32 UEV12:UEV32 TUZ12:TUZ32 TLD12:TLD32 TBH12:TBH32 SRL12:SRL32 SHP12:SHP32 RXT12:RXT32 RNX12:RNX32 REB12:REB32 QUF12:QUF32 QKJ12:QKJ32 QAN12:QAN32 PQR12:PQR32 PGV12:PGV32 OWZ12:OWZ32 OND12:OND32 ODH12:ODH32 NTL12:NTL32 NJP12:NJP32 MZT12:MZT32 MPX12:MPX32 MGB12:MGB32 LWF12:LWF32 LMJ12:LMJ32 LCN12:LCN32 KSR12:KSR32 KIV12:KIV32 JYZ12:JYZ32 JPD12:JPD32 JFH12:JFH32 IVL12:IVL32 ILP12:ILP32 IBT12:IBT32 HRX12:HRX32 HIB12:HIB32 GYF12:GYF32 GOJ12:GOJ32 GEN12:GEN32 FUR12:FUR32 FKV12:FKV32 FAZ12:FAZ32 ERD12:ERD32 EHH12:EHH32 DXL12:DXL32 DNP12:DNP32 DDT12:DDT32 CTX12:CTX32 CKB12:CKB32 CAF12:CAF32 BQJ12:BQJ32 BGN12:BGN32 AWR12:AWR32 AMV12:AMV32 ACZ12:ACZ32 TD12:TD32 JH12:JH32 B12:B32 WVT56:WVT60 WLX56:WLX60 WCB56:WCB60 VSF56:VSF60 VIJ56:VIJ60 UYN56:UYN60 UOR56:UOR60 UEV56:UEV60 TUZ56:TUZ60 TLD56:TLD60 TBH56:TBH60 SRL56:SRL60 SHP56:SHP60 RXT56:RXT60 RNX56:RNX60 REB56:REB60 QUF56:QUF60 QKJ56:QKJ60 QAN56:QAN60 PQR56:PQR60 PGV56:PGV60 OWZ56:OWZ60 OND56:OND60 ODH56:ODH60 NTL56:NTL60 NJP56:NJP60 MZT56:MZT60 MPX56:MPX60 MGB56:MGB60 LWF56:LWF60 LMJ56:LMJ60 LCN56:LCN60 KSR56:KSR60 KIV56:KIV60 JYZ56:JYZ60 JPD56:JPD60 JFH56:JFH60 IVL56:IVL60 ILP56:ILP60 IBT56:IBT60 HRX56:HRX60 HIB56:HIB60 GYF56:GYF60 GOJ56:GOJ60 GEN56:GEN60 FUR56:FUR60 FKV56:FKV60 FAZ56:FAZ60 ERD56:ERD60 EHH56:EHH60 DXL56:DXL60 DNP56:DNP60 DDT56:DDT60 CTX56:CTX60 CKB56:CKB60 CAF56:CAF60 BQJ56:BQJ60 BGN56:BGN60 AWR56:AWR60 AMV56:AMV60 ACZ56:ACZ60 TD56:TD60 JH56:JH60 B56:B60 WVT88:WVT92 WLX88:WLX92 WCB88:WCB92 VSF88:VSF92 VIJ88:VIJ92 UYN88:UYN92 UOR88:UOR92 UEV88:UEV92 TUZ88:TUZ92 TLD88:TLD92 TBH88:TBH92 SRL88:SRL92 SHP88:SHP92 RXT88:RXT92 RNX88:RNX92 REB88:REB92 QUF88:QUF92 QKJ88:QKJ92 QAN88:QAN92 PQR88:PQR92 PGV88:PGV92 OWZ88:OWZ92 OND88:OND92 ODH88:ODH92 NTL88:NTL92 NJP88:NJP92 MZT88:MZT92 MPX88:MPX92 MGB88:MGB92 LWF88:LWF92 LMJ88:LMJ92 LCN88:LCN92 KSR88:KSR92 KIV88:KIV92 JYZ88:JYZ92 JPD88:JPD92 JFH88:JFH92 IVL88:IVL92 ILP88:ILP92 IBT88:IBT92 HRX88:HRX92 HIB88:HIB92 GYF88:GYF92 GOJ88:GOJ92 GEN88:GEN92 FUR88:FUR92 FKV88:FKV92 FAZ88:FAZ92 ERD88:ERD92 EHH88:EHH92 DXL88:DXL92 DNP88:DNP92 DDT88:DDT92 CTX88:CTX92 CKB88:CKB92 CAF88:CAF92 BQJ88:BQJ92 BGN88:BGN92 AWR88:AWR92 AMV88:AMV92 ACZ88:ACZ92 TD88:TD92 JH88:JH92 B88:B92 WVT48:WVT53 WLX48:WLX53 WCB48:WCB53 VSF48:VSF53 VIJ48:VIJ53 UYN48:UYN53 UOR48:UOR53 UEV48:UEV53 TUZ48:TUZ53 TLD48:TLD53 TBH48:TBH53 SRL48:SRL53 SHP48:SHP53 RXT48:RXT53 RNX48:RNX53 REB48:REB53 QUF48:QUF53 QKJ48:QKJ53 QAN48:QAN53 PQR48:PQR53 PGV48:PGV53 OWZ48:OWZ53 OND48:OND53 ODH48:ODH53 NTL48:NTL53 NJP48:NJP53 MZT48:MZT53 MPX48:MPX53 MGB48:MGB53 LWF48:LWF53 LMJ48:LMJ53 LCN48:LCN53 KSR48:KSR53 KIV48:KIV53 JYZ48:JYZ53 JPD48:JPD53 JFH48:JFH53 IVL48:IVL53 ILP48:ILP53 IBT48:IBT53 HRX48:HRX53 HIB48:HIB53 GYF48:GYF53 GOJ48:GOJ53 GEN48:GEN53 FUR48:FUR53 FKV48:FKV53 FAZ48:FAZ53 ERD48:ERD53 EHH48:EHH53 DXL48:DXL53 DNP48:DNP53 DDT48:DDT53 CTX48:CTX53 CKB48:CKB53 CAF48:CAF53 BQJ48:BQJ53 BGN48:BGN53 AWR48:AWR53 AMV48:AMV53 ACZ48:ACZ53 TD48:TD53 JH48:JH53">
      <formula1>$CM$2:$CM$4</formula1>
    </dataValidation>
  </dataValidations>
  <printOptions horizontalCentered="1"/>
  <pageMargins left="0.25" right="0.25" top="0.5" bottom="0.5" header="0.3" footer="0.3"/>
  <pageSetup paperSize="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Milestone</vt:lpstr>
      <vt:lpstr>Resources</vt:lpstr>
    </vt:vector>
  </TitlesOfParts>
  <Company>UnitedHealth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Rashid Alam</dc:creator>
  <cp:lastModifiedBy>Anand, Bhawna</cp:lastModifiedBy>
  <cp:lastPrinted>2016-05-06T17:42:16Z</cp:lastPrinted>
  <dcterms:created xsi:type="dcterms:W3CDTF">2016-04-05T20:18:14Z</dcterms:created>
  <dcterms:modified xsi:type="dcterms:W3CDTF">2018-03-13T09:00:47Z</dcterms:modified>
</cp:coreProperties>
</file>