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firstSheet="6" activeTab="14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Advertisement" sheetId="14" r:id="rId14"/>
    <sheet name="DONATION" sheetId="15" r:id="rId15"/>
  </sheets>
  <calcPr calcId="144525"/>
</workbook>
</file>

<file path=xl/calcChain.xml><?xml version="1.0" encoding="utf-8"?>
<calcChain xmlns="http://schemas.openxmlformats.org/spreadsheetml/2006/main">
  <c r="B11" i="10" l="1"/>
  <c r="D16" i="9"/>
  <c r="D10" i="9"/>
  <c r="B4" i="3" l="1"/>
  <c r="D4" i="3" s="1"/>
  <c r="F3" i="3"/>
  <c r="G3" i="3" s="1"/>
  <c r="D3" i="3"/>
  <c r="E3" i="3" s="1"/>
  <c r="F2" i="3"/>
  <c r="G2" i="3" s="1"/>
  <c r="D2" i="3"/>
  <c r="E2" i="3" s="1"/>
  <c r="G4" i="3" l="1"/>
  <c r="J18" i="8"/>
  <c r="J17" i="8"/>
  <c r="J16" i="8"/>
  <c r="J15" i="8"/>
  <c r="J14" i="8"/>
  <c r="J13" i="8"/>
  <c r="C8" i="3" l="1"/>
  <c r="C7" i="3"/>
  <c r="C9" i="3" s="1"/>
  <c r="F8" i="14"/>
  <c r="F7" i="14"/>
  <c r="F6" i="14"/>
  <c r="F5" i="14"/>
  <c r="C7" i="11" l="1"/>
  <c r="C6" i="11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<sst xmlns="http://schemas.openxmlformats.org/spreadsheetml/2006/main" count="208" uniqueCount="170">
  <si>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</si>
  <si>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</si>
  <si>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</si>
  <si>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</si>
  <si>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</si>
  <si>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</si>
  <si>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</si>
  <si>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</si>
  <si>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</si>
  <si>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</si>
  <si>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</si>
  <si>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</si>
  <si>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</si>
  <si>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</si>
  <si>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</si>
  <si>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</si>
  <si>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</si>
  <si>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</si>
  <si>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</si>
  <si>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</si>
  <si>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</si>
  <si>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</si>
  <si>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</si>
  <si>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</si>
  <si>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</si>
  <si>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</si>
  <si>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</si>
  <si>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</si>
  <si>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</si>
  <si>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</si>
  <si>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</si>
  <si>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</si>
  <si>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</si>
  <si>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</si>
  <si>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</si>
  <si>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</si>
  <si>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</si>
  <si>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</si>
  <si>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</si>
  <si>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</si>
  <si>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</si>
  <si>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</si>
  <si>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</si>
  <si>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</si>
  <si>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</si>
  <si>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</si>
  <si>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</si>
  <si>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</si>
  <si>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</si>
  <si>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</si>
  <si>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</si>
  <si>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</si>
  <si>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</si>
  <si>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</si>
  <si>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</si>
  <si>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</si>
  <si>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</si>
  <si>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</si>
  <si>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</si>
  <si>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</si>
  <si>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</si>
  <si>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</si>
  <si>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</si>
  <si>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</si>
  <si>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</si>
  <si>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</si>
  <si>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</si>
  <si>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</si>
  <si>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</si>
  <si>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</si>
  <si>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</si>
  <si>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</si>
  <si>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</si>
  <si>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</si>
  <si>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</si>
  <si>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</si>
  <si>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</si>
  <si>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</si>
  <si>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</si>
  <si>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</si>
  <si>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</si>
  <si>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</si>
  <si>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</si>
  <si>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</si>
  <si>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</si>
  <si>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</si>
  <si>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</si>
  <si>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</si>
  <si>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</si>
  <si>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</si>
  <si>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</si>
  <si>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</si>
  <si>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</si>
  <si>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</si>
  <si>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</si>
  <si>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</si>
  <si>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</si>
  <si>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</si>
  <si>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</si>
  <si>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</si>
  <si>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</si>
  <si>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</si>
  <si>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</si>
  <si>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</si>
  <si>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</si>
  <si>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</si>
  <si>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</si>
  <si>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</si>
  <si>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</si>
  <si>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</si>
  <si>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</si>
  <si>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</si>
  <si>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</si>
  <si>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</si>
  <si>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</si>
  <si>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</si>
  <si>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</si>
  <si>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</si>
  <si>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</si>
  <si>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</si>
  <si>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</si>
  <si>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</si>
  <si>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</si>
  <si>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</si>
  <si>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</si>
  <si>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</si>
  <si>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</si>
  <si>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</si>
  <si>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</si>
  <si>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</si>
  <si>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</si>
  <si>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</si>
  <si>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</si>
  <si>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</si>
  <si>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</si>
  <si>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</si>
  <si>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</si>
  <si>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</si>
  <si>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</si>
  <si>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</si>
  <si>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</si>
  <si>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</si>
  <si>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</si>
  <si>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</si>
  <si>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</si>
  <si>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</si>
  <si>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</si>
  <si>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</si>
  <si>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</si>
  <si>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</si>
  <si>
    <t>AC AMC</t>
  </si>
  <si>
    <t>product</t>
  </si>
  <si>
    <t>QTY</t>
  </si>
  <si>
    <t>UNIT PRICE</t>
  </si>
  <si>
    <t xml:space="preserve">TAX </t>
  </si>
  <si>
    <t>AMOUNT</t>
  </si>
  <si>
    <t>AMC- Cassette AC</t>
  </si>
  <si>
    <t>UPS SPLIT</t>
  </si>
  <si>
    <t>SPLIR CONFERENCE</t>
  </si>
  <si>
    <t>SPLIT BM/HR</t>
  </si>
  <si>
    <t>SERVER</t>
  </si>
  <si>
    <t>TOTAL</t>
  </si>
  <si>
    <t>Electricity POWER FACTOR DONATION</t>
  </si>
  <si>
    <t>Branch</t>
  </si>
  <si>
    <t>Service tax</t>
  </si>
  <si>
    <t>S.B &amp; K tax</t>
  </si>
  <si>
    <t>GRN Amount</t>
  </si>
  <si>
    <t>Ratio</t>
  </si>
  <si>
    <t>Travelling to ROR</t>
  </si>
  <si>
    <t>Monthy charges for electrician to maintain power factor reading above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</si>
</sst>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9" fontId="0" fillId="0" borderId="2" xfId="0" applyNumberFormat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:F17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2" sqref="I12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9" t="s">
        <v>129</v>
      </c>
      <c r="B1" s="49"/>
      <c r="C1" s="49"/>
      <c r="D1" s="49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9" t="s">
        <v>148</v>
      </c>
      <c r="B7" s="49"/>
      <c r="C7" s="49"/>
      <c r="D7" s="49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A10" s="6" t="s">
        <v>168</v>
      </c>
      <c r="B10" s="6">
        <v>15000</v>
      </c>
      <c r="C10" s="6"/>
      <c r="D10" s="6"/>
    </row>
    <row r="11" spans="1:4" x14ac:dyDescent="0.25">
      <c r="A11" s="6"/>
      <c r="B11" s="6">
        <f>SUM(B8:B10)</f>
        <v>23000</v>
      </c>
      <c r="C11" s="6"/>
      <c r="D11" s="6"/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7" t="s">
        <v>142</v>
      </c>
      <c r="B1" s="37"/>
      <c r="C1" s="37"/>
    </row>
    <row r="2" spans="1:3" x14ac:dyDescent="0.25">
      <c r="A2" s="6" t="s">
        <v>143</v>
      </c>
      <c r="B2" s="53" t="s">
        <v>147</v>
      </c>
      <c r="C2" s="6"/>
    </row>
    <row r="3" spans="1:3" x14ac:dyDescent="0.25">
      <c r="A3" s="6" t="s">
        <v>145</v>
      </c>
      <c r="B3" s="53"/>
      <c r="C3" s="6">
        <v>3000</v>
      </c>
    </row>
    <row r="4" spans="1:3" x14ac:dyDescent="0.25">
      <c r="A4" s="6" t="s">
        <v>144</v>
      </c>
      <c r="B4" s="53"/>
      <c r="C4" s="6"/>
    </row>
    <row r="5" spans="1:3" x14ac:dyDescent="0.25">
      <c r="A5" s="6" t="s">
        <v>146</v>
      </c>
      <c r="B5" s="53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3"/>
  <sheetViews>
    <sheetView workbookViewId="0">
      <selection activeCell="G9" sqref="G9"/>
    </sheetView>
  </sheetViews>
  <sheetFormatPr defaultRowHeight="15" x14ac:dyDescent="0.25"/>
  <sheetData>
    <row r="4" spans="6:8" x14ac:dyDescent="0.25">
      <c r="F4">
        <v>2200</v>
      </c>
    </row>
    <row r="5" spans="6:8" x14ac:dyDescent="0.25">
      <c r="F5">
        <f>F4/20</f>
        <v>110</v>
      </c>
    </row>
    <row r="6" spans="6:8" x14ac:dyDescent="0.25">
      <c r="F6">
        <f>F5*73</f>
        <v>8030</v>
      </c>
    </row>
    <row r="7" spans="6:8" x14ac:dyDescent="0.25">
      <c r="F7">
        <f>F6+2000</f>
        <v>10030</v>
      </c>
    </row>
    <row r="8" spans="6:8" x14ac:dyDescent="0.25">
      <c r="F8">
        <f>F7+2000</f>
        <v>12030</v>
      </c>
    </row>
    <row r="13" spans="6:8" x14ac:dyDescent="0.25">
      <c r="H13">
        <v>2290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A14" sqref="A14"/>
    </sheetView>
  </sheetViews>
  <sheetFormatPr defaultRowHeight="15" x14ac:dyDescent="0.25"/>
  <cols>
    <col min="1" max="1" width="69" bestFit="1" customWidth="1"/>
    <col min="19" max="19" width="11.140625" bestFit="1" customWidth="1"/>
    <col min="20" max="20" width="12.42578125" bestFit="1" customWidth="1"/>
  </cols>
  <sheetData>
    <row r="1" spans="1:5" x14ac:dyDescent="0.25">
      <c r="A1" s="50" t="s">
        <v>162</v>
      </c>
      <c r="B1" s="50"/>
      <c r="C1" s="50"/>
      <c r="D1" s="50"/>
      <c r="E1" s="6">
        <v>5000</v>
      </c>
    </row>
    <row r="4" spans="1:5" x14ac:dyDescent="0.25">
      <c r="A4" s="6" t="s">
        <v>169</v>
      </c>
      <c r="B4" s="6">
        <v>750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B6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300000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6000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5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5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5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5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5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5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5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6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6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6"/>
      <c r="B14" s="6"/>
      <c r="C14" s="6"/>
      <c r="D14" s="6"/>
      <c r="E14" s="14">
        <f>SUM(E12:E13)</f>
        <v>24000</v>
      </c>
    </row>
    <row r="15" spans="1:5" x14ac:dyDescent="0.25">
      <c r="A15" s="36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11" sqref="G11"/>
    </sheetView>
  </sheetViews>
  <sheetFormatPr defaultRowHeight="15" x14ac:dyDescent="0.25"/>
  <cols>
    <col min="2" max="2" width="11.5703125" bestFit="1" customWidth="1"/>
    <col min="3" max="3" width="12.42578125" bestFit="1" customWidth="1"/>
    <col min="5" max="5" width="10.5703125" bestFit="1" customWidth="1"/>
    <col min="6" max="6" width="10.28515625" bestFit="1" customWidth="1"/>
    <col min="7" max="7" width="12.42578125" bestFit="1" customWidth="1"/>
  </cols>
  <sheetData>
    <row r="1" spans="1:7" x14ac:dyDescent="0.25">
      <c r="A1" s="14" t="s">
        <v>163</v>
      </c>
      <c r="B1" s="14" t="s">
        <v>59</v>
      </c>
      <c r="C1" s="14" t="s">
        <v>47</v>
      </c>
      <c r="D1" s="14" t="s">
        <v>60</v>
      </c>
      <c r="E1" s="14" t="s">
        <v>164</v>
      </c>
      <c r="F1" s="14" t="s">
        <v>165</v>
      </c>
      <c r="G1" s="14" t="s">
        <v>166</v>
      </c>
    </row>
    <row r="2" spans="1:7" x14ac:dyDescent="0.25">
      <c r="A2" s="6" t="s">
        <v>140</v>
      </c>
      <c r="B2" s="6">
        <v>5400</v>
      </c>
      <c r="C2" s="6">
        <v>16.55</v>
      </c>
      <c r="D2" s="6">
        <f>B2*C2</f>
        <v>89370</v>
      </c>
      <c r="E2" s="6">
        <f>D2*14%</f>
        <v>12511.800000000001</v>
      </c>
      <c r="F2" s="6">
        <f>D2*1%</f>
        <v>893.7</v>
      </c>
      <c r="G2" s="6">
        <f>D2+F2</f>
        <v>90263.7</v>
      </c>
    </row>
    <row r="3" spans="1:7" x14ac:dyDescent="0.25">
      <c r="A3" s="6" t="s">
        <v>44</v>
      </c>
      <c r="B3" s="6">
        <v>3600</v>
      </c>
      <c r="C3" s="6">
        <v>16.55</v>
      </c>
      <c r="D3" s="6">
        <f>B3*C3</f>
        <v>59580</v>
      </c>
      <c r="E3" s="6">
        <f>D3*14%</f>
        <v>8341.2000000000007</v>
      </c>
      <c r="F3" s="6">
        <f>D3*1%</f>
        <v>595.80000000000007</v>
      </c>
      <c r="G3" s="6">
        <f>D3+F3</f>
        <v>60175.8</v>
      </c>
    </row>
    <row r="4" spans="1:7" x14ac:dyDescent="0.25">
      <c r="A4" s="6" t="s">
        <v>60</v>
      </c>
      <c r="B4" s="6">
        <f>SUM(B2:B3)</f>
        <v>9000</v>
      </c>
      <c r="C4" s="6">
        <v>16.55</v>
      </c>
      <c r="D4" s="6">
        <f>B4*C4</f>
        <v>148950</v>
      </c>
      <c r="E4" s="6"/>
      <c r="F4" s="6"/>
      <c r="G4" s="6">
        <f>SUM(G2:G3)</f>
        <v>150439.5</v>
      </c>
    </row>
    <row r="6" spans="1:7" x14ac:dyDescent="0.25">
      <c r="A6" s="14" t="s">
        <v>163</v>
      </c>
      <c r="B6" s="14" t="s">
        <v>167</v>
      </c>
      <c r="C6" s="14" t="s">
        <v>166</v>
      </c>
    </row>
    <row r="7" spans="1:7" x14ac:dyDescent="0.25">
      <c r="A7" s="6" t="s">
        <v>140</v>
      </c>
      <c r="B7" s="34">
        <v>0.28000000000000003</v>
      </c>
      <c r="C7" s="54">
        <f>G4*B7</f>
        <v>42123.060000000005</v>
      </c>
    </row>
    <row r="8" spans="1:7" x14ac:dyDescent="0.25">
      <c r="A8" s="6" t="s">
        <v>44</v>
      </c>
      <c r="B8" s="34">
        <v>0.72</v>
      </c>
      <c r="C8" s="54">
        <f>G4*B8</f>
        <v>108316.44</v>
      </c>
    </row>
    <row r="9" spans="1:7" x14ac:dyDescent="0.25">
      <c r="A9" s="6"/>
      <c r="B9" s="6"/>
      <c r="C9" s="54">
        <f>SUM(C7:C8)</f>
        <v>150439.5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3" sqref="G13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7" t="s">
        <v>61</v>
      </c>
      <c r="B1" s="37"/>
      <c r="C1" s="37"/>
      <c r="D1" s="37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7" t="s">
        <v>64</v>
      </c>
      <c r="B7" s="37"/>
      <c r="C7" s="37"/>
      <c r="D7" s="37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F11" sqref="F11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8" t="s">
        <v>83</v>
      </c>
      <c r="B1" s="38"/>
      <c r="C1" s="38"/>
      <c r="D1" s="38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9" t="s">
        <v>84</v>
      </c>
      <c r="B13" s="39"/>
      <c r="C13" s="39"/>
      <c r="D13" s="39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2" sqref="F12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10" x14ac:dyDescent="0.25">
      <c r="A1" s="39" t="s">
        <v>87</v>
      </c>
      <c r="B1" s="39"/>
      <c r="C1" s="39"/>
      <c r="D1" s="39"/>
      <c r="F1" s="46" t="s">
        <v>109</v>
      </c>
      <c r="G1" s="47"/>
      <c r="H1" s="47"/>
      <c r="I1" s="48"/>
    </row>
    <row r="2" spans="1:10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10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10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9" t="s">
        <v>111</v>
      </c>
      <c r="G4" s="49"/>
      <c r="H4" s="49"/>
      <c r="I4" s="49"/>
    </row>
    <row r="5" spans="1:10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10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10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10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10" x14ac:dyDescent="0.25">
      <c r="D9" s="8">
        <f>SUM(D3:D8)</f>
        <v>11250</v>
      </c>
    </row>
    <row r="11" spans="1:10" x14ac:dyDescent="0.25">
      <c r="A11" s="37" t="s">
        <v>97</v>
      </c>
      <c r="B11" s="37"/>
      <c r="C11" s="37"/>
      <c r="D11" s="37"/>
      <c r="F11" s="37" t="s">
        <v>150</v>
      </c>
      <c r="G11" s="37"/>
      <c r="H11" s="37"/>
      <c r="I11" s="37"/>
      <c r="J11" s="6"/>
    </row>
    <row r="12" spans="1:10" x14ac:dyDescent="0.25">
      <c r="A12" s="22" t="s">
        <v>0</v>
      </c>
      <c r="B12" s="22" t="s">
        <v>47</v>
      </c>
      <c r="C12" s="22" t="s">
        <v>88</v>
      </c>
      <c r="D12" s="22" t="s">
        <v>89</v>
      </c>
      <c r="F12" s="30" t="s">
        <v>151</v>
      </c>
      <c r="G12" s="30" t="s">
        <v>152</v>
      </c>
      <c r="H12" s="30" t="s">
        <v>153</v>
      </c>
      <c r="I12" s="30" t="s">
        <v>154</v>
      </c>
      <c r="J12" s="30" t="s">
        <v>155</v>
      </c>
    </row>
    <row r="13" spans="1:10" x14ac:dyDescent="0.25">
      <c r="A13" s="6" t="s">
        <v>98</v>
      </c>
      <c r="B13" s="6">
        <v>1500</v>
      </c>
      <c r="C13" s="6">
        <v>3</v>
      </c>
      <c r="D13" s="6">
        <f>B13*C13</f>
        <v>4500</v>
      </c>
      <c r="F13" s="6" t="s">
        <v>156</v>
      </c>
      <c r="G13" s="6">
        <v>9</v>
      </c>
      <c r="H13" s="6">
        <v>3500</v>
      </c>
      <c r="I13" s="6">
        <v>0</v>
      </c>
      <c r="J13" s="6">
        <f>G13*H13</f>
        <v>31500</v>
      </c>
    </row>
    <row r="14" spans="1:10" x14ac:dyDescent="0.25">
      <c r="A14" s="6" t="s">
        <v>99</v>
      </c>
      <c r="B14" s="6">
        <v>400</v>
      </c>
      <c r="C14" s="6">
        <v>4</v>
      </c>
      <c r="D14" s="6">
        <f>B14*C14</f>
        <v>1600</v>
      </c>
      <c r="F14" s="6" t="s">
        <v>157</v>
      </c>
      <c r="G14" s="6">
        <v>1</v>
      </c>
      <c r="H14" s="6">
        <v>2500</v>
      </c>
      <c r="I14" s="6">
        <v>0</v>
      </c>
      <c r="J14" s="6">
        <f t="shared" ref="J14:J17" si="1">G14*H14</f>
        <v>2500</v>
      </c>
    </row>
    <row r="15" spans="1:10" x14ac:dyDescent="0.25">
      <c r="A15" s="6" t="s">
        <v>100</v>
      </c>
      <c r="B15" s="6">
        <v>100</v>
      </c>
      <c r="C15" s="6">
        <v>2</v>
      </c>
      <c r="D15" s="6">
        <f t="shared" ref="D15:D16" si="2">B15*C15</f>
        <v>200</v>
      </c>
      <c r="F15" s="6" t="s">
        <v>158</v>
      </c>
      <c r="G15" s="6">
        <v>1</v>
      </c>
      <c r="H15" s="6">
        <v>2500</v>
      </c>
      <c r="I15" s="6">
        <v>0</v>
      </c>
      <c r="J15" s="6">
        <f t="shared" si="1"/>
        <v>2500</v>
      </c>
    </row>
    <row r="16" spans="1:10" x14ac:dyDescent="0.25">
      <c r="A16" s="6" t="s">
        <v>101</v>
      </c>
      <c r="B16" s="6">
        <v>100</v>
      </c>
      <c r="C16" s="6">
        <v>2</v>
      </c>
      <c r="D16" s="6">
        <f t="shared" si="2"/>
        <v>200</v>
      </c>
      <c r="F16" s="6" t="s">
        <v>159</v>
      </c>
      <c r="G16" s="6">
        <v>1</v>
      </c>
      <c r="H16" s="6">
        <v>2500</v>
      </c>
      <c r="I16" s="6">
        <v>0</v>
      </c>
      <c r="J16" s="6">
        <f t="shared" si="1"/>
        <v>2500</v>
      </c>
    </row>
    <row r="17" spans="1:10" x14ac:dyDescent="0.25">
      <c r="A17" s="6"/>
      <c r="B17" s="6"/>
      <c r="C17" s="6"/>
      <c r="D17" s="6">
        <f>SUM(D13:D16)</f>
        <v>6500</v>
      </c>
      <c r="F17" s="6" t="s">
        <v>160</v>
      </c>
      <c r="G17" s="6">
        <v>1</v>
      </c>
      <c r="H17" s="6">
        <v>2500</v>
      </c>
      <c r="I17" s="6">
        <v>0</v>
      </c>
      <c r="J17" s="6">
        <f t="shared" si="1"/>
        <v>2500</v>
      </c>
    </row>
    <row r="18" spans="1:10" x14ac:dyDescent="0.25">
      <c r="F18" s="50" t="s">
        <v>161</v>
      </c>
      <c r="G18" s="50"/>
      <c r="H18" s="50"/>
      <c r="I18" s="50"/>
      <c r="J18" s="6">
        <f>SUM(J13:J17)</f>
        <v>41500</v>
      </c>
    </row>
    <row r="20" spans="1:10" x14ac:dyDescent="0.25">
      <c r="A20" s="46" t="s">
        <v>108</v>
      </c>
      <c r="B20" s="47"/>
      <c r="C20" s="47"/>
      <c r="D20" s="48"/>
    </row>
    <row r="21" spans="1:10" x14ac:dyDescent="0.25">
      <c r="A21" s="24" t="s">
        <v>102</v>
      </c>
      <c r="B21" s="40" t="s">
        <v>107</v>
      </c>
      <c r="C21" s="41"/>
      <c r="D21" s="25"/>
    </row>
    <row r="22" spans="1:10" x14ac:dyDescent="0.25">
      <c r="A22" s="24" t="s">
        <v>103</v>
      </c>
      <c r="B22" s="42"/>
      <c r="C22" s="43"/>
      <c r="D22" s="25"/>
    </row>
    <row r="23" spans="1:10" x14ac:dyDescent="0.25">
      <c r="A23" s="24" t="s">
        <v>104</v>
      </c>
      <c r="B23" s="42"/>
      <c r="C23" s="43"/>
      <c r="D23" s="25">
        <v>3000</v>
      </c>
    </row>
    <row r="24" spans="1:10" x14ac:dyDescent="0.25">
      <c r="A24" s="24" t="s">
        <v>105</v>
      </c>
      <c r="B24" s="42"/>
      <c r="C24" s="43"/>
      <c r="D24" s="25"/>
    </row>
    <row r="25" spans="1:10" x14ac:dyDescent="0.25">
      <c r="A25" s="26" t="s">
        <v>106</v>
      </c>
      <c r="B25" s="44"/>
      <c r="C25" s="45"/>
      <c r="D25" s="27"/>
    </row>
  </sheetData>
  <mergeCells count="8">
    <mergeCell ref="A1:D1"/>
    <mergeCell ref="A11:D11"/>
    <mergeCell ref="B21:C25"/>
    <mergeCell ref="A20:D20"/>
    <mergeCell ref="F1:I1"/>
    <mergeCell ref="F4:I4"/>
    <mergeCell ref="F11:I11"/>
    <mergeCell ref="F18:I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workbookViewId="0">
      <selection activeCell="D17" sqref="D17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1" t="s">
        <v>118</v>
      </c>
      <c r="B1" s="51"/>
      <c r="C1" s="51"/>
      <c r="D1" s="51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7" t="s">
        <v>119</v>
      </c>
      <c r="B5" s="37"/>
      <c r="C5" s="37"/>
      <c r="D5" s="37"/>
    </row>
    <row r="6" spans="1:4" x14ac:dyDescent="0.25">
      <c r="A6" s="50" t="s">
        <v>120</v>
      </c>
      <c r="B6" s="50"/>
      <c r="C6" s="50"/>
      <c r="D6" s="6">
        <v>5000</v>
      </c>
    </row>
    <row r="7" spans="1:4" x14ac:dyDescent="0.25">
      <c r="A7" s="50" t="s">
        <v>121</v>
      </c>
      <c r="B7" s="50"/>
      <c r="C7" s="50"/>
      <c r="D7" s="6">
        <v>2500</v>
      </c>
    </row>
    <row r="8" spans="1:4" x14ac:dyDescent="0.25">
      <c r="A8" s="50" t="s">
        <v>122</v>
      </c>
      <c r="B8" s="50"/>
      <c r="C8" s="50"/>
      <c r="D8" s="6">
        <v>500</v>
      </c>
    </row>
    <row r="9" spans="1:4" x14ac:dyDescent="0.25">
      <c r="A9" s="50" t="s">
        <v>123</v>
      </c>
      <c r="B9" s="50"/>
      <c r="C9" s="50"/>
      <c r="D9" s="6">
        <v>1000</v>
      </c>
    </row>
    <row r="10" spans="1:4" x14ac:dyDescent="0.25">
      <c r="D10">
        <f>SUM(D6:D9)</f>
        <v>9000</v>
      </c>
    </row>
    <row r="11" spans="1:4" x14ac:dyDescent="0.25">
      <c r="A11" s="37" t="s">
        <v>124</v>
      </c>
      <c r="B11" s="37"/>
      <c r="C11" s="37"/>
      <c r="D11" s="37"/>
    </row>
    <row r="12" spans="1:4" ht="20.25" customHeight="1" x14ac:dyDescent="0.25">
      <c r="A12" s="52" t="s">
        <v>125</v>
      </c>
      <c r="B12" s="52"/>
      <c r="C12" s="52"/>
      <c r="D12" s="6">
        <v>1000</v>
      </c>
    </row>
    <row r="13" spans="1:4" x14ac:dyDescent="0.25">
      <c r="A13" s="50" t="s">
        <v>126</v>
      </c>
      <c r="B13" s="50"/>
      <c r="C13" s="50"/>
      <c r="D13" s="6">
        <v>1000</v>
      </c>
    </row>
    <row r="14" spans="1:4" x14ac:dyDescent="0.25">
      <c r="A14" s="50" t="s">
        <v>127</v>
      </c>
      <c r="B14" s="50"/>
      <c r="C14" s="50"/>
      <c r="D14" s="6">
        <v>1000</v>
      </c>
    </row>
    <row r="15" spans="1:4" x14ac:dyDescent="0.25">
      <c r="A15" s="50" t="s">
        <v>128</v>
      </c>
      <c r="B15" s="50"/>
      <c r="C15" s="50"/>
      <c r="D15" s="6">
        <v>2000</v>
      </c>
    </row>
    <row r="16" spans="1:4" x14ac:dyDescent="0.25">
      <c r="D16">
        <f>SUM(D12:D15)</f>
        <v>5000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Advertisement</vt:lpstr>
      <vt:lpstr>DONATION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2017-05-23T07:33:51Z</dcterms:modified>
</cp:coreProperties>
</file>