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filterPrivacy="1" defaultThemeVersion="124226"/>
  <xr:revisionPtr revIDLastSave="0" documentId="13_ncr:1_{5BB6BB78-7AF9-42E0-AC7B-4DA56C752527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Plant.Matrix" sheetId="5" r:id="rId1"/>
    <sheet name="Quadret" sheetId="3" r:id="rId2"/>
    <sheet name="Bird Matrix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U2" i="6" l="1"/>
  <c r="AU3" i="6" l="1"/>
  <c r="AU4" i="6"/>
  <c r="AU5" i="6"/>
  <c r="AU6" i="6"/>
  <c r="AU7" i="6"/>
  <c r="AU8" i="6"/>
  <c r="AU9" i="6"/>
  <c r="AU10" i="6"/>
  <c r="AU11" i="6"/>
  <c r="AU12" i="6"/>
  <c r="AU13" i="6"/>
  <c r="AU14" i="6"/>
  <c r="AU15" i="6"/>
  <c r="AU16" i="6"/>
  <c r="AU17" i="6"/>
  <c r="AU18" i="6"/>
  <c r="AU19" i="6"/>
  <c r="AU20" i="6"/>
  <c r="AU21" i="6"/>
  <c r="AU22" i="6"/>
  <c r="AU23" i="6"/>
  <c r="AU24" i="6"/>
  <c r="AU25" i="6"/>
  <c r="AU26" i="6"/>
  <c r="AU27" i="6"/>
  <c r="AU28" i="6"/>
  <c r="AU29" i="6"/>
  <c r="AA3" i="3" l="1"/>
  <c r="BB4" i="3" l="1"/>
  <c r="BB5" i="3"/>
  <c r="BB6" i="3"/>
  <c r="BB7" i="3"/>
  <c r="BB8" i="3"/>
  <c r="BB9" i="3"/>
  <c r="BB10" i="3"/>
  <c r="BB11" i="3"/>
  <c r="BB12" i="3"/>
  <c r="BB13" i="3"/>
  <c r="BB14" i="3"/>
  <c r="BB15" i="3"/>
  <c r="BB16" i="3"/>
  <c r="BB17" i="3"/>
  <c r="BB18" i="3"/>
  <c r="BB19" i="3"/>
  <c r="BB20" i="3"/>
  <c r="BB21" i="3"/>
  <c r="BB22" i="3"/>
  <c r="BB23" i="3"/>
  <c r="BB24" i="3"/>
  <c r="BB25" i="3"/>
  <c r="BB26" i="3"/>
  <c r="BB27" i="3"/>
  <c r="BB28" i="3"/>
  <c r="BB29" i="3"/>
  <c r="BB30" i="3"/>
  <c r="BB3" i="3"/>
  <c r="BA3" i="3" l="1"/>
  <c r="AA4" i="3"/>
  <c r="AA5" i="3"/>
  <c r="AA6" i="3"/>
  <c r="AA7" i="3"/>
  <c r="AA8" i="3"/>
  <c r="AA9" i="3"/>
  <c r="AA10" i="3"/>
  <c r="AA11" i="3"/>
  <c r="AA12" i="3"/>
  <c r="AC12" i="3" s="1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Y4" i="3" l="1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" i="3"/>
  <c r="G4" i="3"/>
  <c r="G5" i="3"/>
  <c r="AB5" i="3" s="1"/>
  <c r="G6" i="3"/>
  <c r="AB6" i="3" s="1"/>
  <c r="G7" i="3"/>
  <c r="AB7" i="3" s="1"/>
  <c r="G8" i="3"/>
  <c r="AB8" i="3" s="1"/>
  <c r="G9" i="3"/>
  <c r="G10" i="3"/>
  <c r="G11" i="3"/>
  <c r="G12" i="3"/>
  <c r="G13" i="3"/>
  <c r="G14" i="3"/>
  <c r="G15" i="3"/>
  <c r="G16" i="3"/>
  <c r="AB16" i="3" s="1"/>
  <c r="G17" i="3"/>
  <c r="G18" i="3"/>
  <c r="G19" i="3"/>
  <c r="G20" i="3"/>
  <c r="AB20" i="3" s="1"/>
  <c r="G21" i="3"/>
  <c r="AB21" i="3" s="1"/>
  <c r="G22" i="3"/>
  <c r="G23" i="3"/>
  <c r="AB23" i="3" s="1"/>
  <c r="G24" i="3"/>
  <c r="Z24" i="3" s="1"/>
  <c r="G25" i="3"/>
  <c r="G26" i="3"/>
  <c r="G27" i="3"/>
  <c r="G28" i="3"/>
  <c r="AB28" i="3" s="1"/>
  <c r="G29" i="3"/>
  <c r="G30" i="3"/>
  <c r="AB30" i="3" s="1"/>
  <c r="G3" i="3"/>
  <c r="AB3" i="3" s="1"/>
  <c r="AC3" i="3" s="1"/>
  <c r="BA4" i="3"/>
  <c r="BA5" i="3"/>
  <c r="BA6" i="3"/>
  <c r="BA7" i="3"/>
  <c r="BA8" i="3"/>
  <c r="BA9" i="3"/>
  <c r="BA10" i="3"/>
  <c r="BA11" i="3"/>
  <c r="BA12" i="3"/>
  <c r="BA13" i="3"/>
  <c r="BA14" i="3"/>
  <c r="BA15" i="3"/>
  <c r="BA16" i="3"/>
  <c r="BA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AU4" i="3"/>
  <c r="AU5" i="3"/>
  <c r="AU6" i="3"/>
  <c r="AU7" i="3"/>
  <c r="AU8" i="3"/>
  <c r="AU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4" i="3"/>
  <c r="AO5" i="3"/>
  <c r="AO6" i="3"/>
  <c r="AO7" i="3"/>
  <c r="AO8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Z8" i="3"/>
  <c r="AB27" i="3" l="1"/>
  <c r="AB11" i="3"/>
  <c r="AB18" i="3"/>
  <c r="AB15" i="3"/>
  <c r="AB17" i="3"/>
  <c r="AB9" i="3"/>
  <c r="Z28" i="3"/>
  <c r="Z20" i="3"/>
  <c r="Z12" i="3"/>
  <c r="Z4" i="3"/>
  <c r="Z16" i="3"/>
  <c r="Z3" i="3"/>
  <c r="AC29" i="3"/>
  <c r="AC25" i="3"/>
  <c r="AC21" i="3"/>
  <c r="AC13" i="3"/>
  <c r="Z27" i="3"/>
  <c r="Z23" i="3"/>
  <c r="Z19" i="3"/>
  <c r="Z15" i="3"/>
  <c r="Z11" i="3"/>
  <c r="Z7" i="3"/>
  <c r="AC9" i="3"/>
  <c r="AC5" i="3"/>
  <c r="AC30" i="3"/>
  <c r="AC26" i="3"/>
  <c r="AC22" i="3"/>
  <c r="AC18" i="3"/>
  <c r="AC14" i="3"/>
  <c r="AC10" i="3"/>
  <c r="AC6" i="3"/>
  <c r="AC17" i="3"/>
  <c r="Z30" i="3"/>
  <c r="Z26" i="3"/>
  <c r="Z22" i="3"/>
  <c r="Z18" i="3"/>
  <c r="Z14" i="3"/>
  <c r="Z10" i="3"/>
  <c r="Z6" i="3"/>
  <c r="AC28" i="3"/>
  <c r="AC24" i="3"/>
  <c r="AC20" i="3"/>
  <c r="AC16" i="3"/>
  <c r="AC8" i="3"/>
  <c r="AC4" i="3"/>
  <c r="Z29" i="3"/>
  <c r="Z25" i="3"/>
  <c r="Z21" i="3"/>
  <c r="Z17" i="3"/>
  <c r="Z13" i="3"/>
  <c r="Z9" i="3"/>
  <c r="Z5" i="3"/>
  <c r="AC27" i="3"/>
  <c r="AC23" i="3"/>
  <c r="AC19" i="3"/>
  <c r="AC15" i="3"/>
  <c r="AC11" i="3"/>
  <c r="AC7" i="3"/>
  <c r="AU3" i="3" l="1"/>
  <c r="AO3" i="3"/>
  <c r="AI3" i="3"/>
</calcChain>
</file>

<file path=xl/sharedStrings.xml><?xml version="1.0" encoding="utf-8"?>
<sst xmlns="http://schemas.openxmlformats.org/spreadsheetml/2006/main" count="242" uniqueCount="195">
  <si>
    <t>Point_No</t>
  </si>
  <si>
    <t>Q1</t>
  </si>
  <si>
    <t>1_h</t>
  </si>
  <si>
    <t>1_d</t>
  </si>
  <si>
    <t>2_h</t>
  </si>
  <si>
    <t>2_d</t>
  </si>
  <si>
    <t>3_h</t>
  </si>
  <si>
    <t>3_d</t>
  </si>
  <si>
    <t>4_h</t>
  </si>
  <si>
    <t>4_d</t>
  </si>
  <si>
    <t>5_h</t>
  </si>
  <si>
    <t>5_d</t>
  </si>
  <si>
    <t>avg_h</t>
  </si>
  <si>
    <t>avg_d</t>
  </si>
  <si>
    <t>Q2</t>
  </si>
  <si>
    <t>Q3</t>
  </si>
  <si>
    <t>Q4</t>
  </si>
  <si>
    <t>Alapati</t>
  </si>
  <si>
    <t>Biscuit</t>
  </si>
  <si>
    <t>Bonkata</t>
  </si>
  <si>
    <t>Plot_avg_heigt</t>
  </si>
  <si>
    <t>Plot_avg_dia</t>
  </si>
  <si>
    <t>Dominant_h</t>
  </si>
  <si>
    <t>1d-2d</t>
  </si>
  <si>
    <t>2ndheight</t>
  </si>
  <si>
    <t>Aam</t>
  </si>
  <si>
    <t>Asharia</t>
  </si>
  <si>
    <t>Awal</t>
  </si>
  <si>
    <t>Belpoi</t>
  </si>
  <si>
    <t>Beranga</t>
  </si>
  <si>
    <t>Bokshi Badam</t>
  </si>
  <si>
    <t>Bolom</t>
  </si>
  <si>
    <t>Bolosh</t>
  </si>
  <si>
    <t>Bon Rosun</t>
  </si>
  <si>
    <t>Bon Supari</t>
  </si>
  <si>
    <t>Bonlichu</t>
  </si>
  <si>
    <t>Bot</t>
  </si>
  <si>
    <t>Chapalish</t>
  </si>
  <si>
    <t>Chatim</t>
  </si>
  <si>
    <t>Dewa</t>
  </si>
  <si>
    <t>Dumur</t>
  </si>
  <si>
    <t>Gura</t>
  </si>
  <si>
    <t>Harguja</t>
  </si>
  <si>
    <t>Jiga</t>
  </si>
  <si>
    <t>Joggo Dumur</t>
  </si>
  <si>
    <t>Kakra</t>
  </si>
  <si>
    <t>Kamranga</t>
  </si>
  <si>
    <t>Kanthal</t>
  </si>
  <si>
    <t>Lali</t>
  </si>
  <si>
    <t>Mandar</t>
  </si>
  <si>
    <t>Rata</t>
  </si>
  <si>
    <t>Sada Jam</t>
  </si>
  <si>
    <t>Shegun</t>
  </si>
  <si>
    <t>Plot</t>
  </si>
  <si>
    <t>Agar</t>
  </si>
  <si>
    <t>Bohera</t>
  </si>
  <si>
    <t>Bonak</t>
  </si>
  <si>
    <t>Cawphal</t>
  </si>
  <si>
    <t>Kanchon</t>
  </si>
  <si>
    <t>Moss</t>
  </si>
  <si>
    <t>Neul</t>
  </si>
  <si>
    <t>Pipti</t>
  </si>
  <si>
    <t>Shewra</t>
  </si>
  <si>
    <t>Shimul</t>
  </si>
  <si>
    <t>Amloki</t>
  </si>
  <si>
    <t>Bon chalta</t>
  </si>
  <si>
    <t>Bura</t>
  </si>
  <si>
    <t>Dephal</t>
  </si>
  <si>
    <t>Ekuish</t>
  </si>
  <si>
    <t>Hingra</t>
  </si>
  <si>
    <t>Jalpai</t>
  </si>
  <si>
    <t>Khudijam</t>
  </si>
  <si>
    <t>Raktan</t>
  </si>
  <si>
    <t>Rongi</t>
  </si>
  <si>
    <t>Pisli</t>
  </si>
  <si>
    <t>Scientific name</t>
  </si>
  <si>
    <t>Magnifera indica</t>
  </si>
  <si>
    <t>Aquilaria agallocha Roxb.</t>
  </si>
  <si>
    <t>Microcos paniculata Linn.</t>
  </si>
  <si>
    <t>Vitex diversifolia Bak.</t>
  </si>
  <si>
    <t>Elaeocarpus floribundus</t>
  </si>
  <si>
    <t>Terminalia bellirica (Gaertn.) Roxb.</t>
  </si>
  <si>
    <t>Terminalia catappa L.</t>
  </si>
  <si>
    <t>Anisoptera scaphula (Roxb) Pierre</t>
  </si>
  <si>
    <t>Sapium baccatum Roxb.</t>
  </si>
  <si>
    <t>Allium sativum</t>
  </si>
  <si>
    <t>Areca triandra</t>
  </si>
  <si>
    <t>Schima wallichii (DC.) Korth</t>
  </si>
  <si>
    <t>Walsura robusta Roxb.</t>
  </si>
  <si>
    <t>Ficus benghalensis</t>
  </si>
  <si>
    <t>Garcinia cowa Roxb.</t>
  </si>
  <si>
    <t>Artocarpus chaplasha</t>
  </si>
  <si>
    <t>Alstonia macrophylla</t>
  </si>
  <si>
    <t>Artocarpus lacucha</t>
  </si>
  <si>
    <t>Ficus carica</t>
  </si>
  <si>
    <t>Garcinia lanceaefolia Roxb</t>
  </si>
  <si>
    <t>Dillenia scabrella  Roxb. ex Wall.</t>
  </si>
  <si>
    <t>Lannea coromandelica Merr.</t>
  </si>
  <si>
    <t>Ficus racemosa Linn.</t>
  </si>
  <si>
    <t>Glochidion lanceolarium</t>
  </si>
  <si>
    <t>Averrhoa carambola</t>
  </si>
  <si>
    <t>Artocarpus heterophyllus</t>
  </si>
  <si>
    <t>Amoora wallichii</t>
  </si>
  <si>
    <t>Erythrina variegata L.</t>
  </si>
  <si>
    <t>Protium serratum</t>
  </si>
  <si>
    <t>Gurea peniculata Roxb.</t>
  </si>
  <si>
    <t xml:space="preserve">Syzygium cumini L.  </t>
  </si>
  <si>
    <t>Tectona grandis Linn. f.</t>
  </si>
  <si>
    <t>Streblus asper</t>
  </si>
  <si>
    <t>Bombax ceiba</t>
  </si>
  <si>
    <t>Castanopsis castanicarpa</t>
  </si>
  <si>
    <t>Dillenia pentagyna Roxb.</t>
  </si>
  <si>
    <t>Dillenia scabrella Roxb.</t>
  </si>
  <si>
    <t>Garcinia xanthochymus Hook.</t>
  </si>
  <si>
    <t>Elaeocarpus tectorius</t>
  </si>
  <si>
    <t>Syzygium fruticosum (Roxb.)</t>
  </si>
  <si>
    <t>Lophopetalum wightianum Arn.</t>
  </si>
  <si>
    <t>Phyllanthus emblica L.</t>
  </si>
  <si>
    <t>Toona ciliata M.</t>
  </si>
  <si>
    <t>Stereospermum personatum</t>
  </si>
  <si>
    <t xml:space="preserve">Macaranga denticulata </t>
  </si>
  <si>
    <t>Terpar</t>
  </si>
  <si>
    <t>Dicmac</t>
  </si>
  <si>
    <t>Orixan</t>
  </si>
  <si>
    <t>Merles</t>
  </si>
  <si>
    <t>Megasi</t>
  </si>
  <si>
    <t>Stumal</t>
  </si>
  <si>
    <t>Ortsut</t>
  </si>
  <si>
    <t>Meghae</t>
  </si>
  <si>
    <t>Chaind</t>
  </si>
  <si>
    <t>Dicpar</t>
  </si>
  <si>
    <t>Garpec</t>
  </si>
  <si>
    <t>Merori</t>
  </si>
  <si>
    <t>Phatri</t>
  </si>
  <si>
    <t>Ducaen</t>
  </si>
  <si>
    <t>Grarel</t>
  </si>
  <si>
    <t>Pitsor</t>
  </si>
  <si>
    <t>Arbatr</t>
  </si>
  <si>
    <t>Aralon</t>
  </si>
  <si>
    <t>Copsau</t>
  </si>
  <si>
    <t>Antalb</t>
  </si>
  <si>
    <t>Clajac</t>
  </si>
  <si>
    <t>Pelruf</t>
  </si>
  <si>
    <t>Psiale</t>
  </si>
  <si>
    <t>Galgal</t>
  </si>
  <si>
    <t>Pyccaf</t>
  </si>
  <si>
    <t>Pycatr</t>
  </si>
  <si>
    <t>Psikra</t>
  </si>
  <si>
    <t>Denvag</t>
  </si>
  <si>
    <t>Percin</t>
  </si>
  <si>
    <t>Strchi</t>
  </si>
  <si>
    <t>Copmal</t>
  </si>
  <si>
    <t>Alofla</t>
  </si>
  <si>
    <t>Choaur</t>
  </si>
  <si>
    <t>Halsmy</t>
  </si>
  <si>
    <t>Meglin</t>
  </si>
  <si>
    <t>Glacuc</t>
  </si>
  <si>
    <t>Avileu</t>
  </si>
  <si>
    <t>Seibur</t>
  </si>
  <si>
    <t>Aegtip</t>
  </si>
  <si>
    <t>Acrgin</t>
  </si>
  <si>
    <t>Phyreg</t>
  </si>
  <si>
    <t>lepzey</t>
  </si>
  <si>
    <t>Zos_pal</t>
  </si>
  <si>
    <t>Pyc_mel</t>
  </si>
  <si>
    <t>Lor_ver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</si>
  <si>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</si>
  <si>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</si>
  <si>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</si>
  <si>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</si>
  <si>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</si>
  <si>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</si>
  <si>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</si>
  <si>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</si>
  <si>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</si>
  <si>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</si>
  <si>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</si>
  <si>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</si>
  <si>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</si>
  <si>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</si>
  <si>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</si>
  <si>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</si>
  <si>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</si>
  <si>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</si>
  <si>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</si>
  <si>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</si>
  <si>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</si>
  <si>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</si>
  <si>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</si>
  <si>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</si>
  <si>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</si>
  <si>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</si>
  <si>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</si>
  <si>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</si>
  <si>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Abundance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</si>
</sst>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sz val="11"/>
      <name val="Times New Roman"/>
      <family val="1"/>
    </font>
    <font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00"/>
      <name val="Times New Roman"/>
      <family val="1"/>
    </font>
    <font>
      <i/>
      <sz val="12"/>
      <color rgb="FF000000"/>
      <name val="Times New Roman"/>
      <family val="1"/>
    </font>
    <font>
      <i/>
      <sz val="11"/>
      <color theme="1"/>
      <name val="Times New Roman"/>
      <family val="1"/>
    </font>
    <font>
      <i/>
      <sz val="11"/>
      <color indexed="8"/>
      <name val="Times New Roman"/>
      <family val="1"/>
    </font>
    <font>
      <i/>
      <sz val="12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Fill="1" applyBorder="1"/>
    <xf numFmtId="0" fontId="0" fillId="0" borderId="0" xfId="0" applyFont="1" applyFill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4" fillId="5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/>
    </xf>
    <xf numFmtId="0" fontId="4" fillId="5" borderId="5" xfId="2" applyFont="1" applyFill="1" applyBorder="1" applyAlignment="1">
      <alignment horizontal="center"/>
    </xf>
    <xf numFmtId="0" fontId="4" fillId="5" borderId="6" xfId="2" applyFont="1" applyFill="1" applyBorder="1" applyAlignment="1">
      <alignment horizontal="center"/>
    </xf>
    <xf numFmtId="0" fontId="9" fillId="0" borderId="0" xfId="0" applyFont="1" applyFill="1" applyBorder="1" applyAlignment="1">
      <alignment vertical="top"/>
    </xf>
    <xf numFmtId="0" fontId="8" fillId="0" borderId="0" xfId="0" applyFont="1" applyFill="1" applyBorder="1" applyAlignment="1">
      <alignment horizontal="justify" vertical="top" wrapText="1"/>
    </xf>
    <xf numFmtId="0" fontId="9" fillId="0" borderId="0" xfId="0" applyFont="1" applyFill="1" applyBorder="1" applyAlignment="1">
      <alignment horizontal="justify" vertical="top" wrapText="1"/>
    </xf>
    <xf numFmtId="0" fontId="10" fillId="0" borderId="0" xfId="0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/>
    </xf>
    <xf numFmtId="0" fontId="13" fillId="0" borderId="0" xfId="0" applyFont="1" applyFill="1" applyBorder="1" applyAlignment="1">
      <alignment horizontal="justify" vertical="top" wrapText="1"/>
    </xf>
    <xf numFmtId="1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4" fillId="0" borderId="4" xfId="2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6" borderId="4" xfId="0" applyFont="1" applyFill="1" applyBorder="1" applyAlignment="1">
      <alignment horizontal="center"/>
    </xf>
    <xf numFmtId="0" fontId="1" fillId="5" borderId="5" xfId="3" applyFont="1" applyFill="1" applyBorder="1" applyAlignment="1">
      <alignment horizontal="center"/>
    </xf>
    <xf numFmtId="0" fontId="1" fillId="5" borderId="4" xfId="3" applyFont="1" applyFill="1" applyBorder="1" applyAlignment="1">
      <alignment horizontal="center"/>
    </xf>
    <xf numFmtId="0" fontId="1" fillId="5" borderId="6" xfId="3" applyFont="1" applyFill="1" applyBorder="1" applyAlignment="1">
      <alignment horizontal="center"/>
    </xf>
    <xf numFmtId="0" fontId="1" fillId="0" borderId="4" xfId="3" applyFont="1" applyFill="1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2" fontId="2" fillId="0" borderId="4" xfId="1" applyNumberFormat="1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3" applyNumberFormat="1" applyFont="1" applyFill="1" applyBorder="1" applyAlignment="1">
      <alignment horizontal="center"/>
    </xf>
    <xf numFmtId="164" fontId="2" fillId="0" borderId="4" xfId="1" applyNumberFormat="1" applyFont="1" applyFill="1" applyBorder="1" applyAlignment="1">
      <alignment horizontal="center"/>
    </xf>
    <xf numFmtId="2" fontId="2" fillId="0" borderId="7" xfId="1" applyNumberFormat="1" applyFont="1" applyFill="1" applyBorder="1" applyAlignment="1">
      <alignment horizontal="center"/>
    </xf>
    <xf numFmtId="2" fontId="2" fillId="0" borderId="8" xfId="1" applyNumberFormat="1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2" fillId="0" borderId="10" xfId="1" applyFont="1" applyFill="1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6" fillId="0" borderId="0" xfId="0" applyFont="1" applyFill="1" applyBorder="1"/>
    <xf numFmtId="0" fontId="12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14" fillId="0" borderId="0" xfId="0" applyFont="1" applyFill="1" applyBorder="1"/>
    <xf numFmtId="0" fontId="15" fillId="0" borderId="0" xfId="0" applyFont="1" applyFill="1" applyBorder="1" applyAlignment="1">
      <alignment horizontal="center"/>
    </xf>
    <xf numFmtId="0" fontId="16" fillId="0" borderId="0" xfId="0" applyFont="1" applyFill="1" applyBorder="1"/>
    <xf numFmtId="0" fontId="0" fillId="5" borderId="5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7" borderId="0" xfId="0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vertical="top" wrapText="1"/>
    </xf>
    <xf numFmtId="0" fontId="9" fillId="7" borderId="0" xfId="0" applyFont="1" applyFill="1" applyBorder="1" applyAlignment="1">
      <alignment vertical="top" wrapText="1"/>
    </xf>
    <xf numFmtId="0" fontId="11" fillId="7" borderId="0" xfId="0" applyFont="1" applyFill="1" applyBorder="1" applyAlignment="1">
      <alignment horizontal="left"/>
    </xf>
  </cellXfs>
  <cellStyles count="4">
    <cellStyle name="Input" xfId="1" builtinId="20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5"/>
  <sheetViews>
    <sheetView topLeftCell="A17" workbookViewId="0">
      <selection activeCell="B21" sqref="A21:B21"/>
    </sheetView>
  </sheetViews>
  <sheetFormatPr defaultColWidth="9.109375" defaultRowHeight="14.4" x14ac:dyDescent="0.3"/>
  <cols>
    <col min="1" max="1" width="15.88671875" style="2" customWidth="1"/>
    <col min="2" max="2" width="33.109375" style="2" customWidth="1"/>
    <col min="3" max="16384" width="9.109375" style="2"/>
  </cols>
  <sheetData>
    <row r="1" spans="1:2" s="42" customFormat="1" x14ac:dyDescent="0.3">
      <c r="A1" s="40" t="s">
        <v>53</v>
      </c>
      <c r="B1" s="41" t="s">
        <v>75</v>
      </c>
    </row>
    <row r="2" spans="1:2" x14ac:dyDescent="0.3">
      <c r="A2" s="46" t="s">
        <v>25</v>
      </c>
      <c r="B2" s="47" t="s">
        <v>76</v>
      </c>
    </row>
    <row r="3" spans="1:2" x14ac:dyDescent="0.3">
      <c r="A3" s="35" t="s">
        <v>54</v>
      </c>
      <c r="B3" s="36" t="s">
        <v>77</v>
      </c>
    </row>
    <row r="4" spans="1:2" x14ac:dyDescent="0.3">
      <c r="A4" s="35" t="s">
        <v>17</v>
      </c>
      <c r="B4" s="37" t="s">
        <v>17</v>
      </c>
    </row>
    <row r="5" spans="1:2" x14ac:dyDescent="0.3">
      <c r="A5" s="35" t="s">
        <v>26</v>
      </c>
      <c r="B5" s="36" t="s">
        <v>78</v>
      </c>
    </row>
    <row r="6" spans="1:2" x14ac:dyDescent="0.3">
      <c r="A6" s="46" t="s">
        <v>27</v>
      </c>
      <c r="B6" s="48" t="s">
        <v>79</v>
      </c>
    </row>
    <row r="7" spans="1:2" x14ac:dyDescent="0.3">
      <c r="A7" s="35" t="s">
        <v>28</v>
      </c>
      <c r="B7" s="10" t="s">
        <v>80</v>
      </c>
    </row>
    <row r="8" spans="1:2" x14ac:dyDescent="0.3">
      <c r="A8" s="35" t="s">
        <v>29</v>
      </c>
      <c r="B8" s="10" t="s">
        <v>119</v>
      </c>
    </row>
    <row r="9" spans="1:2" x14ac:dyDescent="0.3">
      <c r="A9" s="35" t="s">
        <v>18</v>
      </c>
      <c r="B9" s="37" t="s">
        <v>18</v>
      </c>
    </row>
    <row r="10" spans="1:2" x14ac:dyDescent="0.3">
      <c r="A10" s="35" t="s">
        <v>55</v>
      </c>
      <c r="B10" s="36" t="s">
        <v>81</v>
      </c>
    </row>
    <row r="11" spans="1:2" x14ac:dyDescent="0.3">
      <c r="A11" s="35" t="s">
        <v>30</v>
      </c>
      <c r="B11" s="11" t="s">
        <v>82</v>
      </c>
    </row>
    <row r="12" spans="1:2" x14ac:dyDescent="0.3">
      <c r="A12" s="35" t="s">
        <v>31</v>
      </c>
      <c r="B12" s="36" t="s">
        <v>83</v>
      </c>
    </row>
    <row r="13" spans="1:2" x14ac:dyDescent="0.3">
      <c r="A13" s="35" t="s">
        <v>32</v>
      </c>
      <c r="B13" s="12" t="s">
        <v>84</v>
      </c>
    </row>
    <row r="14" spans="1:2" x14ac:dyDescent="0.3">
      <c r="A14" s="35" t="s">
        <v>33</v>
      </c>
      <c r="B14" s="36" t="s">
        <v>85</v>
      </c>
    </row>
    <row r="15" spans="1:2" x14ac:dyDescent="0.3">
      <c r="A15" s="35" t="s">
        <v>34</v>
      </c>
      <c r="B15" s="36" t="s">
        <v>86</v>
      </c>
    </row>
    <row r="16" spans="1:2" ht="15.6" x14ac:dyDescent="0.3">
      <c r="A16" s="35" t="s">
        <v>56</v>
      </c>
      <c r="B16" s="13" t="s">
        <v>87</v>
      </c>
    </row>
    <row r="17" spans="1:2" x14ac:dyDescent="0.3">
      <c r="A17" s="35" t="s">
        <v>19</v>
      </c>
      <c r="B17" s="37" t="s">
        <v>19</v>
      </c>
    </row>
    <row r="18" spans="1:2" x14ac:dyDescent="0.3">
      <c r="A18" s="35" t="s">
        <v>35</v>
      </c>
      <c r="B18" s="36" t="s">
        <v>88</v>
      </c>
    </row>
    <row r="19" spans="1:2" x14ac:dyDescent="0.3">
      <c r="A19" s="46" t="s">
        <v>36</v>
      </c>
      <c r="B19" s="47" t="s">
        <v>89</v>
      </c>
    </row>
    <row r="20" spans="1:2" x14ac:dyDescent="0.3">
      <c r="A20" s="35" t="s">
        <v>57</v>
      </c>
      <c r="B20" s="36" t="s">
        <v>90</v>
      </c>
    </row>
    <row r="21" spans="1:2" x14ac:dyDescent="0.3">
      <c r="A21" s="46" t="s">
        <v>37</v>
      </c>
      <c r="B21" s="47" t="s">
        <v>91</v>
      </c>
    </row>
    <row r="22" spans="1:2" x14ac:dyDescent="0.3">
      <c r="A22" s="35" t="s">
        <v>38</v>
      </c>
      <c r="B22" s="36" t="s">
        <v>92</v>
      </c>
    </row>
    <row r="23" spans="1:2" x14ac:dyDescent="0.3">
      <c r="A23" s="46" t="s">
        <v>39</v>
      </c>
      <c r="B23" s="50" t="s">
        <v>93</v>
      </c>
    </row>
    <row r="24" spans="1:2" x14ac:dyDescent="0.3">
      <c r="A24" s="46" t="s">
        <v>40</v>
      </c>
      <c r="B24" s="47" t="s">
        <v>94</v>
      </c>
    </row>
    <row r="25" spans="1:2" x14ac:dyDescent="0.3">
      <c r="A25" s="35" t="s">
        <v>41</v>
      </c>
      <c r="B25" s="36" t="s">
        <v>95</v>
      </c>
    </row>
    <row r="26" spans="1:2" x14ac:dyDescent="0.3">
      <c r="A26" s="35" t="s">
        <v>42</v>
      </c>
      <c r="B26" s="14" t="s">
        <v>96</v>
      </c>
    </row>
    <row r="27" spans="1:2" x14ac:dyDescent="0.3">
      <c r="A27" s="35" t="s">
        <v>43</v>
      </c>
      <c r="B27" s="12" t="s">
        <v>97</v>
      </c>
    </row>
    <row r="28" spans="1:2" x14ac:dyDescent="0.3">
      <c r="A28" s="46" t="s">
        <v>44</v>
      </c>
      <c r="B28" s="49" t="s">
        <v>98</v>
      </c>
    </row>
    <row r="29" spans="1:2" x14ac:dyDescent="0.3">
      <c r="A29" s="35" t="s">
        <v>45</v>
      </c>
      <c r="B29" s="36" t="s">
        <v>99</v>
      </c>
    </row>
    <row r="30" spans="1:2" x14ac:dyDescent="0.3">
      <c r="A30" s="35" t="s">
        <v>46</v>
      </c>
      <c r="B30" s="36" t="s">
        <v>100</v>
      </c>
    </row>
    <row r="31" spans="1:2" x14ac:dyDescent="0.3">
      <c r="A31" s="35" t="s">
        <v>58</v>
      </c>
      <c r="B31" s="35" t="s">
        <v>58</v>
      </c>
    </row>
    <row r="32" spans="1:2" x14ac:dyDescent="0.3">
      <c r="A32" s="46" t="s">
        <v>47</v>
      </c>
      <c r="B32" s="47" t="s">
        <v>101</v>
      </c>
    </row>
    <row r="33" spans="1:2" x14ac:dyDescent="0.3">
      <c r="A33" s="35" t="s">
        <v>48</v>
      </c>
      <c r="B33" s="36" t="s">
        <v>102</v>
      </c>
    </row>
    <row r="34" spans="1:2" x14ac:dyDescent="0.3">
      <c r="A34" s="35" t="s">
        <v>49</v>
      </c>
      <c r="B34" s="10" t="s">
        <v>103</v>
      </c>
    </row>
    <row r="35" spans="1:2" x14ac:dyDescent="0.3">
      <c r="A35" s="35" t="s">
        <v>59</v>
      </c>
      <c r="B35" s="35" t="s">
        <v>59</v>
      </c>
    </row>
    <row r="36" spans="1:2" x14ac:dyDescent="0.3">
      <c r="A36" s="35" t="s">
        <v>60</v>
      </c>
      <c r="B36" s="36" t="s">
        <v>104</v>
      </c>
    </row>
    <row r="37" spans="1:2" x14ac:dyDescent="0.3">
      <c r="A37" s="35" t="s">
        <v>61</v>
      </c>
      <c r="B37" s="35" t="s">
        <v>61</v>
      </c>
    </row>
    <row r="38" spans="1:2" x14ac:dyDescent="0.3">
      <c r="A38" s="35" t="s">
        <v>50</v>
      </c>
      <c r="B38" s="15" t="s">
        <v>105</v>
      </c>
    </row>
    <row r="39" spans="1:2" x14ac:dyDescent="0.3">
      <c r="A39" s="35" t="s">
        <v>51</v>
      </c>
      <c r="B39" s="38" t="s">
        <v>106</v>
      </c>
    </row>
    <row r="40" spans="1:2" x14ac:dyDescent="0.3">
      <c r="A40" s="35" t="s">
        <v>52</v>
      </c>
      <c r="B40" s="10" t="s">
        <v>107</v>
      </c>
    </row>
    <row r="41" spans="1:2" x14ac:dyDescent="0.3">
      <c r="A41" s="35" t="s">
        <v>62</v>
      </c>
      <c r="B41" s="36" t="s">
        <v>108</v>
      </c>
    </row>
    <row r="42" spans="1:2" x14ac:dyDescent="0.3">
      <c r="A42" s="46" t="s">
        <v>63</v>
      </c>
      <c r="B42" s="47" t="s">
        <v>109</v>
      </c>
    </row>
    <row r="43" spans="1:2" x14ac:dyDescent="0.3">
      <c r="A43" s="35" t="s">
        <v>64</v>
      </c>
      <c r="B43" s="36" t="s">
        <v>110</v>
      </c>
    </row>
    <row r="44" spans="1:2" x14ac:dyDescent="0.3">
      <c r="A44" s="35" t="s">
        <v>65</v>
      </c>
      <c r="B44" s="36" t="s">
        <v>111</v>
      </c>
    </row>
    <row r="45" spans="1:2" x14ac:dyDescent="0.3">
      <c r="A45" s="35" t="s">
        <v>66</v>
      </c>
      <c r="B45" s="36" t="s">
        <v>112</v>
      </c>
    </row>
    <row r="46" spans="1:2" x14ac:dyDescent="0.3">
      <c r="A46" s="35" t="s">
        <v>67</v>
      </c>
      <c r="B46" s="36" t="s">
        <v>113</v>
      </c>
    </row>
    <row r="47" spans="1:2" x14ac:dyDescent="0.3">
      <c r="A47" s="35" t="s">
        <v>68</v>
      </c>
      <c r="B47" s="36" t="s">
        <v>114</v>
      </c>
    </row>
    <row r="48" spans="1:2" x14ac:dyDescent="0.3">
      <c r="A48" s="35" t="s">
        <v>69</v>
      </c>
      <c r="B48" s="36" t="s">
        <v>115</v>
      </c>
    </row>
    <row r="49" spans="1:2" x14ac:dyDescent="0.3">
      <c r="A49" s="35" t="s">
        <v>70</v>
      </c>
      <c r="B49" s="36" t="s">
        <v>116</v>
      </c>
    </row>
    <row r="50" spans="1:2" x14ac:dyDescent="0.3">
      <c r="A50" s="35" t="s">
        <v>71</v>
      </c>
      <c r="B50" s="36" t="s">
        <v>117</v>
      </c>
    </row>
    <row r="51" spans="1:2" x14ac:dyDescent="0.3">
      <c r="A51" s="35" t="s">
        <v>72</v>
      </c>
      <c r="B51" s="36" t="s">
        <v>118</v>
      </c>
    </row>
    <row r="52" spans="1:2" ht="15.6" x14ac:dyDescent="0.3">
      <c r="A52" s="35" t="s">
        <v>73</v>
      </c>
      <c r="B52" s="16" t="s">
        <v>120</v>
      </c>
    </row>
    <row r="53" spans="1:2" x14ac:dyDescent="0.3">
      <c r="A53" s="35" t="s">
        <v>74</v>
      </c>
      <c r="B53" s="35" t="s">
        <v>74</v>
      </c>
    </row>
    <row r="56" spans="1:2" x14ac:dyDescent="0.3">
      <c r="A56" s="37"/>
      <c r="B56" s="36"/>
    </row>
    <row r="57" spans="1:2" x14ac:dyDescent="0.3">
      <c r="A57" s="37"/>
      <c r="B57" s="36"/>
    </row>
    <row r="58" spans="1:2" x14ac:dyDescent="0.3">
      <c r="A58" s="39"/>
      <c r="B58" s="36"/>
    </row>
    <row r="59" spans="1:2" x14ac:dyDescent="0.3">
      <c r="A59" s="37"/>
      <c r="B59" s="36"/>
    </row>
    <row r="60" spans="1:2" x14ac:dyDescent="0.3">
      <c r="A60" s="37"/>
      <c r="B60" s="36"/>
    </row>
    <row r="61" spans="1:2" x14ac:dyDescent="0.3">
      <c r="A61" s="37"/>
      <c r="B61" s="36"/>
    </row>
    <row r="62" spans="1:2" x14ac:dyDescent="0.3">
      <c r="A62" s="37"/>
      <c r="B62" s="36"/>
    </row>
    <row r="63" spans="1:2" x14ac:dyDescent="0.3">
      <c r="A63" s="37"/>
      <c r="B63" s="36"/>
    </row>
    <row r="64" spans="1:2" x14ac:dyDescent="0.3">
      <c r="A64" s="37"/>
      <c r="B64" s="36"/>
    </row>
    <row r="65" spans="1:2" ht="15.6" x14ac:dyDescent="0.3">
      <c r="A65" s="37"/>
      <c r="B65" s="1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30"/>
  <sheetViews>
    <sheetView topLeftCell="AE2" zoomScale="90" zoomScaleNormal="90" workbookViewId="0"/>
  </sheetViews>
  <sheetFormatPr defaultColWidth="9.109375" defaultRowHeight="14.4" x14ac:dyDescent="0.3"/>
  <cols>
    <col min="1" max="25" width="9.109375" style="3"/>
    <col min="26" max="26" width="15.33203125" style="3" customWidth="1"/>
    <col min="27" max="28" width="12.109375" style="3" customWidth="1"/>
    <col min="29" max="29" width="9.109375" style="5"/>
    <col min="30" max="53" width="9.109375" style="3"/>
    <col min="54" max="54" width="12.5546875" style="3" customWidth="1"/>
    <col min="55" max="16384" width="9.109375" style="3"/>
  </cols>
  <sheetData>
    <row r="1" spans="1:54" x14ac:dyDescent="0.3">
      <c r="B1" s="44" t="s">
        <v>1</v>
      </c>
      <c r="C1" s="44"/>
      <c r="D1" s="44"/>
      <c r="E1" s="44"/>
      <c r="F1" s="44"/>
      <c r="H1" s="44" t="s">
        <v>14</v>
      </c>
      <c r="I1" s="44"/>
      <c r="J1" s="44"/>
      <c r="K1" s="44"/>
      <c r="L1" s="44"/>
      <c r="N1" s="44" t="s">
        <v>15</v>
      </c>
      <c r="O1" s="44"/>
      <c r="P1" s="44"/>
      <c r="Q1" s="44"/>
      <c r="R1" s="44"/>
      <c r="T1" s="44" t="s">
        <v>16</v>
      </c>
      <c r="U1" s="44"/>
      <c r="V1" s="44"/>
      <c r="W1" s="44"/>
      <c r="X1" s="44"/>
      <c r="AC1" s="33"/>
      <c r="AD1" s="43" t="s">
        <v>1</v>
      </c>
      <c r="AE1" s="44"/>
      <c r="AF1" s="44"/>
      <c r="AG1" s="44"/>
      <c r="AH1" s="44"/>
      <c r="AI1" s="20"/>
      <c r="AJ1" s="44" t="s">
        <v>14</v>
      </c>
      <c r="AK1" s="44"/>
      <c r="AL1" s="44"/>
      <c r="AM1" s="44"/>
      <c r="AN1" s="45"/>
      <c r="AO1" s="20"/>
      <c r="AP1" s="43" t="s">
        <v>15</v>
      </c>
      <c r="AQ1" s="44"/>
      <c r="AR1" s="44"/>
      <c r="AS1" s="44"/>
      <c r="AT1" s="45"/>
      <c r="AU1" s="20"/>
      <c r="AV1" s="44" t="s">
        <v>16</v>
      </c>
      <c r="AW1" s="44"/>
      <c r="AX1" s="44"/>
      <c r="AY1" s="44"/>
      <c r="AZ1" s="45"/>
      <c r="BA1" s="20"/>
      <c r="BB1" s="20"/>
    </row>
    <row r="2" spans="1:54" x14ac:dyDescent="0.3">
      <c r="A2" s="21" t="s">
        <v>0</v>
      </c>
      <c r="B2" s="22" t="s">
        <v>2</v>
      </c>
      <c r="C2" s="23" t="s">
        <v>4</v>
      </c>
      <c r="D2" s="23" t="s">
        <v>6</v>
      </c>
      <c r="E2" s="23" t="s">
        <v>8</v>
      </c>
      <c r="F2" s="24" t="s">
        <v>10</v>
      </c>
      <c r="G2" s="25" t="s">
        <v>12</v>
      </c>
      <c r="H2" s="22" t="s">
        <v>2</v>
      </c>
      <c r="I2" s="23" t="s">
        <v>4</v>
      </c>
      <c r="J2" s="23" t="s">
        <v>6</v>
      </c>
      <c r="K2" s="23" t="s">
        <v>8</v>
      </c>
      <c r="L2" s="24" t="s">
        <v>10</v>
      </c>
      <c r="M2" s="25" t="s">
        <v>12</v>
      </c>
      <c r="N2" s="22" t="s">
        <v>2</v>
      </c>
      <c r="O2" s="23" t="s">
        <v>4</v>
      </c>
      <c r="P2" s="23" t="s">
        <v>6</v>
      </c>
      <c r="Q2" s="23" t="s">
        <v>8</v>
      </c>
      <c r="R2" s="24" t="s">
        <v>10</v>
      </c>
      <c r="S2" s="25" t="s">
        <v>12</v>
      </c>
      <c r="T2" s="22" t="s">
        <v>2</v>
      </c>
      <c r="U2" s="23" t="s">
        <v>4</v>
      </c>
      <c r="V2" s="23" t="s">
        <v>6</v>
      </c>
      <c r="W2" s="23" t="s">
        <v>8</v>
      </c>
      <c r="X2" s="24" t="s">
        <v>10</v>
      </c>
      <c r="Y2" s="25" t="s">
        <v>12</v>
      </c>
      <c r="Z2" s="26" t="s">
        <v>20</v>
      </c>
      <c r="AA2" s="26" t="s">
        <v>22</v>
      </c>
      <c r="AB2" s="26" t="s">
        <v>24</v>
      </c>
      <c r="AC2" s="34" t="s">
        <v>23</v>
      </c>
      <c r="AD2" s="8" t="s">
        <v>3</v>
      </c>
      <c r="AE2" s="6" t="s">
        <v>5</v>
      </c>
      <c r="AF2" s="6" t="s">
        <v>7</v>
      </c>
      <c r="AG2" s="6" t="s">
        <v>9</v>
      </c>
      <c r="AH2" s="9" t="s">
        <v>11</v>
      </c>
      <c r="AI2" s="7" t="s">
        <v>13</v>
      </c>
      <c r="AJ2" s="6" t="s">
        <v>3</v>
      </c>
      <c r="AK2" s="6" t="s">
        <v>5</v>
      </c>
      <c r="AL2" s="6" t="s">
        <v>7</v>
      </c>
      <c r="AM2" s="6" t="s">
        <v>9</v>
      </c>
      <c r="AN2" s="9" t="s">
        <v>11</v>
      </c>
      <c r="AO2" s="7" t="s">
        <v>13</v>
      </c>
      <c r="AP2" s="8" t="s">
        <v>3</v>
      </c>
      <c r="AQ2" s="6" t="s">
        <v>5</v>
      </c>
      <c r="AR2" s="6" t="s">
        <v>7</v>
      </c>
      <c r="AS2" s="6" t="s">
        <v>9</v>
      </c>
      <c r="AT2" s="9" t="s">
        <v>11</v>
      </c>
      <c r="AU2" s="7" t="s">
        <v>13</v>
      </c>
      <c r="AV2" s="6" t="s">
        <v>3</v>
      </c>
      <c r="AW2" s="6" t="s">
        <v>5</v>
      </c>
      <c r="AX2" s="6" t="s">
        <v>7</v>
      </c>
      <c r="AY2" s="6" t="s">
        <v>9</v>
      </c>
      <c r="AZ2" s="9" t="s">
        <v>11</v>
      </c>
      <c r="BA2" s="7" t="s">
        <v>13</v>
      </c>
      <c r="BB2" s="7" t="s">
        <v>21</v>
      </c>
    </row>
    <row r="3" spans="1:54" x14ac:dyDescent="0.3">
      <c r="A3" s="21">
        <v>1</v>
      </c>
      <c r="B3" s="3">
        <v>19</v>
      </c>
      <c r="C3" s="3">
        <v>18.5</v>
      </c>
      <c r="D3" s="3">
        <v>21</v>
      </c>
      <c r="E3" s="3">
        <v>24</v>
      </c>
      <c r="F3" s="3">
        <v>22</v>
      </c>
      <c r="G3" s="29">
        <f>AVERAGE(B3:F3)</f>
        <v>20.9</v>
      </c>
      <c r="H3" s="3">
        <v>19.5</v>
      </c>
      <c r="I3" s="3">
        <v>19.5</v>
      </c>
      <c r="J3" s="3">
        <v>19.8</v>
      </c>
      <c r="K3" s="3">
        <v>20.5</v>
      </c>
      <c r="L3" s="3">
        <v>20.2</v>
      </c>
      <c r="M3" s="29">
        <f>AVERAGE(H3:L3)</f>
        <v>19.899999999999999</v>
      </c>
      <c r="N3" s="3">
        <v>22.5</v>
      </c>
      <c r="O3" s="3">
        <v>22.5</v>
      </c>
      <c r="P3" s="3">
        <v>21</v>
      </c>
      <c r="Q3" s="3">
        <v>23</v>
      </c>
      <c r="R3" s="3">
        <v>22</v>
      </c>
      <c r="S3" s="29">
        <f>AVERAGE(N3:R3)</f>
        <v>22.2</v>
      </c>
      <c r="T3" s="3">
        <v>21</v>
      </c>
      <c r="U3" s="3">
        <v>20</v>
      </c>
      <c r="V3" s="3">
        <v>20.5</v>
      </c>
      <c r="W3" s="3">
        <v>20</v>
      </c>
      <c r="X3" s="3">
        <v>20</v>
      </c>
      <c r="Y3" s="29">
        <f>AVERAGE(T3:X3)</f>
        <v>20.3</v>
      </c>
      <c r="Z3" s="27">
        <f>AVERAGE(G3,M3,S3,Y3)</f>
        <v>20.824999999999999</v>
      </c>
      <c r="AA3" s="30">
        <f>MAX(B3:F3,H3:L3,N3:R3,T3:X3)</f>
        <v>24</v>
      </c>
      <c r="AB3" s="26">
        <f>LARGE(B3:Y3,2)</f>
        <v>23</v>
      </c>
      <c r="AC3" s="31">
        <f>AA3-AB3</f>
        <v>1</v>
      </c>
      <c r="AD3" s="4">
        <v>55</v>
      </c>
      <c r="AE3" s="4">
        <v>58</v>
      </c>
      <c r="AF3" s="4">
        <v>45</v>
      </c>
      <c r="AG3" s="4">
        <v>50</v>
      </c>
      <c r="AH3" s="4">
        <v>52</v>
      </c>
      <c r="AI3" s="19">
        <f>AVERAGE(AD3:AH3)</f>
        <v>52</v>
      </c>
      <c r="AJ3" s="4">
        <v>63</v>
      </c>
      <c r="AK3" s="4">
        <v>45</v>
      </c>
      <c r="AL3" s="4">
        <v>40</v>
      </c>
      <c r="AM3" s="4">
        <v>42</v>
      </c>
      <c r="AN3" s="4">
        <v>39</v>
      </c>
      <c r="AO3" s="19">
        <f>AVERAGE(AJ3:AN3)</f>
        <v>45.8</v>
      </c>
      <c r="AP3" s="4">
        <v>72</v>
      </c>
      <c r="AQ3" s="4">
        <v>45</v>
      </c>
      <c r="AR3" s="4">
        <v>47</v>
      </c>
      <c r="AS3" s="4">
        <v>42</v>
      </c>
      <c r="AT3" s="4">
        <v>55</v>
      </c>
      <c r="AU3" s="19">
        <f>AVERAGE(AP3:AT3)</f>
        <v>52.2</v>
      </c>
      <c r="AV3" s="4">
        <v>35</v>
      </c>
      <c r="AW3" s="4">
        <v>38</v>
      </c>
      <c r="AX3" s="4">
        <v>42</v>
      </c>
      <c r="AY3" s="4">
        <v>40</v>
      </c>
      <c r="AZ3" s="4">
        <v>48</v>
      </c>
      <c r="BA3" s="19">
        <f>AVERAGE(AV3:AZ3)</f>
        <v>40.6</v>
      </c>
      <c r="BB3" s="28">
        <f>AVERAGE(AD3:AH3,AJ3:AN3,AP3:AT3,AV3:AZ3)</f>
        <v>47.65</v>
      </c>
    </row>
    <row r="4" spans="1:54" x14ac:dyDescent="0.3">
      <c r="A4" s="21">
        <v>2</v>
      </c>
      <c r="B4" s="3">
        <v>23</v>
      </c>
      <c r="C4" s="3">
        <v>22.5</v>
      </c>
      <c r="D4" s="3">
        <v>21</v>
      </c>
      <c r="E4" s="3">
        <v>23</v>
      </c>
      <c r="F4" s="3">
        <v>22</v>
      </c>
      <c r="G4" s="29">
        <f t="shared" ref="G4:G30" si="0">AVERAGE(B4:F4)</f>
        <v>22.3</v>
      </c>
      <c r="H4" s="3">
        <v>21</v>
      </c>
      <c r="I4" s="3">
        <v>20</v>
      </c>
      <c r="J4" s="3">
        <v>20.5</v>
      </c>
      <c r="K4" s="3">
        <v>20</v>
      </c>
      <c r="L4" s="3">
        <v>21</v>
      </c>
      <c r="M4" s="29">
        <f t="shared" ref="M4:M30" si="1">AVERAGE(H4:L4)</f>
        <v>20.5</v>
      </c>
      <c r="N4" s="3">
        <v>19.5</v>
      </c>
      <c r="O4" s="3">
        <v>19.5</v>
      </c>
      <c r="P4" s="3">
        <v>19.8</v>
      </c>
      <c r="Q4" s="3">
        <v>20</v>
      </c>
      <c r="R4" s="3">
        <v>20.2</v>
      </c>
      <c r="S4" s="29">
        <f t="shared" ref="S4:S30" si="2">AVERAGE(N4:R4)</f>
        <v>19.8</v>
      </c>
      <c r="T4" s="3">
        <v>21</v>
      </c>
      <c r="U4" s="3">
        <v>20.5</v>
      </c>
      <c r="V4" s="3">
        <v>20.5</v>
      </c>
      <c r="W4" s="3">
        <v>21</v>
      </c>
      <c r="X4" s="3">
        <v>21.3</v>
      </c>
      <c r="Y4" s="29">
        <f t="shared" ref="Y4:Y30" si="3">AVERAGE(T4:X4)</f>
        <v>20.86</v>
      </c>
      <c r="Z4" s="27">
        <f t="shared" ref="Z4:Z30" si="4">AVERAGE(G4,M4,S4,Y4)</f>
        <v>20.864999999999998</v>
      </c>
      <c r="AA4" s="30">
        <f t="shared" ref="AA4:AA30" si="5">MAX(B4:F4,H4:L4,N4:R4,T4:X4)</f>
        <v>23</v>
      </c>
      <c r="AB4" s="26">
        <v>22.5</v>
      </c>
      <c r="AC4" s="31">
        <f t="shared" ref="AC4:AC30" si="6">AA4-AB4</f>
        <v>0.5</v>
      </c>
      <c r="AD4" s="4">
        <v>60</v>
      </c>
      <c r="AE4" s="4">
        <v>65</v>
      </c>
      <c r="AF4" s="4">
        <v>40</v>
      </c>
      <c r="AG4" s="4">
        <v>52</v>
      </c>
      <c r="AH4" s="4">
        <v>50</v>
      </c>
      <c r="AI4" s="19">
        <f t="shared" ref="AI4:AI30" si="7">AVERAGE(AD4:AH4)</f>
        <v>53.4</v>
      </c>
      <c r="AJ4" s="4">
        <v>35</v>
      </c>
      <c r="AK4" s="4">
        <v>45</v>
      </c>
      <c r="AL4" s="4">
        <v>60</v>
      </c>
      <c r="AM4" s="4">
        <v>35</v>
      </c>
      <c r="AN4" s="4">
        <v>105</v>
      </c>
      <c r="AO4" s="19">
        <f t="shared" ref="AO4:AO30" si="8">AVERAGE(AJ4:AN4)</f>
        <v>56</v>
      </c>
      <c r="AP4" s="4">
        <v>45</v>
      </c>
      <c r="AQ4" s="4">
        <v>35</v>
      </c>
      <c r="AR4" s="4">
        <v>70</v>
      </c>
      <c r="AS4" s="4">
        <v>65</v>
      </c>
      <c r="AT4" s="4">
        <v>35</v>
      </c>
      <c r="AU4" s="19">
        <f t="shared" ref="AU4:AU30" si="9">AVERAGE(AP4:AT4)</f>
        <v>50</v>
      </c>
      <c r="AV4" s="4">
        <v>90</v>
      </c>
      <c r="AW4" s="4">
        <v>84</v>
      </c>
      <c r="AX4" s="4">
        <v>65</v>
      </c>
      <c r="AY4" s="4">
        <v>60</v>
      </c>
      <c r="AZ4" s="4">
        <v>45</v>
      </c>
      <c r="BA4" s="19">
        <f t="shared" ref="BA4:BA30" si="10">AVERAGE(AV4:AZ4)</f>
        <v>68.8</v>
      </c>
      <c r="BB4" s="28">
        <f t="shared" ref="BB4:BB30" si="11">AVERAGE(AD4:AH4,AJ4:AN4,AP4:AT4,AV4:AZ4)</f>
        <v>57.05</v>
      </c>
    </row>
    <row r="5" spans="1:54" x14ac:dyDescent="0.3">
      <c r="A5" s="21">
        <v>3</v>
      </c>
      <c r="B5" s="3">
        <v>18.5</v>
      </c>
      <c r="C5" s="3">
        <v>18.8</v>
      </c>
      <c r="D5" s="3">
        <v>18.5</v>
      </c>
      <c r="E5" s="3">
        <v>18.8</v>
      </c>
      <c r="F5" s="3">
        <v>18</v>
      </c>
      <c r="G5" s="29">
        <f t="shared" si="0"/>
        <v>18.52</v>
      </c>
      <c r="H5" s="3">
        <v>18</v>
      </c>
      <c r="I5" s="3">
        <v>18</v>
      </c>
      <c r="J5" s="3">
        <v>18.5</v>
      </c>
      <c r="K5" s="3">
        <v>18.8</v>
      </c>
      <c r="L5" s="3">
        <v>19</v>
      </c>
      <c r="M5" s="29">
        <f t="shared" si="1"/>
        <v>18.46</v>
      </c>
      <c r="N5" s="3">
        <v>18.8</v>
      </c>
      <c r="O5" s="3">
        <v>19.5</v>
      </c>
      <c r="P5" s="3">
        <v>19</v>
      </c>
      <c r="Q5" s="3">
        <v>19</v>
      </c>
      <c r="R5" s="3">
        <v>18.8</v>
      </c>
      <c r="S5" s="29">
        <f t="shared" si="2"/>
        <v>19.02</v>
      </c>
      <c r="T5" s="3">
        <v>18.5</v>
      </c>
      <c r="U5" s="3">
        <v>18.5</v>
      </c>
      <c r="V5" s="3">
        <v>19</v>
      </c>
      <c r="W5" s="3">
        <v>18.5</v>
      </c>
      <c r="X5" s="3">
        <v>18.8</v>
      </c>
      <c r="Y5" s="29">
        <f t="shared" si="3"/>
        <v>18.66</v>
      </c>
      <c r="Z5" s="27">
        <f t="shared" si="4"/>
        <v>18.664999999999999</v>
      </c>
      <c r="AA5" s="30">
        <f t="shared" si="5"/>
        <v>19.5</v>
      </c>
      <c r="AB5" s="26">
        <f t="shared" ref="AB5:AB30" si="12">LARGE(B5:Y5,2)</f>
        <v>19.02</v>
      </c>
      <c r="AC5" s="31">
        <f t="shared" si="6"/>
        <v>0.48000000000000043</v>
      </c>
      <c r="AD5" s="18">
        <v>63</v>
      </c>
      <c r="AE5" s="18">
        <v>63</v>
      </c>
      <c r="AF5" s="18">
        <v>55.5</v>
      </c>
      <c r="AG5" s="18">
        <v>60</v>
      </c>
      <c r="AH5" s="18">
        <v>61.5</v>
      </c>
      <c r="AI5" s="19">
        <f t="shared" si="7"/>
        <v>60.6</v>
      </c>
      <c r="AJ5" s="17">
        <v>61.5</v>
      </c>
      <c r="AK5" s="17">
        <v>45</v>
      </c>
      <c r="AL5" s="17">
        <v>64.5</v>
      </c>
      <c r="AM5" s="17">
        <v>63</v>
      </c>
      <c r="AN5" s="17">
        <v>42</v>
      </c>
      <c r="AO5" s="19">
        <f t="shared" si="8"/>
        <v>55.2</v>
      </c>
      <c r="AP5" s="18">
        <v>64.5</v>
      </c>
      <c r="AQ5" s="18">
        <v>63</v>
      </c>
      <c r="AR5" s="18">
        <v>54</v>
      </c>
      <c r="AS5" s="18">
        <v>61.5</v>
      </c>
      <c r="AT5" s="18">
        <v>48.599999999999994</v>
      </c>
      <c r="AU5" s="19">
        <f t="shared" si="9"/>
        <v>58.320000000000007</v>
      </c>
      <c r="AV5" s="17">
        <v>63.900000000000006</v>
      </c>
      <c r="AW5" s="17">
        <v>56.400000000000006</v>
      </c>
      <c r="AX5" s="17">
        <v>60</v>
      </c>
      <c r="AY5" s="17">
        <v>61.5</v>
      </c>
      <c r="AZ5" s="17">
        <v>61.5</v>
      </c>
      <c r="BA5" s="19">
        <f t="shared" si="10"/>
        <v>60.660000000000004</v>
      </c>
      <c r="BB5" s="28">
        <f t="shared" si="11"/>
        <v>58.695000000000007</v>
      </c>
    </row>
    <row r="6" spans="1:54" x14ac:dyDescent="0.3">
      <c r="A6" s="21">
        <v>4</v>
      </c>
      <c r="B6" s="3">
        <v>19</v>
      </c>
      <c r="C6" s="3">
        <v>18.8</v>
      </c>
      <c r="D6" s="3">
        <v>19</v>
      </c>
      <c r="E6" s="3">
        <v>18.5</v>
      </c>
      <c r="F6" s="3">
        <v>18.8</v>
      </c>
      <c r="G6" s="29">
        <f t="shared" si="0"/>
        <v>18.82</v>
      </c>
      <c r="H6" s="3">
        <v>19</v>
      </c>
      <c r="I6" s="3">
        <v>18</v>
      </c>
      <c r="J6" s="3">
        <v>18.5</v>
      </c>
      <c r="K6" s="3">
        <v>18.8</v>
      </c>
      <c r="L6" s="3">
        <v>18.5</v>
      </c>
      <c r="M6" s="29">
        <f t="shared" si="1"/>
        <v>18.559999999999999</v>
      </c>
      <c r="N6" s="3">
        <v>18.8</v>
      </c>
      <c r="O6" s="3">
        <v>18.8</v>
      </c>
      <c r="P6" s="3">
        <v>19</v>
      </c>
      <c r="Q6" s="3">
        <v>19.5</v>
      </c>
      <c r="R6" s="3">
        <v>19.5</v>
      </c>
      <c r="S6" s="29">
        <f t="shared" si="2"/>
        <v>19.119999999999997</v>
      </c>
      <c r="T6" s="3">
        <v>20</v>
      </c>
      <c r="U6" s="3">
        <v>19.5</v>
      </c>
      <c r="V6" s="3">
        <v>19.8</v>
      </c>
      <c r="W6" s="3">
        <v>20.3</v>
      </c>
      <c r="X6" s="3">
        <v>20</v>
      </c>
      <c r="Y6" s="29">
        <f t="shared" si="3"/>
        <v>19.919999999999998</v>
      </c>
      <c r="Z6" s="27">
        <f t="shared" si="4"/>
        <v>19.104999999999997</v>
      </c>
      <c r="AA6" s="30">
        <f t="shared" si="5"/>
        <v>20.3</v>
      </c>
      <c r="AB6" s="26">
        <f t="shared" si="12"/>
        <v>20</v>
      </c>
      <c r="AC6" s="31">
        <f t="shared" si="6"/>
        <v>0.30000000000000071</v>
      </c>
      <c r="AD6" s="4">
        <v>35</v>
      </c>
      <c r="AE6" s="4">
        <v>39</v>
      </c>
      <c r="AF6" s="4">
        <v>30</v>
      </c>
      <c r="AG6" s="4">
        <v>35</v>
      </c>
      <c r="AH6" s="4">
        <v>41</v>
      </c>
      <c r="AI6" s="19">
        <f t="shared" si="7"/>
        <v>36</v>
      </c>
      <c r="AJ6" s="4">
        <v>26</v>
      </c>
      <c r="AK6" s="4">
        <v>36</v>
      </c>
      <c r="AL6" s="4">
        <v>45</v>
      </c>
      <c r="AM6" s="4">
        <v>54</v>
      </c>
      <c r="AN6" s="4">
        <v>29</v>
      </c>
      <c r="AO6" s="19">
        <f t="shared" si="8"/>
        <v>38</v>
      </c>
      <c r="AP6" s="4">
        <v>35</v>
      </c>
      <c r="AQ6" s="4">
        <v>39</v>
      </c>
      <c r="AR6" s="4">
        <v>34</v>
      </c>
      <c r="AS6" s="4">
        <v>38</v>
      </c>
      <c r="AT6" s="4">
        <v>30</v>
      </c>
      <c r="AU6" s="19">
        <f t="shared" si="9"/>
        <v>35.200000000000003</v>
      </c>
      <c r="AV6" s="4">
        <v>45</v>
      </c>
      <c r="AW6" s="4">
        <v>42</v>
      </c>
      <c r="AX6" s="4">
        <v>41</v>
      </c>
      <c r="AY6" s="4">
        <v>40</v>
      </c>
      <c r="AZ6" s="4">
        <v>35</v>
      </c>
      <c r="BA6" s="19">
        <f t="shared" si="10"/>
        <v>40.6</v>
      </c>
      <c r="BB6" s="28">
        <f t="shared" si="11"/>
        <v>37.450000000000003</v>
      </c>
    </row>
    <row r="7" spans="1:54" x14ac:dyDescent="0.3">
      <c r="A7" s="21">
        <v>5</v>
      </c>
      <c r="B7" s="3">
        <v>20.5</v>
      </c>
      <c r="C7" s="3">
        <v>21</v>
      </c>
      <c r="D7" s="3">
        <v>20.3</v>
      </c>
      <c r="E7" s="3">
        <v>21.2</v>
      </c>
      <c r="F7" s="3">
        <v>21</v>
      </c>
      <c r="G7" s="29">
        <f t="shared" si="0"/>
        <v>20.8</v>
      </c>
      <c r="H7" s="3">
        <v>20.5</v>
      </c>
      <c r="I7" s="3">
        <v>20.5</v>
      </c>
      <c r="J7" s="3">
        <v>21.5</v>
      </c>
      <c r="K7" s="3">
        <v>21</v>
      </c>
      <c r="L7" s="3">
        <v>21</v>
      </c>
      <c r="M7" s="29">
        <f t="shared" si="1"/>
        <v>20.9</v>
      </c>
      <c r="N7" s="3">
        <v>21</v>
      </c>
      <c r="O7" s="3">
        <v>21.2</v>
      </c>
      <c r="P7" s="3">
        <v>21</v>
      </c>
      <c r="Q7" s="3">
        <v>21</v>
      </c>
      <c r="R7" s="3">
        <v>20.8</v>
      </c>
      <c r="S7" s="29">
        <f t="shared" si="2"/>
        <v>21</v>
      </c>
      <c r="T7" s="3">
        <v>20.5</v>
      </c>
      <c r="U7" s="3">
        <v>20.5</v>
      </c>
      <c r="V7" s="3">
        <v>21</v>
      </c>
      <c r="W7" s="3">
        <v>21.2</v>
      </c>
      <c r="X7" s="3">
        <v>20.2</v>
      </c>
      <c r="Y7" s="29">
        <f t="shared" si="3"/>
        <v>20.68</v>
      </c>
      <c r="Z7" s="27">
        <f t="shared" si="4"/>
        <v>20.844999999999999</v>
      </c>
      <c r="AA7" s="30">
        <f t="shared" si="5"/>
        <v>21.5</v>
      </c>
      <c r="AB7" s="26">
        <f t="shared" si="12"/>
        <v>21.2</v>
      </c>
      <c r="AC7" s="31">
        <f t="shared" si="6"/>
        <v>0.30000000000000071</v>
      </c>
      <c r="AD7" s="4">
        <v>45</v>
      </c>
      <c r="AE7" s="4">
        <v>38</v>
      </c>
      <c r="AF7" s="4">
        <v>41</v>
      </c>
      <c r="AG7" s="4">
        <v>40</v>
      </c>
      <c r="AH7" s="4">
        <v>35</v>
      </c>
      <c r="AI7" s="19">
        <f t="shared" si="7"/>
        <v>39.799999999999997</v>
      </c>
      <c r="AJ7" s="4">
        <v>35</v>
      </c>
      <c r="AK7" s="4">
        <v>39</v>
      </c>
      <c r="AL7" s="4">
        <v>29</v>
      </c>
      <c r="AM7" s="4">
        <v>38</v>
      </c>
      <c r="AN7" s="4">
        <v>30</v>
      </c>
      <c r="AO7" s="19">
        <f t="shared" si="8"/>
        <v>34.200000000000003</v>
      </c>
      <c r="AP7" s="4">
        <v>26</v>
      </c>
      <c r="AQ7" s="4">
        <v>36</v>
      </c>
      <c r="AR7" s="4">
        <v>45</v>
      </c>
      <c r="AS7" s="4">
        <v>50</v>
      </c>
      <c r="AT7" s="4">
        <v>29</v>
      </c>
      <c r="AU7" s="19">
        <f t="shared" si="9"/>
        <v>37.200000000000003</v>
      </c>
      <c r="AV7" s="4">
        <v>35</v>
      </c>
      <c r="AW7" s="4">
        <v>39</v>
      </c>
      <c r="AX7" s="4">
        <v>32</v>
      </c>
      <c r="AY7" s="4">
        <v>35</v>
      </c>
      <c r="AZ7" s="4">
        <v>43</v>
      </c>
      <c r="BA7" s="19">
        <f t="shared" si="10"/>
        <v>36.799999999999997</v>
      </c>
      <c r="BB7" s="28">
        <f t="shared" si="11"/>
        <v>37</v>
      </c>
    </row>
    <row r="8" spans="1:54" x14ac:dyDescent="0.3">
      <c r="A8" s="21">
        <v>6</v>
      </c>
      <c r="B8" s="3">
        <v>21</v>
      </c>
      <c r="C8" s="3">
        <v>22</v>
      </c>
      <c r="D8" s="3">
        <v>22.5</v>
      </c>
      <c r="E8" s="3">
        <v>21.8</v>
      </c>
      <c r="F8" s="3">
        <v>21</v>
      </c>
      <c r="G8" s="29">
        <f t="shared" si="0"/>
        <v>21.66</v>
      </c>
      <c r="H8" s="3">
        <v>21.5</v>
      </c>
      <c r="I8" s="3">
        <v>21.5</v>
      </c>
      <c r="J8" s="3">
        <v>21.8</v>
      </c>
      <c r="K8" s="3">
        <v>22</v>
      </c>
      <c r="L8" s="3">
        <v>21.5</v>
      </c>
      <c r="M8" s="29">
        <f t="shared" si="1"/>
        <v>21.66</v>
      </c>
      <c r="N8" s="3">
        <v>21</v>
      </c>
      <c r="O8" s="3">
        <v>21.5</v>
      </c>
      <c r="P8" s="3">
        <v>21.5</v>
      </c>
      <c r="Q8" s="3">
        <v>20.8</v>
      </c>
      <c r="R8" s="3">
        <v>21.8</v>
      </c>
      <c r="S8" s="29">
        <f t="shared" si="2"/>
        <v>21.32</v>
      </c>
      <c r="T8" s="3">
        <v>20.5</v>
      </c>
      <c r="U8" s="3">
        <v>20.5</v>
      </c>
      <c r="V8" s="3">
        <v>21</v>
      </c>
      <c r="W8" s="3">
        <v>21.8</v>
      </c>
      <c r="X8" s="3">
        <v>21.5</v>
      </c>
      <c r="Y8" s="29">
        <f t="shared" si="3"/>
        <v>21.06</v>
      </c>
      <c r="Z8" s="27">
        <f t="shared" si="4"/>
        <v>21.425000000000001</v>
      </c>
      <c r="AA8" s="30">
        <f t="shared" si="5"/>
        <v>22.5</v>
      </c>
      <c r="AB8" s="26">
        <f t="shared" si="12"/>
        <v>22</v>
      </c>
      <c r="AC8" s="31">
        <f t="shared" si="6"/>
        <v>0.5</v>
      </c>
      <c r="AD8" s="4">
        <v>65</v>
      </c>
      <c r="AE8" s="4">
        <v>56</v>
      </c>
      <c r="AF8" s="4">
        <v>39</v>
      </c>
      <c r="AG8" s="4">
        <v>74</v>
      </c>
      <c r="AH8" s="4">
        <v>75</v>
      </c>
      <c r="AI8" s="19">
        <f t="shared" si="7"/>
        <v>61.8</v>
      </c>
      <c r="AJ8" s="4">
        <v>65</v>
      </c>
      <c r="AK8" s="4">
        <v>45</v>
      </c>
      <c r="AL8" s="4">
        <v>54</v>
      </c>
      <c r="AM8" s="4">
        <v>85</v>
      </c>
      <c r="AN8" s="4">
        <v>42</v>
      </c>
      <c r="AO8" s="19">
        <f t="shared" si="8"/>
        <v>58.2</v>
      </c>
      <c r="AP8" s="4">
        <v>85</v>
      </c>
      <c r="AQ8" s="4">
        <v>74</v>
      </c>
      <c r="AR8" s="4">
        <v>65</v>
      </c>
      <c r="AS8" s="4">
        <v>45</v>
      </c>
      <c r="AT8" s="4">
        <v>48</v>
      </c>
      <c r="AU8" s="19">
        <f t="shared" si="9"/>
        <v>63.4</v>
      </c>
      <c r="AV8" s="4">
        <v>45</v>
      </c>
      <c r="AW8" s="4">
        <v>65</v>
      </c>
      <c r="AX8" s="4">
        <v>85</v>
      </c>
      <c r="AY8" s="4">
        <v>47</v>
      </c>
      <c r="AZ8" s="4">
        <v>58</v>
      </c>
      <c r="BA8" s="19">
        <f t="shared" si="10"/>
        <v>60</v>
      </c>
      <c r="BB8" s="28">
        <f t="shared" si="11"/>
        <v>60.85</v>
      </c>
    </row>
    <row r="9" spans="1:54" x14ac:dyDescent="0.3">
      <c r="A9" s="21">
        <v>7</v>
      </c>
      <c r="B9" s="3">
        <v>15</v>
      </c>
      <c r="C9" s="3">
        <v>15.5</v>
      </c>
      <c r="D9" s="3">
        <v>15.5</v>
      </c>
      <c r="E9" s="3">
        <v>16</v>
      </c>
      <c r="F9" s="3">
        <v>16</v>
      </c>
      <c r="G9" s="29">
        <f t="shared" si="0"/>
        <v>15.6</v>
      </c>
      <c r="H9" s="3">
        <v>16</v>
      </c>
      <c r="I9" s="3">
        <v>15</v>
      </c>
      <c r="J9" s="3">
        <v>15</v>
      </c>
      <c r="K9" s="3">
        <v>15.3</v>
      </c>
      <c r="L9" s="3">
        <v>16.2</v>
      </c>
      <c r="M9" s="29">
        <f t="shared" si="1"/>
        <v>15.5</v>
      </c>
      <c r="N9" s="3">
        <v>16.5</v>
      </c>
      <c r="O9" s="3">
        <v>16.2</v>
      </c>
      <c r="P9" s="3">
        <v>16</v>
      </c>
      <c r="Q9" s="3">
        <v>16</v>
      </c>
      <c r="R9" s="3">
        <v>15.5</v>
      </c>
      <c r="S9" s="29">
        <f t="shared" si="2"/>
        <v>16.04</v>
      </c>
      <c r="T9" s="3">
        <v>15</v>
      </c>
      <c r="U9" s="3">
        <v>17</v>
      </c>
      <c r="V9" s="3">
        <v>15.8</v>
      </c>
      <c r="W9" s="3">
        <v>15.5</v>
      </c>
      <c r="X9" s="3">
        <v>16</v>
      </c>
      <c r="Y9" s="29">
        <f t="shared" si="3"/>
        <v>15.86</v>
      </c>
      <c r="Z9" s="27">
        <f t="shared" si="4"/>
        <v>15.75</v>
      </c>
      <c r="AA9" s="30">
        <f t="shared" si="5"/>
        <v>17</v>
      </c>
      <c r="AB9" s="26">
        <f t="shared" si="12"/>
        <v>16.5</v>
      </c>
      <c r="AC9" s="31">
        <f t="shared" si="6"/>
        <v>0.5</v>
      </c>
      <c r="AD9" s="4">
        <v>69</v>
      </c>
      <c r="AE9" s="5">
        <v>85</v>
      </c>
      <c r="AF9" s="5">
        <v>74</v>
      </c>
      <c r="AG9" s="4">
        <v>41</v>
      </c>
      <c r="AH9" s="4">
        <v>52</v>
      </c>
      <c r="AI9" s="19">
        <f t="shared" si="7"/>
        <v>64.2</v>
      </c>
      <c r="AJ9" s="4">
        <v>63</v>
      </c>
      <c r="AK9" s="4">
        <v>36</v>
      </c>
      <c r="AL9" s="4">
        <v>65</v>
      </c>
      <c r="AM9" s="4">
        <v>54</v>
      </c>
      <c r="AN9" s="4">
        <v>47</v>
      </c>
      <c r="AO9" s="19">
        <f t="shared" si="8"/>
        <v>53</v>
      </c>
      <c r="AP9" s="4">
        <v>78</v>
      </c>
      <c r="AQ9" s="4">
        <v>89</v>
      </c>
      <c r="AR9" s="4">
        <v>98</v>
      </c>
      <c r="AS9" s="4">
        <v>105</v>
      </c>
      <c r="AT9" s="4">
        <v>84</v>
      </c>
      <c r="AU9" s="19">
        <f t="shared" si="9"/>
        <v>90.8</v>
      </c>
      <c r="AV9" s="4">
        <v>78</v>
      </c>
      <c r="AW9" s="4">
        <v>77</v>
      </c>
      <c r="AX9" s="4">
        <v>84</v>
      </c>
      <c r="AY9" s="4">
        <v>95</v>
      </c>
      <c r="AZ9" s="4">
        <v>85</v>
      </c>
      <c r="BA9" s="19">
        <f t="shared" si="10"/>
        <v>83.8</v>
      </c>
      <c r="BB9" s="28">
        <f t="shared" si="11"/>
        <v>72.95</v>
      </c>
    </row>
    <row r="10" spans="1:54" x14ac:dyDescent="0.3">
      <c r="A10" s="21">
        <v>8</v>
      </c>
      <c r="B10" s="3">
        <v>20</v>
      </c>
      <c r="C10" s="3">
        <v>20.2</v>
      </c>
      <c r="D10" s="3">
        <v>20.2</v>
      </c>
      <c r="E10" s="3">
        <v>20.5</v>
      </c>
      <c r="F10" s="3">
        <v>21</v>
      </c>
      <c r="G10" s="29">
        <f t="shared" si="0"/>
        <v>20.380000000000003</v>
      </c>
      <c r="H10" s="3">
        <v>20</v>
      </c>
      <c r="I10" s="3">
        <v>20</v>
      </c>
      <c r="J10" s="3">
        <v>20.5</v>
      </c>
      <c r="K10" s="3">
        <v>20.5</v>
      </c>
      <c r="L10" s="3">
        <v>20.5</v>
      </c>
      <c r="M10" s="29">
        <f t="shared" si="1"/>
        <v>20.3</v>
      </c>
      <c r="N10" s="3">
        <v>19.8</v>
      </c>
      <c r="O10" s="3">
        <v>20</v>
      </c>
      <c r="P10" s="3">
        <v>19.8</v>
      </c>
      <c r="Q10" s="3">
        <v>20.2</v>
      </c>
      <c r="R10" s="3">
        <v>20</v>
      </c>
      <c r="S10" s="29">
        <f t="shared" si="2"/>
        <v>19.96</v>
      </c>
      <c r="T10" s="3">
        <v>21.5</v>
      </c>
      <c r="U10" s="3">
        <v>22</v>
      </c>
      <c r="V10" s="3">
        <v>21.8</v>
      </c>
      <c r="W10" s="3">
        <v>21.8</v>
      </c>
      <c r="X10" s="3">
        <v>22</v>
      </c>
      <c r="Y10" s="29">
        <f t="shared" si="3"/>
        <v>21.82</v>
      </c>
      <c r="Z10" s="27">
        <f t="shared" si="4"/>
        <v>20.615000000000002</v>
      </c>
      <c r="AA10" s="30">
        <f t="shared" si="5"/>
        <v>22</v>
      </c>
      <c r="AB10" s="26">
        <v>21.8</v>
      </c>
      <c r="AC10" s="31">
        <f t="shared" si="6"/>
        <v>0.19999999999999929</v>
      </c>
      <c r="AD10" s="4">
        <v>84</v>
      </c>
      <c r="AE10" s="4">
        <v>63</v>
      </c>
      <c r="AF10" s="4">
        <v>95</v>
      </c>
      <c r="AG10" s="4">
        <v>84</v>
      </c>
      <c r="AH10" s="4">
        <v>76</v>
      </c>
      <c r="AI10" s="19">
        <f t="shared" si="7"/>
        <v>80.400000000000006</v>
      </c>
      <c r="AJ10" s="4">
        <v>75</v>
      </c>
      <c r="AK10" s="4">
        <v>86</v>
      </c>
      <c r="AL10" s="4">
        <v>95</v>
      </c>
      <c r="AM10" s="4">
        <v>45</v>
      </c>
      <c r="AN10" s="4">
        <v>56</v>
      </c>
      <c r="AO10" s="19">
        <f t="shared" si="8"/>
        <v>71.400000000000006</v>
      </c>
      <c r="AP10" s="4">
        <v>65</v>
      </c>
      <c r="AQ10" s="4">
        <v>54</v>
      </c>
      <c r="AR10" s="4">
        <v>47</v>
      </c>
      <c r="AS10" s="4">
        <v>58</v>
      </c>
      <c r="AT10" s="4">
        <v>69</v>
      </c>
      <c r="AU10" s="19">
        <f t="shared" si="9"/>
        <v>58.6</v>
      </c>
      <c r="AV10" s="4">
        <v>74</v>
      </c>
      <c r="AW10" s="4">
        <v>85</v>
      </c>
      <c r="AX10" s="4">
        <v>96</v>
      </c>
      <c r="AY10" s="4">
        <v>95</v>
      </c>
      <c r="AZ10" s="4">
        <v>68</v>
      </c>
      <c r="BA10" s="19">
        <f t="shared" si="10"/>
        <v>83.6</v>
      </c>
      <c r="BB10" s="28">
        <f t="shared" si="11"/>
        <v>73.5</v>
      </c>
    </row>
    <row r="11" spans="1:54" x14ac:dyDescent="0.3">
      <c r="A11" s="21">
        <v>9</v>
      </c>
      <c r="B11" s="3">
        <v>19.5</v>
      </c>
      <c r="C11" s="3">
        <v>19</v>
      </c>
      <c r="D11" s="3">
        <v>21</v>
      </c>
      <c r="E11" s="3">
        <v>19</v>
      </c>
      <c r="F11" s="3">
        <v>18</v>
      </c>
      <c r="G11" s="29">
        <f t="shared" si="0"/>
        <v>19.3</v>
      </c>
      <c r="H11" s="3">
        <v>19.5</v>
      </c>
      <c r="I11" s="3">
        <v>19.5</v>
      </c>
      <c r="J11" s="3">
        <v>21.5</v>
      </c>
      <c r="K11" s="3">
        <v>18.5</v>
      </c>
      <c r="L11" s="3">
        <v>19</v>
      </c>
      <c r="M11" s="29">
        <f t="shared" si="1"/>
        <v>19.600000000000001</v>
      </c>
      <c r="N11" s="3">
        <v>22</v>
      </c>
      <c r="O11" s="3">
        <v>21</v>
      </c>
      <c r="P11" s="3">
        <v>21</v>
      </c>
      <c r="Q11" s="3">
        <v>21.5</v>
      </c>
      <c r="R11" s="3">
        <v>19.5</v>
      </c>
      <c r="S11" s="29">
        <f t="shared" si="2"/>
        <v>21</v>
      </c>
      <c r="T11" s="3">
        <v>21</v>
      </c>
      <c r="U11" s="3">
        <v>21.5</v>
      </c>
      <c r="V11" s="3">
        <v>21</v>
      </c>
      <c r="W11" s="3">
        <v>19.5</v>
      </c>
      <c r="X11" s="3">
        <v>19.5</v>
      </c>
      <c r="Y11" s="29">
        <f t="shared" si="3"/>
        <v>20.5</v>
      </c>
      <c r="Z11" s="27">
        <f t="shared" si="4"/>
        <v>20.100000000000001</v>
      </c>
      <c r="AA11" s="30">
        <f t="shared" si="5"/>
        <v>22</v>
      </c>
      <c r="AB11" s="26">
        <f t="shared" si="12"/>
        <v>21.5</v>
      </c>
      <c r="AC11" s="31">
        <f t="shared" si="6"/>
        <v>0.5</v>
      </c>
      <c r="AD11" s="4">
        <v>43</v>
      </c>
      <c r="AE11" s="4">
        <v>42</v>
      </c>
      <c r="AF11" s="4">
        <v>45</v>
      </c>
      <c r="AG11" s="4">
        <v>51</v>
      </c>
      <c r="AH11" s="4">
        <v>52</v>
      </c>
      <c r="AI11" s="19">
        <f t="shared" si="7"/>
        <v>46.6</v>
      </c>
      <c r="AJ11" s="4">
        <v>54</v>
      </c>
      <c r="AK11" s="4">
        <v>58</v>
      </c>
      <c r="AL11" s="4">
        <v>59</v>
      </c>
      <c r="AM11" s="4">
        <v>64</v>
      </c>
      <c r="AN11" s="4">
        <v>85</v>
      </c>
      <c r="AO11" s="19">
        <f t="shared" si="8"/>
        <v>64</v>
      </c>
      <c r="AP11" s="4">
        <v>110</v>
      </c>
      <c r="AQ11" s="4">
        <v>45</v>
      </c>
      <c r="AR11" s="4">
        <v>95</v>
      </c>
      <c r="AS11" s="4">
        <v>87</v>
      </c>
      <c r="AT11" s="4">
        <v>45</v>
      </c>
      <c r="AU11" s="19">
        <f t="shared" si="9"/>
        <v>76.400000000000006</v>
      </c>
      <c r="AV11" s="4">
        <v>85</v>
      </c>
      <c r="AW11" s="4">
        <v>45</v>
      </c>
      <c r="AX11" s="4">
        <v>74</v>
      </c>
      <c r="AY11" s="4">
        <v>58</v>
      </c>
      <c r="AZ11" s="4">
        <v>65</v>
      </c>
      <c r="BA11" s="19">
        <f t="shared" si="10"/>
        <v>65.400000000000006</v>
      </c>
      <c r="BB11" s="28">
        <f t="shared" si="11"/>
        <v>63.1</v>
      </c>
    </row>
    <row r="12" spans="1:54" x14ac:dyDescent="0.3">
      <c r="A12" s="21">
        <v>10</v>
      </c>
      <c r="B12" s="3">
        <v>16</v>
      </c>
      <c r="C12" s="3">
        <v>16</v>
      </c>
      <c r="D12" s="3">
        <v>16.2</v>
      </c>
      <c r="E12" s="3">
        <v>16.5</v>
      </c>
      <c r="F12" s="3">
        <v>15.8</v>
      </c>
      <c r="G12" s="29">
        <f t="shared" si="0"/>
        <v>16.100000000000001</v>
      </c>
      <c r="H12" s="3">
        <v>15.5</v>
      </c>
      <c r="I12" s="3">
        <v>15.8</v>
      </c>
      <c r="J12" s="3">
        <v>16</v>
      </c>
      <c r="K12" s="3">
        <v>16</v>
      </c>
      <c r="L12" s="3">
        <v>15.5</v>
      </c>
      <c r="M12" s="29">
        <f t="shared" si="1"/>
        <v>15.76</v>
      </c>
      <c r="N12" s="3">
        <v>16.5</v>
      </c>
      <c r="O12" s="3">
        <v>16.5</v>
      </c>
      <c r="P12" s="3">
        <v>16</v>
      </c>
      <c r="Q12" s="3">
        <v>16.2</v>
      </c>
      <c r="R12" s="3">
        <v>15.5</v>
      </c>
      <c r="S12" s="29">
        <f t="shared" si="2"/>
        <v>16.14</v>
      </c>
      <c r="T12" s="3">
        <v>14</v>
      </c>
      <c r="U12" s="3">
        <v>14.5</v>
      </c>
      <c r="V12" s="3">
        <v>14.5</v>
      </c>
      <c r="W12" s="3">
        <v>15</v>
      </c>
      <c r="X12" s="3">
        <v>15</v>
      </c>
      <c r="Y12" s="29">
        <f t="shared" si="3"/>
        <v>14.6</v>
      </c>
      <c r="Z12" s="27">
        <f t="shared" si="4"/>
        <v>15.65</v>
      </c>
      <c r="AA12" s="30">
        <f t="shared" si="5"/>
        <v>16.5</v>
      </c>
      <c r="AB12" s="26">
        <v>16.2</v>
      </c>
      <c r="AC12" s="31">
        <f>AA12-AB12</f>
        <v>0.30000000000000071</v>
      </c>
      <c r="AD12" s="4">
        <v>45</v>
      </c>
      <c r="AE12" s="4">
        <v>35</v>
      </c>
      <c r="AF12" s="4">
        <v>65</v>
      </c>
      <c r="AG12" s="4">
        <v>36</v>
      </c>
      <c r="AH12" s="4">
        <v>39</v>
      </c>
      <c r="AI12" s="19">
        <f t="shared" si="7"/>
        <v>44</v>
      </c>
      <c r="AJ12" s="4">
        <v>48</v>
      </c>
      <c r="AK12" s="4">
        <v>45</v>
      </c>
      <c r="AL12" s="4">
        <v>78</v>
      </c>
      <c r="AM12" s="4">
        <v>45</v>
      </c>
      <c r="AN12" s="4">
        <v>65</v>
      </c>
      <c r="AO12" s="19">
        <f t="shared" si="8"/>
        <v>56.2</v>
      </c>
      <c r="AP12" s="4">
        <v>45</v>
      </c>
      <c r="AQ12" s="4">
        <v>52</v>
      </c>
      <c r="AR12" s="4">
        <v>48</v>
      </c>
      <c r="AS12" s="4">
        <v>68</v>
      </c>
      <c r="AT12" s="4">
        <v>44</v>
      </c>
      <c r="AU12" s="19">
        <f t="shared" si="9"/>
        <v>51.4</v>
      </c>
      <c r="AV12" s="4">
        <v>95</v>
      </c>
      <c r="AW12" s="4">
        <v>55</v>
      </c>
      <c r="AX12" s="4">
        <v>45</v>
      </c>
      <c r="AY12" s="4">
        <v>65</v>
      </c>
      <c r="AZ12" s="4">
        <v>44</v>
      </c>
      <c r="BA12" s="19">
        <f t="shared" si="10"/>
        <v>60.8</v>
      </c>
      <c r="BB12" s="28">
        <f t="shared" si="11"/>
        <v>53.1</v>
      </c>
    </row>
    <row r="13" spans="1:54" x14ac:dyDescent="0.3">
      <c r="A13" s="21">
        <v>11</v>
      </c>
      <c r="B13" s="3">
        <v>21</v>
      </c>
      <c r="C13" s="3">
        <v>21.5</v>
      </c>
      <c r="D13" s="3">
        <v>21.5</v>
      </c>
      <c r="E13" s="3">
        <v>20.8</v>
      </c>
      <c r="F13" s="3">
        <v>21.8</v>
      </c>
      <c r="G13" s="29">
        <f t="shared" si="0"/>
        <v>21.32</v>
      </c>
      <c r="H13" s="3">
        <v>20.5</v>
      </c>
      <c r="I13" s="3">
        <v>21.5</v>
      </c>
      <c r="J13" s="3">
        <v>21</v>
      </c>
      <c r="K13" s="3">
        <v>21.2</v>
      </c>
      <c r="L13" s="3">
        <v>20.2</v>
      </c>
      <c r="M13" s="29">
        <f t="shared" si="1"/>
        <v>20.880000000000003</v>
      </c>
      <c r="N13" s="3">
        <v>18.5</v>
      </c>
      <c r="O13" s="3">
        <v>18.8</v>
      </c>
      <c r="P13" s="3">
        <v>18.5</v>
      </c>
      <c r="Q13" s="3">
        <v>18.8</v>
      </c>
      <c r="R13" s="3">
        <v>18.8</v>
      </c>
      <c r="S13" s="29">
        <f t="shared" si="2"/>
        <v>18.68</v>
      </c>
      <c r="T13" s="3">
        <v>21.5</v>
      </c>
      <c r="U13" s="3">
        <v>21.5</v>
      </c>
      <c r="V13" s="3">
        <v>21.8</v>
      </c>
      <c r="W13" s="3">
        <v>22</v>
      </c>
      <c r="X13" s="3">
        <v>22</v>
      </c>
      <c r="Y13" s="29">
        <f t="shared" si="3"/>
        <v>21.759999999999998</v>
      </c>
      <c r="Z13" s="27">
        <f t="shared" si="4"/>
        <v>20.66</v>
      </c>
      <c r="AA13" s="30">
        <f t="shared" si="5"/>
        <v>22</v>
      </c>
      <c r="AB13" s="26">
        <v>21.8</v>
      </c>
      <c r="AC13" s="31">
        <f t="shared" si="6"/>
        <v>0.19999999999999929</v>
      </c>
      <c r="AD13" s="4">
        <v>72</v>
      </c>
      <c r="AE13" s="4">
        <v>45</v>
      </c>
      <c r="AF13" s="18">
        <v>64.5</v>
      </c>
      <c r="AG13" s="4">
        <v>45</v>
      </c>
      <c r="AH13" s="4">
        <v>84</v>
      </c>
      <c r="AI13" s="19">
        <f t="shared" si="7"/>
        <v>62.1</v>
      </c>
      <c r="AJ13" s="4">
        <v>55</v>
      </c>
      <c r="AK13" s="4">
        <v>60</v>
      </c>
      <c r="AL13" s="18">
        <v>63</v>
      </c>
      <c r="AM13" s="4">
        <v>45</v>
      </c>
      <c r="AN13" s="4">
        <v>48</v>
      </c>
      <c r="AO13" s="19">
        <f t="shared" si="8"/>
        <v>54.2</v>
      </c>
      <c r="AP13" s="4">
        <v>63</v>
      </c>
      <c r="AQ13" s="4">
        <v>35</v>
      </c>
      <c r="AR13" s="17">
        <v>61.5</v>
      </c>
      <c r="AS13" s="4">
        <v>80</v>
      </c>
      <c r="AT13" s="4">
        <v>95</v>
      </c>
      <c r="AU13" s="19">
        <f t="shared" si="9"/>
        <v>66.900000000000006</v>
      </c>
      <c r="AV13" s="4">
        <v>35</v>
      </c>
      <c r="AW13" s="4">
        <v>90</v>
      </c>
      <c r="AX13" s="17">
        <v>63.900000000000006</v>
      </c>
      <c r="AY13" s="17">
        <v>63</v>
      </c>
      <c r="AZ13" s="4">
        <v>47</v>
      </c>
      <c r="BA13" s="19">
        <f t="shared" si="10"/>
        <v>59.779999999999994</v>
      </c>
      <c r="BB13" s="28">
        <f t="shared" si="11"/>
        <v>60.745000000000005</v>
      </c>
    </row>
    <row r="14" spans="1:54" x14ac:dyDescent="0.3">
      <c r="A14" s="21">
        <v>12</v>
      </c>
      <c r="B14" s="3">
        <v>18.8</v>
      </c>
      <c r="C14" s="3">
        <v>19.5</v>
      </c>
      <c r="D14" s="3">
        <v>19</v>
      </c>
      <c r="E14" s="3">
        <v>19</v>
      </c>
      <c r="F14" s="3">
        <v>18.8</v>
      </c>
      <c r="G14" s="29">
        <f t="shared" si="0"/>
        <v>19.02</v>
      </c>
      <c r="H14" s="3">
        <v>20.5</v>
      </c>
      <c r="I14" s="3">
        <v>20.5</v>
      </c>
      <c r="J14" s="3">
        <v>21</v>
      </c>
      <c r="K14" s="3">
        <v>21.8</v>
      </c>
      <c r="L14" s="3">
        <v>21.5</v>
      </c>
      <c r="M14" s="29">
        <f t="shared" si="1"/>
        <v>21.06</v>
      </c>
      <c r="N14" s="3">
        <v>23</v>
      </c>
      <c r="O14" s="3">
        <v>22.5</v>
      </c>
      <c r="P14" s="3">
        <v>21</v>
      </c>
      <c r="Q14" s="3">
        <v>23</v>
      </c>
      <c r="R14" s="3">
        <v>22</v>
      </c>
      <c r="S14" s="29">
        <f t="shared" si="2"/>
        <v>22.3</v>
      </c>
      <c r="T14" s="3">
        <v>21</v>
      </c>
      <c r="U14" s="3">
        <v>20</v>
      </c>
      <c r="V14" s="3">
        <v>20.5</v>
      </c>
      <c r="W14" s="3">
        <v>20.5</v>
      </c>
      <c r="X14" s="3">
        <v>21</v>
      </c>
      <c r="Y14" s="29">
        <f t="shared" si="3"/>
        <v>20.6</v>
      </c>
      <c r="Z14" s="27">
        <f t="shared" si="4"/>
        <v>20.744999999999997</v>
      </c>
      <c r="AA14" s="30">
        <f t="shared" si="5"/>
        <v>23</v>
      </c>
      <c r="AB14" s="26">
        <v>22.5</v>
      </c>
      <c r="AC14" s="31">
        <f t="shared" si="6"/>
        <v>0.5</v>
      </c>
      <c r="AD14" s="4">
        <v>45</v>
      </c>
      <c r="AE14" s="4">
        <v>35</v>
      </c>
      <c r="AF14" s="18">
        <v>63</v>
      </c>
      <c r="AG14" s="4">
        <v>48</v>
      </c>
      <c r="AH14" s="4">
        <v>56</v>
      </c>
      <c r="AI14" s="19">
        <f t="shared" si="7"/>
        <v>49.4</v>
      </c>
      <c r="AJ14" s="4">
        <v>58</v>
      </c>
      <c r="AK14" s="4">
        <v>65</v>
      </c>
      <c r="AL14" s="18">
        <v>63</v>
      </c>
      <c r="AM14" s="4">
        <v>48</v>
      </c>
      <c r="AN14" s="4">
        <v>55</v>
      </c>
      <c r="AO14" s="19">
        <f t="shared" si="8"/>
        <v>57.8</v>
      </c>
      <c r="AP14" s="4">
        <v>45</v>
      </c>
      <c r="AQ14" s="4">
        <v>45</v>
      </c>
      <c r="AR14" s="17">
        <v>45</v>
      </c>
      <c r="AS14" s="4">
        <v>60</v>
      </c>
      <c r="AT14" s="4">
        <v>105</v>
      </c>
      <c r="AU14" s="19">
        <f t="shared" si="9"/>
        <v>60</v>
      </c>
      <c r="AV14" s="4">
        <v>38</v>
      </c>
      <c r="AW14" s="4">
        <v>84</v>
      </c>
      <c r="AX14" s="17">
        <v>56.400000000000006</v>
      </c>
      <c r="AY14" s="17">
        <v>64.5</v>
      </c>
      <c r="AZ14" s="4">
        <v>58</v>
      </c>
      <c r="BA14" s="19">
        <f t="shared" si="10"/>
        <v>60.179999999999993</v>
      </c>
      <c r="BB14" s="28">
        <f t="shared" si="11"/>
        <v>56.845000000000006</v>
      </c>
    </row>
    <row r="15" spans="1:54" x14ac:dyDescent="0.3">
      <c r="A15" s="21">
        <v>13</v>
      </c>
      <c r="B15" s="3">
        <v>18.8</v>
      </c>
      <c r="C15" s="3">
        <v>18.8</v>
      </c>
      <c r="D15" s="3">
        <v>19</v>
      </c>
      <c r="E15" s="3">
        <v>19.5</v>
      </c>
      <c r="F15" s="3">
        <v>19.5</v>
      </c>
      <c r="G15" s="29">
        <f t="shared" si="0"/>
        <v>19.119999999999997</v>
      </c>
      <c r="H15" s="3">
        <v>21</v>
      </c>
      <c r="I15" s="3">
        <v>20</v>
      </c>
      <c r="J15" s="3">
        <v>20.5</v>
      </c>
      <c r="K15" s="3">
        <v>20</v>
      </c>
      <c r="L15" s="3">
        <v>20</v>
      </c>
      <c r="M15" s="29">
        <f t="shared" si="1"/>
        <v>20.3</v>
      </c>
      <c r="N15" s="3">
        <v>20</v>
      </c>
      <c r="O15" s="3">
        <v>20.3</v>
      </c>
      <c r="P15" s="3">
        <v>21</v>
      </c>
      <c r="Q15" s="3">
        <v>23.8</v>
      </c>
      <c r="R15" s="3">
        <v>22</v>
      </c>
      <c r="S15" s="29">
        <f t="shared" si="2"/>
        <v>21.419999999999998</v>
      </c>
      <c r="T15" s="3">
        <v>18</v>
      </c>
      <c r="U15" s="3">
        <v>18</v>
      </c>
      <c r="V15" s="3">
        <v>18.5</v>
      </c>
      <c r="W15" s="3">
        <v>18.5</v>
      </c>
      <c r="X15" s="3">
        <v>19</v>
      </c>
      <c r="Y15" s="29">
        <f t="shared" si="3"/>
        <v>18.399999999999999</v>
      </c>
      <c r="Z15" s="27">
        <f t="shared" si="4"/>
        <v>19.810000000000002</v>
      </c>
      <c r="AA15" s="30">
        <f t="shared" si="5"/>
        <v>23.8</v>
      </c>
      <c r="AB15" s="26">
        <f t="shared" si="12"/>
        <v>22</v>
      </c>
      <c r="AC15" s="31">
        <f t="shared" si="6"/>
        <v>1.8000000000000007</v>
      </c>
      <c r="AD15" s="4">
        <v>47</v>
      </c>
      <c r="AE15" s="4">
        <v>70</v>
      </c>
      <c r="AF15" s="18">
        <v>54</v>
      </c>
      <c r="AG15" s="4">
        <v>56</v>
      </c>
      <c r="AH15" s="4">
        <v>87</v>
      </c>
      <c r="AI15" s="19">
        <f t="shared" si="7"/>
        <v>62.8</v>
      </c>
      <c r="AJ15" s="4">
        <v>45</v>
      </c>
      <c r="AK15" s="4">
        <v>40</v>
      </c>
      <c r="AL15" s="18">
        <v>55.5</v>
      </c>
      <c r="AM15" s="4">
        <v>60</v>
      </c>
      <c r="AN15" s="4">
        <v>56</v>
      </c>
      <c r="AO15" s="19">
        <f t="shared" si="8"/>
        <v>51.3</v>
      </c>
      <c r="AP15" s="4">
        <v>40</v>
      </c>
      <c r="AQ15" s="4">
        <v>60</v>
      </c>
      <c r="AR15" s="17">
        <v>64.5</v>
      </c>
      <c r="AS15" s="4">
        <v>55</v>
      </c>
      <c r="AT15" s="4">
        <v>80</v>
      </c>
      <c r="AU15" s="19">
        <f t="shared" si="9"/>
        <v>59.9</v>
      </c>
      <c r="AV15" s="4">
        <v>42</v>
      </c>
      <c r="AW15" s="4">
        <v>65</v>
      </c>
      <c r="AX15" s="17">
        <v>60</v>
      </c>
      <c r="AY15" s="17">
        <v>42</v>
      </c>
      <c r="AZ15" s="4">
        <v>69</v>
      </c>
      <c r="BA15" s="19">
        <f t="shared" si="10"/>
        <v>55.6</v>
      </c>
      <c r="BB15" s="28">
        <f t="shared" si="11"/>
        <v>57.4</v>
      </c>
    </row>
    <row r="16" spans="1:54" x14ac:dyDescent="0.3">
      <c r="A16" s="21">
        <v>14</v>
      </c>
      <c r="B16" s="3">
        <v>15.5</v>
      </c>
      <c r="C16" s="3">
        <v>15.8</v>
      </c>
      <c r="D16" s="3">
        <v>16</v>
      </c>
      <c r="E16" s="3">
        <v>16</v>
      </c>
      <c r="F16" s="3">
        <v>15.5</v>
      </c>
      <c r="G16" s="29">
        <f t="shared" si="0"/>
        <v>15.76</v>
      </c>
      <c r="H16" s="3">
        <v>15.5</v>
      </c>
      <c r="I16" s="3">
        <v>15.5</v>
      </c>
      <c r="J16" s="3">
        <v>16</v>
      </c>
      <c r="K16" s="3">
        <v>15.8</v>
      </c>
      <c r="L16" s="3">
        <v>15.5</v>
      </c>
      <c r="M16" s="29">
        <f t="shared" si="1"/>
        <v>15.66</v>
      </c>
      <c r="N16" s="3">
        <v>22.5</v>
      </c>
      <c r="O16" s="3">
        <v>22.5</v>
      </c>
      <c r="P16" s="3">
        <v>21</v>
      </c>
      <c r="Q16" s="3">
        <v>23</v>
      </c>
      <c r="R16" s="3">
        <v>22</v>
      </c>
      <c r="S16" s="29">
        <f t="shared" si="2"/>
        <v>22.2</v>
      </c>
      <c r="T16" s="3">
        <v>20.5</v>
      </c>
      <c r="U16" s="3">
        <v>20.5</v>
      </c>
      <c r="V16" s="3">
        <v>21</v>
      </c>
      <c r="W16" s="3">
        <v>21.2</v>
      </c>
      <c r="X16" s="3">
        <v>20.2</v>
      </c>
      <c r="Y16" s="29">
        <f t="shared" si="3"/>
        <v>20.68</v>
      </c>
      <c r="Z16" s="27">
        <f t="shared" si="4"/>
        <v>18.575000000000003</v>
      </c>
      <c r="AA16" s="30">
        <f t="shared" si="5"/>
        <v>23</v>
      </c>
      <c r="AB16" s="26">
        <f t="shared" si="12"/>
        <v>22.5</v>
      </c>
      <c r="AC16" s="31">
        <f t="shared" si="6"/>
        <v>0.5</v>
      </c>
      <c r="AD16" s="4">
        <v>42</v>
      </c>
      <c r="AE16" s="4">
        <v>65</v>
      </c>
      <c r="AF16" s="18">
        <v>61.5</v>
      </c>
      <c r="AG16" s="4">
        <v>85</v>
      </c>
      <c r="AH16" s="4">
        <v>59</v>
      </c>
      <c r="AI16" s="19">
        <f t="shared" si="7"/>
        <v>62.5</v>
      </c>
      <c r="AJ16" s="4">
        <v>50</v>
      </c>
      <c r="AK16" s="4">
        <v>52</v>
      </c>
      <c r="AL16" s="18">
        <v>60</v>
      </c>
      <c r="AM16" s="4">
        <v>65</v>
      </c>
      <c r="AN16" s="4">
        <v>60</v>
      </c>
      <c r="AO16" s="19">
        <f t="shared" si="8"/>
        <v>57.4</v>
      </c>
      <c r="AP16" s="4">
        <v>42</v>
      </c>
      <c r="AQ16" s="4">
        <v>35</v>
      </c>
      <c r="AR16" s="17">
        <v>63</v>
      </c>
      <c r="AS16" s="4">
        <v>72</v>
      </c>
      <c r="AT16" s="4">
        <v>65</v>
      </c>
      <c r="AU16" s="19">
        <f t="shared" si="9"/>
        <v>55.4</v>
      </c>
      <c r="AV16" s="4">
        <v>40</v>
      </c>
      <c r="AW16" s="4">
        <v>60</v>
      </c>
      <c r="AX16" s="17">
        <v>61.5</v>
      </c>
      <c r="AY16" s="17">
        <v>64.5</v>
      </c>
      <c r="AZ16" s="4">
        <v>85</v>
      </c>
      <c r="BA16" s="19">
        <f t="shared" si="10"/>
        <v>62.2</v>
      </c>
      <c r="BB16" s="28">
        <f t="shared" si="11"/>
        <v>59.375</v>
      </c>
    </row>
    <row r="17" spans="1:54" x14ac:dyDescent="0.3">
      <c r="A17" s="21">
        <v>15</v>
      </c>
      <c r="B17" s="3">
        <v>15</v>
      </c>
      <c r="C17" s="3">
        <v>15</v>
      </c>
      <c r="D17" s="3">
        <v>15.5</v>
      </c>
      <c r="E17" s="3">
        <v>15.8</v>
      </c>
      <c r="F17" s="3">
        <v>16</v>
      </c>
      <c r="G17" s="29">
        <f t="shared" si="0"/>
        <v>15.459999999999999</v>
      </c>
      <c r="H17" s="3">
        <v>16</v>
      </c>
      <c r="I17" s="3">
        <v>16</v>
      </c>
      <c r="J17" s="3">
        <v>16.3</v>
      </c>
      <c r="K17" s="3">
        <v>15.5</v>
      </c>
      <c r="L17" s="3">
        <v>16</v>
      </c>
      <c r="M17" s="29">
        <f t="shared" si="1"/>
        <v>15.959999999999999</v>
      </c>
      <c r="N17" s="3">
        <v>15.5</v>
      </c>
      <c r="O17" s="3">
        <v>15.5</v>
      </c>
      <c r="P17" s="3">
        <v>16</v>
      </c>
      <c r="Q17" s="3">
        <v>15.8</v>
      </c>
      <c r="R17" s="3">
        <v>15.5</v>
      </c>
      <c r="S17" s="29">
        <f t="shared" si="2"/>
        <v>15.66</v>
      </c>
      <c r="T17" s="3">
        <v>16.2</v>
      </c>
      <c r="U17" s="3">
        <v>16</v>
      </c>
      <c r="V17" s="3">
        <v>16</v>
      </c>
      <c r="W17" s="3">
        <v>15.8</v>
      </c>
      <c r="X17" s="3">
        <v>15.5</v>
      </c>
      <c r="Y17" s="29">
        <f t="shared" si="3"/>
        <v>15.9</v>
      </c>
      <c r="Z17" s="27">
        <f t="shared" si="4"/>
        <v>15.744999999999999</v>
      </c>
      <c r="AA17" s="30">
        <f t="shared" si="5"/>
        <v>16.3</v>
      </c>
      <c r="AB17" s="26">
        <f t="shared" si="12"/>
        <v>16.2</v>
      </c>
      <c r="AC17" s="31">
        <f t="shared" si="6"/>
        <v>0.10000000000000142</v>
      </c>
      <c r="AD17" s="4">
        <v>55</v>
      </c>
      <c r="AE17" s="4">
        <v>35</v>
      </c>
      <c r="AF17" s="18">
        <v>48.599999999999994</v>
      </c>
      <c r="AG17" s="4">
        <v>80</v>
      </c>
      <c r="AH17" s="4">
        <v>58</v>
      </c>
      <c r="AI17" s="19">
        <f t="shared" si="7"/>
        <v>55.320000000000007</v>
      </c>
      <c r="AJ17" s="4">
        <v>52</v>
      </c>
      <c r="AK17" s="4">
        <v>50</v>
      </c>
      <c r="AL17" s="18">
        <v>61.5</v>
      </c>
      <c r="AM17" s="4">
        <v>75</v>
      </c>
      <c r="AN17" s="4">
        <v>50</v>
      </c>
      <c r="AO17" s="19">
        <f t="shared" si="8"/>
        <v>57.7</v>
      </c>
      <c r="AP17" s="4">
        <v>39</v>
      </c>
      <c r="AQ17" s="4">
        <v>105</v>
      </c>
      <c r="AR17" s="17">
        <v>42</v>
      </c>
      <c r="AS17" s="4">
        <v>90</v>
      </c>
      <c r="AT17" s="4">
        <v>60</v>
      </c>
      <c r="AU17" s="19">
        <f t="shared" si="9"/>
        <v>67.2</v>
      </c>
      <c r="AV17" s="4">
        <v>48</v>
      </c>
      <c r="AW17" s="4">
        <v>45</v>
      </c>
      <c r="AX17" s="17">
        <v>61.5</v>
      </c>
      <c r="AY17" s="17">
        <v>63</v>
      </c>
      <c r="AZ17" s="4">
        <v>94</v>
      </c>
      <c r="BA17" s="19">
        <f t="shared" si="10"/>
        <v>62.3</v>
      </c>
      <c r="BB17" s="28">
        <f t="shared" si="11"/>
        <v>60.629999999999995</v>
      </c>
    </row>
    <row r="18" spans="1:54" x14ac:dyDescent="0.3">
      <c r="A18" s="21">
        <v>16</v>
      </c>
      <c r="B18" s="3">
        <v>21</v>
      </c>
      <c r="C18" s="3">
        <v>22</v>
      </c>
      <c r="D18" s="3">
        <v>22.3</v>
      </c>
      <c r="E18" s="3">
        <v>21.8</v>
      </c>
      <c r="F18" s="3">
        <v>21</v>
      </c>
      <c r="G18" s="29">
        <f t="shared" si="0"/>
        <v>21.619999999999997</v>
      </c>
      <c r="H18" s="3">
        <v>20.5</v>
      </c>
      <c r="I18" s="3">
        <v>20.5</v>
      </c>
      <c r="J18" s="3">
        <v>21.3</v>
      </c>
      <c r="K18" s="3">
        <v>21</v>
      </c>
      <c r="L18" s="3">
        <v>21</v>
      </c>
      <c r="M18" s="29">
        <f t="shared" si="1"/>
        <v>20.86</v>
      </c>
      <c r="N18" s="3">
        <v>22.5</v>
      </c>
      <c r="O18" s="3">
        <v>22.5</v>
      </c>
      <c r="P18" s="3">
        <v>21</v>
      </c>
      <c r="Q18" s="3">
        <v>23</v>
      </c>
      <c r="R18" s="3">
        <v>23.2</v>
      </c>
      <c r="S18" s="29">
        <f t="shared" si="2"/>
        <v>22.44</v>
      </c>
      <c r="T18" s="3">
        <v>21.3</v>
      </c>
      <c r="U18" s="3">
        <v>20.5</v>
      </c>
      <c r="V18" s="3">
        <v>20.5</v>
      </c>
      <c r="W18" s="3">
        <v>21</v>
      </c>
      <c r="X18" s="3">
        <v>21.3</v>
      </c>
      <c r="Y18" s="29">
        <f t="shared" si="3"/>
        <v>20.919999999999998</v>
      </c>
      <c r="Z18" s="27">
        <f t="shared" si="4"/>
        <v>21.46</v>
      </c>
      <c r="AA18" s="30">
        <f t="shared" si="5"/>
        <v>23.2</v>
      </c>
      <c r="AB18" s="26">
        <f t="shared" si="12"/>
        <v>23</v>
      </c>
      <c r="AC18" s="31">
        <f t="shared" si="6"/>
        <v>0.19999999999999929</v>
      </c>
      <c r="AD18" s="4">
        <v>65</v>
      </c>
      <c r="AE18" s="4">
        <v>69</v>
      </c>
      <c r="AF18" s="4">
        <v>84</v>
      </c>
      <c r="AG18" s="4">
        <v>43</v>
      </c>
      <c r="AH18" s="4">
        <v>45</v>
      </c>
      <c r="AI18" s="19">
        <f t="shared" si="7"/>
        <v>61.2</v>
      </c>
      <c r="AJ18" s="4">
        <v>65</v>
      </c>
      <c r="AK18" s="4">
        <v>63</v>
      </c>
      <c r="AL18" s="4">
        <v>75</v>
      </c>
      <c r="AM18" s="4">
        <v>54</v>
      </c>
      <c r="AN18" s="4">
        <v>48</v>
      </c>
      <c r="AO18" s="19">
        <f t="shared" si="8"/>
        <v>61</v>
      </c>
      <c r="AP18" s="4">
        <v>85</v>
      </c>
      <c r="AQ18" s="4">
        <v>78</v>
      </c>
      <c r="AR18" s="4">
        <v>65</v>
      </c>
      <c r="AS18" s="4">
        <v>110</v>
      </c>
      <c r="AT18" s="4">
        <v>45</v>
      </c>
      <c r="AU18" s="19">
        <f t="shared" si="9"/>
        <v>76.599999999999994</v>
      </c>
      <c r="AV18" s="4">
        <v>45</v>
      </c>
      <c r="AW18" s="4">
        <v>78</v>
      </c>
      <c r="AX18" s="4">
        <v>74</v>
      </c>
      <c r="AY18" s="4">
        <v>85</v>
      </c>
      <c r="AZ18" s="4">
        <v>95</v>
      </c>
      <c r="BA18" s="19">
        <f t="shared" si="10"/>
        <v>75.400000000000006</v>
      </c>
      <c r="BB18" s="28">
        <f t="shared" si="11"/>
        <v>68.55</v>
      </c>
    </row>
    <row r="19" spans="1:54" x14ac:dyDescent="0.3">
      <c r="A19" s="21">
        <v>17</v>
      </c>
      <c r="B19" s="3">
        <v>20.5</v>
      </c>
      <c r="C19" s="3">
        <v>21.5</v>
      </c>
      <c r="D19" s="3">
        <v>20.3</v>
      </c>
      <c r="E19" s="3">
        <v>21.2</v>
      </c>
      <c r="F19" s="3">
        <v>21</v>
      </c>
      <c r="G19" s="29">
        <f t="shared" si="0"/>
        <v>20.9</v>
      </c>
      <c r="H19" s="3">
        <v>21.5</v>
      </c>
      <c r="I19" s="3">
        <v>21.5</v>
      </c>
      <c r="J19" s="3">
        <v>21.8</v>
      </c>
      <c r="K19" s="3">
        <v>22</v>
      </c>
      <c r="L19" s="3">
        <v>22</v>
      </c>
      <c r="M19" s="29">
        <f t="shared" si="1"/>
        <v>21.759999999999998</v>
      </c>
      <c r="N19" s="3">
        <v>19.5</v>
      </c>
      <c r="O19" s="3">
        <v>19.8</v>
      </c>
      <c r="P19" s="3">
        <v>19.8</v>
      </c>
      <c r="Q19" s="3">
        <v>20</v>
      </c>
      <c r="R19" s="3">
        <v>20.2</v>
      </c>
      <c r="S19" s="29">
        <f t="shared" si="2"/>
        <v>19.86</v>
      </c>
      <c r="T19" s="3">
        <v>18.8</v>
      </c>
      <c r="U19" s="3">
        <v>18.5</v>
      </c>
      <c r="V19" s="3">
        <v>19</v>
      </c>
      <c r="W19" s="3">
        <v>18.5</v>
      </c>
      <c r="X19" s="3">
        <v>19</v>
      </c>
      <c r="Y19" s="29">
        <f t="shared" si="3"/>
        <v>18.759999999999998</v>
      </c>
      <c r="Z19" s="27">
        <f t="shared" si="4"/>
        <v>20.32</v>
      </c>
      <c r="AA19" s="30">
        <f t="shared" si="5"/>
        <v>22</v>
      </c>
      <c r="AB19" s="26">
        <v>21.8</v>
      </c>
      <c r="AC19" s="31">
        <f t="shared" si="6"/>
        <v>0.19999999999999929</v>
      </c>
      <c r="AD19" s="4">
        <v>56</v>
      </c>
      <c r="AE19" s="5">
        <v>85</v>
      </c>
      <c r="AF19" s="4">
        <v>63</v>
      </c>
      <c r="AG19" s="4">
        <v>42</v>
      </c>
      <c r="AH19" s="4">
        <v>35</v>
      </c>
      <c r="AI19" s="19">
        <f t="shared" si="7"/>
        <v>56.2</v>
      </c>
      <c r="AJ19" s="4">
        <v>45</v>
      </c>
      <c r="AK19" s="4">
        <v>36</v>
      </c>
      <c r="AL19" s="4">
        <v>86</v>
      </c>
      <c r="AM19" s="4">
        <v>58</v>
      </c>
      <c r="AN19" s="4">
        <v>45</v>
      </c>
      <c r="AO19" s="19">
        <f t="shared" si="8"/>
        <v>54</v>
      </c>
      <c r="AP19" s="4">
        <v>74</v>
      </c>
      <c r="AQ19" s="4">
        <v>89</v>
      </c>
      <c r="AR19" s="4">
        <v>54</v>
      </c>
      <c r="AS19" s="4">
        <v>45</v>
      </c>
      <c r="AT19" s="4">
        <v>52</v>
      </c>
      <c r="AU19" s="19">
        <f t="shared" si="9"/>
        <v>62.8</v>
      </c>
      <c r="AV19" s="4">
        <v>65</v>
      </c>
      <c r="AW19" s="4">
        <v>77</v>
      </c>
      <c r="AX19" s="4">
        <v>85</v>
      </c>
      <c r="AY19" s="4">
        <v>45</v>
      </c>
      <c r="AZ19" s="4">
        <v>55</v>
      </c>
      <c r="BA19" s="19">
        <f t="shared" si="10"/>
        <v>65.400000000000006</v>
      </c>
      <c r="BB19" s="28">
        <f t="shared" si="11"/>
        <v>59.6</v>
      </c>
    </row>
    <row r="20" spans="1:54" x14ac:dyDescent="0.3">
      <c r="A20" s="21">
        <v>18</v>
      </c>
      <c r="B20" s="3">
        <v>19</v>
      </c>
      <c r="C20" s="3">
        <v>19</v>
      </c>
      <c r="D20" s="3">
        <v>19</v>
      </c>
      <c r="E20" s="3">
        <v>18.5</v>
      </c>
      <c r="F20" s="3">
        <v>18.8</v>
      </c>
      <c r="G20" s="29">
        <f t="shared" si="0"/>
        <v>18.86</v>
      </c>
      <c r="H20" s="3">
        <v>21</v>
      </c>
      <c r="I20" s="3">
        <v>20</v>
      </c>
      <c r="J20" s="3">
        <v>20.5</v>
      </c>
      <c r="K20" s="3">
        <v>20.5</v>
      </c>
      <c r="L20" s="3">
        <v>21</v>
      </c>
      <c r="M20" s="29">
        <f t="shared" si="1"/>
        <v>20.6</v>
      </c>
      <c r="N20" s="3">
        <v>21.3</v>
      </c>
      <c r="O20" s="3">
        <v>21.2</v>
      </c>
      <c r="P20" s="3">
        <v>21</v>
      </c>
      <c r="Q20" s="3">
        <v>21</v>
      </c>
      <c r="R20" s="3">
        <v>20.8</v>
      </c>
      <c r="S20" s="29">
        <f t="shared" si="2"/>
        <v>21.06</v>
      </c>
      <c r="T20" s="3">
        <v>20</v>
      </c>
      <c r="U20" s="3">
        <v>19.5</v>
      </c>
      <c r="V20" s="3">
        <v>19.8</v>
      </c>
      <c r="W20" s="3">
        <v>20.3</v>
      </c>
      <c r="X20" s="3">
        <v>20.3</v>
      </c>
      <c r="Y20" s="29">
        <f t="shared" si="3"/>
        <v>19.979999999999997</v>
      </c>
      <c r="Z20" s="27">
        <f t="shared" si="4"/>
        <v>20.125</v>
      </c>
      <c r="AA20" s="30">
        <f t="shared" si="5"/>
        <v>21.3</v>
      </c>
      <c r="AB20" s="26">
        <f t="shared" si="12"/>
        <v>21.2</v>
      </c>
      <c r="AC20" s="31">
        <f t="shared" si="6"/>
        <v>0.10000000000000142</v>
      </c>
      <c r="AD20" s="4">
        <v>39</v>
      </c>
      <c r="AE20" s="5">
        <v>74</v>
      </c>
      <c r="AF20" s="4">
        <v>95</v>
      </c>
      <c r="AG20" s="4">
        <v>45</v>
      </c>
      <c r="AH20" s="4">
        <v>65</v>
      </c>
      <c r="AI20" s="19">
        <f t="shared" si="7"/>
        <v>63.6</v>
      </c>
      <c r="AJ20" s="4">
        <v>54</v>
      </c>
      <c r="AK20" s="4">
        <v>65</v>
      </c>
      <c r="AL20" s="4">
        <v>95</v>
      </c>
      <c r="AM20" s="4">
        <v>59</v>
      </c>
      <c r="AN20" s="4">
        <v>78</v>
      </c>
      <c r="AO20" s="19">
        <f t="shared" si="8"/>
        <v>70.2</v>
      </c>
      <c r="AP20" s="4">
        <v>65</v>
      </c>
      <c r="AQ20" s="4">
        <v>98</v>
      </c>
      <c r="AR20" s="4">
        <v>47</v>
      </c>
      <c r="AS20" s="4">
        <v>95</v>
      </c>
      <c r="AT20" s="4">
        <v>48</v>
      </c>
      <c r="AU20" s="19">
        <f t="shared" si="9"/>
        <v>70.599999999999994</v>
      </c>
      <c r="AV20" s="4">
        <v>85</v>
      </c>
      <c r="AW20" s="4">
        <v>84</v>
      </c>
      <c r="AX20" s="4">
        <v>96</v>
      </c>
      <c r="AY20" s="4">
        <v>74</v>
      </c>
      <c r="AZ20" s="4">
        <v>45</v>
      </c>
      <c r="BA20" s="19">
        <f t="shared" si="10"/>
        <v>76.8</v>
      </c>
      <c r="BB20" s="28">
        <f t="shared" si="11"/>
        <v>70.3</v>
      </c>
    </row>
    <row r="21" spans="1:54" x14ac:dyDescent="0.3">
      <c r="A21" s="21">
        <v>19</v>
      </c>
      <c r="B21" s="3">
        <v>18.5</v>
      </c>
      <c r="C21" s="3">
        <v>18.8</v>
      </c>
      <c r="D21" s="3">
        <v>18.5</v>
      </c>
      <c r="E21" s="3">
        <v>18.8</v>
      </c>
      <c r="F21" s="3">
        <v>18.8</v>
      </c>
      <c r="G21" s="29">
        <f t="shared" si="0"/>
        <v>18.68</v>
      </c>
      <c r="H21" s="3">
        <v>18</v>
      </c>
      <c r="I21" s="3">
        <v>18</v>
      </c>
      <c r="J21" s="3">
        <v>18.5</v>
      </c>
      <c r="K21" s="3">
        <v>18.5</v>
      </c>
      <c r="L21" s="3">
        <v>19</v>
      </c>
      <c r="M21" s="29">
        <f t="shared" si="1"/>
        <v>18.399999999999999</v>
      </c>
      <c r="N21" s="3">
        <v>21</v>
      </c>
      <c r="O21" s="3">
        <v>21.5</v>
      </c>
      <c r="P21" s="3">
        <v>21.5</v>
      </c>
      <c r="Q21" s="3">
        <v>20.8</v>
      </c>
      <c r="R21" s="3">
        <v>21.8</v>
      </c>
      <c r="S21" s="29">
        <f t="shared" si="2"/>
        <v>21.32</v>
      </c>
      <c r="T21" s="3">
        <v>20.5</v>
      </c>
      <c r="U21" s="3">
        <v>21.5</v>
      </c>
      <c r="V21" s="3">
        <v>21</v>
      </c>
      <c r="W21" s="3">
        <v>21.2</v>
      </c>
      <c r="X21" s="3">
        <v>20.2</v>
      </c>
      <c r="Y21" s="29">
        <f t="shared" si="3"/>
        <v>20.880000000000003</v>
      </c>
      <c r="Z21" s="27">
        <f t="shared" si="4"/>
        <v>19.82</v>
      </c>
      <c r="AA21" s="30">
        <f t="shared" si="5"/>
        <v>21.8</v>
      </c>
      <c r="AB21" s="26">
        <f t="shared" si="12"/>
        <v>21.5</v>
      </c>
      <c r="AC21" s="31">
        <f t="shared" si="6"/>
        <v>0.30000000000000071</v>
      </c>
      <c r="AD21" s="4">
        <v>74</v>
      </c>
      <c r="AE21" s="4">
        <v>41</v>
      </c>
      <c r="AF21" s="4">
        <v>84</v>
      </c>
      <c r="AG21" s="4">
        <v>51</v>
      </c>
      <c r="AH21" s="4">
        <v>36</v>
      </c>
      <c r="AI21" s="19">
        <f t="shared" si="7"/>
        <v>57.2</v>
      </c>
      <c r="AJ21" s="4">
        <v>85</v>
      </c>
      <c r="AK21" s="4">
        <v>54</v>
      </c>
      <c r="AL21" s="4">
        <v>45</v>
      </c>
      <c r="AM21" s="4">
        <v>64</v>
      </c>
      <c r="AN21" s="4">
        <v>45</v>
      </c>
      <c r="AO21" s="19">
        <f t="shared" si="8"/>
        <v>58.6</v>
      </c>
      <c r="AP21" s="4">
        <v>45</v>
      </c>
      <c r="AQ21" s="4">
        <v>105</v>
      </c>
      <c r="AR21" s="4">
        <v>58</v>
      </c>
      <c r="AS21" s="4">
        <v>87</v>
      </c>
      <c r="AT21" s="4">
        <v>68</v>
      </c>
      <c r="AU21" s="19">
        <f t="shared" si="9"/>
        <v>72.599999999999994</v>
      </c>
      <c r="AV21" s="4">
        <v>47</v>
      </c>
      <c r="AW21" s="4">
        <v>95</v>
      </c>
      <c r="AX21" s="4">
        <v>95</v>
      </c>
      <c r="AY21" s="4">
        <v>58</v>
      </c>
      <c r="AZ21" s="4">
        <v>65</v>
      </c>
      <c r="BA21" s="19">
        <f t="shared" si="10"/>
        <v>72</v>
      </c>
      <c r="BB21" s="28">
        <f t="shared" si="11"/>
        <v>65.099999999999994</v>
      </c>
    </row>
    <row r="22" spans="1:54" x14ac:dyDescent="0.3">
      <c r="A22" s="21">
        <v>20</v>
      </c>
      <c r="B22" s="3">
        <v>23</v>
      </c>
      <c r="C22" s="3">
        <v>22.5</v>
      </c>
      <c r="D22" s="3">
        <v>21</v>
      </c>
      <c r="E22" s="3">
        <v>23</v>
      </c>
      <c r="F22" s="3">
        <v>22</v>
      </c>
      <c r="G22" s="29">
        <f t="shared" si="0"/>
        <v>22.3</v>
      </c>
      <c r="H22" s="3">
        <v>19</v>
      </c>
      <c r="I22" s="3">
        <v>18</v>
      </c>
      <c r="J22" s="3">
        <v>18.5</v>
      </c>
      <c r="K22" s="3">
        <v>18.8</v>
      </c>
      <c r="L22" s="3">
        <v>18.5</v>
      </c>
      <c r="M22" s="29">
        <f t="shared" si="1"/>
        <v>18.559999999999999</v>
      </c>
      <c r="N22" s="3">
        <v>18.8</v>
      </c>
      <c r="O22" s="3">
        <v>19.5</v>
      </c>
      <c r="P22" s="3">
        <v>19</v>
      </c>
      <c r="Q22" s="3">
        <v>19</v>
      </c>
      <c r="R22" s="3">
        <v>18.8</v>
      </c>
      <c r="S22" s="29">
        <f t="shared" si="2"/>
        <v>19.02</v>
      </c>
      <c r="T22" s="3">
        <v>20.5</v>
      </c>
      <c r="U22" s="3">
        <v>20.5</v>
      </c>
      <c r="V22" s="3">
        <v>21</v>
      </c>
      <c r="W22" s="3">
        <v>21.8</v>
      </c>
      <c r="X22" s="3">
        <v>21.5</v>
      </c>
      <c r="Y22" s="29">
        <f t="shared" si="3"/>
        <v>21.06</v>
      </c>
      <c r="Z22" s="27">
        <f t="shared" si="4"/>
        <v>20.234999999999999</v>
      </c>
      <c r="AA22" s="30">
        <f t="shared" si="5"/>
        <v>23</v>
      </c>
      <c r="AB22" s="26">
        <v>22.5</v>
      </c>
      <c r="AC22" s="31">
        <f t="shared" si="6"/>
        <v>0.5</v>
      </c>
      <c r="AD22" s="4">
        <v>75</v>
      </c>
      <c r="AE22" s="4">
        <v>52</v>
      </c>
      <c r="AF22" s="4">
        <v>76</v>
      </c>
      <c r="AG22" s="4">
        <v>52</v>
      </c>
      <c r="AH22" s="4">
        <v>39</v>
      </c>
      <c r="AI22" s="19">
        <f t="shared" si="7"/>
        <v>58.8</v>
      </c>
      <c r="AJ22" s="4">
        <v>42</v>
      </c>
      <c r="AK22" s="4">
        <v>47</v>
      </c>
      <c r="AL22" s="4">
        <v>56</v>
      </c>
      <c r="AM22" s="4">
        <v>85</v>
      </c>
      <c r="AN22" s="4">
        <v>65</v>
      </c>
      <c r="AO22" s="19">
        <f t="shared" si="8"/>
        <v>59</v>
      </c>
      <c r="AP22" s="4">
        <v>48</v>
      </c>
      <c r="AQ22" s="4">
        <v>84</v>
      </c>
      <c r="AR22" s="4">
        <v>69</v>
      </c>
      <c r="AS22" s="4">
        <v>45</v>
      </c>
      <c r="AT22" s="4">
        <v>44</v>
      </c>
      <c r="AU22" s="19">
        <f t="shared" si="9"/>
        <v>58</v>
      </c>
      <c r="AV22" s="4">
        <v>58</v>
      </c>
      <c r="AW22" s="4">
        <v>85</v>
      </c>
      <c r="AX22" s="4">
        <v>68</v>
      </c>
      <c r="AY22" s="4">
        <v>65</v>
      </c>
      <c r="AZ22" s="4">
        <v>44</v>
      </c>
      <c r="BA22" s="19">
        <f t="shared" si="10"/>
        <v>64</v>
      </c>
      <c r="BB22" s="28">
        <f t="shared" si="11"/>
        <v>59.95</v>
      </c>
    </row>
    <row r="23" spans="1:54" x14ac:dyDescent="0.3">
      <c r="A23" s="21">
        <v>21</v>
      </c>
      <c r="B23" s="3">
        <v>20</v>
      </c>
      <c r="C23" s="3">
        <v>20.3</v>
      </c>
      <c r="D23" s="3">
        <v>21</v>
      </c>
      <c r="E23" s="3">
        <v>23.8</v>
      </c>
      <c r="F23" s="3">
        <v>22</v>
      </c>
      <c r="G23" s="29">
        <f t="shared" si="0"/>
        <v>21.419999999999998</v>
      </c>
      <c r="H23" s="3">
        <v>19.5</v>
      </c>
      <c r="I23" s="3">
        <v>19.5</v>
      </c>
      <c r="J23" s="3">
        <v>19.8</v>
      </c>
      <c r="K23" s="3">
        <v>20.5</v>
      </c>
      <c r="L23" s="3">
        <v>20.5</v>
      </c>
      <c r="M23" s="29">
        <f t="shared" si="1"/>
        <v>19.96</v>
      </c>
      <c r="N23" s="3">
        <v>18.8</v>
      </c>
      <c r="O23" s="3">
        <v>18.8</v>
      </c>
      <c r="P23" s="3">
        <v>19</v>
      </c>
      <c r="Q23" s="3">
        <v>19.5</v>
      </c>
      <c r="R23" s="3">
        <v>19.5</v>
      </c>
      <c r="S23" s="29">
        <f t="shared" si="2"/>
        <v>19.119999999999997</v>
      </c>
      <c r="T23" s="3">
        <v>21</v>
      </c>
      <c r="U23" s="3">
        <v>20</v>
      </c>
      <c r="V23" s="3">
        <v>20.5</v>
      </c>
      <c r="W23" s="3">
        <v>20</v>
      </c>
      <c r="X23" s="3">
        <v>20</v>
      </c>
      <c r="Y23" s="29">
        <f t="shared" si="3"/>
        <v>20.3</v>
      </c>
      <c r="Z23" s="27">
        <f t="shared" si="4"/>
        <v>20.2</v>
      </c>
      <c r="AA23" s="30">
        <f t="shared" si="5"/>
        <v>23.8</v>
      </c>
      <c r="AB23" s="26">
        <f t="shared" si="12"/>
        <v>22</v>
      </c>
      <c r="AC23" s="31">
        <f t="shared" si="6"/>
        <v>1.8000000000000007</v>
      </c>
      <c r="AD23" s="4">
        <v>84</v>
      </c>
      <c r="AE23" s="4">
        <v>43</v>
      </c>
      <c r="AF23" s="4">
        <v>45</v>
      </c>
      <c r="AG23" s="4">
        <v>72</v>
      </c>
      <c r="AH23" s="4">
        <v>45</v>
      </c>
      <c r="AI23" s="19">
        <f t="shared" si="7"/>
        <v>57.8</v>
      </c>
      <c r="AJ23" s="4">
        <v>75</v>
      </c>
      <c r="AK23" s="4">
        <v>54</v>
      </c>
      <c r="AL23" s="4">
        <v>48</v>
      </c>
      <c r="AM23" s="4">
        <v>55</v>
      </c>
      <c r="AN23" s="4">
        <v>58</v>
      </c>
      <c r="AO23" s="19">
        <f t="shared" si="8"/>
        <v>58</v>
      </c>
      <c r="AP23" s="4">
        <v>65</v>
      </c>
      <c r="AQ23" s="4">
        <v>110</v>
      </c>
      <c r="AR23" s="4">
        <v>45</v>
      </c>
      <c r="AS23" s="4">
        <v>63</v>
      </c>
      <c r="AT23" s="4">
        <v>45</v>
      </c>
      <c r="AU23" s="19">
        <f t="shared" si="9"/>
        <v>65.599999999999994</v>
      </c>
      <c r="AV23" s="4">
        <v>74</v>
      </c>
      <c r="AW23" s="4">
        <v>85</v>
      </c>
      <c r="AX23" s="4">
        <v>95</v>
      </c>
      <c r="AY23" s="4">
        <v>35</v>
      </c>
      <c r="AZ23" s="4">
        <v>38</v>
      </c>
      <c r="BA23" s="19">
        <f t="shared" si="10"/>
        <v>65.400000000000006</v>
      </c>
      <c r="BB23" s="28">
        <f t="shared" si="11"/>
        <v>61.7</v>
      </c>
    </row>
    <row r="24" spans="1:54" x14ac:dyDescent="0.3">
      <c r="A24" s="21">
        <v>22</v>
      </c>
      <c r="B24" s="3">
        <v>20</v>
      </c>
      <c r="C24" s="3">
        <v>20.2</v>
      </c>
      <c r="D24" s="3">
        <v>20.2</v>
      </c>
      <c r="E24" s="3">
        <v>20.5</v>
      </c>
      <c r="F24" s="3">
        <v>21</v>
      </c>
      <c r="G24" s="29">
        <f t="shared" si="0"/>
        <v>20.380000000000003</v>
      </c>
      <c r="H24" s="3">
        <v>20</v>
      </c>
      <c r="I24" s="3">
        <v>20</v>
      </c>
      <c r="J24" s="3">
        <v>20.5</v>
      </c>
      <c r="K24" s="3">
        <v>20.5</v>
      </c>
      <c r="L24" s="3">
        <v>20.5</v>
      </c>
      <c r="M24" s="29">
        <f t="shared" si="1"/>
        <v>20.3</v>
      </c>
      <c r="N24" s="3">
        <v>19.8</v>
      </c>
      <c r="O24" s="3">
        <v>20</v>
      </c>
      <c r="P24" s="3">
        <v>19.8</v>
      </c>
      <c r="Q24" s="3">
        <v>20.2</v>
      </c>
      <c r="R24" s="3">
        <v>20</v>
      </c>
      <c r="S24" s="29">
        <f t="shared" si="2"/>
        <v>19.96</v>
      </c>
      <c r="T24" s="3">
        <v>21.5</v>
      </c>
      <c r="U24" s="3">
        <v>22</v>
      </c>
      <c r="V24" s="3">
        <v>21.8</v>
      </c>
      <c r="W24" s="3">
        <v>21.8</v>
      </c>
      <c r="X24" s="3">
        <v>22</v>
      </c>
      <c r="Y24" s="29">
        <f t="shared" si="3"/>
        <v>21.82</v>
      </c>
      <c r="Z24" s="27">
        <f t="shared" si="4"/>
        <v>20.615000000000002</v>
      </c>
      <c r="AA24" s="30">
        <f t="shared" si="5"/>
        <v>22</v>
      </c>
      <c r="AB24" s="26">
        <v>21.8</v>
      </c>
      <c r="AC24" s="31">
        <f t="shared" si="6"/>
        <v>0.19999999999999929</v>
      </c>
      <c r="AD24" s="4">
        <v>63</v>
      </c>
      <c r="AE24" s="4">
        <v>42</v>
      </c>
      <c r="AF24" s="4">
        <v>35</v>
      </c>
      <c r="AG24" s="4">
        <v>45</v>
      </c>
      <c r="AH24" s="4">
        <v>35</v>
      </c>
      <c r="AI24" s="19">
        <f t="shared" si="7"/>
        <v>44</v>
      </c>
      <c r="AJ24" s="4">
        <v>86</v>
      </c>
      <c r="AK24" s="4">
        <v>58</v>
      </c>
      <c r="AL24" s="4">
        <v>45</v>
      </c>
      <c r="AM24" s="4">
        <v>60</v>
      </c>
      <c r="AN24" s="4">
        <v>65</v>
      </c>
      <c r="AO24" s="19">
        <f t="shared" si="8"/>
        <v>62.8</v>
      </c>
      <c r="AP24" s="4">
        <v>54</v>
      </c>
      <c r="AQ24" s="4">
        <v>45</v>
      </c>
      <c r="AR24" s="4">
        <v>52</v>
      </c>
      <c r="AS24" s="4">
        <v>35</v>
      </c>
      <c r="AT24" s="4">
        <v>45</v>
      </c>
      <c r="AU24" s="19">
        <f t="shared" si="9"/>
        <v>46.2</v>
      </c>
      <c r="AV24" s="4">
        <v>85</v>
      </c>
      <c r="AW24" s="4">
        <v>45</v>
      </c>
      <c r="AX24" s="4">
        <v>55</v>
      </c>
      <c r="AY24" s="4">
        <v>90</v>
      </c>
      <c r="AZ24" s="4">
        <v>84</v>
      </c>
      <c r="BA24" s="19">
        <f t="shared" si="10"/>
        <v>71.8</v>
      </c>
      <c r="BB24" s="28">
        <f t="shared" si="11"/>
        <v>56.2</v>
      </c>
    </row>
    <row r="25" spans="1:54" x14ac:dyDescent="0.3">
      <c r="A25" s="21">
        <v>23</v>
      </c>
      <c r="B25" s="3">
        <v>16</v>
      </c>
      <c r="C25" s="3">
        <v>16</v>
      </c>
      <c r="D25" s="3">
        <v>16.2</v>
      </c>
      <c r="E25" s="3">
        <v>16.5</v>
      </c>
      <c r="F25" s="3">
        <v>15.8</v>
      </c>
      <c r="G25" s="29">
        <f t="shared" si="0"/>
        <v>16.100000000000001</v>
      </c>
      <c r="H25" s="3">
        <v>15.5</v>
      </c>
      <c r="I25" s="3">
        <v>15.8</v>
      </c>
      <c r="J25" s="3">
        <v>16</v>
      </c>
      <c r="K25" s="3">
        <v>16</v>
      </c>
      <c r="L25" s="3">
        <v>15.5</v>
      </c>
      <c r="M25" s="29">
        <f t="shared" si="1"/>
        <v>15.76</v>
      </c>
      <c r="N25" s="3">
        <v>16.5</v>
      </c>
      <c r="O25" s="3">
        <v>16.5</v>
      </c>
      <c r="P25" s="3">
        <v>16</v>
      </c>
      <c r="Q25" s="3">
        <v>16.2</v>
      </c>
      <c r="R25" s="3">
        <v>15.5</v>
      </c>
      <c r="S25" s="29">
        <f t="shared" si="2"/>
        <v>16.14</v>
      </c>
      <c r="T25" s="3">
        <v>14</v>
      </c>
      <c r="U25" s="3">
        <v>14.5</v>
      </c>
      <c r="V25" s="3">
        <v>14.5</v>
      </c>
      <c r="W25" s="3">
        <v>15</v>
      </c>
      <c r="X25" s="3">
        <v>15</v>
      </c>
      <c r="Y25" s="29">
        <f t="shared" si="3"/>
        <v>14.6</v>
      </c>
      <c r="Z25" s="27">
        <f t="shared" si="4"/>
        <v>15.65</v>
      </c>
      <c r="AA25" s="30">
        <f t="shared" si="5"/>
        <v>16.5</v>
      </c>
      <c r="AB25" s="26">
        <v>16.2</v>
      </c>
      <c r="AC25" s="31">
        <f t="shared" si="6"/>
        <v>0.30000000000000071</v>
      </c>
      <c r="AD25" s="4">
        <v>95</v>
      </c>
      <c r="AE25" s="4">
        <v>45</v>
      </c>
      <c r="AF25" s="4">
        <v>65</v>
      </c>
      <c r="AG25" s="18">
        <v>64.5</v>
      </c>
      <c r="AH25" s="18">
        <v>63</v>
      </c>
      <c r="AI25" s="19">
        <f t="shared" si="7"/>
        <v>66.5</v>
      </c>
      <c r="AJ25" s="4">
        <v>95</v>
      </c>
      <c r="AK25" s="4">
        <v>59</v>
      </c>
      <c r="AL25" s="4">
        <v>78</v>
      </c>
      <c r="AM25" s="18">
        <v>63</v>
      </c>
      <c r="AN25" s="18">
        <v>63</v>
      </c>
      <c r="AO25" s="19">
        <f t="shared" si="8"/>
        <v>71.599999999999994</v>
      </c>
      <c r="AP25" s="4">
        <v>47</v>
      </c>
      <c r="AQ25" s="4">
        <v>95</v>
      </c>
      <c r="AR25" s="4">
        <v>48</v>
      </c>
      <c r="AS25" s="17">
        <v>61.5</v>
      </c>
      <c r="AT25" s="17">
        <v>45</v>
      </c>
      <c r="AU25" s="19">
        <f t="shared" si="9"/>
        <v>59.3</v>
      </c>
      <c r="AV25" s="4">
        <v>96</v>
      </c>
      <c r="AW25" s="4">
        <v>74</v>
      </c>
      <c r="AX25" s="4">
        <v>45</v>
      </c>
      <c r="AY25" s="17">
        <v>63.900000000000006</v>
      </c>
      <c r="AZ25" s="17">
        <v>56.400000000000006</v>
      </c>
      <c r="BA25" s="19">
        <f t="shared" si="10"/>
        <v>67.059999999999988</v>
      </c>
      <c r="BB25" s="28">
        <f t="shared" si="11"/>
        <v>66.115000000000009</v>
      </c>
    </row>
    <row r="26" spans="1:54" x14ac:dyDescent="0.3">
      <c r="A26" s="21">
        <v>24</v>
      </c>
      <c r="B26" s="3">
        <v>21</v>
      </c>
      <c r="C26" s="3">
        <v>21.5</v>
      </c>
      <c r="D26" s="3">
        <v>21.5</v>
      </c>
      <c r="E26" s="3">
        <v>20.8</v>
      </c>
      <c r="F26" s="3">
        <v>21.8</v>
      </c>
      <c r="G26" s="29">
        <f t="shared" si="0"/>
        <v>21.32</v>
      </c>
      <c r="H26" s="3">
        <v>20.5</v>
      </c>
      <c r="I26" s="3">
        <v>21.5</v>
      </c>
      <c r="J26" s="3">
        <v>21</v>
      </c>
      <c r="K26" s="3">
        <v>21.2</v>
      </c>
      <c r="L26" s="3">
        <v>20.2</v>
      </c>
      <c r="M26" s="29">
        <f t="shared" si="1"/>
        <v>20.880000000000003</v>
      </c>
      <c r="N26" s="3">
        <v>18.5</v>
      </c>
      <c r="O26" s="3">
        <v>18.8</v>
      </c>
      <c r="P26" s="3">
        <v>18.5</v>
      </c>
      <c r="Q26" s="3">
        <v>18.8</v>
      </c>
      <c r="R26" s="3">
        <v>18.8</v>
      </c>
      <c r="S26" s="29">
        <f t="shared" si="2"/>
        <v>18.68</v>
      </c>
      <c r="T26" s="3">
        <v>21.5</v>
      </c>
      <c r="U26" s="3">
        <v>21.5</v>
      </c>
      <c r="V26" s="3">
        <v>21.8</v>
      </c>
      <c r="W26" s="3">
        <v>22</v>
      </c>
      <c r="X26" s="3">
        <v>22</v>
      </c>
      <c r="Y26" s="29">
        <f t="shared" si="3"/>
        <v>21.759999999999998</v>
      </c>
      <c r="Z26" s="27">
        <f t="shared" si="4"/>
        <v>20.66</v>
      </c>
      <c r="AA26" s="30">
        <f t="shared" si="5"/>
        <v>22</v>
      </c>
      <c r="AB26" s="26">
        <v>21.8</v>
      </c>
      <c r="AC26" s="31">
        <f t="shared" si="6"/>
        <v>0.19999999999999929</v>
      </c>
      <c r="AD26" s="4">
        <v>84</v>
      </c>
      <c r="AE26" s="4">
        <v>51</v>
      </c>
      <c r="AF26" s="4">
        <v>36</v>
      </c>
      <c r="AG26" s="4">
        <v>45</v>
      </c>
      <c r="AH26" s="4">
        <v>48</v>
      </c>
      <c r="AI26" s="19">
        <f t="shared" si="7"/>
        <v>52.8</v>
      </c>
      <c r="AJ26" s="4">
        <v>45</v>
      </c>
      <c r="AK26" s="4">
        <v>64</v>
      </c>
      <c r="AL26" s="4">
        <v>45</v>
      </c>
      <c r="AM26" s="4">
        <v>45</v>
      </c>
      <c r="AN26" s="4">
        <v>48</v>
      </c>
      <c r="AO26" s="19">
        <f t="shared" si="8"/>
        <v>49.4</v>
      </c>
      <c r="AP26" s="4">
        <v>58</v>
      </c>
      <c r="AQ26" s="4">
        <v>87</v>
      </c>
      <c r="AR26" s="4">
        <v>68</v>
      </c>
      <c r="AS26" s="4">
        <v>80</v>
      </c>
      <c r="AT26" s="4">
        <v>60</v>
      </c>
      <c r="AU26" s="19">
        <f t="shared" si="9"/>
        <v>70.599999999999994</v>
      </c>
      <c r="AV26" s="4">
        <v>95</v>
      </c>
      <c r="AW26" s="4">
        <v>58</v>
      </c>
      <c r="AX26" s="4">
        <v>65</v>
      </c>
      <c r="AY26" s="17">
        <v>63</v>
      </c>
      <c r="AZ26" s="17">
        <v>64.5</v>
      </c>
      <c r="BA26" s="19">
        <f t="shared" si="10"/>
        <v>69.099999999999994</v>
      </c>
      <c r="BB26" s="28">
        <f t="shared" si="11"/>
        <v>60.475000000000001</v>
      </c>
    </row>
    <row r="27" spans="1:54" x14ac:dyDescent="0.3">
      <c r="A27" s="21">
        <v>25</v>
      </c>
      <c r="B27" s="3">
        <v>19.5</v>
      </c>
      <c r="C27" s="3">
        <v>19</v>
      </c>
      <c r="D27" s="3">
        <v>21</v>
      </c>
      <c r="E27" s="3">
        <v>19</v>
      </c>
      <c r="F27" s="3">
        <v>18</v>
      </c>
      <c r="G27" s="29">
        <f t="shared" si="0"/>
        <v>19.3</v>
      </c>
      <c r="H27" s="3">
        <v>19.5</v>
      </c>
      <c r="I27" s="3">
        <v>19.5</v>
      </c>
      <c r="J27" s="3">
        <v>21.5</v>
      </c>
      <c r="K27" s="3">
        <v>18.5</v>
      </c>
      <c r="L27" s="3">
        <v>19</v>
      </c>
      <c r="M27" s="29">
        <f t="shared" si="1"/>
        <v>19.600000000000001</v>
      </c>
      <c r="N27" s="3">
        <v>22</v>
      </c>
      <c r="O27" s="3">
        <v>21</v>
      </c>
      <c r="P27" s="3">
        <v>21</v>
      </c>
      <c r="Q27" s="3">
        <v>21.5</v>
      </c>
      <c r="R27" s="3">
        <v>19.5</v>
      </c>
      <c r="S27" s="29">
        <f t="shared" si="2"/>
        <v>21</v>
      </c>
      <c r="T27" s="3">
        <v>21</v>
      </c>
      <c r="U27" s="3">
        <v>21.5</v>
      </c>
      <c r="V27" s="3">
        <v>21</v>
      </c>
      <c r="W27" s="3">
        <v>19.5</v>
      </c>
      <c r="X27" s="3">
        <v>19.5</v>
      </c>
      <c r="Y27" s="29">
        <f t="shared" si="3"/>
        <v>20.5</v>
      </c>
      <c r="Z27" s="27">
        <f t="shared" si="4"/>
        <v>20.100000000000001</v>
      </c>
      <c r="AA27" s="30">
        <f t="shared" si="5"/>
        <v>22</v>
      </c>
      <c r="AB27" s="26">
        <f t="shared" si="12"/>
        <v>21.5</v>
      </c>
      <c r="AC27" s="31">
        <f t="shared" si="6"/>
        <v>0.5</v>
      </c>
      <c r="AD27" s="4">
        <v>76</v>
      </c>
      <c r="AE27" s="4">
        <v>52</v>
      </c>
      <c r="AF27" s="4">
        <v>39</v>
      </c>
      <c r="AG27" s="4">
        <v>84</v>
      </c>
      <c r="AH27" s="4">
        <v>56</v>
      </c>
      <c r="AI27" s="19">
        <f t="shared" si="7"/>
        <v>61.4</v>
      </c>
      <c r="AJ27" s="4">
        <v>56</v>
      </c>
      <c r="AK27" s="4">
        <v>85</v>
      </c>
      <c r="AL27" s="4">
        <v>65</v>
      </c>
      <c r="AM27" s="4">
        <v>48</v>
      </c>
      <c r="AN27" s="4">
        <v>55</v>
      </c>
      <c r="AO27" s="19">
        <f t="shared" si="8"/>
        <v>61.8</v>
      </c>
      <c r="AP27" s="4">
        <v>69</v>
      </c>
      <c r="AQ27" s="4">
        <v>45</v>
      </c>
      <c r="AR27" s="4">
        <v>44</v>
      </c>
      <c r="AS27" s="4">
        <v>95</v>
      </c>
      <c r="AT27" s="4">
        <v>105</v>
      </c>
      <c r="AU27" s="19">
        <f t="shared" si="9"/>
        <v>71.599999999999994</v>
      </c>
      <c r="AV27" s="4">
        <v>68</v>
      </c>
      <c r="AW27" s="4">
        <v>65</v>
      </c>
      <c r="AX27" s="4">
        <v>44</v>
      </c>
      <c r="AY27" s="4">
        <v>47</v>
      </c>
      <c r="AZ27" s="4">
        <v>58</v>
      </c>
      <c r="BA27" s="19">
        <f t="shared" si="10"/>
        <v>56.4</v>
      </c>
      <c r="BB27" s="28">
        <f t="shared" si="11"/>
        <v>62.8</v>
      </c>
    </row>
    <row r="28" spans="1:54" x14ac:dyDescent="0.3">
      <c r="A28" s="21">
        <v>26</v>
      </c>
      <c r="B28" s="3">
        <v>15</v>
      </c>
      <c r="C28" s="3">
        <v>15</v>
      </c>
      <c r="D28" s="3">
        <v>15.5</v>
      </c>
      <c r="E28" s="3">
        <v>15.8</v>
      </c>
      <c r="F28" s="3">
        <v>16</v>
      </c>
      <c r="G28" s="29">
        <f t="shared" si="0"/>
        <v>15.459999999999999</v>
      </c>
      <c r="H28" s="3">
        <v>15.5</v>
      </c>
      <c r="I28" s="3">
        <v>15.5</v>
      </c>
      <c r="J28" s="3">
        <v>16</v>
      </c>
      <c r="K28" s="3">
        <v>15.8</v>
      </c>
      <c r="L28" s="3">
        <v>15.5</v>
      </c>
      <c r="M28" s="29">
        <f t="shared" si="1"/>
        <v>15.66</v>
      </c>
      <c r="N28" s="3">
        <v>16</v>
      </c>
      <c r="O28" s="3">
        <v>16</v>
      </c>
      <c r="P28" s="3">
        <v>16.3</v>
      </c>
      <c r="Q28" s="3">
        <v>15.5</v>
      </c>
      <c r="R28" s="3">
        <v>16</v>
      </c>
      <c r="S28" s="29">
        <f t="shared" si="2"/>
        <v>15.959999999999999</v>
      </c>
      <c r="T28" s="3">
        <v>16.2</v>
      </c>
      <c r="U28" s="3">
        <v>16</v>
      </c>
      <c r="V28" s="3">
        <v>16</v>
      </c>
      <c r="W28" s="3">
        <v>15.8</v>
      </c>
      <c r="X28" s="3">
        <v>15.5</v>
      </c>
      <c r="Y28" s="29">
        <f t="shared" si="3"/>
        <v>15.9</v>
      </c>
      <c r="Z28" s="27">
        <f t="shared" si="4"/>
        <v>15.744999999999999</v>
      </c>
      <c r="AA28" s="30">
        <f t="shared" si="5"/>
        <v>16.3</v>
      </c>
      <c r="AB28" s="26">
        <f t="shared" si="12"/>
        <v>16.2</v>
      </c>
      <c r="AC28" s="31">
        <f t="shared" si="6"/>
        <v>0.10000000000000142</v>
      </c>
      <c r="AD28" s="4">
        <v>45</v>
      </c>
      <c r="AE28" s="4">
        <v>48</v>
      </c>
      <c r="AF28" s="4">
        <v>60</v>
      </c>
      <c r="AG28" s="4">
        <v>65</v>
      </c>
      <c r="AH28" s="4">
        <v>75</v>
      </c>
      <c r="AI28" s="19">
        <f t="shared" si="7"/>
        <v>58.6</v>
      </c>
      <c r="AJ28" s="4">
        <v>80</v>
      </c>
      <c r="AK28" s="4">
        <v>60</v>
      </c>
      <c r="AL28" s="4">
        <v>55</v>
      </c>
      <c r="AM28" s="4">
        <v>72</v>
      </c>
      <c r="AN28" s="4">
        <v>90</v>
      </c>
      <c r="AO28" s="19">
        <f t="shared" si="8"/>
        <v>71.400000000000006</v>
      </c>
      <c r="AP28" s="4">
        <v>45</v>
      </c>
      <c r="AQ28" s="4">
        <v>48</v>
      </c>
      <c r="AR28" s="4">
        <v>56</v>
      </c>
      <c r="AS28" s="4">
        <v>85</v>
      </c>
      <c r="AT28" s="4">
        <v>80</v>
      </c>
      <c r="AU28" s="19">
        <f t="shared" si="9"/>
        <v>62.8</v>
      </c>
      <c r="AV28" s="17">
        <v>63</v>
      </c>
      <c r="AW28" s="17">
        <v>64.5</v>
      </c>
      <c r="AX28" s="17">
        <v>42</v>
      </c>
      <c r="AY28" s="17">
        <v>64.5</v>
      </c>
      <c r="AZ28" s="17">
        <v>63</v>
      </c>
      <c r="BA28" s="19">
        <f t="shared" si="10"/>
        <v>59.4</v>
      </c>
      <c r="BB28" s="28">
        <f t="shared" si="11"/>
        <v>63.05</v>
      </c>
    </row>
    <row r="29" spans="1:54" x14ac:dyDescent="0.3">
      <c r="A29" s="21">
        <v>27</v>
      </c>
      <c r="B29" s="3">
        <v>15.5</v>
      </c>
      <c r="C29" s="3">
        <v>15.8</v>
      </c>
      <c r="D29" s="3">
        <v>16</v>
      </c>
      <c r="E29" s="3">
        <v>16</v>
      </c>
      <c r="F29" s="3">
        <v>15.5</v>
      </c>
      <c r="G29" s="29">
        <f t="shared" si="0"/>
        <v>15.76</v>
      </c>
      <c r="H29" s="3">
        <v>16</v>
      </c>
      <c r="I29" s="3">
        <v>16</v>
      </c>
      <c r="J29" s="3">
        <v>16.2</v>
      </c>
      <c r="K29" s="3">
        <v>16.5</v>
      </c>
      <c r="L29" s="3">
        <v>15.8</v>
      </c>
      <c r="M29" s="29">
        <f t="shared" si="1"/>
        <v>16.100000000000001</v>
      </c>
      <c r="N29" s="3">
        <v>14</v>
      </c>
      <c r="O29" s="3">
        <v>14.5</v>
      </c>
      <c r="P29" s="3">
        <v>14.5</v>
      </c>
      <c r="Q29" s="3">
        <v>15</v>
      </c>
      <c r="R29" s="3">
        <v>15</v>
      </c>
      <c r="S29" s="29">
        <f t="shared" si="2"/>
        <v>14.6</v>
      </c>
      <c r="T29" s="3">
        <v>16.5</v>
      </c>
      <c r="U29" s="3">
        <v>16.5</v>
      </c>
      <c r="V29" s="3">
        <v>16</v>
      </c>
      <c r="W29" s="3">
        <v>16.2</v>
      </c>
      <c r="X29" s="3">
        <v>15.5</v>
      </c>
      <c r="Y29" s="29">
        <f t="shared" si="3"/>
        <v>16.14</v>
      </c>
      <c r="Z29" s="27">
        <f t="shared" si="4"/>
        <v>15.65</v>
      </c>
      <c r="AA29" s="30">
        <f t="shared" si="5"/>
        <v>16.5</v>
      </c>
      <c r="AB29" s="26">
        <v>16.2</v>
      </c>
      <c r="AC29" s="31">
        <f t="shared" si="6"/>
        <v>0.30000000000000071</v>
      </c>
      <c r="AD29" s="4">
        <v>48</v>
      </c>
      <c r="AE29" s="4">
        <v>55</v>
      </c>
      <c r="AF29" s="4">
        <v>56</v>
      </c>
      <c r="AG29" s="4">
        <v>60</v>
      </c>
      <c r="AH29" s="4">
        <v>50</v>
      </c>
      <c r="AI29" s="19">
        <f t="shared" si="7"/>
        <v>53.8</v>
      </c>
      <c r="AJ29" s="4">
        <v>95</v>
      </c>
      <c r="AK29" s="4">
        <v>105</v>
      </c>
      <c r="AL29" s="4">
        <v>80</v>
      </c>
      <c r="AM29" s="4">
        <v>65</v>
      </c>
      <c r="AN29" s="4">
        <v>60</v>
      </c>
      <c r="AO29" s="19">
        <f t="shared" si="8"/>
        <v>81</v>
      </c>
      <c r="AP29" s="4">
        <v>84</v>
      </c>
      <c r="AQ29" s="4">
        <v>56</v>
      </c>
      <c r="AR29" s="4">
        <v>87</v>
      </c>
      <c r="AS29" s="4">
        <v>59</v>
      </c>
      <c r="AT29" s="4">
        <v>58</v>
      </c>
      <c r="AU29" s="19">
        <f t="shared" si="9"/>
        <v>68.8</v>
      </c>
      <c r="AV29" s="4">
        <v>47</v>
      </c>
      <c r="AW29" s="4">
        <v>58</v>
      </c>
      <c r="AX29" s="4">
        <v>69</v>
      </c>
      <c r="AY29" s="4">
        <v>85</v>
      </c>
      <c r="AZ29" s="4">
        <v>94</v>
      </c>
      <c r="BA29" s="19">
        <f t="shared" si="10"/>
        <v>70.599999999999994</v>
      </c>
      <c r="BB29" s="28">
        <f t="shared" si="11"/>
        <v>68.55</v>
      </c>
    </row>
    <row r="30" spans="1:54" x14ac:dyDescent="0.3">
      <c r="A30" s="21">
        <v>28</v>
      </c>
      <c r="B30" s="3">
        <v>16</v>
      </c>
      <c r="C30" s="3">
        <v>16</v>
      </c>
      <c r="D30" s="3">
        <v>16.5</v>
      </c>
      <c r="E30" s="3">
        <v>16.8</v>
      </c>
      <c r="F30" s="3">
        <v>16</v>
      </c>
      <c r="G30" s="29">
        <f t="shared" si="0"/>
        <v>16.259999999999998</v>
      </c>
      <c r="H30" s="3">
        <v>15.8</v>
      </c>
      <c r="I30" s="3">
        <v>15.8</v>
      </c>
      <c r="J30" s="3">
        <v>16</v>
      </c>
      <c r="K30" s="3">
        <v>16</v>
      </c>
      <c r="L30" s="3">
        <v>16</v>
      </c>
      <c r="M30" s="29">
        <f t="shared" si="1"/>
        <v>15.919999999999998</v>
      </c>
      <c r="N30" s="3">
        <v>16.5</v>
      </c>
      <c r="O30" s="3">
        <v>16.5</v>
      </c>
      <c r="P30" s="3">
        <v>16.8</v>
      </c>
      <c r="Q30" s="3">
        <v>17</v>
      </c>
      <c r="R30" s="3">
        <v>16.5</v>
      </c>
      <c r="S30" s="29">
        <f t="shared" si="2"/>
        <v>16.66</v>
      </c>
      <c r="T30" s="3">
        <v>15</v>
      </c>
      <c r="U30" s="3">
        <v>15</v>
      </c>
      <c r="V30" s="3">
        <v>15.5</v>
      </c>
      <c r="W30" s="3">
        <v>15</v>
      </c>
      <c r="X30" s="3">
        <v>16</v>
      </c>
      <c r="Y30" s="29">
        <f t="shared" si="3"/>
        <v>15.3</v>
      </c>
      <c r="Z30" s="27">
        <f t="shared" si="4"/>
        <v>16.034999999999997</v>
      </c>
      <c r="AA30" s="30">
        <f t="shared" si="5"/>
        <v>17</v>
      </c>
      <c r="AB30" s="26">
        <f t="shared" si="12"/>
        <v>16.8</v>
      </c>
      <c r="AC30" s="32">
        <f t="shared" si="6"/>
        <v>0.19999999999999929</v>
      </c>
      <c r="AD30" s="4">
        <v>63</v>
      </c>
      <c r="AE30" s="4">
        <v>35</v>
      </c>
      <c r="AF30" s="17">
        <v>61.5</v>
      </c>
      <c r="AG30" s="4">
        <v>80</v>
      </c>
      <c r="AH30" s="4">
        <v>95</v>
      </c>
      <c r="AI30" s="19">
        <f t="shared" si="7"/>
        <v>66.900000000000006</v>
      </c>
      <c r="AJ30" s="4">
        <v>74</v>
      </c>
      <c r="AK30" s="4">
        <v>41</v>
      </c>
      <c r="AL30" s="4">
        <v>84</v>
      </c>
      <c r="AM30" s="4">
        <v>51</v>
      </c>
      <c r="AN30" s="4">
        <v>36</v>
      </c>
      <c r="AO30" s="19">
        <f t="shared" si="8"/>
        <v>57.2</v>
      </c>
      <c r="AP30" s="4">
        <v>75</v>
      </c>
      <c r="AQ30" s="4">
        <v>86</v>
      </c>
      <c r="AR30" s="4">
        <v>95</v>
      </c>
      <c r="AS30" s="4">
        <v>45</v>
      </c>
      <c r="AT30" s="4">
        <v>56</v>
      </c>
      <c r="AU30" s="19">
        <f t="shared" si="9"/>
        <v>71.400000000000006</v>
      </c>
      <c r="AV30" s="4">
        <v>69</v>
      </c>
      <c r="AW30" s="5">
        <v>85</v>
      </c>
      <c r="AX30" s="5">
        <v>74</v>
      </c>
      <c r="AY30" s="4">
        <v>41</v>
      </c>
      <c r="AZ30" s="4">
        <v>52</v>
      </c>
      <c r="BA30" s="19">
        <f t="shared" si="10"/>
        <v>64.2</v>
      </c>
      <c r="BB30" s="28">
        <f t="shared" si="11"/>
        <v>64.924999999999997</v>
      </c>
    </row>
  </sheetData>
  <mergeCells count="8">
    <mergeCell ref="AP1:AT1"/>
    <mergeCell ref="AV1:AZ1"/>
    <mergeCell ref="B1:F1"/>
    <mergeCell ref="H1:L1"/>
    <mergeCell ref="N1:R1"/>
    <mergeCell ref="T1:X1"/>
    <mergeCell ref="AD1:AH1"/>
    <mergeCell ref="AJ1:AN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4F81A-FFF3-4FD8-AFE0-04D0027D68A7}">
  <dimension ref="A1:AU29"/>
  <sheetViews>
    <sheetView tabSelected="1" topLeftCell="Y1" workbookViewId="0">
      <selection activeCell="AU3" sqref="AU3"/>
    </sheetView>
  </sheetViews>
  <sheetFormatPr defaultRowHeight="14.4" x14ac:dyDescent="0.3"/>
  <sheetData>
    <row r="1" spans="1:47" x14ac:dyDescent="0.3"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153</v>
      </c>
      <c r="AI1" s="1" t="s">
        <v>154</v>
      </c>
      <c r="AJ1" s="1" t="s">
        <v>155</v>
      </c>
      <c r="AK1" s="1" t="s">
        <v>156</v>
      </c>
      <c r="AL1" s="1" t="s">
        <v>157</v>
      </c>
      <c r="AM1" s="1" t="s">
        <v>158</v>
      </c>
      <c r="AN1" s="1" t="s">
        <v>159</v>
      </c>
      <c r="AO1" s="1" t="s">
        <v>160</v>
      </c>
      <c r="AP1" s="1" t="s">
        <v>161</v>
      </c>
      <c r="AQ1" s="1" t="s">
        <v>162</v>
      </c>
      <c r="AR1" s="1" t="s">
        <v>163</v>
      </c>
      <c r="AS1" s="1" t="s">
        <v>164</v>
      </c>
      <c r="AT1" s="1" t="s">
        <v>165</v>
      </c>
      <c r="AU1" s="1" t="s">
        <v>194</v>
      </c>
    </row>
    <row r="2" spans="1:47" x14ac:dyDescent="0.3">
      <c r="A2" t="s">
        <v>166</v>
      </c>
      <c r="B2">
        <v>0</v>
      </c>
      <c r="C2">
        <v>0</v>
      </c>
      <c r="D2">
        <v>0</v>
      </c>
      <c r="E2">
        <v>3</v>
      </c>
      <c r="F2">
        <v>2</v>
      </c>
      <c r="G2">
        <v>3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2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  <c r="AP2">
        <v>0</v>
      </c>
      <c r="AQ2">
        <v>0</v>
      </c>
      <c r="AR2">
        <v>0</v>
      </c>
      <c r="AS2">
        <v>0</v>
      </c>
      <c r="AT2">
        <v>0</v>
      </c>
      <c r="AU2">
        <f>SUM(B2:AT2)</f>
        <v>12</v>
      </c>
    </row>
    <row r="3" spans="1:47" x14ac:dyDescent="0.3">
      <c r="A3" t="s">
        <v>167</v>
      </c>
      <c r="B3">
        <v>0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2</v>
      </c>
      <c r="AE3">
        <v>0</v>
      </c>
      <c r="AF3">
        <v>0</v>
      </c>
      <c r="AG3">
        <v>0</v>
      </c>
      <c r="AH3">
        <v>1</v>
      </c>
      <c r="AI3">
        <v>0</v>
      </c>
      <c r="AJ3">
        <v>2</v>
      </c>
      <c r="AK3">
        <v>0</v>
      </c>
      <c r="AL3">
        <v>0</v>
      </c>
      <c r="AM3">
        <v>4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f t="shared" ref="AU3:AU29" si="0">SUM(B3:AT3)</f>
        <v>12</v>
      </c>
    </row>
    <row r="4" spans="1:47" x14ac:dyDescent="0.3">
      <c r="A4" t="s">
        <v>168</v>
      </c>
      <c r="B4">
        <v>0</v>
      </c>
      <c r="C4">
        <v>0</v>
      </c>
      <c r="D4">
        <v>0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2</v>
      </c>
      <c r="AU4">
        <f t="shared" si="0"/>
        <v>7</v>
      </c>
    </row>
    <row r="5" spans="1:47" x14ac:dyDescent="0.3">
      <c r="A5" t="s">
        <v>169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2</v>
      </c>
      <c r="AN5">
        <v>0</v>
      </c>
      <c r="AO5">
        <v>3</v>
      </c>
      <c r="AP5">
        <v>0</v>
      </c>
      <c r="AQ5">
        <v>0</v>
      </c>
      <c r="AR5">
        <v>1</v>
      </c>
      <c r="AS5">
        <v>1</v>
      </c>
      <c r="AT5">
        <v>0</v>
      </c>
      <c r="AU5">
        <f t="shared" si="0"/>
        <v>10</v>
      </c>
    </row>
    <row r="6" spans="1:47" x14ac:dyDescent="0.3">
      <c r="A6" t="s">
        <v>170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4</v>
      </c>
      <c r="AP6">
        <v>0</v>
      </c>
      <c r="AQ6">
        <v>2</v>
      </c>
      <c r="AR6">
        <v>0</v>
      </c>
      <c r="AS6">
        <v>0</v>
      </c>
      <c r="AT6">
        <v>0</v>
      </c>
      <c r="AU6">
        <f t="shared" si="0"/>
        <v>10</v>
      </c>
    </row>
    <row r="7" spans="1:47" x14ac:dyDescent="0.3">
      <c r="A7" t="s">
        <v>171</v>
      </c>
      <c r="B7">
        <v>0</v>
      </c>
      <c r="C7">
        <v>0</v>
      </c>
      <c r="D7">
        <v>0</v>
      </c>
      <c r="E7">
        <v>0</v>
      </c>
      <c r="F7">
        <v>1</v>
      </c>
      <c r="G7">
        <v>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2</v>
      </c>
      <c r="AA7">
        <v>0</v>
      </c>
      <c r="AB7">
        <v>0</v>
      </c>
      <c r="AC7">
        <v>0</v>
      </c>
      <c r="AD7">
        <v>2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f t="shared" si="0"/>
        <v>9</v>
      </c>
    </row>
    <row r="8" spans="1:47" x14ac:dyDescent="0.3">
      <c r="A8" t="s">
        <v>172</v>
      </c>
      <c r="B8">
        <v>0</v>
      </c>
      <c r="C8">
        <v>1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2</v>
      </c>
      <c r="L8">
        <v>0</v>
      </c>
      <c r="M8">
        <v>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2</v>
      </c>
      <c r="AP8">
        <v>0</v>
      </c>
      <c r="AQ8">
        <v>0</v>
      </c>
      <c r="AR8">
        <v>0</v>
      </c>
      <c r="AS8">
        <v>0</v>
      </c>
      <c r="AT8">
        <v>1</v>
      </c>
      <c r="AU8">
        <f t="shared" si="0"/>
        <v>11</v>
      </c>
    </row>
    <row r="9" spans="1:47" x14ac:dyDescent="0.3">
      <c r="A9" t="s">
        <v>173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0</v>
      </c>
      <c r="AU9">
        <f t="shared" si="0"/>
        <v>7</v>
      </c>
    </row>
    <row r="10" spans="1:47" x14ac:dyDescent="0.3">
      <c r="A10" t="s">
        <v>174</v>
      </c>
      <c r="B10">
        <v>1</v>
      </c>
      <c r="C10">
        <v>0</v>
      </c>
      <c r="D10">
        <v>0</v>
      </c>
      <c r="E10">
        <v>0</v>
      </c>
      <c r="F10">
        <v>2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2</v>
      </c>
      <c r="AK10">
        <v>0</v>
      </c>
      <c r="AL10">
        <v>0</v>
      </c>
      <c r="AM10">
        <v>1</v>
      </c>
      <c r="AN10">
        <v>0</v>
      </c>
      <c r="AO10">
        <v>4</v>
      </c>
      <c r="AP10">
        <v>0</v>
      </c>
      <c r="AQ10">
        <v>0</v>
      </c>
      <c r="AR10">
        <v>0</v>
      </c>
      <c r="AS10">
        <v>0</v>
      </c>
      <c r="AT10">
        <v>2</v>
      </c>
      <c r="AU10">
        <f t="shared" si="0"/>
        <v>16</v>
      </c>
    </row>
    <row r="11" spans="1:47" x14ac:dyDescent="0.3">
      <c r="A11" t="s">
        <v>175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3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3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0</v>
      </c>
      <c r="AP11">
        <v>0</v>
      </c>
      <c r="AQ11">
        <v>0</v>
      </c>
      <c r="AR11">
        <v>2</v>
      </c>
      <c r="AS11">
        <v>0</v>
      </c>
      <c r="AT11">
        <v>1</v>
      </c>
      <c r="AU11">
        <f t="shared" si="0"/>
        <v>15</v>
      </c>
    </row>
    <row r="12" spans="1:47" x14ac:dyDescent="0.3">
      <c r="A12" t="s">
        <v>176</v>
      </c>
      <c r="B12">
        <v>0</v>
      </c>
      <c r="C12">
        <v>0</v>
      </c>
      <c r="D12">
        <v>3</v>
      </c>
      <c r="E12">
        <v>0</v>
      </c>
      <c r="F12">
        <v>2</v>
      </c>
      <c r="G12">
        <v>0</v>
      </c>
      <c r="H12">
        <v>2</v>
      </c>
      <c r="I12">
        <v>0</v>
      </c>
      <c r="J12">
        <v>0</v>
      </c>
      <c r="K12">
        <v>0</v>
      </c>
      <c r="L12">
        <v>2</v>
      </c>
      <c r="M12">
        <v>6</v>
      </c>
      <c r="N12">
        <v>0</v>
      </c>
      <c r="O12">
        <v>0</v>
      </c>
      <c r="P12">
        <v>0</v>
      </c>
      <c r="Q12">
        <v>3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2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f t="shared" si="0"/>
        <v>21</v>
      </c>
    </row>
    <row r="13" spans="1:47" x14ac:dyDescent="0.3">
      <c r="A13" t="s">
        <v>177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1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f t="shared" si="0"/>
        <v>8</v>
      </c>
    </row>
    <row r="14" spans="1:47" x14ac:dyDescent="0.3">
      <c r="A14" t="s">
        <v>178</v>
      </c>
      <c r="B14">
        <v>0</v>
      </c>
      <c r="C14">
        <v>0</v>
      </c>
      <c r="D14">
        <v>2</v>
      </c>
      <c r="E14">
        <v>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1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f t="shared" si="0"/>
        <v>10</v>
      </c>
    </row>
    <row r="15" spans="1:47" x14ac:dyDescent="0.3">
      <c r="A15" t="s">
        <v>179</v>
      </c>
      <c r="B15">
        <v>0</v>
      </c>
      <c r="C15">
        <v>1</v>
      </c>
      <c r="D15">
        <v>0</v>
      </c>
      <c r="E15">
        <v>0</v>
      </c>
      <c r="F15">
        <v>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4</v>
      </c>
      <c r="U15">
        <v>1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2</v>
      </c>
      <c r="AQ15">
        <v>0</v>
      </c>
      <c r="AR15">
        <v>0</v>
      </c>
      <c r="AS15">
        <v>0</v>
      </c>
      <c r="AT15">
        <v>0</v>
      </c>
      <c r="AU15">
        <f t="shared" si="0"/>
        <v>14</v>
      </c>
    </row>
    <row r="16" spans="1:47" x14ac:dyDescent="0.3">
      <c r="A16" t="s">
        <v>180</v>
      </c>
      <c r="B16">
        <v>0</v>
      </c>
      <c r="C16">
        <v>0</v>
      </c>
      <c r="D16">
        <v>0</v>
      </c>
      <c r="E16">
        <v>0</v>
      </c>
      <c r="F16">
        <v>2</v>
      </c>
      <c r="G16">
        <v>2</v>
      </c>
      <c r="H16">
        <v>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3</v>
      </c>
      <c r="AS16">
        <v>1</v>
      </c>
      <c r="AT16">
        <v>0</v>
      </c>
      <c r="AU16">
        <f t="shared" si="0"/>
        <v>15</v>
      </c>
    </row>
    <row r="17" spans="1:47" x14ac:dyDescent="0.3">
      <c r="A17" t="s">
        <v>181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2</v>
      </c>
      <c r="U17">
        <v>0</v>
      </c>
      <c r="V17">
        <v>0</v>
      </c>
      <c r="W17">
        <v>0</v>
      </c>
      <c r="X17">
        <v>0</v>
      </c>
      <c r="Y17">
        <v>2</v>
      </c>
      <c r="Z17">
        <v>0</v>
      </c>
      <c r="AA17">
        <v>0</v>
      </c>
      <c r="AB17">
        <v>0</v>
      </c>
      <c r="AC17">
        <v>1</v>
      </c>
      <c r="AD17">
        <v>3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f t="shared" si="0"/>
        <v>11</v>
      </c>
    </row>
    <row r="18" spans="1:47" x14ac:dyDescent="0.3">
      <c r="A18" t="s">
        <v>182</v>
      </c>
      <c r="B18">
        <v>2</v>
      </c>
      <c r="C18">
        <v>0</v>
      </c>
      <c r="D18">
        <v>2</v>
      </c>
      <c r="E18">
        <v>5</v>
      </c>
      <c r="F18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1</v>
      </c>
      <c r="M18">
        <v>2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2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2</v>
      </c>
      <c r="AQ18">
        <v>0</v>
      </c>
      <c r="AR18">
        <v>0</v>
      </c>
      <c r="AS18">
        <v>0</v>
      </c>
      <c r="AT18">
        <v>0</v>
      </c>
      <c r="AU18">
        <f t="shared" si="0"/>
        <v>20</v>
      </c>
    </row>
    <row r="19" spans="1:47" x14ac:dyDescent="0.3">
      <c r="A19" t="s">
        <v>183</v>
      </c>
      <c r="B19">
        <v>0</v>
      </c>
      <c r="C19">
        <v>2</v>
      </c>
      <c r="D19">
        <v>0</v>
      </c>
      <c r="E19">
        <v>0</v>
      </c>
      <c r="F19">
        <v>2</v>
      </c>
      <c r="G19">
        <v>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2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2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f t="shared" si="0"/>
        <v>14</v>
      </c>
    </row>
    <row r="20" spans="1:47" x14ac:dyDescent="0.3">
      <c r="A20" t="s">
        <v>184</v>
      </c>
      <c r="B20">
        <v>0</v>
      </c>
      <c r="C20">
        <v>0</v>
      </c>
      <c r="D20">
        <v>4</v>
      </c>
      <c r="E20">
        <v>0</v>
      </c>
      <c r="F20">
        <v>0</v>
      </c>
      <c r="G20">
        <v>0</v>
      </c>
      <c r="H20">
        <v>2</v>
      </c>
      <c r="I20">
        <v>1</v>
      </c>
      <c r="J20">
        <v>0</v>
      </c>
      <c r="K20">
        <v>1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3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f t="shared" si="0"/>
        <v>16</v>
      </c>
    </row>
    <row r="21" spans="1:47" x14ac:dyDescent="0.3">
      <c r="A21" t="s">
        <v>185</v>
      </c>
      <c r="B21">
        <v>0</v>
      </c>
      <c r="C21">
        <v>0</v>
      </c>
      <c r="D21">
        <v>0</v>
      </c>
      <c r="E21">
        <v>0</v>
      </c>
      <c r="F21">
        <v>2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f t="shared" si="0"/>
        <v>9</v>
      </c>
    </row>
    <row r="22" spans="1:47" x14ac:dyDescent="0.3">
      <c r="A22" t="s">
        <v>186</v>
      </c>
      <c r="B22">
        <v>0</v>
      </c>
      <c r="C22">
        <v>1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0</v>
      </c>
      <c r="AS22">
        <v>0</v>
      </c>
      <c r="AT22">
        <v>0</v>
      </c>
      <c r="AU22">
        <f t="shared" si="0"/>
        <v>3</v>
      </c>
    </row>
    <row r="23" spans="1:47" x14ac:dyDescent="0.3">
      <c r="A23" t="s">
        <v>187</v>
      </c>
      <c r="B23">
        <v>1</v>
      </c>
      <c r="C23">
        <v>0</v>
      </c>
      <c r="D23">
        <v>0</v>
      </c>
      <c r="E23">
        <v>0</v>
      </c>
      <c r="F23">
        <v>2</v>
      </c>
      <c r="G23">
        <v>0</v>
      </c>
      <c r="H23">
        <v>3</v>
      </c>
      <c r="I23">
        <v>1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2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f t="shared" si="0"/>
        <v>13</v>
      </c>
    </row>
    <row r="24" spans="1:47" x14ac:dyDescent="0.3">
      <c r="A24" t="s">
        <v>188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1</v>
      </c>
      <c r="Q24">
        <v>1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2</v>
      </c>
      <c r="AQ24">
        <v>0</v>
      </c>
      <c r="AR24">
        <v>0</v>
      </c>
      <c r="AS24">
        <v>0</v>
      </c>
      <c r="AT24">
        <v>0</v>
      </c>
      <c r="AU24">
        <f t="shared" si="0"/>
        <v>7</v>
      </c>
    </row>
    <row r="25" spans="1:47" x14ac:dyDescent="0.3">
      <c r="A25" t="s">
        <v>189</v>
      </c>
      <c r="B25">
        <v>0</v>
      </c>
      <c r="C25">
        <v>0</v>
      </c>
      <c r="D25">
        <v>0</v>
      </c>
      <c r="E25">
        <v>0</v>
      </c>
      <c r="F25">
        <v>1</v>
      </c>
      <c r="G25">
        <v>2</v>
      </c>
      <c r="H25">
        <v>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2</v>
      </c>
      <c r="AR25">
        <v>1</v>
      </c>
      <c r="AS25">
        <v>0</v>
      </c>
      <c r="AT25">
        <v>0</v>
      </c>
      <c r="AU25">
        <f t="shared" si="0"/>
        <v>10</v>
      </c>
    </row>
    <row r="26" spans="1:47" x14ac:dyDescent="0.3">
      <c r="A26" t="s">
        <v>190</v>
      </c>
      <c r="B26">
        <v>1</v>
      </c>
      <c r="C26">
        <v>0</v>
      </c>
      <c r="D26">
        <v>0</v>
      </c>
      <c r="E26">
        <v>0</v>
      </c>
      <c r="F26">
        <v>2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0</v>
      </c>
      <c r="N26">
        <v>0</v>
      </c>
      <c r="O26">
        <v>0</v>
      </c>
      <c r="P26">
        <v>1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1</v>
      </c>
      <c r="Z26">
        <v>0</v>
      </c>
      <c r="AA26">
        <v>0</v>
      </c>
      <c r="AB26">
        <v>11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f t="shared" si="0"/>
        <v>21</v>
      </c>
    </row>
    <row r="27" spans="1:47" x14ac:dyDescent="0.3">
      <c r="A27" t="s">
        <v>191</v>
      </c>
      <c r="B27">
        <v>0</v>
      </c>
      <c r="C27">
        <v>0</v>
      </c>
      <c r="D27">
        <v>0</v>
      </c>
      <c r="E27">
        <v>0</v>
      </c>
      <c r="F27">
        <v>2</v>
      </c>
      <c r="G27">
        <v>0</v>
      </c>
      <c r="H27">
        <v>1</v>
      </c>
      <c r="I27">
        <v>0</v>
      </c>
      <c r="J27">
        <v>1</v>
      </c>
      <c r="K27">
        <v>6</v>
      </c>
      <c r="L27">
        <v>0</v>
      </c>
      <c r="M27">
        <v>2</v>
      </c>
      <c r="N27">
        <v>0</v>
      </c>
      <c r="O27">
        <v>0</v>
      </c>
      <c r="P27">
        <v>3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3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2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</v>
      </c>
      <c r="AQ27">
        <v>0</v>
      </c>
      <c r="AR27">
        <v>0</v>
      </c>
      <c r="AS27">
        <v>0</v>
      </c>
      <c r="AT27">
        <v>0</v>
      </c>
      <c r="AU27">
        <f t="shared" si="0"/>
        <v>21</v>
      </c>
    </row>
    <row r="28" spans="1:47" x14ac:dyDescent="0.3">
      <c r="A28" t="s">
        <v>192</v>
      </c>
      <c r="B28">
        <v>2</v>
      </c>
      <c r="C28">
        <v>0</v>
      </c>
      <c r="D28">
        <v>0</v>
      </c>
      <c r="E28">
        <v>0</v>
      </c>
      <c r="F28">
        <v>2</v>
      </c>
      <c r="G28">
        <v>0</v>
      </c>
      <c r="H28">
        <v>0</v>
      </c>
      <c r="I28">
        <v>0</v>
      </c>
      <c r="J28">
        <v>0</v>
      </c>
      <c r="K28">
        <v>3</v>
      </c>
      <c r="L28">
        <v>0</v>
      </c>
      <c r="M28">
        <v>0</v>
      </c>
      <c r="N28">
        <v>0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3</v>
      </c>
      <c r="X28">
        <v>0</v>
      </c>
      <c r="Y28">
        <v>1</v>
      </c>
      <c r="Z28">
        <v>0</v>
      </c>
      <c r="AA28">
        <v>0</v>
      </c>
      <c r="AB28">
        <v>2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2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  <c r="AU28">
        <f t="shared" si="0"/>
        <v>20</v>
      </c>
    </row>
    <row r="29" spans="1:47" x14ac:dyDescent="0.3">
      <c r="A29" t="s">
        <v>193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8</v>
      </c>
      <c r="L29">
        <v>0</v>
      </c>
      <c r="M29">
        <v>0</v>
      </c>
      <c r="N29">
        <v>0</v>
      </c>
      <c r="O29">
        <v>0</v>
      </c>
      <c r="P29">
        <v>2</v>
      </c>
      <c r="Q29">
        <v>0</v>
      </c>
      <c r="R29">
        <v>1</v>
      </c>
      <c r="S29">
        <v>0</v>
      </c>
      <c r="T29">
        <v>0</v>
      </c>
      <c r="U29">
        <v>1</v>
      </c>
      <c r="V29">
        <v>0</v>
      </c>
      <c r="W29">
        <v>0</v>
      </c>
      <c r="X29">
        <v>0</v>
      </c>
      <c r="Y29">
        <v>2</v>
      </c>
      <c r="Z29">
        <v>0</v>
      </c>
      <c r="AA29">
        <v>0</v>
      </c>
      <c r="AB29">
        <v>9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f t="shared" si="0"/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Plant.Matrix</vt:lpstr>
      <vt:lpstr>Quadret</vt:lpstr>
      <vt:lpstr>Bird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2020-07-02T15:02:43Z</dcterms:modified>
</cp:coreProperties>
</file>