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Malaya (Data SC)\Semester 3 &amp; 4\Final Year Project\Programming\"/>
    </mc:Choice>
  </mc:AlternateContent>
  <xr:revisionPtr revIDLastSave="0" documentId="13_ncr:1_{69F4966D-9760-4AD6-9783-9994654C4751}" xr6:coauthVersionLast="47" xr6:coauthVersionMax="47" xr10:uidLastSave="{00000000-0000-0000-0000-000000000000}"/>
  <bookViews>
    <workbookView xWindow="-110" yWindow="-110" windowWidth="19420" windowHeight="10420" firstSheet="3" activeTab="9" xr2:uid="{00000000-000D-0000-FFFF-FFFF00000000}"/>
  </bookViews>
  <sheets>
    <sheet name="Batch 1" sheetId="1" r:id="rId1"/>
    <sheet name="Batch 2" sheetId="2" r:id="rId2"/>
    <sheet name="Batch 3" sheetId="3" r:id="rId3"/>
    <sheet name="Batch 4" sheetId="4" r:id="rId4"/>
    <sheet name="Batch 5" sheetId="5" r:id="rId5"/>
    <sheet name="Batch 6" sheetId="6" r:id="rId6"/>
    <sheet name="Batch 7" sheetId="7" r:id="rId7"/>
    <sheet name="Batch 8" sheetId="8" r:id="rId8"/>
    <sheet name="Batch 9" sheetId="9" r:id="rId9"/>
    <sheet name="Batch 9 - With Attendance" sheetId="10" r:id="rId10"/>
  </sheets>
  <definedNames>
    <definedName name="_xlnm._FilterDatabase" localSheetId="6" hidden="1">'Batch 7'!$A$1:$Q$1</definedName>
    <definedName name="_xlnm._FilterDatabase" localSheetId="7" hidden="1">'Batch 8'!$A$1:$T$1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0" l="1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2" i="10"/>
  <c r="K58" i="10"/>
  <c r="N58" i="10"/>
  <c r="O58" i="10"/>
  <c r="K57" i="10"/>
  <c r="N57" i="10"/>
  <c r="O57" i="10"/>
  <c r="K56" i="10"/>
  <c r="N56" i="10"/>
  <c r="O56" i="10"/>
  <c r="K55" i="10"/>
  <c r="N55" i="10"/>
  <c r="O55" i="10"/>
  <c r="K54" i="10"/>
  <c r="N54" i="10"/>
  <c r="O54" i="10"/>
  <c r="K53" i="10"/>
  <c r="N53" i="10"/>
  <c r="O53" i="10"/>
  <c r="K52" i="10"/>
  <c r="N52" i="10"/>
  <c r="O52" i="10"/>
  <c r="K51" i="10"/>
  <c r="N51" i="10"/>
  <c r="O51" i="10"/>
  <c r="K50" i="10"/>
  <c r="N50" i="10"/>
  <c r="O50" i="10"/>
  <c r="K49" i="10"/>
  <c r="N49" i="10"/>
  <c r="O49" i="10"/>
  <c r="K48" i="10"/>
  <c r="N48" i="10"/>
  <c r="O48" i="10"/>
  <c r="K47" i="10"/>
  <c r="N47" i="10"/>
  <c r="O47" i="10"/>
  <c r="K46" i="10"/>
  <c r="N46" i="10"/>
  <c r="O46" i="10"/>
  <c r="K45" i="10"/>
  <c r="N45" i="10"/>
  <c r="O45" i="10"/>
  <c r="K44" i="10"/>
  <c r="N44" i="10"/>
  <c r="O44" i="10"/>
  <c r="K43" i="10"/>
  <c r="N43" i="10"/>
  <c r="O43" i="10"/>
  <c r="K42" i="10"/>
  <c r="N42" i="10"/>
  <c r="O42" i="10"/>
  <c r="K41" i="10"/>
  <c r="N41" i="10"/>
  <c r="O41" i="10"/>
  <c r="K40" i="10"/>
  <c r="N40" i="10"/>
  <c r="O40" i="10"/>
  <c r="K39" i="10"/>
  <c r="N39" i="10"/>
  <c r="O39" i="10"/>
  <c r="K38" i="10"/>
  <c r="N38" i="10"/>
  <c r="O38" i="10"/>
  <c r="K37" i="10"/>
  <c r="N37" i="10"/>
  <c r="O37" i="10"/>
  <c r="K36" i="10"/>
  <c r="N36" i="10"/>
  <c r="O36" i="10"/>
  <c r="K35" i="10"/>
  <c r="N35" i="10"/>
  <c r="O35" i="10"/>
  <c r="K34" i="10"/>
  <c r="N34" i="10"/>
  <c r="O34" i="10"/>
  <c r="K33" i="10"/>
  <c r="N33" i="10"/>
  <c r="O33" i="10"/>
  <c r="K32" i="10"/>
  <c r="N32" i="10"/>
  <c r="O32" i="10"/>
  <c r="K31" i="10"/>
  <c r="N31" i="10"/>
  <c r="O31" i="10"/>
  <c r="K30" i="10"/>
  <c r="N30" i="10"/>
  <c r="O30" i="10"/>
  <c r="K29" i="10"/>
  <c r="N29" i="10"/>
  <c r="O29" i="10"/>
  <c r="K28" i="10"/>
  <c r="N28" i="10"/>
  <c r="O28" i="10"/>
  <c r="K27" i="10"/>
  <c r="N27" i="10"/>
  <c r="O27" i="10"/>
  <c r="K26" i="10"/>
  <c r="N26" i="10"/>
  <c r="O26" i="10"/>
  <c r="K25" i="10"/>
  <c r="N25" i="10"/>
  <c r="O25" i="10"/>
  <c r="K24" i="10"/>
  <c r="N24" i="10"/>
  <c r="O24" i="10"/>
  <c r="K23" i="10"/>
  <c r="N23" i="10"/>
  <c r="O23" i="10"/>
  <c r="K22" i="10"/>
  <c r="N22" i="10"/>
  <c r="O22" i="10"/>
  <c r="K21" i="10"/>
  <c r="N21" i="10"/>
  <c r="O21" i="10"/>
  <c r="K20" i="10"/>
  <c r="N20" i="10"/>
  <c r="O20" i="10"/>
  <c r="K19" i="10"/>
  <c r="N19" i="10"/>
  <c r="O19" i="10"/>
  <c r="K18" i="10"/>
  <c r="N18" i="10"/>
  <c r="O18" i="10"/>
  <c r="K17" i="10"/>
  <c r="N17" i="10"/>
  <c r="O17" i="10"/>
  <c r="K16" i="10"/>
  <c r="N16" i="10"/>
  <c r="O16" i="10"/>
  <c r="K15" i="10"/>
  <c r="N15" i="10"/>
  <c r="O15" i="10"/>
  <c r="K14" i="10"/>
  <c r="N14" i="10"/>
  <c r="O14" i="10"/>
  <c r="K13" i="10"/>
  <c r="N13" i="10"/>
  <c r="O13" i="10"/>
  <c r="K12" i="10"/>
  <c r="N12" i="10"/>
  <c r="O12" i="10"/>
  <c r="K11" i="10"/>
  <c r="N11" i="10"/>
  <c r="O11" i="10"/>
  <c r="K10" i="10"/>
  <c r="N10" i="10"/>
  <c r="O10" i="10"/>
  <c r="K9" i="10"/>
  <c r="N9" i="10"/>
  <c r="O9" i="10"/>
  <c r="K8" i="10"/>
  <c r="N8" i="10"/>
  <c r="O8" i="10"/>
  <c r="K7" i="10"/>
  <c r="N7" i="10"/>
  <c r="O7" i="10"/>
  <c r="K6" i="10"/>
  <c r="N6" i="10"/>
  <c r="O6" i="10"/>
  <c r="K5" i="10"/>
  <c r="N5" i="10"/>
  <c r="O5" i="10"/>
  <c r="K4" i="10"/>
  <c r="N4" i="10"/>
  <c r="O4" i="10"/>
  <c r="K3" i="10"/>
  <c r="N3" i="10"/>
  <c r="O3" i="10"/>
  <c r="K2" i="10"/>
  <c r="N2" i="10"/>
  <c r="O2" i="10"/>
  <c r="J3" i="8"/>
  <c r="J4" i="8"/>
  <c r="J5" i="8"/>
  <c r="J6" i="8"/>
  <c r="J7" i="8"/>
  <c r="J8" i="8"/>
  <c r="J9" i="8"/>
  <c r="J10" i="8"/>
  <c r="J11" i="8"/>
  <c r="J12" i="8"/>
  <c r="J13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5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2" i="8"/>
  <c r="H3" i="8"/>
  <c r="H4" i="8"/>
  <c r="H5" i="8"/>
  <c r="H6" i="8"/>
  <c r="H7" i="8"/>
  <c r="H8" i="8"/>
  <c r="H9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5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K58" i="9"/>
  <c r="N58" i="9"/>
  <c r="O58" i="9"/>
  <c r="K57" i="9"/>
  <c r="N57" i="9"/>
  <c r="O57" i="9"/>
  <c r="K56" i="9"/>
  <c r="N56" i="9"/>
  <c r="O56" i="9"/>
  <c r="K55" i="9"/>
  <c r="N55" i="9"/>
  <c r="O55" i="9"/>
  <c r="K54" i="9"/>
  <c r="N54" i="9"/>
  <c r="O54" i="9"/>
  <c r="K53" i="9"/>
  <c r="N53" i="9"/>
  <c r="O53" i="9"/>
  <c r="K52" i="9"/>
  <c r="N52" i="9"/>
  <c r="O52" i="9"/>
  <c r="K51" i="9"/>
  <c r="N51" i="9"/>
  <c r="O51" i="9"/>
  <c r="K50" i="9"/>
  <c r="N50" i="9"/>
  <c r="O50" i="9"/>
  <c r="K49" i="9"/>
  <c r="N49" i="9"/>
  <c r="O49" i="9"/>
  <c r="K48" i="9"/>
  <c r="N48" i="9"/>
  <c r="O48" i="9"/>
  <c r="K47" i="9"/>
  <c r="N47" i="9"/>
  <c r="O47" i="9"/>
  <c r="K46" i="9"/>
  <c r="N46" i="9"/>
  <c r="O46" i="9"/>
  <c r="K45" i="9"/>
  <c r="N45" i="9"/>
  <c r="O45" i="9"/>
  <c r="K44" i="9"/>
  <c r="N44" i="9"/>
  <c r="O44" i="9"/>
  <c r="K43" i="9"/>
  <c r="N43" i="9"/>
  <c r="O43" i="9"/>
  <c r="K42" i="9"/>
  <c r="N42" i="9"/>
  <c r="O42" i="9"/>
  <c r="K41" i="9"/>
  <c r="N41" i="9"/>
  <c r="O41" i="9"/>
  <c r="K40" i="9"/>
  <c r="N40" i="9"/>
  <c r="O40" i="9"/>
  <c r="K39" i="9"/>
  <c r="N39" i="9"/>
  <c r="O39" i="9"/>
  <c r="K38" i="9"/>
  <c r="N38" i="9"/>
  <c r="O38" i="9"/>
  <c r="K37" i="9"/>
  <c r="N37" i="9"/>
  <c r="O37" i="9"/>
  <c r="K36" i="9"/>
  <c r="N36" i="9"/>
  <c r="O36" i="9"/>
  <c r="K35" i="9"/>
  <c r="N35" i="9"/>
  <c r="O35" i="9"/>
  <c r="K34" i="9"/>
  <c r="N34" i="9"/>
  <c r="O34" i="9"/>
  <c r="K33" i="9"/>
  <c r="N33" i="9"/>
  <c r="O33" i="9"/>
  <c r="K32" i="9"/>
  <c r="N32" i="9"/>
  <c r="O32" i="9"/>
  <c r="K31" i="9"/>
  <c r="N31" i="9"/>
  <c r="O31" i="9"/>
  <c r="K30" i="9"/>
  <c r="N30" i="9"/>
  <c r="O30" i="9"/>
  <c r="K29" i="9"/>
  <c r="N29" i="9"/>
  <c r="O29" i="9"/>
  <c r="K28" i="9"/>
  <c r="N28" i="9"/>
  <c r="O28" i="9"/>
  <c r="K27" i="9"/>
  <c r="N27" i="9"/>
  <c r="O27" i="9"/>
  <c r="K26" i="9"/>
  <c r="N26" i="9"/>
  <c r="O26" i="9"/>
  <c r="K25" i="9"/>
  <c r="N25" i="9"/>
  <c r="O25" i="9"/>
  <c r="K24" i="9"/>
  <c r="N24" i="9"/>
  <c r="O24" i="9"/>
  <c r="K23" i="9"/>
  <c r="N23" i="9"/>
  <c r="O23" i="9"/>
  <c r="K22" i="9"/>
  <c r="N22" i="9"/>
  <c r="O22" i="9"/>
  <c r="K21" i="9"/>
  <c r="N21" i="9"/>
  <c r="O21" i="9"/>
  <c r="K20" i="9"/>
  <c r="N20" i="9"/>
  <c r="O20" i="9"/>
  <c r="K19" i="9"/>
  <c r="N19" i="9"/>
  <c r="O19" i="9"/>
  <c r="K18" i="9"/>
  <c r="N18" i="9"/>
  <c r="O18" i="9"/>
  <c r="K17" i="9"/>
  <c r="N17" i="9"/>
  <c r="O17" i="9"/>
  <c r="K16" i="9"/>
  <c r="N16" i="9"/>
  <c r="O16" i="9"/>
  <c r="K15" i="9"/>
  <c r="N15" i="9"/>
  <c r="O15" i="9"/>
  <c r="K14" i="9"/>
  <c r="N14" i="9"/>
  <c r="O14" i="9"/>
  <c r="K13" i="9"/>
  <c r="N13" i="9"/>
  <c r="O13" i="9"/>
  <c r="K12" i="9"/>
  <c r="N12" i="9"/>
  <c r="O12" i="9"/>
  <c r="K11" i="9"/>
  <c r="N11" i="9"/>
  <c r="O11" i="9"/>
  <c r="K10" i="9"/>
  <c r="N10" i="9"/>
  <c r="O10" i="9"/>
  <c r="K9" i="9"/>
  <c r="N9" i="9"/>
  <c r="O9" i="9"/>
  <c r="K8" i="9"/>
  <c r="N8" i="9"/>
  <c r="O8" i="9"/>
  <c r="K7" i="9"/>
  <c r="N7" i="9"/>
  <c r="O7" i="9"/>
  <c r="K6" i="9"/>
  <c r="N6" i="9"/>
  <c r="O6" i="9"/>
  <c r="K5" i="9"/>
  <c r="N5" i="9"/>
  <c r="O5" i="9"/>
  <c r="K4" i="9"/>
  <c r="N4" i="9"/>
  <c r="O4" i="9"/>
  <c r="K3" i="9"/>
  <c r="N3" i="9"/>
  <c r="O3" i="9"/>
  <c r="K2" i="9"/>
  <c r="N2" i="9"/>
  <c r="O2" i="9"/>
  <c r="K60" i="8"/>
  <c r="N60" i="8"/>
  <c r="O60" i="8"/>
  <c r="K59" i="8"/>
  <c r="N59" i="8"/>
  <c r="O59" i="8"/>
  <c r="K58" i="8"/>
  <c r="N58" i="8"/>
  <c r="O58" i="8"/>
  <c r="K57" i="8"/>
  <c r="N57" i="8"/>
  <c r="O57" i="8"/>
  <c r="K56" i="8"/>
  <c r="N56" i="8"/>
  <c r="O56" i="8"/>
  <c r="K55" i="8"/>
  <c r="N55" i="8"/>
  <c r="O55" i="8"/>
  <c r="K54" i="8"/>
  <c r="N54" i="8"/>
  <c r="O54" i="8"/>
  <c r="K53" i="8"/>
  <c r="N53" i="8"/>
  <c r="O53" i="8"/>
  <c r="K52" i="8"/>
  <c r="N52" i="8"/>
  <c r="O52" i="8"/>
  <c r="K51" i="8"/>
  <c r="N51" i="8"/>
  <c r="O51" i="8"/>
  <c r="K50" i="8"/>
  <c r="N50" i="8"/>
  <c r="O50" i="8"/>
  <c r="K49" i="8"/>
  <c r="N49" i="8"/>
  <c r="O49" i="8"/>
  <c r="K48" i="8"/>
  <c r="N48" i="8"/>
  <c r="O48" i="8"/>
  <c r="K47" i="8"/>
  <c r="N47" i="8"/>
  <c r="O47" i="8"/>
  <c r="K46" i="8"/>
  <c r="N46" i="8"/>
  <c r="O46" i="8"/>
  <c r="K45" i="8"/>
  <c r="N45" i="8"/>
  <c r="O45" i="8"/>
  <c r="K44" i="8"/>
  <c r="N44" i="8"/>
  <c r="O44" i="8"/>
  <c r="K43" i="8"/>
  <c r="N43" i="8"/>
  <c r="O43" i="8"/>
  <c r="K42" i="8"/>
  <c r="N42" i="8"/>
  <c r="O42" i="8"/>
  <c r="K41" i="8"/>
  <c r="N41" i="8"/>
  <c r="O41" i="8"/>
  <c r="K40" i="8"/>
  <c r="N40" i="8"/>
  <c r="O40" i="8"/>
  <c r="K39" i="8"/>
  <c r="N39" i="8"/>
  <c r="O39" i="8"/>
  <c r="K38" i="8"/>
  <c r="N38" i="8"/>
  <c r="O38" i="8"/>
  <c r="K37" i="8"/>
  <c r="N37" i="8"/>
  <c r="O37" i="8"/>
  <c r="K36" i="8"/>
  <c r="N36" i="8"/>
  <c r="O36" i="8"/>
  <c r="K35" i="8"/>
  <c r="N35" i="8"/>
  <c r="O35" i="8"/>
  <c r="K34" i="8"/>
  <c r="N34" i="8"/>
  <c r="O34" i="8"/>
  <c r="K33" i="8"/>
  <c r="N33" i="8"/>
  <c r="O33" i="8"/>
  <c r="K32" i="8"/>
  <c r="N32" i="8"/>
  <c r="O32" i="8"/>
  <c r="K31" i="8"/>
  <c r="N31" i="8"/>
  <c r="O31" i="8"/>
  <c r="K30" i="8"/>
  <c r="N30" i="8"/>
  <c r="O30" i="8"/>
  <c r="K29" i="8"/>
  <c r="N29" i="8"/>
  <c r="O29" i="8"/>
  <c r="K28" i="8"/>
  <c r="N28" i="8"/>
  <c r="O28" i="8"/>
  <c r="K27" i="8"/>
  <c r="N27" i="8"/>
  <c r="O27" i="8"/>
  <c r="K26" i="8"/>
  <c r="N26" i="8"/>
  <c r="O26" i="8"/>
  <c r="K25" i="8"/>
  <c r="N25" i="8"/>
  <c r="O25" i="8"/>
  <c r="K24" i="8"/>
  <c r="N24" i="8"/>
  <c r="O24" i="8"/>
  <c r="K23" i="8"/>
  <c r="N23" i="8"/>
  <c r="O23" i="8"/>
  <c r="K22" i="8"/>
  <c r="N22" i="8"/>
  <c r="O22" i="8"/>
  <c r="K21" i="8"/>
  <c r="N21" i="8"/>
  <c r="O21" i="8"/>
  <c r="K20" i="8"/>
  <c r="N20" i="8"/>
  <c r="O20" i="8"/>
  <c r="K19" i="8"/>
  <c r="N19" i="8"/>
  <c r="O19" i="8"/>
  <c r="K18" i="8"/>
  <c r="N18" i="8"/>
  <c r="O18" i="8"/>
  <c r="K17" i="8"/>
  <c r="N17" i="8"/>
  <c r="O17" i="8"/>
  <c r="K16" i="8"/>
  <c r="N16" i="8"/>
  <c r="O16" i="8"/>
  <c r="K15" i="8"/>
  <c r="N15" i="8"/>
  <c r="O15" i="8"/>
  <c r="K14" i="8"/>
  <c r="N14" i="8"/>
  <c r="O14" i="8"/>
  <c r="K13" i="8"/>
  <c r="N13" i="8"/>
  <c r="O13" i="8"/>
  <c r="K12" i="8"/>
  <c r="N12" i="8"/>
  <c r="O12" i="8"/>
  <c r="K11" i="8"/>
  <c r="N11" i="8"/>
  <c r="O11" i="8"/>
  <c r="K10" i="8"/>
  <c r="N10" i="8"/>
  <c r="O10" i="8"/>
  <c r="K9" i="8"/>
  <c r="N9" i="8"/>
  <c r="O9" i="8"/>
  <c r="K8" i="8"/>
  <c r="N8" i="8"/>
  <c r="O8" i="8"/>
  <c r="K7" i="8"/>
  <c r="N7" i="8"/>
  <c r="O7" i="8"/>
  <c r="K6" i="8"/>
  <c r="N6" i="8"/>
  <c r="O6" i="8"/>
  <c r="K5" i="8"/>
  <c r="N5" i="8"/>
  <c r="O5" i="8"/>
  <c r="K4" i="8"/>
  <c r="N4" i="8"/>
  <c r="O4" i="8"/>
  <c r="K3" i="8"/>
  <c r="N3" i="8"/>
  <c r="O3" i="8"/>
  <c r="K2" i="8"/>
  <c r="N2" i="8"/>
  <c r="O2" i="8"/>
  <c r="K2" i="6"/>
  <c r="Q2" i="6"/>
  <c r="R2" i="6"/>
  <c r="K3" i="6"/>
  <c r="Q3" i="6"/>
  <c r="R3" i="6"/>
  <c r="K4" i="6"/>
  <c r="Q4" i="6"/>
  <c r="R4" i="6"/>
  <c r="K61" i="6"/>
  <c r="Q61" i="6"/>
  <c r="R61" i="6"/>
  <c r="K60" i="6"/>
  <c r="Q60" i="6"/>
  <c r="R60" i="6"/>
  <c r="K59" i="6"/>
  <c r="Q59" i="6"/>
  <c r="R59" i="6"/>
  <c r="K58" i="6"/>
  <c r="Q58" i="6"/>
  <c r="R58" i="6"/>
  <c r="K57" i="6"/>
  <c r="Q57" i="6"/>
  <c r="R57" i="6"/>
  <c r="K56" i="6"/>
  <c r="Q56" i="6"/>
  <c r="R56" i="6"/>
  <c r="K55" i="6"/>
  <c r="Q55" i="6"/>
  <c r="R55" i="6"/>
  <c r="K54" i="6"/>
  <c r="Q54" i="6"/>
  <c r="R54" i="6"/>
  <c r="K53" i="6"/>
  <c r="Q53" i="6"/>
  <c r="R53" i="6"/>
  <c r="K52" i="6"/>
  <c r="Q52" i="6"/>
  <c r="R52" i="6"/>
  <c r="K51" i="6"/>
  <c r="Q51" i="6"/>
  <c r="R51" i="6"/>
  <c r="K50" i="6"/>
  <c r="Q50" i="6"/>
  <c r="R50" i="6"/>
  <c r="K49" i="6"/>
  <c r="Q49" i="6"/>
  <c r="R49" i="6"/>
  <c r="K48" i="6"/>
  <c r="Q48" i="6"/>
  <c r="R48" i="6"/>
  <c r="K47" i="6"/>
  <c r="Q47" i="6"/>
  <c r="R47" i="6"/>
  <c r="K46" i="6"/>
  <c r="Q46" i="6"/>
  <c r="R46" i="6"/>
  <c r="K45" i="6"/>
  <c r="Q45" i="6"/>
  <c r="R45" i="6"/>
  <c r="K44" i="6"/>
  <c r="Q44" i="6"/>
  <c r="R44" i="6"/>
  <c r="K43" i="6"/>
  <c r="Q43" i="6"/>
  <c r="R43" i="6"/>
  <c r="K42" i="6"/>
  <c r="Q42" i="6"/>
  <c r="R42" i="6"/>
  <c r="K41" i="6"/>
  <c r="Q41" i="6"/>
  <c r="R41" i="6"/>
  <c r="K40" i="6"/>
  <c r="Q40" i="6"/>
  <c r="R40" i="6"/>
  <c r="K39" i="6"/>
  <c r="Q39" i="6"/>
  <c r="R39" i="6"/>
  <c r="K38" i="6"/>
  <c r="Q38" i="6"/>
  <c r="R38" i="6"/>
  <c r="K37" i="6"/>
  <c r="Q37" i="6"/>
  <c r="R37" i="6"/>
  <c r="K36" i="6"/>
  <c r="Q36" i="6"/>
  <c r="R36" i="6"/>
  <c r="K35" i="6"/>
  <c r="Q35" i="6"/>
  <c r="R35" i="6"/>
  <c r="K34" i="6"/>
  <c r="Q34" i="6"/>
  <c r="R34" i="6"/>
  <c r="K33" i="6"/>
  <c r="Q33" i="6"/>
  <c r="R33" i="6"/>
  <c r="K32" i="6"/>
  <c r="Q32" i="6"/>
  <c r="R32" i="6"/>
  <c r="K31" i="6"/>
  <c r="Q31" i="6"/>
  <c r="R31" i="6"/>
  <c r="K30" i="6"/>
  <c r="Q30" i="6"/>
  <c r="R30" i="6"/>
  <c r="K29" i="6"/>
  <c r="Q29" i="6"/>
  <c r="R29" i="6"/>
  <c r="K28" i="6"/>
  <c r="Q28" i="6"/>
  <c r="R28" i="6"/>
  <c r="K27" i="6"/>
  <c r="Q27" i="6"/>
  <c r="R27" i="6"/>
  <c r="K26" i="6"/>
  <c r="Q26" i="6"/>
  <c r="R26" i="6"/>
  <c r="K25" i="6"/>
  <c r="Q25" i="6"/>
  <c r="R25" i="6"/>
  <c r="K24" i="6"/>
  <c r="Q24" i="6"/>
  <c r="R24" i="6"/>
  <c r="K23" i="6"/>
  <c r="Q23" i="6"/>
  <c r="R23" i="6"/>
  <c r="K22" i="6"/>
  <c r="Q22" i="6"/>
  <c r="R22" i="6"/>
  <c r="K21" i="6"/>
  <c r="Q21" i="6"/>
  <c r="R21" i="6"/>
  <c r="K20" i="6"/>
  <c r="Q20" i="6"/>
  <c r="R20" i="6"/>
  <c r="K19" i="6"/>
  <c r="Q19" i="6"/>
  <c r="R19" i="6"/>
  <c r="K18" i="6"/>
  <c r="Q18" i="6"/>
  <c r="R18" i="6"/>
  <c r="K17" i="6"/>
  <c r="Q17" i="6"/>
  <c r="R17" i="6"/>
  <c r="K16" i="6"/>
  <c r="Q16" i="6"/>
  <c r="R16" i="6"/>
  <c r="K15" i="6"/>
  <c r="Q15" i="6"/>
  <c r="R15" i="6"/>
  <c r="K14" i="6"/>
  <c r="Q14" i="6"/>
  <c r="R14" i="6"/>
  <c r="K13" i="6"/>
  <c r="Q13" i="6"/>
  <c r="R13" i="6"/>
  <c r="K12" i="6"/>
  <c r="Q12" i="6"/>
  <c r="R12" i="6"/>
  <c r="K11" i="6"/>
  <c r="Q11" i="6"/>
  <c r="R11" i="6"/>
  <c r="K10" i="6"/>
  <c r="Q10" i="6"/>
  <c r="R10" i="6"/>
  <c r="K9" i="6"/>
  <c r="Q9" i="6"/>
  <c r="R9" i="6"/>
  <c r="K8" i="6"/>
  <c r="Q8" i="6"/>
  <c r="R8" i="6"/>
  <c r="K7" i="6"/>
  <c r="Q7" i="6"/>
  <c r="R7" i="6"/>
  <c r="K6" i="6"/>
  <c r="Q6" i="6"/>
  <c r="R6" i="6"/>
  <c r="K5" i="6"/>
  <c r="Q5" i="6"/>
  <c r="R5" i="6"/>
  <c r="K51" i="5"/>
  <c r="O51" i="5"/>
  <c r="K50" i="5"/>
  <c r="O50" i="5"/>
  <c r="K49" i="5"/>
  <c r="O49" i="5"/>
  <c r="K48" i="5"/>
  <c r="O48" i="5"/>
  <c r="K47" i="5"/>
  <c r="O47" i="5"/>
  <c r="K46" i="5"/>
  <c r="O46" i="5"/>
  <c r="K45" i="5"/>
  <c r="O45" i="5"/>
  <c r="K44" i="5"/>
  <c r="O44" i="5"/>
  <c r="K43" i="5"/>
  <c r="O43" i="5"/>
  <c r="K42" i="5"/>
  <c r="O42" i="5"/>
  <c r="K41" i="5"/>
  <c r="O41" i="5"/>
  <c r="K40" i="5"/>
  <c r="O40" i="5"/>
  <c r="K39" i="5"/>
  <c r="O39" i="5"/>
  <c r="K38" i="5"/>
  <c r="O38" i="5"/>
  <c r="K37" i="5"/>
  <c r="O37" i="5"/>
  <c r="K36" i="5"/>
  <c r="O36" i="5"/>
  <c r="K35" i="5"/>
  <c r="O35" i="5"/>
  <c r="K34" i="5"/>
  <c r="O34" i="5"/>
  <c r="K33" i="5"/>
  <c r="O33" i="5"/>
  <c r="K32" i="5"/>
  <c r="K31" i="5"/>
  <c r="O31" i="5"/>
  <c r="K30" i="5"/>
  <c r="O30" i="5"/>
  <c r="K29" i="5"/>
  <c r="O29" i="5"/>
  <c r="K28" i="5"/>
  <c r="O28" i="5"/>
  <c r="K27" i="5"/>
  <c r="O27" i="5"/>
  <c r="K26" i="5"/>
  <c r="O26" i="5"/>
  <c r="K25" i="5"/>
  <c r="O25" i="5"/>
  <c r="K24" i="5"/>
  <c r="O24" i="5"/>
  <c r="K23" i="5"/>
  <c r="O23" i="5"/>
  <c r="K22" i="5"/>
  <c r="O22" i="5"/>
  <c r="K21" i="5"/>
  <c r="O21" i="5"/>
  <c r="K20" i="5"/>
  <c r="O20" i="5"/>
  <c r="K19" i="5"/>
  <c r="O19" i="5"/>
  <c r="K18" i="5"/>
  <c r="O18" i="5"/>
  <c r="K17" i="5"/>
  <c r="O17" i="5"/>
  <c r="K16" i="5"/>
  <c r="O16" i="5"/>
  <c r="K15" i="5"/>
  <c r="O15" i="5"/>
  <c r="K14" i="5"/>
  <c r="O14" i="5"/>
  <c r="K13" i="5"/>
  <c r="O13" i="5"/>
  <c r="K12" i="5"/>
  <c r="O12" i="5"/>
  <c r="K11" i="5"/>
  <c r="O11" i="5"/>
  <c r="K10" i="5"/>
  <c r="O10" i="5"/>
  <c r="K9" i="5"/>
  <c r="O9" i="5"/>
  <c r="K8" i="5"/>
  <c r="O8" i="5"/>
  <c r="K7" i="5"/>
  <c r="O7" i="5"/>
  <c r="K6" i="5"/>
  <c r="O6" i="5"/>
  <c r="K5" i="5"/>
  <c r="O5" i="5"/>
  <c r="K4" i="5"/>
  <c r="O4" i="5"/>
  <c r="K3" i="5"/>
  <c r="O3" i="5"/>
  <c r="K2" i="5"/>
  <c r="O2" i="5"/>
  <c r="K47" i="4"/>
  <c r="O47" i="4"/>
  <c r="K46" i="4"/>
  <c r="O46" i="4"/>
  <c r="K45" i="4"/>
  <c r="O45" i="4"/>
  <c r="K44" i="4"/>
  <c r="O44" i="4"/>
  <c r="K43" i="4"/>
  <c r="O43" i="4"/>
  <c r="K42" i="4"/>
  <c r="O42" i="4"/>
  <c r="K41" i="4"/>
  <c r="O41" i="4"/>
  <c r="K40" i="4"/>
  <c r="O40" i="4"/>
  <c r="K39" i="4"/>
  <c r="O39" i="4"/>
  <c r="K38" i="4"/>
  <c r="O38" i="4"/>
  <c r="K37" i="4"/>
  <c r="O37" i="4"/>
  <c r="K36" i="4"/>
  <c r="O36" i="4"/>
  <c r="K35" i="4"/>
  <c r="O35" i="4"/>
  <c r="K34" i="4"/>
  <c r="O34" i="4"/>
  <c r="K33" i="4"/>
  <c r="O33" i="4"/>
  <c r="K32" i="4"/>
  <c r="O32" i="4"/>
  <c r="K31" i="4"/>
  <c r="O31" i="4"/>
  <c r="K30" i="4"/>
  <c r="O30" i="4"/>
  <c r="K29" i="4"/>
  <c r="O29" i="4"/>
  <c r="K28" i="4"/>
  <c r="O28" i="4"/>
  <c r="K27" i="4"/>
  <c r="O27" i="4"/>
  <c r="K26" i="4"/>
  <c r="O26" i="4"/>
  <c r="K25" i="4"/>
  <c r="O25" i="4"/>
  <c r="K24" i="4"/>
  <c r="O24" i="4"/>
  <c r="K23" i="4"/>
  <c r="O23" i="4"/>
  <c r="K22" i="4"/>
  <c r="O22" i="4"/>
  <c r="K21" i="4"/>
  <c r="O21" i="4"/>
  <c r="K20" i="4"/>
  <c r="O20" i="4"/>
  <c r="K19" i="4"/>
  <c r="O19" i="4"/>
  <c r="K18" i="4"/>
  <c r="O18" i="4"/>
  <c r="K17" i="4"/>
  <c r="O17" i="4"/>
  <c r="K16" i="4"/>
  <c r="O16" i="4"/>
  <c r="K15" i="4"/>
  <c r="O15" i="4"/>
  <c r="K14" i="4"/>
  <c r="O14" i="4"/>
  <c r="K13" i="4"/>
  <c r="O13" i="4"/>
  <c r="K12" i="4"/>
  <c r="O12" i="4"/>
  <c r="K11" i="4"/>
  <c r="O11" i="4"/>
  <c r="K10" i="4"/>
  <c r="O10" i="4"/>
  <c r="K9" i="4"/>
  <c r="O9" i="4"/>
  <c r="K8" i="4"/>
  <c r="O8" i="4"/>
  <c r="K7" i="4"/>
  <c r="O7" i="4"/>
  <c r="K6" i="4"/>
  <c r="O6" i="4"/>
  <c r="K5" i="4"/>
  <c r="O5" i="4"/>
  <c r="K4" i="4"/>
  <c r="O4" i="4"/>
  <c r="K3" i="4"/>
  <c r="O3" i="4"/>
  <c r="K2" i="4"/>
  <c r="O2" i="4"/>
  <c r="K81" i="3"/>
  <c r="O81" i="3"/>
  <c r="K80" i="3"/>
  <c r="O80" i="3"/>
  <c r="K79" i="3"/>
  <c r="O79" i="3"/>
  <c r="K78" i="3"/>
  <c r="O78" i="3"/>
  <c r="K77" i="3"/>
  <c r="O77" i="3"/>
  <c r="K76" i="3"/>
  <c r="O76" i="3"/>
  <c r="K75" i="3"/>
  <c r="O75" i="3"/>
  <c r="K74" i="3"/>
  <c r="O74" i="3"/>
  <c r="K73" i="3"/>
  <c r="O73" i="3"/>
  <c r="K72" i="3"/>
  <c r="O72" i="3"/>
  <c r="K71" i="3"/>
  <c r="O71" i="3"/>
  <c r="K70" i="3"/>
  <c r="O70" i="3"/>
  <c r="K69" i="3"/>
  <c r="O69" i="3"/>
  <c r="K68" i="3"/>
  <c r="O68" i="3"/>
  <c r="K67" i="3"/>
  <c r="O67" i="3"/>
  <c r="K66" i="3"/>
  <c r="O66" i="3"/>
  <c r="K65" i="3"/>
  <c r="O65" i="3"/>
  <c r="K64" i="3"/>
  <c r="O64" i="3"/>
  <c r="K63" i="3"/>
  <c r="O63" i="3"/>
  <c r="K62" i="3"/>
  <c r="O62" i="3"/>
  <c r="K61" i="3"/>
  <c r="O61" i="3"/>
  <c r="K60" i="3"/>
  <c r="O60" i="3"/>
  <c r="K59" i="3"/>
  <c r="O59" i="3"/>
  <c r="K58" i="3"/>
  <c r="O58" i="3"/>
  <c r="K57" i="3"/>
  <c r="O57" i="3"/>
  <c r="K56" i="3"/>
  <c r="O56" i="3"/>
  <c r="K55" i="3"/>
  <c r="O55" i="3"/>
  <c r="K54" i="3"/>
  <c r="O54" i="3"/>
  <c r="K53" i="3"/>
  <c r="O53" i="3"/>
  <c r="K52" i="3"/>
  <c r="O52" i="3"/>
  <c r="K51" i="3"/>
  <c r="O51" i="3"/>
  <c r="K50" i="3"/>
  <c r="O50" i="3"/>
  <c r="K49" i="3"/>
  <c r="O49" i="3"/>
  <c r="K48" i="3"/>
  <c r="O48" i="3"/>
  <c r="K47" i="3"/>
  <c r="O47" i="3"/>
  <c r="K46" i="3"/>
  <c r="O46" i="3"/>
  <c r="K45" i="3"/>
  <c r="O45" i="3"/>
  <c r="K44" i="3"/>
  <c r="O44" i="3"/>
  <c r="K43" i="3"/>
  <c r="O43" i="3"/>
  <c r="K42" i="3"/>
  <c r="O42" i="3"/>
  <c r="K41" i="3"/>
  <c r="O41" i="3"/>
  <c r="K40" i="3"/>
  <c r="O40" i="3"/>
  <c r="K39" i="3"/>
  <c r="O39" i="3"/>
  <c r="K38" i="3"/>
  <c r="O38" i="3"/>
  <c r="K37" i="3"/>
  <c r="O37" i="3"/>
  <c r="K36" i="3"/>
  <c r="O36" i="3"/>
  <c r="K35" i="3"/>
  <c r="O35" i="3"/>
  <c r="K34" i="3"/>
  <c r="O34" i="3"/>
  <c r="K33" i="3"/>
  <c r="O33" i="3"/>
  <c r="K32" i="3"/>
  <c r="O32" i="3"/>
  <c r="K31" i="3"/>
  <c r="O31" i="3"/>
  <c r="K30" i="3"/>
  <c r="O30" i="3"/>
  <c r="K29" i="3"/>
  <c r="O29" i="3"/>
  <c r="K28" i="3"/>
  <c r="O28" i="3"/>
  <c r="K27" i="3"/>
  <c r="O27" i="3"/>
  <c r="K26" i="3"/>
  <c r="O26" i="3"/>
  <c r="K25" i="3"/>
  <c r="O25" i="3"/>
  <c r="K24" i="3"/>
  <c r="O24" i="3"/>
  <c r="K23" i="3"/>
  <c r="O23" i="3"/>
  <c r="K22" i="3"/>
  <c r="O22" i="3"/>
  <c r="K21" i="3"/>
  <c r="O21" i="3"/>
  <c r="K20" i="3"/>
  <c r="O20" i="3"/>
  <c r="K19" i="3"/>
  <c r="O19" i="3"/>
  <c r="K18" i="3"/>
  <c r="O18" i="3"/>
  <c r="K17" i="3"/>
  <c r="O17" i="3"/>
  <c r="K16" i="3"/>
  <c r="O16" i="3"/>
  <c r="K15" i="3"/>
  <c r="O15" i="3"/>
  <c r="K14" i="3"/>
  <c r="O14" i="3"/>
  <c r="K13" i="3"/>
  <c r="O13" i="3"/>
  <c r="K12" i="3"/>
  <c r="O12" i="3"/>
  <c r="K11" i="3"/>
  <c r="O11" i="3"/>
  <c r="K10" i="3"/>
  <c r="O10" i="3"/>
  <c r="K9" i="3"/>
  <c r="O9" i="3"/>
  <c r="K8" i="3"/>
  <c r="O8" i="3"/>
  <c r="K7" i="3"/>
  <c r="O7" i="3"/>
  <c r="K6" i="3"/>
  <c r="O6" i="3"/>
  <c r="K5" i="3"/>
  <c r="O5" i="3"/>
  <c r="K4" i="3"/>
  <c r="O4" i="3"/>
  <c r="K3" i="3"/>
  <c r="O3" i="3"/>
  <c r="K2" i="3"/>
  <c r="O2" i="3"/>
  <c r="K42" i="2"/>
  <c r="O42" i="2"/>
  <c r="K41" i="2"/>
  <c r="O41" i="2"/>
  <c r="K40" i="2"/>
  <c r="O40" i="2"/>
  <c r="K38" i="2"/>
  <c r="O38" i="2"/>
  <c r="K37" i="2"/>
  <c r="O37" i="2"/>
  <c r="K36" i="2"/>
  <c r="O36" i="2"/>
  <c r="K35" i="2"/>
  <c r="O35" i="2"/>
  <c r="K34" i="2"/>
  <c r="O34" i="2"/>
  <c r="K33" i="2"/>
  <c r="O33" i="2"/>
  <c r="K32" i="2"/>
  <c r="O32" i="2"/>
  <c r="K31" i="2"/>
  <c r="O31" i="2"/>
  <c r="K30" i="2"/>
  <c r="O30" i="2"/>
  <c r="K29" i="2"/>
  <c r="O29" i="2"/>
  <c r="K28" i="2"/>
  <c r="O28" i="2"/>
  <c r="K27" i="2"/>
  <c r="O27" i="2"/>
  <c r="K26" i="2"/>
  <c r="O26" i="2"/>
  <c r="K25" i="2"/>
  <c r="O25" i="2"/>
  <c r="K24" i="2"/>
  <c r="O24" i="2"/>
  <c r="K23" i="2"/>
  <c r="O23" i="2"/>
  <c r="K22" i="2"/>
  <c r="O22" i="2"/>
  <c r="K21" i="2"/>
  <c r="O21" i="2"/>
  <c r="K20" i="2"/>
  <c r="O20" i="2"/>
  <c r="K19" i="2"/>
  <c r="O19" i="2"/>
  <c r="K18" i="2"/>
  <c r="O18" i="2"/>
  <c r="K17" i="2"/>
  <c r="O17" i="2"/>
  <c r="K16" i="2"/>
  <c r="O16" i="2"/>
  <c r="K15" i="2"/>
  <c r="O15" i="2"/>
  <c r="K14" i="2"/>
  <c r="O14" i="2"/>
  <c r="K13" i="2"/>
  <c r="O13" i="2"/>
  <c r="K12" i="2"/>
  <c r="O12" i="2"/>
  <c r="K11" i="2"/>
  <c r="O11" i="2"/>
  <c r="K10" i="2"/>
  <c r="O10" i="2"/>
  <c r="K9" i="2"/>
  <c r="O9" i="2"/>
  <c r="K8" i="2"/>
  <c r="O8" i="2"/>
  <c r="K7" i="2"/>
  <c r="O7" i="2"/>
  <c r="K6" i="2"/>
  <c r="O6" i="2"/>
  <c r="K5" i="2"/>
  <c r="O5" i="2"/>
  <c r="K4" i="2"/>
  <c r="O4" i="2"/>
  <c r="K3" i="2"/>
  <c r="O3" i="2"/>
  <c r="K2" i="2"/>
  <c r="O2" i="2"/>
  <c r="K39" i="1"/>
  <c r="O39" i="1"/>
  <c r="K38" i="1"/>
  <c r="O38" i="1"/>
  <c r="K37" i="1"/>
  <c r="O37" i="1"/>
  <c r="K36" i="1"/>
  <c r="O36" i="1"/>
  <c r="K35" i="1"/>
  <c r="O35" i="1"/>
  <c r="K34" i="1"/>
  <c r="O34" i="1"/>
  <c r="K33" i="1"/>
  <c r="O33" i="1"/>
  <c r="K32" i="1"/>
  <c r="O32" i="1"/>
  <c r="K31" i="1"/>
  <c r="O31" i="1"/>
  <c r="K30" i="1"/>
  <c r="O30" i="1"/>
  <c r="K29" i="1"/>
  <c r="O29" i="1"/>
  <c r="K28" i="1"/>
  <c r="O28" i="1"/>
  <c r="K27" i="1"/>
  <c r="O27" i="1"/>
  <c r="K26" i="1"/>
  <c r="O26" i="1"/>
  <c r="K25" i="1"/>
  <c r="O25" i="1"/>
  <c r="K24" i="1"/>
  <c r="O24" i="1"/>
  <c r="K23" i="1"/>
  <c r="O23" i="1"/>
  <c r="K22" i="1"/>
  <c r="O22" i="1"/>
  <c r="K21" i="1"/>
  <c r="O21" i="1"/>
  <c r="K20" i="1"/>
  <c r="O20" i="1"/>
  <c r="K19" i="1"/>
  <c r="O19" i="1"/>
  <c r="K18" i="1"/>
  <c r="O18" i="1"/>
  <c r="K17" i="1"/>
  <c r="O17" i="1"/>
  <c r="K16" i="1"/>
  <c r="O16" i="1"/>
  <c r="K15" i="1"/>
  <c r="O15" i="1"/>
  <c r="K14" i="1"/>
  <c r="O14" i="1"/>
  <c r="K13" i="1"/>
  <c r="O13" i="1"/>
  <c r="K12" i="1"/>
  <c r="O12" i="1"/>
  <c r="K11" i="1"/>
  <c r="O11" i="1"/>
  <c r="K10" i="1"/>
  <c r="O10" i="1"/>
  <c r="K9" i="1"/>
  <c r="O9" i="1"/>
  <c r="K8" i="1"/>
  <c r="O8" i="1"/>
  <c r="K7" i="1"/>
  <c r="O7" i="1"/>
  <c r="K6" i="1"/>
  <c r="O6" i="1"/>
  <c r="K5" i="1"/>
  <c r="O5" i="1"/>
  <c r="K4" i="1"/>
  <c r="O4" i="1"/>
  <c r="K3" i="1"/>
  <c r="O3" i="1"/>
  <c r="K2" i="1"/>
  <c r="O2" i="1"/>
</calcChain>
</file>

<file path=xl/sharedStrings.xml><?xml version="1.0" encoding="utf-8"?>
<sst xmlns="http://schemas.openxmlformats.org/spreadsheetml/2006/main" count="1096" uniqueCount="206">
  <si>
    <t>WQD170001</t>
  </si>
  <si>
    <t>A</t>
  </si>
  <si>
    <t>WQD170002</t>
  </si>
  <si>
    <t>B+</t>
  </si>
  <si>
    <t>WQD170008</t>
  </si>
  <si>
    <t>WQD170013</t>
  </si>
  <si>
    <t>WQD170014</t>
  </si>
  <si>
    <t>WQD170016</t>
  </si>
  <si>
    <t>WQD170017</t>
  </si>
  <si>
    <t>A-</t>
  </si>
  <si>
    <t>WQD170018</t>
  </si>
  <si>
    <t>WQD170019</t>
  </si>
  <si>
    <t>WQD170020</t>
  </si>
  <si>
    <t>WQD170021</t>
  </si>
  <si>
    <t>B</t>
  </si>
  <si>
    <t>WQD170022</t>
  </si>
  <si>
    <t>WQD170025</t>
  </si>
  <si>
    <t>WQD170026</t>
  </si>
  <si>
    <t>WQD170027</t>
  </si>
  <si>
    <t>WQD170028</t>
  </si>
  <si>
    <t>WQD170029</t>
  </si>
  <si>
    <t>WQD170030</t>
  </si>
  <si>
    <t>WQD170032</t>
  </si>
  <si>
    <t>WQD170034</t>
  </si>
  <si>
    <t>WQD170036</t>
  </si>
  <si>
    <t>WQD170037</t>
  </si>
  <si>
    <t>WQD170038</t>
  </si>
  <si>
    <t>WQD170039</t>
  </si>
  <si>
    <t>WQD170040</t>
  </si>
  <si>
    <t>WQD170041</t>
  </si>
  <si>
    <t>WQD170042</t>
  </si>
  <si>
    <t>WQD170043</t>
  </si>
  <si>
    <t>WQD170044</t>
  </si>
  <si>
    <t>WQD170048</t>
  </si>
  <si>
    <t>WQD170049</t>
  </si>
  <si>
    <t>B-</t>
  </si>
  <si>
    <t>WQD170050</t>
  </si>
  <si>
    <t>WQD170051</t>
  </si>
  <si>
    <t>WQD170052</t>
  </si>
  <si>
    <t>F</t>
  </si>
  <si>
    <t>WQD170053</t>
  </si>
  <si>
    <t>WQD170055</t>
  </si>
  <si>
    <t>WQD170056</t>
  </si>
  <si>
    <t>WQD170057</t>
  </si>
  <si>
    <t>C+</t>
  </si>
  <si>
    <t>C</t>
  </si>
  <si>
    <t>W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</si>
  <si>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</si>
  <si>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</si>
  <si>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</si>
  <si>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</si>
  <si>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</si>
  <si>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</si>
  <si>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</si>
  <si>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</si>
  <si>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</si>
  <si>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</si>
  <si>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</si>
  <si>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</si>
  <si>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</si>
  <si>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</si>
  <si>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</si>
  <si>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</si>
  <si>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</si>
  <si>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</si>
  <si>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</si>
  <si>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</si>
  <si>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</si>
  <si>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</si>
  <si>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</si>
  <si>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</si>
  <si>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</si>
  <si>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</si>
  <si>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</si>
  <si>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</si>
  <si>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</si>
  <si>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</si>
  <si>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</si>
  <si>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</si>
  <si>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</si>
  <si>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</si>
  <si>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</si>
  <si>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</si>
  <si>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</si>
  <si>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</si>
  <si>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</si>
  <si>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</si>
  <si>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</si>
  <si>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</si>
  <si>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</si>
  <si>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</si>
  <si>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</si>
  <si>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</si>
  <si>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</si>
  <si>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</si>
  <si>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</si>
  <si>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</si>
  <si>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</si>
  <si>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</si>
  <si>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</si>
  <si>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</si>
  <si>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</si>
  <si>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</si>
  <si>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</si>
  <si>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</si>
  <si>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</si>
  <si>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</si>
  <si>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t xml:space="preserve">Withdrawn </t>
  </si>
  <si>
    <t>A+</t>
  </si>
  <si>
    <t>Semester</t>
  </si>
  <si>
    <t>Session</t>
  </si>
  <si>
    <t>Batch</t>
  </si>
  <si>
    <t>TOTAL MARKS</t>
  </si>
  <si>
    <t>2017/2018</t>
  </si>
  <si>
    <t>2018/2019</t>
  </si>
  <si>
    <t>2019/2020</t>
  </si>
  <si>
    <t>2020/2021</t>
  </si>
  <si>
    <t>2021/2022</t>
  </si>
  <si>
    <t>Assignment</t>
  </si>
  <si>
    <t>Ori Online Participation</t>
  </si>
  <si>
    <t>Online Participation</t>
  </si>
  <si>
    <t>Ori Group Project</t>
  </si>
  <si>
    <t>Group Project</t>
  </si>
  <si>
    <t>COURSEWORK</t>
  </si>
  <si>
    <t>FINALS</t>
  </si>
  <si>
    <t>Q1</t>
  </si>
  <si>
    <t>Q2</t>
  </si>
  <si>
    <t>Q3</t>
  </si>
  <si>
    <t>Midterm</t>
  </si>
  <si>
    <t>Alternative Assessment 01</t>
  </si>
  <si>
    <t>Alternative Assessment 02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</si>
  <si>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</si>
  <si>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</si>
  <si>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</si>
  <si>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</si>
  <si>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</si>
  <si>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</si>
  <si>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</si>
  <si>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</si>
  <si>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</si>
  <si>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</si>
  <si>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</si>
  <si>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</si>
  <si>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</si>
  <si>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</si>
  <si>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Total Attendance</t>
  </si>
  <si>
    <t>Roll No.</t>
  </si>
  <si>
    <t>GRADE</t>
  </si>
  <si>
    <t>Attendance Rate</t>
  </si>
  <si>
    <t>PDS448</t>
  </si>
  <si>
    <t>PDS449</t>
  </si>
  <si>
    <t>PDS450</t>
  </si>
  <si>
    <t>PDS451</t>
  </si>
  <si>
    <t>PDS452</t>
  </si>
  <si>
    <t>PDS453</t>
  </si>
  <si>
    <t>PDS454</t>
  </si>
  <si>
    <t>PDS455</t>
  </si>
  <si>
    <t>PDS456</t>
  </si>
  <si>
    <t>PDS457</t>
  </si>
  <si>
    <t>PDS458</t>
  </si>
  <si>
    <t>PDS459</t>
  </si>
  <si>
    <t>PDS460</t>
  </si>
  <si>
    <t>PDS461</t>
  </si>
  <si>
    <t>PDS462</t>
  </si>
  <si>
    <t>PDS463</t>
  </si>
  <si>
    <t>PDS464</t>
  </si>
  <si>
    <t>PDS465</t>
  </si>
  <si>
    <t>PDS466</t>
  </si>
  <si>
    <t>PDS467</t>
  </si>
  <si>
    <t>PDS468</t>
  </si>
  <si>
    <t>PDS469</t>
  </si>
  <si>
    <t>PDS470</t>
  </si>
  <si>
    <t>PDS471</t>
  </si>
  <si>
    <t>PDS472</t>
  </si>
  <si>
    <t>PDS473</t>
  </si>
  <si>
    <t>PDS474</t>
  </si>
  <si>
    <t>PDS475</t>
  </si>
  <si>
    <t>PDS476</t>
  </si>
  <si>
    <t>PDS477</t>
  </si>
  <si>
    <t>PDS478</t>
  </si>
  <si>
    <t>PDS479</t>
  </si>
  <si>
    <t>PDS480</t>
  </si>
  <si>
    <t>PDS481</t>
  </si>
  <si>
    <t>PDS482</t>
  </si>
  <si>
    <t>PDS483</t>
  </si>
  <si>
    <t>PDS484</t>
  </si>
  <si>
    <t>PDS485</t>
  </si>
  <si>
    <t>PDS486</t>
  </si>
  <si>
    <t>PDS487</t>
  </si>
  <si>
    <t>PDS488</t>
  </si>
  <si>
    <t>PDS489</t>
  </si>
  <si>
    <t>PDS490</t>
  </si>
  <si>
    <t>PDS491</t>
  </si>
  <si>
    <t>PDS492</t>
  </si>
  <si>
    <t>PDS493</t>
  </si>
  <si>
    <t>PDS494</t>
  </si>
  <si>
    <t>PDS495</t>
  </si>
  <si>
    <t>PDS496</t>
  </si>
  <si>
    <t>PDS497</t>
  </si>
  <si>
    <t>PDS498</t>
  </si>
  <si>
    <t>PDS499</t>
  </si>
  <si>
    <t>PDS500</t>
  </si>
  <si>
    <t>PDS501</t>
  </si>
  <si>
    <t>PDS502</t>
  </si>
  <si>
    <t>PDS503</t>
  </si>
  <si>
    <t>PDS504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</si>
</sst>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name val="Calibri"/>
      <family val="2"/>
      <scheme val="minor"/>
    </font>
    <font>
      <i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7"/>
      <color rgb="FF000000"/>
      <name val="Times New Roman"/>
      <family val="1"/>
    </font>
    <font>
      <sz val="10"/>
      <color rgb="FFFF0000"/>
      <name val="Century Gothic"/>
      <family val="2"/>
    </font>
    <font>
      <sz val="11"/>
      <name val="Calibri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color theme="1"/>
      <name val="Century Gothic"/>
      <family val="1"/>
    </font>
    <font>
      <sz val="12"/>
      <color theme="1"/>
      <name val="Arial"/>
      <family val="2"/>
    </font>
    <font>
      <b/>
      <sz val="12"/>
      <color theme="1"/>
      <name val="Century Gothic"/>
      <family val="1"/>
    </font>
    <font>
      <sz val="12"/>
      <color rgb="FFFF0000"/>
      <name val="Century Gothic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00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6" fillId="10" borderId="2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 readingOrder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4" fillId="4" borderId="2" xfId="0" applyNumberFormat="1" applyFont="1" applyFill="1" applyBorder="1" applyAlignment="1">
      <alignment horizontal="center" vertical="center" wrapText="1"/>
    </xf>
    <xf numFmtId="0" fontId="14" fillId="3" borderId="2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7" fillId="3" borderId="2" xfId="0" applyNumberFormat="1" applyFont="1" applyFill="1" applyBorder="1" applyAlignment="1">
      <alignment horizontal="center" vertical="center" wrapText="1" readingOrder="1"/>
    </xf>
    <xf numFmtId="0" fontId="18" fillId="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3" fillId="0" borderId="0" xfId="0" applyFont="1" applyAlignment="1">
      <alignment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8" fillId="0" borderId="0" xfId="0" applyFont="1"/>
    <xf numFmtId="0" fontId="10" fillId="2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3" fillId="0" borderId="2" xfId="0" applyFont="1" applyFill="1" applyBorder="1"/>
    <xf numFmtId="0" fontId="23" fillId="0" borderId="2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 wrapText="1" readingOrder="1"/>
    </xf>
    <xf numFmtId="0" fontId="16" fillId="13" borderId="2" xfId="0" applyFont="1" applyFill="1" applyBorder="1" applyAlignment="1">
      <alignment horizontal="center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 readingOrder="1"/>
    </xf>
    <xf numFmtId="164" fontId="15" fillId="19" borderId="2" xfId="1" applyNumberFormat="1" applyFont="1" applyFill="1" applyBorder="1" applyAlignment="1">
      <alignment horizontal="center" vertical="center" wrapText="1" readingOrder="1"/>
    </xf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workbookViewId="0">
      <selection activeCell="O9" sqref="O9"/>
    </sheetView>
  </sheetViews>
  <sheetFormatPr defaultColWidth="11" defaultRowHeight="15.5" x14ac:dyDescent="0.35"/>
  <cols>
    <col min="1" max="3" width="11" style="72"/>
    <col min="4" max="4" width="14.83203125" customWidth="1"/>
    <col min="5" max="5" width="10.1640625" customWidth="1"/>
    <col min="6" max="6" width="8.6640625" customWidth="1"/>
    <col min="7" max="7" width="11.08203125" customWidth="1"/>
    <col min="8" max="8" width="11.75" customWidth="1"/>
    <col min="9" max="9" width="11.1640625" customWidth="1"/>
    <col min="10" max="10" width="10.9140625" customWidth="1"/>
    <col min="11" max="12" width="12.83203125" customWidth="1"/>
    <col min="13" max="13" width="13.5" customWidth="1"/>
    <col min="14" max="14" width="11" style="74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x14ac:dyDescent="0.35">
      <c r="A2" s="71">
        <v>1</v>
      </c>
      <c r="B2" s="71" t="s">
        <v>113</v>
      </c>
      <c r="C2" s="71">
        <v>1</v>
      </c>
      <c r="D2" s="68" t="s">
        <v>0</v>
      </c>
      <c r="E2" s="2">
        <v>8</v>
      </c>
      <c r="F2" s="1">
        <v>14.67</v>
      </c>
      <c r="G2" s="1">
        <v>10</v>
      </c>
      <c r="H2" s="1">
        <v>10</v>
      </c>
      <c r="I2" s="1">
        <v>14</v>
      </c>
      <c r="J2" s="1">
        <v>14</v>
      </c>
      <c r="K2" s="3">
        <f t="shared" ref="K2:K39" si="0">(G2+E2+I2+F2)</f>
        <v>46.67</v>
      </c>
      <c r="L2" s="3"/>
      <c r="M2" s="3"/>
      <c r="N2" s="81">
        <v>33.6</v>
      </c>
      <c r="O2" s="1">
        <f>(K2 + N2)</f>
        <v>80.27000000000001</v>
      </c>
      <c r="P2" s="4" t="s">
        <v>1</v>
      </c>
    </row>
    <row r="3" spans="1:16" x14ac:dyDescent="0.35">
      <c r="A3" s="71">
        <v>1</v>
      </c>
      <c r="B3" s="71" t="s">
        <v>113</v>
      </c>
      <c r="C3" s="71">
        <v>1</v>
      </c>
      <c r="D3" s="69" t="s">
        <v>2</v>
      </c>
      <c r="E3" s="2">
        <v>7</v>
      </c>
      <c r="F3" s="6">
        <v>13.33</v>
      </c>
      <c r="G3" s="1">
        <v>10</v>
      </c>
      <c r="H3" s="1">
        <v>10</v>
      </c>
      <c r="I3" s="1">
        <v>18</v>
      </c>
      <c r="J3" s="1">
        <v>18</v>
      </c>
      <c r="K3" s="3">
        <f t="shared" si="0"/>
        <v>48.33</v>
      </c>
      <c r="L3" s="3"/>
      <c r="M3" s="3"/>
      <c r="N3" s="82">
        <v>25.6</v>
      </c>
      <c r="O3" s="6">
        <f t="shared" ref="O3:O39" si="1">(K3 + N3)</f>
        <v>73.930000000000007</v>
      </c>
      <c r="P3" s="4" t="s">
        <v>3</v>
      </c>
    </row>
    <row r="4" spans="1:16" x14ac:dyDescent="0.35">
      <c r="A4" s="71">
        <v>1</v>
      </c>
      <c r="B4" s="71" t="s">
        <v>113</v>
      </c>
      <c r="C4" s="71">
        <v>1</v>
      </c>
      <c r="D4" s="69" t="s">
        <v>4</v>
      </c>
      <c r="E4" s="2">
        <v>7</v>
      </c>
      <c r="F4" s="6">
        <v>16.329999999999998</v>
      </c>
      <c r="G4" s="1">
        <v>10</v>
      </c>
      <c r="H4" s="1">
        <v>10</v>
      </c>
      <c r="I4" s="1">
        <v>15</v>
      </c>
      <c r="J4" s="1">
        <v>15</v>
      </c>
      <c r="K4" s="3">
        <f t="shared" si="0"/>
        <v>48.33</v>
      </c>
      <c r="L4" s="3"/>
      <c r="M4" s="3"/>
      <c r="N4" s="82">
        <v>34.4</v>
      </c>
      <c r="O4" s="6">
        <f t="shared" si="1"/>
        <v>82.72999999999999</v>
      </c>
      <c r="P4" s="4" t="s">
        <v>1</v>
      </c>
    </row>
    <row r="5" spans="1:16" x14ac:dyDescent="0.35">
      <c r="A5" s="71">
        <v>1</v>
      </c>
      <c r="B5" s="71" t="s">
        <v>113</v>
      </c>
      <c r="C5" s="71">
        <v>1</v>
      </c>
      <c r="D5" s="69" t="s">
        <v>5</v>
      </c>
      <c r="E5" s="2">
        <v>7</v>
      </c>
      <c r="F5" s="6">
        <v>14.67</v>
      </c>
      <c r="G5" s="1">
        <v>10</v>
      </c>
      <c r="H5" s="1">
        <v>10</v>
      </c>
      <c r="I5" s="1">
        <v>15</v>
      </c>
      <c r="J5" s="1">
        <v>15</v>
      </c>
      <c r="K5" s="3">
        <f t="shared" si="0"/>
        <v>46.67</v>
      </c>
      <c r="L5" s="3"/>
      <c r="M5" s="3"/>
      <c r="N5" s="82">
        <v>36.799999999999997</v>
      </c>
      <c r="O5" s="6">
        <f t="shared" si="1"/>
        <v>83.47</v>
      </c>
      <c r="P5" s="4" t="s">
        <v>1</v>
      </c>
    </row>
    <row r="6" spans="1:16" x14ac:dyDescent="0.35">
      <c r="A6" s="71">
        <v>1</v>
      </c>
      <c r="B6" s="71" t="s">
        <v>113</v>
      </c>
      <c r="C6" s="71">
        <v>1</v>
      </c>
      <c r="D6" s="69" t="s">
        <v>6</v>
      </c>
      <c r="E6" s="2">
        <v>7</v>
      </c>
      <c r="F6" s="6">
        <v>16.670000000000002</v>
      </c>
      <c r="G6" s="1">
        <v>10</v>
      </c>
      <c r="H6" s="1">
        <v>10</v>
      </c>
      <c r="I6" s="1">
        <v>15</v>
      </c>
      <c r="J6" s="1">
        <v>15</v>
      </c>
      <c r="K6" s="3">
        <f t="shared" si="0"/>
        <v>48.67</v>
      </c>
      <c r="L6" s="3"/>
      <c r="M6" s="3"/>
      <c r="N6" s="82">
        <v>35.200000000000003</v>
      </c>
      <c r="O6" s="6">
        <f t="shared" si="1"/>
        <v>83.87</v>
      </c>
      <c r="P6" s="4" t="s">
        <v>1</v>
      </c>
    </row>
    <row r="7" spans="1:16" x14ac:dyDescent="0.35">
      <c r="A7" s="71">
        <v>1</v>
      </c>
      <c r="B7" s="71" t="s">
        <v>113</v>
      </c>
      <c r="C7" s="71">
        <v>1</v>
      </c>
      <c r="D7" s="69" t="s">
        <v>7</v>
      </c>
      <c r="E7" s="2">
        <v>10</v>
      </c>
      <c r="F7" s="6">
        <v>16</v>
      </c>
      <c r="G7" s="1">
        <v>10</v>
      </c>
      <c r="H7" s="1">
        <v>10</v>
      </c>
      <c r="I7" s="1">
        <v>15</v>
      </c>
      <c r="J7" s="1">
        <v>15</v>
      </c>
      <c r="K7" s="3">
        <f t="shared" si="0"/>
        <v>51</v>
      </c>
      <c r="L7" s="3"/>
      <c r="M7" s="3"/>
      <c r="N7" s="82">
        <v>32.799999999999997</v>
      </c>
      <c r="O7" s="6">
        <f t="shared" si="1"/>
        <v>83.8</v>
      </c>
      <c r="P7" s="4" t="s">
        <v>1</v>
      </c>
    </row>
    <row r="8" spans="1:16" x14ac:dyDescent="0.35">
      <c r="A8" s="71">
        <v>1</v>
      </c>
      <c r="B8" s="71" t="s">
        <v>113</v>
      </c>
      <c r="C8" s="71">
        <v>1</v>
      </c>
      <c r="D8" s="69" t="s">
        <v>8</v>
      </c>
      <c r="E8" s="2">
        <v>8</v>
      </c>
      <c r="F8" s="6">
        <v>15.33</v>
      </c>
      <c r="G8" s="1">
        <v>10</v>
      </c>
      <c r="H8" s="1">
        <v>10</v>
      </c>
      <c r="I8" s="1">
        <v>15</v>
      </c>
      <c r="J8" s="1">
        <v>15</v>
      </c>
      <c r="K8" s="3">
        <f t="shared" si="0"/>
        <v>48.33</v>
      </c>
      <c r="L8" s="3"/>
      <c r="M8" s="3"/>
      <c r="N8" s="82">
        <v>29.6</v>
      </c>
      <c r="O8" s="6">
        <f t="shared" si="1"/>
        <v>77.930000000000007</v>
      </c>
      <c r="P8" s="4" t="s">
        <v>9</v>
      </c>
    </row>
    <row r="9" spans="1:16" x14ac:dyDescent="0.35">
      <c r="A9" s="71">
        <v>1</v>
      </c>
      <c r="B9" s="71" t="s">
        <v>113</v>
      </c>
      <c r="C9" s="71">
        <v>1</v>
      </c>
      <c r="D9" s="69" t="s">
        <v>10</v>
      </c>
      <c r="E9" s="2">
        <v>9</v>
      </c>
      <c r="F9" s="6">
        <v>18</v>
      </c>
      <c r="G9" s="1">
        <v>10</v>
      </c>
      <c r="H9" s="1">
        <v>10</v>
      </c>
      <c r="I9" s="1">
        <v>16</v>
      </c>
      <c r="J9" s="1">
        <v>16</v>
      </c>
      <c r="K9" s="3">
        <f t="shared" si="0"/>
        <v>53</v>
      </c>
      <c r="L9" s="3"/>
      <c r="M9" s="3"/>
      <c r="N9" s="82">
        <v>35.200000000000003</v>
      </c>
      <c r="O9" s="6">
        <f t="shared" si="1"/>
        <v>88.2</v>
      </c>
      <c r="P9" s="4" t="s">
        <v>1</v>
      </c>
    </row>
    <row r="10" spans="1:16" x14ac:dyDescent="0.35">
      <c r="A10" s="71">
        <v>1</v>
      </c>
      <c r="B10" s="71" t="s">
        <v>113</v>
      </c>
      <c r="C10" s="71">
        <v>1</v>
      </c>
      <c r="D10" s="69" t="s">
        <v>11</v>
      </c>
      <c r="E10" s="2">
        <v>8</v>
      </c>
      <c r="F10" s="6">
        <v>17.670000000000002</v>
      </c>
      <c r="G10" s="1">
        <v>10</v>
      </c>
      <c r="H10" s="1">
        <v>10</v>
      </c>
      <c r="I10" s="1">
        <v>13</v>
      </c>
      <c r="J10" s="1">
        <v>13</v>
      </c>
      <c r="K10" s="3">
        <f t="shared" si="0"/>
        <v>48.67</v>
      </c>
      <c r="L10" s="3"/>
      <c r="M10" s="3"/>
      <c r="N10" s="82">
        <v>33.6</v>
      </c>
      <c r="O10" s="6">
        <f t="shared" si="1"/>
        <v>82.27000000000001</v>
      </c>
      <c r="P10" s="4" t="s">
        <v>1</v>
      </c>
    </row>
    <row r="11" spans="1:16" x14ac:dyDescent="0.35">
      <c r="A11" s="71">
        <v>1</v>
      </c>
      <c r="B11" s="71" t="s">
        <v>113</v>
      </c>
      <c r="C11" s="71">
        <v>1</v>
      </c>
      <c r="D11" s="69" t="s">
        <v>12</v>
      </c>
      <c r="E11" s="2">
        <v>7</v>
      </c>
      <c r="F11" s="6">
        <v>16.329999999999998</v>
      </c>
      <c r="G11" s="1">
        <v>10</v>
      </c>
      <c r="H11" s="1">
        <v>10</v>
      </c>
      <c r="I11" s="1">
        <v>15</v>
      </c>
      <c r="J11" s="1">
        <v>15</v>
      </c>
      <c r="K11" s="3">
        <f t="shared" si="0"/>
        <v>48.33</v>
      </c>
      <c r="L11" s="3"/>
      <c r="M11" s="3"/>
      <c r="N11" s="82">
        <v>30</v>
      </c>
      <c r="O11" s="6">
        <f t="shared" si="1"/>
        <v>78.33</v>
      </c>
      <c r="P11" s="4" t="s">
        <v>9</v>
      </c>
    </row>
    <row r="12" spans="1:16" x14ac:dyDescent="0.35">
      <c r="A12" s="71">
        <v>1</v>
      </c>
      <c r="B12" s="71" t="s">
        <v>113</v>
      </c>
      <c r="C12" s="71">
        <v>1</v>
      </c>
      <c r="D12" s="69" t="s">
        <v>13</v>
      </c>
      <c r="E12" s="2">
        <v>6</v>
      </c>
      <c r="F12" s="6">
        <v>10.67</v>
      </c>
      <c r="G12" s="1">
        <v>10</v>
      </c>
      <c r="H12" s="1">
        <v>10</v>
      </c>
      <c r="I12" s="1">
        <v>13</v>
      </c>
      <c r="J12" s="1">
        <v>13</v>
      </c>
      <c r="K12" s="3">
        <f t="shared" si="0"/>
        <v>39.67</v>
      </c>
      <c r="L12" s="3"/>
      <c r="M12" s="3"/>
      <c r="N12" s="82">
        <v>25.6</v>
      </c>
      <c r="O12" s="6">
        <f t="shared" si="1"/>
        <v>65.27000000000001</v>
      </c>
      <c r="P12" s="4" t="s">
        <v>14</v>
      </c>
    </row>
    <row r="13" spans="1:16" x14ac:dyDescent="0.35">
      <c r="A13" s="71">
        <v>1</v>
      </c>
      <c r="B13" s="71" t="s">
        <v>113</v>
      </c>
      <c r="C13" s="71">
        <v>1</v>
      </c>
      <c r="D13" s="69" t="s">
        <v>15</v>
      </c>
      <c r="E13" s="2">
        <v>10</v>
      </c>
      <c r="F13" s="6">
        <v>18.329999999999998</v>
      </c>
      <c r="G13" s="1">
        <v>10</v>
      </c>
      <c r="H13" s="1">
        <v>10</v>
      </c>
      <c r="I13" s="1">
        <v>14</v>
      </c>
      <c r="J13" s="1">
        <v>14</v>
      </c>
      <c r="K13" s="3">
        <f t="shared" si="0"/>
        <v>52.33</v>
      </c>
      <c r="L13" s="3"/>
      <c r="M13" s="3"/>
      <c r="N13" s="82">
        <v>37.6</v>
      </c>
      <c r="O13" s="6">
        <f t="shared" si="1"/>
        <v>89.93</v>
      </c>
      <c r="P13" s="4" t="s">
        <v>1</v>
      </c>
    </row>
    <row r="14" spans="1:16" x14ac:dyDescent="0.35">
      <c r="A14" s="71">
        <v>1</v>
      </c>
      <c r="B14" s="71" t="s">
        <v>113</v>
      </c>
      <c r="C14" s="71">
        <v>1</v>
      </c>
      <c r="D14" s="69" t="s">
        <v>16</v>
      </c>
      <c r="E14" s="2">
        <v>9</v>
      </c>
      <c r="F14" s="6">
        <v>13.67</v>
      </c>
      <c r="G14" s="1">
        <v>10</v>
      </c>
      <c r="H14" s="1">
        <v>10</v>
      </c>
      <c r="I14" s="1">
        <v>18</v>
      </c>
      <c r="J14" s="1">
        <v>18</v>
      </c>
      <c r="K14" s="3">
        <f t="shared" si="0"/>
        <v>50.67</v>
      </c>
      <c r="L14" s="3"/>
      <c r="M14" s="3"/>
      <c r="N14" s="82">
        <v>29.2</v>
      </c>
      <c r="O14" s="6">
        <f t="shared" si="1"/>
        <v>79.87</v>
      </c>
      <c r="P14" s="4" t="s">
        <v>9</v>
      </c>
    </row>
    <row r="15" spans="1:16" x14ac:dyDescent="0.35">
      <c r="A15" s="71">
        <v>1</v>
      </c>
      <c r="B15" s="71" t="s">
        <v>113</v>
      </c>
      <c r="C15" s="71">
        <v>1</v>
      </c>
      <c r="D15" s="69" t="s">
        <v>17</v>
      </c>
      <c r="E15" s="2">
        <v>9</v>
      </c>
      <c r="F15" s="6">
        <v>11.67</v>
      </c>
      <c r="G15" s="1">
        <v>10</v>
      </c>
      <c r="H15" s="1">
        <v>10</v>
      </c>
      <c r="I15" s="1">
        <v>18</v>
      </c>
      <c r="J15" s="1">
        <v>18</v>
      </c>
      <c r="K15" s="3">
        <f t="shared" si="0"/>
        <v>48.67</v>
      </c>
      <c r="L15" s="3"/>
      <c r="M15" s="3"/>
      <c r="N15" s="82">
        <v>26.8</v>
      </c>
      <c r="O15" s="6">
        <f t="shared" si="1"/>
        <v>75.47</v>
      </c>
      <c r="P15" s="4" t="s">
        <v>9</v>
      </c>
    </row>
    <row r="16" spans="1:16" x14ac:dyDescent="0.35">
      <c r="A16" s="71">
        <v>1</v>
      </c>
      <c r="B16" s="71" t="s">
        <v>113</v>
      </c>
      <c r="C16" s="71">
        <v>1</v>
      </c>
      <c r="D16" s="69" t="s">
        <v>18</v>
      </c>
      <c r="E16" s="2">
        <v>7</v>
      </c>
      <c r="F16" s="6">
        <v>17.329999999999998</v>
      </c>
      <c r="G16" s="1">
        <v>10</v>
      </c>
      <c r="H16" s="1">
        <v>10</v>
      </c>
      <c r="I16" s="1">
        <v>16</v>
      </c>
      <c r="J16" s="1">
        <v>16</v>
      </c>
      <c r="K16" s="3">
        <f t="shared" si="0"/>
        <v>50.33</v>
      </c>
      <c r="L16" s="3"/>
      <c r="M16" s="3"/>
      <c r="N16" s="82">
        <v>27.2</v>
      </c>
      <c r="O16" s="6">
        <f t="shared" si="1"/>
        <v>77.53</v>
      </c>
      <c r="P16" s="4" t="s">
        <v>9</v>
      </c>
    </row>
    <row r="17" spans="1:16" x14ac:dyDescent="0.35">
      <c r="A17" s="71">
        <v>1</v>
      </c>
      <c r="B17" s="71" t="s">
        <v>113</v>
      </c>
      <c r="C17" s="71">
        <v>1</v>
      </c>
      <c r="D17" s="69" t="s">
        <v>19</v>
      </c>
      <c r="E17" s="2">
        <v>8</v>
      </c>
      <c r="F17" s="6">
        <v>19.329999999999998</v>
      </c>
      <c r="G17" s="1">
        <v>10</v>
      </c>
      <c r="H17" s="1">
        <v>10</v>
      </c>
      <c r="I17" s="1">
        <v>16</v>
      </c>
      <c r="J17" s="1">
        <v>16</v>
      </c>
      <c r="K17" s="3">
        <f t="shared" si="0"/>
        <v>53.33</v>
      </c>
      <c r="L17" s="3"/>
      <c r="M17" s="3"/>
      <c r="N17" s="82">
        <v>31.6</v>
      </c>
      <c r="O17" s="6">
        <f t="shared" si="1"/>
        <v>84.93</v>
      </c>
      <c r="P17" s="4" t="s">
        <v>1</v>
      </c>
    </row>
    <row r="18" spans="1:16" x14ac:dyDescent="0.35">
      <c r="A18" s="71">
        <v>1</v>
      </c>
      <c r="B18" s="71" t="s">
        <v>113</v>
      </c>
      <c r="C18" s="71">
        <v>1</v>
      </c>
      <c r="D18" s="69" t="s">
        <v>20</v>
      </c>
      <c r="E18" s="2">
        <v>7</v>
      </c>
      <c r="F18" s="6">
        <v>19</v>
      </c>
      <c r="G18" s="1">
        <v>10</v>
      </c>
      <c r="H18" s="1">
        <v>10</v>
      </c>
      <c r="I18" s="1">
        <v>14</v>
      </c>
      <c r="J18" s="1">
        <v>14</v>
      </c>
      <c r="K18" s="3">
        <f t="shared" si="0"/>
        <v>50</v>
      </c>
      <c r="L18" s="3"/>
      <c r="M18" s="3"/>
      <c r="N18" s="82">
        <v>33.200000000000003</v>
      </c>
      <c r="O18" s="6">
        <f t="shared" si="1"/>
        <v>83.2</v>
      </c>
      <c r="P18" s="4" t="s">
        <v>1</v>
      </c>
    </row>
    <row r="19" spans="1:16" x14ac:dyDescent="0.35">
      <c r="A19" s="71">
        <v>1</v>
      </c>
      <c r="B19" s="71" t="s">
        <v>113</v>
      </c>
      <c r="C19" s="71">
        <v>1</v>
      </c>
      <c r="D19" s="69" t="s">
        <v>21</v>
      </c>
      <c r="E19" s="2">
        <v>10</v>
      </c>
      <c r="F19" s="6">
        <v>16.329999999999998</v>
      </c>
      <c r="G19" s="1">
        <v>10</v>
      </c>
      <c r="H19" s="1">
        <v>10</v>
      </c>
      <c r="I19" s="1">
        <v>13</v>
      </c>
      <c r="J19" s="1">
        <v>13</v>
      </c>
      <c r="K19" s="3">
        <f t="shared" si="0"/>
        <v>49.33</v>
      </c>
      <c r="L19" s="3"/>
      <c r="M19" s="3"/>
      <c r="N19" s="82">
        <v>24</v>
      </c>
      <c r="O19" s="6">
        <f t="shared" si="1"/>
        <v>73.33</v>
      </c>
      <c r="P19" s="4" t="s">
        <v>3</v>
      </c>
    </row>
    <row r="20" spans="1:16" x14ac:dyDescent="0.35">
      <c r="A20" s="71">
        <v>1</v>
      </c>
      <c r="B20" s="71" t="s">
        <v>113</v>
      </c>
      <c r="C20" s="71">
        <v>1</v>
      </c>
      <c r="D20" s="69" t="s">
        <v>22</v>
      </c>
      <c r="E20" s="2">
        <v>10</v>
      </c>
      <c r="F20" s="6">
        <v>18.329999999999998</v>
      </c>
      <c r="G20" s="1">
        <v>10</v>
      </c>
      <c r="H20" s="1">
        <v>10</v>
      </c>
      <c r="I20" s="1">
        <v>15</v>
      </c>
      <c r="J20" s="1">
        <v>15</v>
      </c>
      <c r="K20" s="3">
        <f t="shared" si="0"/>
        <v>53.33</v>
      </c>
      <c r="L20" s="3"/>
      <c r="M20" s="3"/>
      <c r="N20" s="82">
        <v>29.2</v>
      </c>
      <c r="O20" s="6">
        <f t="shared" si="1"/>
        <v>82.53</v>
      </c>
      <c r="P20" s="4" t="s">
        <v>1</v>
      </c>
    </row>
    <row r="21" spans="1:16" x14ac:dyDescent="0.35">
      <c r="A21" s="71">
        <v>1</v>
      </c>
      <c r="B21" s="71" t="s">
        <v>113</v>
      </c>
      <c r="C21" s="71">
        <v>1</v>
      </c>
      <c r="D21" s="69" t="s">
        <v>23</v>
      </c>
      <c r="E21" s="2">
        <v>8</v>
      </c>
      <c r="F21" s="6">
        <v>7.67</v>
      </c>
      <c r="G21" s="1">
        <v>10</v>
      </c>
      <c r="H21" s="1">
        <v>10</v>
      </c>
      <c r="I21" s="1">
        <v>18</v>
      </c>
      <c r="J21" s="1">
        <v>18</v>
      </c>
      <c r="K21" s="3">
        <f t="shared" si="0"/>
        <v>43.67</v>
      </c>
      <c r="L21" s="3"/>
      <c r="M21" s="3"/>
      <c r="N21" s="82">
        <v>21.6</v>
      </c>
      <c r="O21" s="6">
        <f t="shared" si="1"/>
        <v>65.27000000000001</v>
      </c>
      <c r="P21" s="4" t="s">
        <v>14</v>
      </c>
    </row>
    <row r="22" spans="1:16" x14ac:dyDescent="0.35">
      <c r="A22" s="71">
        <v>1</v>
      </c>
      <c r="B22" s="71" t="s">
        <v>113</v>
      </c>
      <c r="C22" s="71">
        <v>1</v>
      </c>
      <c r="D22" s="69" t="s">
        <v>24</v>
      </c>
      <c r="E22" s="2">
        <v>7</v>
      </c>
      <c r="F22" s="6">
        <v>15.67</v>
      </c>
      <c r="G22" s="1">
        <v>10</v>
      </c>
      <c r="H22" s="1">
        <v>10</v>
      </c>
      <c r="I22" s="1">
        <v>14</v>
      </c>
      <c r="J22" s="1">
        <v>14</v>
      </c>
      <c r="K22" s="3">
        <f t="shared" si="0"/>
        <v>46.67</v>
      </c>
      <c r="L22" s="3"/>
      <c r="M22" s="3"/>
      <c r="N22" s="82">
        <v>18.399999999999999</v>
      </c>
      <c r="O22" s="6">
        <f t="shared" si="1"/>
        <v>65.069999999999993</v>
      </c>
      <c r="P22" s="4" t="s">
        <v>14</v>
      </c>
    </row>
    <row r="23" spans="1:16" x14ac:dyDescent="0.35">
      <c r="A23" s="71">
        <v>1</v>
      </c>
      <c r="B23" s="71" t="s">
        <v>113</v>
      </c>
      <c r="C23" s="71">
        <v>1</v>
      </c>
      <c r="D23" s="69" t="s">
        <v>25</v>
      </c>
      <c r="E23" s="2">
        <v>10</v>
      </c>
      <c r="F23" s="6">
        <v>18.329999999999998</v>
      </c>
      <c r="G23" s="1">
        <v>10</v>
      </c>
      <c r="H23" s="1">
        <v>10</v>
      </c>
      <c r="I23" s="1">
        <v>15</v>
      </c>
      <c r="J23" s="1">
        <v>15</v>
      </c>
      <c r="K23" s="3">
        <f t="shared" si="0"/>
        <v>53.33</v>
      </c>
      <c r="L23" s="3"/>
      <c r="M23" s="3"/>
      <c r="N23" s="82">
        <v>28</v>
      </c>
      <c r="O23" s="6">
        <f t="shared" si="1"/>
        <v>81.33</v>
      </c>
      <c r="P23" s="4" t="s">
        <v>1</v>
      </c>
    </row>
    <row r="24" spans="1:16" x14ac:dyDescent="0.35">
      <c r="A24" s="71">
        <v>1</v>
      </c>
      <c r="B24" s="71" t="s">
        <v>113</v>
      </c>
      <c r="C24" s="71">
        <v>1</v>
      </c>
      <c r="D24" s="69" t="s">
        <v>26</v>
      </c>
      <c r="E24" s="2">
        <v>10</v>
      </c>
      <c r="F24" s="6">
        <v>9.67</v>
      </c>
      <c r="G24" s="1">
        <v>10</v>
      </c>
      <c r="H24" s="1">
        <v>10</v>
      </c>
      <c r="I24" s="1">
        <v>13</v>
      </c>
      <c r="J24" s="1">
        <v>13</v>
      </c>
      <c r="K24" s="3">
        <f t="shared" si="0"/>
        <v>42.67</v>
      </c>
      <c r="L24" s="3"/>
      <c r="M24" s="3"/>
      <c r="N24" s="82">
        <v>24.4</v>
      </c>
      <c r="O24" s="6">
        <f t="shared" si="1"/>
        <v>67.069999999999993</v>
      </c>
      <c r="P24" s="4" t="s">
        <v>14</v>
      </c>
    </row>
    <row r="25" spans="1:16" x14ac:dyDescent="0.35">
      <c r="A25" s="71">
        <v>1</v>
      </c>
      <c r="B25" s="71" t="s">
        <v>113</v>
      </c>
      <c r="C25" s="71">
        <v>1</v>
      </c>
      <c r="D25" s="69" t="s">
        <v>27</v>
      </c>
      <c r="E25" s="2">
        <v>7</v>
      </c>
      <c r="F25" s="6">
        <v>15.67</v>
      </c>
      <c r="G25" s="1">
        <v>10</v>
      </c>
      <c r="H25" s="1">
        <v>10</v>
      </c>
      <c r="I25" s="1">
        <v>13</v>
      </c>
      <c r="J25" s="1">
        <v>13</v>
      </c>
      <c r="K25" s="3">
        <f t="shared" si="0"/>
        <v>45.67</v>
      </c>
      <c r="L25" s="3"/>
      <c r="M25" s="3"/>
      <c r="N25" s="82">
        <v>22.4</v>
      </c>
      <c r="O25" s="6">
        <f t="shared" si="1"/>
        <v>68.069999999999993</v>
      </c>
      <c r="P25" s="4" t="s">
        <v>14</v>
      </c>
    </row>
    <row r="26" spans="1:16" x14ac:dyDescent="0.35">
      <c r="A26" s="71">
        <v>1</v>
      </c>
      <c r="B26" s="71" t="s">
        <v>113</v>
      </c>
      <c r="C26" s="71">
        <v>1</v>
      </c>
      <c r="D26" s="69" t="s">
        <v>28</v>
      </c>
      <c r="E26" s="2">
        <v>10</v>
      </c>
      <c r="F26" s="6">
        <v>13.67</v>
      </c>
      <c r="G26" s="1">
        <v>10</v>
      </c>
      <c r="H26" s="1">
        <v>10</v>
      </c>
      <c r="I26" s="1">
        <v>13</v>
      </c>
      <c r="J26" s="1">
        <v>13</v>
      </c>
      <c r="K26" s="3">
        <f t="shared" si="0"/>
        <v>46.67</v>
      </c>
      <c r="L26" s="3"/>
      <c r="M26" s="3"/>
      <c r="N26" s="82">
        <v>27.2</v>
      </c>
      <c r="O26" s="6">
        <f t="shared" si="1"/>
        <v>73.87</v>
      </c>
      <c r="P26" s="4" t="s">
        <v>3</v>
      </c>
    </row>
    <row r="27" spans="1:16" x14ac:dyDescent="0.35">
      <c r="A27" s="71">
        <v>1</v>
      </c>
      <c r="B27" s="71" t="s">
        <v>113</v>
      </c>
      <c r="C27" s="71">
        <v>1</v>
      </c>
      <c r="D27" s="69" t="s">
        <v>29</v>
      </c>
      <c r="E27" s="2">
        <v>9</v>
      </c>
      <c r="F27" s="6">
        <v>16.329999999999998</v>
      </c>
      <c r="G27" s="1">
        <v>10</v>
      </c>
      <c r="H27" s="1">
        <v>10</v>
      </c>
      <c r="I27" s="1">
        <v>15</v>
      </c>
      <c r="J27" s="1">
        <v>15</v>
      </c>
      <c r="K27" s="3">
        <f t="shared" si="0"/>
        <v>50.33</v>
      </c>
      <c r="L27" s="3"/>
      <c r="M27" s="3"/>
      <c r="N27" s="82">
        <v>28.8</v>
      </c>
      <c r="O27" s="6">
        <f t="shared" si="1"/>
        <v>79.13</v>
      </c>
      <c r="P27" s="4" t="s">
        <v>9</v>
      </c>
    </row>
    <row r="28" spans="1:16" x14ac:dyDescent="0.35">
      <c r="A28" s="71">
        <v>1</v>
      </c>
      <c r="B28" s="71" t="s">
        <v>113</v>
      </c>
      <c r="C28" s="71">
        <v>1</v>
      </c>
      <c r="D28" s="69" t="s">
        <v>30</v>
      </c>
      <c r="E28" s="2">
        <v>9</v>
      </c>
      <c r="F28" s="6">
        <v>14.33</v>
      </c>
      <c r="G28" s="1">
        <v>10</v>
      </c>
      <c r="H28" s="1">
        <v>10</v>
      </c>
      <c r="I28" s="1">
        <v>18</v>
      </c>
      <c r="J28" s="1">
        <v>18</v>
      </c>
      <c r="K28" s="3">
        <f t="shared" si="0"/>
        <v>51.33</v>
      </c>
      <c r="L28" s="3"/>
      <c r="M28" s="3"/>
      <c r="N28" s="82">
        <v>13.2</v>
      </c>
      <c r="O28" s="6">
        <f t="shared" si="1"/>
        <v>64.53</v>
      </c>
      <c r="P28" s="4" t="s">
        <v>14</v>
      </c>
    </row>
    <row r="29" spans="1:16" x14ac:dyDescent="0.35">
      <c r="A29" s="71">
        <v>1</v>
      </c>
      <c r="B29" s="71" t="s">
        <v>113</v>
      </c>
      <c r="C29" s="71">
        <v>1</v>
      </c>
      <c r="D29" s="69" t="s">
        <v>31</v>
      </c>
      <c r="E29" s="2">
        <v>9</v>
      </c>
      <c r="F29" s="6">
        <v>16.670000000000002</v>
      </c>
      <c r="G29" s="1">
        <v>10</v>
      </c>
      <c r="H29" s="1">
        <v>10</v>
      </c>
      <c r="I29" s="1">
        <v>14</v>
      </c>
      <c r="J29" s="1">
        <v>14</v>
      </c>
      <c r="K29" s="3">
        <f t="shared" si="0"/>
        <v>49.67</v>
      </c>
      <c r="L29" s="3"/>
      <c r="M29" s="3"/>
      <c r="N29" s="82">
        <v>29.2</v>
      </c>
      <c r="O29" s="6">
        <f t="shared" si="1"/>
        <v>78.87</v>
      </c>
      <c r="P29" s="4" t="s">
        <v>9</v>
      </c>
    </row>
    <row r="30" spans="1:16" x14ac:dyDescent="0.35">
      <c r="A30" s="71">
        <v>1</v>
      </c>
      <c r="B30" s="71" t="s">
        <v>113</v>
      </c>
      <c r="C30" s="71">
        <v>1</v>
      </c>
      <c r="D30" s="69" t="s">
        <v>32</v>
      </c>
      <c r="E30" s="2">
        <v>8</v>
      </c>
      <c r="F30" s="6">
        <v>17</v>
      </c>
      <c r="G30" s="1">
        <v>10</v>
      </c>
      <c r="H30" s="1">
        <v>10</v>
      </c>
      <c r="I30" s="1">
        <v>14</v>
      </c>
      <c r="J30" s="1">
        <v>14</v>
      </c>
      <c r="K30" s="3">
        <f t="shared" si="0"/>
        <v>49</v>
      </c>
      <c r="L30" s="3"/>
      <c r="M30" s="3"/>
      <c r="N30" s="82">
        <v>27.2</v>
      </c>
      <c r="O30" s="6">
        <f t="shared" si="1"/>
        <v>76.2</v>
      </c>
      <c r="P30" s="4" t="s">
        <v>9</v>
      </c>
    </row>
    <row r="31" spans="1:16" x14ac:dyDescent="0.35">
      <c r="A31" s="71">
        <v>1</v>
      </c>
      <c r="B31" s="71" t="s">
        <v>113</v>
      </c>
      <c r="C31" s="71">
        <v>1</v>
      </c>
      <c r="D31" s="69" t="s">
        <v>33</v>
      </c>
      <c r="E31" s="2">
        <v>7</v>
      </c>
      <c r="F31" s="6">
        <v>17</v>
      </c>
      <c r="G31" s="1">
        <v>8</v>
      </c>
      <c r="H31" s="1">
        <v>8</v>
      </c>
      <c r="I31" s="1">
        <v>18</v>
      </c>
      <c r="J31" s="1">
        <v>18</v>
      </c>
      <c r="K31" s="3">
        <f t="shared" si="0"/>
        <v>50</v>
      </c>
      <c r="L31" s="3"/>
      <c r="M31" s="3"/>
      <c r="N31" s="82">
        <v>22.8</v>
      </c>
      <c r="O31" s="6">
        <f t="shared" si="1"/>
        <v>72.8</v>
      </c>
      <c r="P31" s="4" t="s">
        <v>3</v>
      </c>
    </row>
    <row r="32" spans="1:16" x14ac:dyDescent="0.35">
      <c r="A32" s="71">
        <v>1</v>
      </c>
      <c r="B32" s="71" t="s">
        <v>113</v>
      </c>
      <c r="C32" s="71">
        <v>1</v>
      </c>
      <c r="D32" s="69" t="s">
        <v>34</v>
      </c>
      <c r="E32" s="2">
        <v>9</v>
      </c>
      <c r="F32" s="6">
        <v>13</v>
      </c>
      <c r="G32" s="1">
        <v>10</v>
      </c>
      <c r="H32" s="1">
        <v>10</v>
      </c>
      <c r="I32" s="1">
        <v>15</v>
      </c>
      <c r="J32" s="1">
        <v>15</v>
      </c>
      <c r="K32" s="3">
        <f t="shared" si="0"/>
        <v>47</v>
      </c>
      <c r="L32" s="3"/>
      <c r="M32" s="3"/>
      <c r="N32" s="82">
        <v>12.8</v>
      </c>
      <c r="O32" s="6">
        <f t="shared" si="1"/>
        <v>59.8</v>
      </c>
      <c r="P32" s="4" t="s">
        <v>35</v>
      </c>
    </row>
    <row r="33" spans="1:16" x14ac:dyDescent="0.35">
      <c r="A33" s="71">
        <v>1</v>
      </c>
      <c r="B33" s="71" t="s">
        <v>113</v>
      </c>
      <c r="C33" s="71">
        <v>1</v>
      </c>
      <c r="D33" s="69" t="s">
        <v>36</v>
      </c>
      <c r="E33" s="2">
        <v>8</v>
      </c>
      <c r="F33" s="6">
        <v>18</v>
      </c>
      <c r="G33" s="1">
        <v>10</v>
      </c>
      <c r="H33" s="1">
        <v>10</v>
      </c>
      <c r="I33" s="1">
        <v>17</v>
      </c>
      <c r="J33" s="1">
        <v>17</v>
      </c>
      <c r="K33" s="3">
        <f t="shared" si="0"/>
        <v>53</v>
      </c>
      <c r="L33" s="3"/>
      <c r="M33" s="3"/>
      <c r="N33" s="82">
        <v>28.4</v>
      </c>
      <c r="O33" s="6">
        <f t="shared" si="1"/>
        <v>81.400000000000006</v>
      </c>
      <c r="P33" s="4" t="s">
        <v>1</v>
      </c>
    </row>
    <row r="34" spans="1:16" x14ac:dyDescent="0.35">
      <c r="A34" s="71">
        <v>1</v>
      </c>
      <c r="B34" s="71" t="s">
        <v>113</v>
      </c>
      <c r="C34" s="71">
        <v>1</v>
      </c>
      <c r="D34" s="69" t="s">
        <v>37</v>
      </c>
      <c r="E34" s="2">
        <v>10</v>
      </c>
      <c r="F34" s="6">
        <v>18.329999999999998</v>
      </c>
      <c r="G34" s="1">
        <v>10</v>
      </c>
      <c r="H34" s="1">
        <v>10</v>
      </c>
      <c r="I34" s="1">
        <v>17</v>
      </c>
      <c r="J34" s="1">
        <v>17</v>
      </c>
      <c r="K34" s="3">
        <f t="shared" si="0"/>
        <v>55.33</v>
      </c>
      <c r="L34" s="3"/>
      <c r="M34" s="3"/>
      <c r="N34" s="82">
        <v>24.8</v>
      </c>
      <c r="O34" s="6">
        <f t="shared" si="1"/>
        <v>80.13</v>
      </c>
      <c r="P34" s="4" t="s">
        <v>1</v>
      </c>
    </row>
    <row r="35" spans="1:16" x14ac:dyDescent="0.35">
      <c r="A35" s="71">
        <v>1</v>
      </c>
      <c r="B35" s="71" t="s">
        <v>113</v>
      </c>
      <c r="C35" s="71">
        <v>1</v>
      </c>
      <c r="D35" s="69" t="s">
        <v>38</v>
      </c>
      <c r="E35" s="2">
        <v>10</v>
      </c>
      <c r="F35" s="6">
        <v>0</v>
      </c>
      <c r="G35" s="2">
        <v>5</v>
      </c>
      <c r="H35" s="2">
        <v>5</v>
      </c>
      <c r="I35" s="1">
        <v>0</v>
      </c>
      <c r="J35" s="1">
        <v>0</v>
      </c>
      <c r="K35" s="3">
        <f t="shared" si="0"/>
        <v>15</v>
      </c>
      <c r="L35" s="3"/>
      <c r="M35" s="3"/>
      <c r="N35" s="82">
        <v>0</v>
      </c>
      <c r="O35" s="6">
        <f t="shared" si="1"/>
        <v>15</v>
      </c>
      <c r="P35" s="4" t="s">
        <v>39</v>
      </c>
    </row>
    <row r="36" spans="1:16" x14ac:dyDescent="0.35">
      <c r="A36" s="71">
        <v>1</v>
      </c>
      <c r="B36" s="71" t="s">
        <v>113</v>
      </c>
      <c r="C36" s="71">
        <v>1</v>
      </c>
      <c r="D36" s="69" t="s">
        <v>40</v>
      </c>
      <c r="E36" s="2">
        <v>10</v>
      </c>
      <c r="F36" s="6">
        <v>18.670000000000002</v>
      </c>
      <c r="G36" s="1">
        <v>10</v>
      </c>
      <c r="H36" s="1">
        <v>10</v>
      </c>
      <c r="I36" s="1">
        <v>18</v>
      </c>
      <c r="J36" s="1">
        <v>18</v>
      </c>
      <c r="K36" s="3">
        <f t="shared" si="0"/>
        <v>56.67</v>
      </c>
      <c r="L36" s="3"/>
      <c r="M36" s="3"/>
      <c r="N36" s="82">
        <v>35.6</v>
      </c>
      <c r="O36" s="6">
        <f t="shared" si="1"/>
        <v>92.27000000000001</v>
      </c>
      <c r="P36" s="4" t="s">
        <v>1</v>
      </c>
    </row>
    <row r="37" spans="1:16" x14ac:dyDescent="0.35">
      <c r="A37" s="71">
        <v>1</v>
      </c>
      <c r="B37" s="71" t="s">
        <v>113</v>
      </c>
      <c r="C37" s="71">
        <v>1</v>
      </c>
      <c r="D37" s="69" t="s">
        <v>41</v>
      </c>
      <c r="E37" s="2">
        <v>9</v>
      </c>
      <c r="F37" s="6">
        <v>18.670000000000002</v>
      </c>
      <c r="G37" s="1">
        <v>10</v>
      </c>
      <c r="H37" s="1">
        <v>10</v>
      </c>
      <c r="I37" s="1">
        <v>18</v>
      </c>
      <c r="J37" s="1">
        <v>18</v>
      </c>
      <c r="K37" s="3">
        <f t="shared" si="0"/>
        <v>55.67</v>
      </c>
      <c r="L37" s="3"/>
      <c r="M37" s="3"/>
      <c r="N37" s="82">
        <v>26.4</v>
      </c>
      <c r="O37" s="6">
        <f t="shared" si="1"/>
        <v>82.07</v>
      </c>
      <c r="P37" s="4" t="s">
        <v>1</v>
      </c>
    </row>
    <row r="38" spans="1:16" x14ac:dyDescent="0.35">
      <c r="A38" s="71">
        <v>1</v>
      </c>
      <c r="B38" s="71" t="s">
        <v>113</v>
      </c>
      <c r="C38" s="71">
        <v>1</v>
      </c>
      <c r="D38" s="69" t="s">
        <v>42</v>
      </c>
      <c r="E38" s="2">
        <v>8</v>
      </c>
      <c r="F38" s="6">
        <v>15</v>
      </c>
      <c r="G38" s="1">
        <v>10</v>
      </c>
      <c r="H38" s="1">
        <v>10</v>
      </c>
      <c r="I38" s="1">
        <v>18</v>
      </c>
      <c r="J38" s="1">
        <v>18</v>
      </c>
      <c r="K38" s="3">
        <f t="shared" si="0"/>
        <v>51</v>
      </c>
      <c r="L38" s="3"/>
      <c r="M38" s="3"/>
      <c r="N38" s="82">
        <v>30.4</v>
      </c>
      <c r="O38" s="6">
        <f t="shared" si="1"/>
        <v>81.400000000000006</v>
      </c>
      <c r="P38" s="4" t="s">
        <v>1</v>
      </c>
    </row>
    <row r="39" spans="1:16" x14ac:dyDescent="0.35">
      <c r="A39" s="71">
        <v>1</v>
      </c>
      <c r="B39" s="71" t="s">
        <v>113</v>
      </c>
      <c r="C39" s="71">
        <v>1</v>
      </c>
      <c r="D39" s="69" t="s">
        <v>43</v>
      </c>
      <c r="E39" s="2">
        <v>10</v>
      </c>
      <c r="F39" s="6">
        <v>17</v>
      </c>
      <c r="G39" s="1">
        <v>10</v>
      </c>
      <c r="H39" s="1">
        <v>10</v>
      </c>
      <c r="I39" s="1">
        <v>18</v>
      </c>
      <c r="J39" s="1">
        <v>18</v>
      </c>
      <c r="K39" s="3">
        <f t="shared" si="0"/>
        <v>55</v>
      </c>
      <c r="L39" s="3"/>
      <c r="M39" s="3"/>
      <c r="N39" s="82">
        <v>26.4</v>
      </c>
      <c r="O39" s="6">
        <f t="shared" si="1"/>
        <v>81.400000000000006</v>
      </c>
      <c r="P39" s="4" t="s">
        <v>1</v>
      </c>
    </row>
  </sheetData>
  <phoneticPr fontId="2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5F54-47CD-4CC3-832D-3797A158F0B4}">
  <dimension ref="A1:AF58"/>
  <sheetViews>
    <sheetView tabSelected="1" topLeftCell="P1" workbookViewId="0">
      <pane ySplit="1" topLeftCell="A2" activePane="bottomLeft" state="frozen"/>
      <selection activeCell="N1" sqref="N1"/>
      <selection pane="bottomLeft" activeCell="Y6" sqref="Y6"/>
    </sheetView>
  </sheetViews>
  <sheetFormatPr defaultRowHeight="15.5" x14ac:dyDescent="0.35"/>
  <cols>
    <col min="1" max="1" width="8.6640625" style="87"/>
    <col min="2" max="2" width="9.5" style="87" bestFit="1" customWidth="1"/>
    <col min="3" max="3" width="8.6640625" style="87"/>
    <col min="5" max="5" width="10.75" customWidth="1"/>
    <col min="7" max="7" width="12.75" customWidth="1"/>
    <col min="8" max="8" width="11.25" customWidth="1"/>
    <col min="9" max="10" width="12.58203125" customWidth="1"/>
    <col min="12" max="12" width="11.4140625" customWidth="1"/>
    <col min="13" max="13" width="11.6640625" customWidth="1"/>
    <col min="17" max="30" width="8.6640625" style="87"/>
    <col min="31" max="31" width="10.25" style="87" customWidth="1"/>
    <col min="32" max="32" width="8.6640625" style="97"/>
  </cols>
  <sheetData>
    <row r="1" spans="1:32" ht="39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  <c r="Q1" s="94" t="s">
        <v>131</v>
      </c>
      <c r="R1" s="94" t="s">
        <v>132</v>
      </c>
      <c r="S1" s="94" t="s">
        <v>133</v>
      </c>
      <c r="T1" s="94" t="s">
        <v>134</v>
      </c>
      <c r="U1" s="94" t="s">
        <v>135</v>
      </c>
      <c r="V1" s="94" t="s">
        <v>136</v>
      </c>
      <c r="W1" s="94" t="s">
        <v>137</v>
      </c>
      <c r="X1" s="94" t="s">
        <v>138</v>
      </c>
      <c r="Y1" s="94" t="s">
        <v>139</v>
      </c>
      <c r="Z1" s="94" t="s">
        <v>140</v>
      </c>
      <c r="AA1" s="94" t="s">
        <v>141</v>
      </c>
      <c r="AB1" s="94" t="s">
        <v>142</v>
      </c>
      <c r="AC1" s="94" t="s">
        <v>143</v>
      </c>
      <c r="AD1" s="94" t="s">
        <v>144</v>
      </c>
      <c r="AE1" s="94" t="s">
        <v>145</v>
      </c>
      <c r="AF1" s="95" t="s">
        <v>148</v>
      </c>
    </row>
    <row r="2" spans="1:32" x14ac:dyDescent="0.35">
      <c r="A2" s="80">
        <v>1</v>
      </c>
      <c r="B2" s="80" t="s">
        <v>117</v>
      </c>
      <c r="C2" s="80">
        <v>9</v>
      </c>
      <c r="D2" s="86" t="s">
        <v>149</v>
      </c>
      <c r="E2" s="55">
        <v>9</v>
      </c>
      <c r="F2" s="56">
        <v>12</v>
      </c>
      <c r="G2" s="56">
        <v>7</v>
      </c>
      <c r="H2" s="56">
        <v>7</v>
      </c>
      <c r="I2" s="56">
        <v>18</v>
      </c>
      <c r="J2" s="56">
        <v>18</v>
      </c>
      <c r="K2" s="57">
        <f>E2+F2+H2+J2</f>
        <v>46</v>
      </c>
      <c r="L2" s="58">
        <v>17</v>
      </c>
      <c r="M2" s="58">
        <v>14</v>
      </c>
      <c r="N2" s="59">
        <f>L2+M2</f>
        <v>31</v>
      </c>
      <c r="O2" s="60">
        <f t="shared" ref="O2:O58" si="0">K2+N2</f>
        <v>77</v>
      </c>
      <c r="P2" s="84"/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0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f>SUM(Q2:AD2)</f>
        <v>12</v>
      </c>
      <c r="AF2" s="96">
        <f>AE2/14</f>
        <v>0.8571428571428571</v>
      </c>
    </row>
    <row r="3" spans="1:32" x14ac:dyDescent="0.35">
      <c r="A3" s="80">
        <v>1</v>
      </c>
      <c r="B3" s="80" t="s">
        <v>117</v>
      </c>
      <c r="C3" s="80">
        <v>9</v>
      </c>
      <c r="D3" s="86" t="s">
        <v>150</v>
      </c>
      <c r="E3" s="61">
        <v>8.5</v>
      </c>
      <c r="F3" s="56">
        <v>19</v>
      </c>
      <c r="G3" s="56">
        <v>10</v>
      </c>
      <c r="H3" s="56">
        <v>10</v>
      </c>
      <c r="I3" s="56">
        <v>15</v>
      </c>
      <c r="J3" s="56">
        <v>15</v>
      </c>
      <c r="K3" s="57">
        <f t="shared" ref="K3:K58" si="1">E3+F3+H3+J3</f>
        <v>52.5</v>
      </c>
      <c r="L3" s="58">
        <v>16</v>
      </c>
      <c r="M3" s="58">
        <v>17</v>
      </c>
      <c r="N3" s="59">
        <f t="shared" ref="N3:N58" si="2">L3+M3</f>
        <v>33</v>
      </c>
      <c r="O3" s="60">
        <f t="shared" si="0"/>
        <v>85.5</v>
      </c>
      <c r="P3" s="84"/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0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f t="shared" ref="AE3:AE58" si="3">SUM(Q3:AD3)</f>
        <v>13</v>
      </c>
      <c r="AF3" s="96">
        <f t="shared" ref="AF3:AF58" si="4">AE3/14</f>
        <v>0.9285714285714286</v>
      </c>
    </row>
    <row r="4" spans="1:32" x14ac:dyDescent="0.35">
      <c r="A4" s="80">
        <v>1</v>
      </c>
      <c r="B4" s="80" t="s">
        <v>117</v>
      </c>
      <c r="C4" s="80">
        <v>9</v>
      </c>
      <c r="D4" s="86" t="s">
        <v>151</v>
      </c>
      <c r="E4" s="61">
        <v>6.5</v>
      </c>
      <c r="F4" s="56">
        <v>15</v>
      </c>
      <c r="G4" s="56">
        <v>5</v>
      </c>
      <c r="H4" s="56">
        <v>5</v>
      </c>
      <c r="I4" s="56">
        <v>16</v>
      </c>
      <c r="J4" s="56">
        <v>16</v>
      </c>
      <c r="K4" s="57">
        <f t="shared" si="1"/>
        <v>42.5</v>
      </c>
      <c r="L4" s="58">
        <v>12</v>
      </c>
      <c r="M4" s="58">
        <v>13</v>
      </c>
      <c r="N4" s="59">
        <f t="shared" si="2"/>
        <v>25</v>
      </c>
      <c r="O4" s="60">
        <f t="shared" si="0"/>
        <v>67.5</v>
      </c>
      <c r="P4" s="84"/>
      <c r="Q4" s="6">
        <v>1</v>
      </c>
      <c r="R4" s="6">
        <v>1</v>
      </c>
      <c r="S4" s="6">
        <v>1</v>
      </c>
      <c r="T4" s="6">
        <v>1</v>
      </c>
      <c r="U4" s="6">
        <v>0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0</v>
      </c>
      <c r="AE4" s="6">
        <f t="shared" si="3"/>
        <v>12</v>
      </c>
      <c r="AF4" s="96">
        <f t="shared" si="4"/>
        <v>0.8571428571428571</v>
      </c>
    </row>
    <row r="5" spans="1:32" x14ac:dyDescent="0.35">
      <c r="A5" s="80">
        <v>1</v>
      </c>
      <c r="B5" s="80" t="s">
        <v>117</v>
      </c>
      <c r="C5" s="80">
        <v>9</v>
      </c>
      <c r="D5" s="86" t="s">
        <v>152</v>
      </c>
      <c r="E5" s="61">
        <v>9</v>
      </c>
      <c r="F5" s="56">
        <v>14</v>
      </c>
      <c r="G5" s="56">
        <v>9</v>
      </c>
      <c r="H5" s="56">
        <v>9</v>
      </c>
      <c r="I5" s="56">
        <v>15</v>
      </c>
      <c r="J5" s="56">
        <v>15</v>
      </c>
      <c r="K5" s="57">
        <f t="shared" si="1"/>
        <v>47</v>
      </c>
      <c r="L5" s="58">
        <v>15</v>
      </c>
      <c r="M5" s="58">
        <v>13</v>
      </c>
      <c r="N5" s="59">
        <f t="shared" si="2"/>
        <v>28</v>
      </c>
      <c r="O5" s="60">
        <f t="shared" si="0"/>
        <v>75</v>
      </c>
      <c r="P5" s="84"/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f t="shared" si="3"/>
        <v>14</v>
      </c>
      <c r="AF5" s="96">
        <f t="shared" si="4"/>
        <v>1</v>
      </c>
    </row>
    <row r="6" spans="1:32" x14ac:dyDescent="0.35">
      <c r="A6" s="80">
        <v>1</v>
      </c>
      <c r="B6" s="80" t="s">
        <v>117</v>
      </c>
      <c r="C6" s="80">
        <v>9</v>
      </c>
      <c r="D6" s="86" t="s">
        <v>153</v>
      </c>
      <c r="E6" s="61">
        <v>8</v>
      </c>
      <c r="F6" s="56">
        <v>20</v>
      </c>
      <c r="G6" s="56">
        <v>10</v>
      </c>
      <c r="H6" s="56">
        <v>10</v>
      </c>
      <c r="I6" s="56">
        <v>17</v>
      </c>
      <c r="J6" s="56">
        <v>17</v>
      </c>
      <c r="K6" s="57">
        <f t="shared" si="1"/>
        <v>55</v>
      </c>
      <c r="L6" s="58">
        <v>18</v>
      </c>
      <c r="M6" s="58">
        <v>15</v>
      </c>
      <c r="N6" s="59">
        <f t="shared" si="2"/>
        <v>33</v>
      </c>
      <c r="O6" s="60">
        <f t="shared" si="0"/>
        <v>88</v>
      </c>
      <c r="P6" s="84"/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f t="shared" si="3"/>
        <v>14</v>
      </c>
      <c r="AF6" s="96">
        <f t="shared" si="4"/>
        <v>1</v>
      </c>
    </row>
    <row r="7" spans="1:32" x14ac:dyDescent="0.35">
      <c r="A7" s="80">
        <v>1</v>
      </c>
      <c r="B7" s="80" t="s">
        <v>117</v>
      </c>
      <c r="C7" s="80">
        <v>9</v>
      </c>
      <c r="D7" s="86" t="s">
        <v>154</v>
      </c>
      <c r="E7" s="61">
        <v>8</v>
      </c>
      <c r="F7" s="56">
        <v>14</v>
      </c>
      <c r="G7" s="56">
        <v>10</v>
      </c>
      <c r="H7" s="56">
        <v>10</v>
      </c>
      <c r="I7" s="56">
        <v>16</v>
      </c>
      <c r="J7" s="56">
        <v>16</v>
      </c>
      <c r="K7" s="57">
        <f t="shared" si="1"/>
        <v>48</v>
      </c>
      <c r="L7" s="58">
        <v>9</v>
      </c>
      <c r="M7" s="58">
        <v>13</v>
      </c>
      <c r="N7" s="59">
        <f t="shared" si="2"/>
        <v>22</v>
      </c>
      <c r="O7" s="60">
        <f t="shared" si="0"/>
        <v>70</v>
      </c>
      <c r="P7" s="84"/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f t="shared" si="3"/>
        <v>14</v>
      </c>
      <c r="AF7" s="96">
        <f t="shared" si="4"/>
        <v>1</v>
      </c>
    </row>
    <row r="8" spans="1:32" x14ac:dyDescent="0.35">
      <c r="A8" s="80">
        <v>1</v>
      </c>
      <c r="B8" s="80" t="s">
        <v>117</v>
      </c>
      <c r="C8" s="80">
        <v>9</v>
      </c>
      <c r="D8" s="86" t="s">
        <v>155</v>
      </c>
      <c r="E8" s="61">
        <v>8</v>
      </c>
      <c r="F8" s="56">
        <v>19</v>
      </c>
      <c r="G8" s="56">
        <v>10</v>
      </c>
      <c r="H8" s="56">
        <v>10</v>
      </c>
      <c r="I8" s="56">
        <v>15</v>
      </c>
      <c r="J8" s="56">
        <v>15</v>
      </c>
      <c r="K8" s="57">
        <f t="shared" si="1"/>
        <v>52</v>
      </c>
      <c r="L8" s="58">
        <v>16</v>
      </c>
      <c r="M8" s="58">
        <v>12</v>
      </c>
      <c r="N8" s="59">
        <f t="shared" si="2"/>
        <v>28</v>
      </c>
      <c r="O8" s="60">
        <f t="shared" si="0"/>
        <v>80</v>
      </c>
      <c r="P8" s="84"/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f t="shared" si="3"/>
        <v>14</v>
      </c>
      <c r="AF8" s="96">
        <f t="shared" si="4"/>
        <v>1</v>
      </c>
    </row>
    <row r="9" spans="1:32" x14ac:dyDescent="0.35">
      <c r="A9" s="80">
        <v>1</v>
      </c>
      <c r="B9" s="80" t="s">
        <v>117</v>
      </c>
      <c r="C9" s="80">
        <v>9</v>
      </c>
      <c r="D9" s="86" t="s">
        <v>156</v>
      </c>
      <c r="E9" s="61">
        <v>7.5</v>
      </c>
      <c r="F9" s="56">
        <v>20</v>
      </c>
      <c r="G9" s="56">
        <v>10</v>
      </c>
      <c r="H9" s="56">
        <v>10</v>
      </c>
      <c r="I9" s="56">
        <v>17</v>
      </c>
      <c r="J9" s="56">
        <v>17</v>
      </c>
      <c r="K9" s="57">
        <f t="shared" si="1"/>
        <v>54.5</v>
      </c>
      <c r="L9" s="58">
        <v>18</v>
      </c>
      <c r="M9" s="58">
        <v>12</v>
      </c>
      <c r="N9" s="59">
        <f t="shared" si="2"/>
        <v>30</v>
      </c>
      <c r="O9" s="60">
        <f t="shared" si="0"/>
        <v>84.5</v>
      </c>
      <c r="P9" s="84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f t="shared" si="3"/>
        <v>14</v>
      </c>
      <c r="AF9" s="96">
        <f t="shared" si="4"/>
        <v>1</v>
      </c>
    </row>
    <row r="10" spans="1:32" x14ac:dyDescent="0.35">
      <c r="A10" s="80">
        <v>1</v>
      </c>
      <c r="B10" s="80" t="s">
        <v>117</v>
      </c>
      <c r="C10" s="80">
        <v>9</v>
      </c>
      <c r="D10" s="86" t="s">
        <v>157</v>
      </c>
      <c r="E10" s="61">
        <v>9</v>
      </c>
      <c r="F10" s="56">
        <v>17</v>
      </c>
      <c r="G10" s="56">
        <v>10</v>
      </c>
      <c r="H10" s="56">
        <v>10</v>
      </c>
      <c r="I10" s="56">
        <v>15</v>
      </c>
      <c r="J10" s="56">
        <v>15</v>
      </c>
      <c r="K10" s="57">
        <f t="shared" si="1"/>
        <v>51</v>
      </c>
      <c r="L10" s="58">
        <v>18</v>
      </c>
      <c r="M10" s="58">
        <v>15</v>
      </c>
      <c r="N10" s="59">
        <f t="shared" si="2"/>
        <v>33</v>
      </c>
      <c r="O10" s="60">
        <f t="shared" si="0"/>
        <v>84</v>
      </c>
      <c r="P10" s="84"/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f t="shared" si="3"/>
        <v>14</v>
      </c>
      <c r="AF10" s="96">
        <f t="shared" si="4"/>
        <v>1</v>
      </c>
    </row>
    <row r="11" spans="1:32" x14ac:dyDescent="0.35">
      <c r="A11" s="80">
        <v>1</v>
      </c>
      <c r="B11" s="80" t="s">
        <v>117</v>
      </c>
      <c r="C11" s="80">
        <v>9</v>
      </c>
      <c r="D11" s="86" t="s">
        <v>158</v>
      </c>
      <c r="E11" s="61">
        <v>9</v>
      </c>
      <c r="F11" s="56">
        <v>14</v>
      </c>
      <c r="G11" s="56">
        <v>10</v>
      </c>
      <c r="H11" s="56">
        <v>10</v>
      </c>
      <c r="I11" s="56">
        <v>14</v>
      </c>
      <c r="J11" s="56">
        <v>14</v>
      </c>
      <c r="K11" s="57">
        <f t="shared" si="1"/>
        <v>47</v>
      </c>
      <c r="L11" s="58">
        <v>18</v>
      </c>
      <c r="M11" s="58">
        <v>15</v>
      </c>
      <c r="N11" s="59">
        <f t="shared" si="2"/>
        <v>33</v>
      </c>
      <c r="O11" s="60">
        <f t="shared" si="0"/>
        <v>80</v>
      </c>
      <c r="P11" s="84"/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f t="shared" si="3"/>
        <v>14</v>
      </c>
      <c r="AF11" s="96">
        <f t="shared" si="4"/>
        <v>1</v>
      </c>
    </row>
    <row r="12" spans="1:32" x14ac:dyDescent="0.35">
      <c r="A12" s="80">
        <v>1</v>
      </c>
      <c r="B12" s="80" t="s">
        <v>117</v>
      </c>
      <c r="C12" s="80">
        <v>9</v>
      </c>
      <c r="D12" s="86" t="s">
        <v>159</v>
      </c>
      <c r="E12" s="61">
        <v>8</v>
      </c>
      <c r="F12" s="56">
        <v>17</v>
      </c>
      <c r="G12" s="56">
        <v>10</v>
      </c>
      <c r="H12" s="56">
        <v>10</v>
      </c>
      <c r="I12" s="56">
        <v>15</v>
      </c>
      <c r="J12" s="56">
        <v>15</v>
      </c>
      <c r="K12" s="57">
        <f t="shared" si="1"/>
        <v>50</v>
      </c>
      <c r="L12" s="58">
        <v>17</v>
      </c>
      <c r="M12" s="58">
        <v>14</v>
      </c>
      <c r="N12" s="59">
        <f t="shared" si="2"/>
        <v>31</v>
      </c>
      <c r="O12" s="60">
        <f t="shared" si="0"/>
        <v>81</v>
      </c>
      <c r="P12" s="84"/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0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f t="shared" si="3"/>
        <v>13</v>
      </c>
      <c r="AF12" s="96">
        <f t="shared" si="4"/>
        <v>0.9285714285714286</v>
      </c>
    </row>
    <row r="13" spans="1:32" x14ac:dyDescent="0.35">
      <c r="A13" s="80">
        <v>1</v>
      </c>
      <c r="B13" s="80" t="s">
        <v>117</v>
      </c>
      <c r="C13" s="80">
        <v>9</v>
      </c>
      <c r="D13" s="86" t="s">
        <v>160</v>
      </c>
      <c r="E13" s="61">
        <v>7</v>
      </c>
      <c r="F13" s="56">
        <v>17</v>
      </c>
      <c r="G13" s="56">
        <v>10</v>
      </c>
      <c r="H13" s="56">
        <v>10</v>
      </c>
      <c r="I13" s="56">
        <v>18</v>
      </c>
      <c r="J13" s="56">
        <v>18</v>
      </c>
      <c r="K13" s="57">
        <f t="shared" si="1"/>
        <v>52</v>
      </c>
      <c r="L13" s="58">
        <v>15</v>
      </c>
      <c r="M13" s="58">
        <v>10</v>
      </c>
      <c r="N13" s="59">
        <f t="shared" si="2"/>
        <v>25</v>
      </c>
      <c r="O13" s="60">
        <f t="shared" si="0"/>
        <v>77</v>
      </c>
      <c r="P13" s="84"/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f t="shared" si="3"/>
        <v>14</v>
      </c>
      <c r="AF13" s="96">
        <f t="shared" si="4"/>
        <v>1</v>
      </c>
    </row>
    <row r="14" spans="1:32" x14ac:dyDescent="0.35">
      <c r="A14" s="80">
        <v>1</v>
      </c>
      <c r="B14" s="80" t="s">
        <v>117</v>
      </c>
      <c r="C14" s="80">
        <v>9</v>
      </c>
      <c r="D14" s="86" t="s">
        <v>161</v>
      </c>
      <c r="E14" s="61">
        <v>9</v>
      </c>
      <c r="F14" s="56">
        <v>20</v>
      </c>
      <c r="G14" s="56">
        <v>10</v>
      </c>
      <c r="H14" s="56">
        <v>10</v>
      </c>
      <c r="I14" s="56">
        <v>17</v>
      </c>
      <c r="J14" s="56">
        <v>17</v>
      </c>
      <c r="K14" s="57">
        <f t="shared" si="1"/>
        <v>56</v>
      </c>
      <c r="L14" s="58">
        <v>17</v>
      </c>
      <c r="M14" s="58">
        <v>18</v>
      </c>
      <c r="N14" s="59">
        <f t="shared" si="2"/>
        <v>35</v>
      </c>
      <c r="O14" s="60">
        <f t="shared" si="0"/>
        <v>91</v>
      </c>
      <c r="P14" s="84"/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1</v>
      </c>
      <c r="W14" s="6">
        <v>1</v>
      </c>
      <c r="X14" s="6">
        <v>0</v>
      </c>
      <c r="Y14" s="6">
        <v>1</v>
      </c>
      <c r="Z14" s="6">
        <v>0</v>
      </c>
      <c r="AA14" s="6">
        <v>0</v>
      </c>
      <c r="AB14" s="6">
        <v>1</v>
      </c>
      <c r="AC14" s="6">
        <v>1</v>
      </c>
      <c r="AD14" s="6">
        <v>1</v>
      </c>
      <c r="AE14" s="6">
        <f t="shared" si="3"/>
        <v>10</v>
      </c>
      <c r="AF14" s="96">
        <f t="shared" si="4"/>
        <v>0.7142857142857143</v>
      </c>
    </row>
    <row r="15" spans="1:32" x14ac:dyDescent="0.35">
      <c r="A15" s="80">
        <v>1</v>
      </c>
      <c r="B15" s="80" t="s">
        <v>117</v>
      </c>
      <c r="C15" s="80">
        <v>9</v>
      </c>
      <c r="D15" s="86" t="s">
        <v>162</v>
      </c>
      <c r="E15" s="61">
        <v>8</v>
      </c>
      <c r="F15" s="56">
        <v>13</v>
      </c>
      <c r="G15" s="56">
        <v>10</v>
      </c>
      <c r="H15" s="56">
        <v>10</v>
      </c>
      <c r="I15" s="56">
        <v>18</v>
      </c>
      <c r="J15" s="56">
        <v>18</v>
      </c>
      <c r="K15" s="57">
        <f t="shared" si="1"/>
        <v>49</v>
      </c>
      <c r="L15" s="58">
        <v>16</v>
      </c>
      <c r="M15" s="58">
        <v>15</v>
      </c>
      <c r="N15" s="59">
        <f t="shared" si="2"/>
        <v>31</v>
      </c>
      <c r="O15" s="60">
        <f t="shared" si="0"/>
        <v>80</v>
      </c>
      <c r="P15" s="84"/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f t="shared" si="3"/>
        <v>14</v>
      </c>
      <c r="AF15" s="96">
        <f t="shared" si="4"/>
        <v>1</v>
      </c>
    </row>
    <row r="16" spans="1:32" x14ac:dyDescent="0.35">
      <c r="A16" s="80">
        <v>1</v>
      </c>
      <c r="B16" s="80" t="s">
        <v>117</v>
      </c>
      <c r="C16" s="80">
        <v>9</v>
      </c>
      <c r="D16" s="86" t="s">
        <v>163</v>
      </c>
      <c r="E16" s="61">
        <v>7</v>
      </c>
      <c r="F16" s="56">
        <v>16</v>
      </c>
      <c r="G16" s="56">
        <v>10</v>
      </c>
      <c r="H16" s="56">
        <v>10</v>
      </c>
      <c r="I16" s="56">
        <v>14</v>
      </c>
      <c r="J16" s="56">
        <v>14</v>
      </c>
      <c r="K16" s="57">
        <f t="shared" si="1"/>
        <v>47</v>
      </c>
      <c r="L16" s="58">
        <v>15</v>
      </c>
      <c r="M16" s="58">
        <v>10</v>
      </c>
      <c r="N16" s="59">
        <f t="shared" si="2"/>
        <v>25</v>
      </c>
      <c r="O16" s="60">
        <f t="shared" si="0"/>
        <v>72</v>
      </c>
      <c r="P16" s="84"/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0</v>
      </c>
      <c r="W16" s="6">
        <v>1</v>
      </c>
      <c r="X16" s="6">
        <v>0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0</v>
      </c>
      <c r="AE16" s="6">
        <f t="shared" si="3"/>
        <v>10</v>
      </c>
      <c r="AF16" s="96">
        <f t="shared" si="4"/>
        <v>0.7142857142857143</v>
      </c>
    </row>
    <row r="17" spans="1:32" ht="16" x14ac:dyDescent="0.35">
      <c r="A17" s="80">
        <v>1</v>
      </c>
      <c r="B17" s="80" t="s">
        <v>117</v>
      </c>
      <c r="C17" s="80">
        <v>9</v>
      </c>
      <c r="D17" s="86" t="s">
        <v>164</v>
      </c>
      <c r="E17" s="62">
        <v>0</v>
      </c>
      <c r="F17" s="63">
        <v>14</v>
      </c>
      <c r="G17" s="63">
        <v>2</v>
      </c>
      <c r="H17" s="63">
        <v>2</v>
      </c>
      <c r="I17" s="63">
        <v>0</v>
      </c>
      <c r="J17" s="63">
        <v>0</v>
      </c>
      <c r="K17" s="64">
        <f t="shared" si="1"/>
        <v>16</v>
      </c>
      <c r="L17" s="65">
        <v>0</v>
      </c>
      <c r="M17" s="65">
        <v>0</v>
      </c>
      <c r="N17" s="65">
        <f t="shared" si="2"/>
        <v>0</v>
      </c>
      <c r="O17" s="66">
        <f t="shared" si="0"/>
        <v>16</v>
      </c>
      <c r="P17" s="85"/>
      <c r="Q17" s="6">
        <v>1</v>
      </c>
      <c r="R17" s="6">
        <v>0</v>
      </c>
      <c r="S17" s="6">
        <v>0</v>
      </c>
      <c r="T17" s="6">
        <v>1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f t="shared" si="3"/>
        <v>4</v>
      </c>
      <c r="AF17" s="96">
        <f t="shared" si="4"/>
        <v>0.2857142857142857</v>
      </c>
    </row>
    <row r="18" spans="1:32" x14ac:dyDescent="0.35">
      <c r="A18" s="80">
        <v>1</v>
      </c>
      <c r="B18" s="80" t="s">
        <v>117</v>
      </c>
      <c r="C18" s="80">
        <v>9</v>
      </c>
      <c r="D18" s="86" t="s">
        <v>165</v>
      </c>
      <c r="E18" s="67">
        <v>8</v>
      </c>
      <c r="F18" s="56">
        <v>15</v>
      </c>
      <c r="G18" s="56">
        <v>4</v>
      </c>
      <c r="H18" s="56">
        <v>4</v>
      </c>
      <c r="I18" s="56">
        <v>15</v>
      </c>
      <c r="J18" s="56">
        <v>15</v>
      </c>
      <c r="K18" s="57">
        <f t="shared" si="1"/>
        <v>42</v>
      </c>
      <c r="L18" s="58">
        <v>16</v>
      </c>
      <c r="M18" s="58">
        <v>10</v>
      </c>
      <c r="N18" s="59">
        <f t="shared" si="2"/>
        <v>26</v>
      </c>
      <c r="O18" s="60">
        <f t="shared" si="0"/>
        <v>68</v>
      </c>
      <c r="P18" s="84"/>
      <c r="Q18" s="6">
        <v>1</v>
      </c>
      <c r="R18" s="6">
        <v>1</v>
      </c>
      <c r="S18" s="6">
        <v>1</v>
      </c>
      <c r="T18" s="6">
        <v>1</v>
      </c>
      <c r="U18" s="6">
        <v>0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f t="shared" si="3"/>
        <v>13</v>
      </c>
      <c r="AF18" s="96">
        <f t="shared" si="4"/>
        <v>0.9285714285714286</v>
      </c>
    </row>
    <row r="19" spans="1:32" x14ac:dyDescent="0.35">
      <c r="A19" s="80">
        <v>1</v>
      </c>
      <c r="B19" s="80" t="s">
        <v>117</v>
      </c>
      <c r="C19" s="80">
        <v>9</v>
      </c>
      <c r="D19" s="86" t="s">
        <v>166</v>
      </c>
      <c r="E19" s="61">
        <v>9</v>
      </c>
      <c r="F19" s="56">
        <v>16</v>
      </c>
      <c r="G19" s="56">
        <v>9</v>
      </c>
      <c r="H19" s="56">
        <v>9</v>
      </c>
      <c r="I19" s="56">
        <v>14</v>
      </c>
      <c r="J19" s="56">
        <v>14</v>
      </c>
      <c r="K19" s="57">
        <f t="shared" si="1"/>
        <v>48</v>
      </c>
      <c r="L19" s="58">
        <v>14</v>
      </c>
      <c r="M19" s="58">
        <v>13</v>
      </c>
      <c r="N19" s="59">
        <f t="shared" si="2"/>
        <v>27</v>
      </c>
      <c r="O19" s="60">
        <f t="shared" si="0"/>
        <v>75</v>
      </c>
      <c r="P19" s="84"/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f t="shared" si="3"/>
        <v>14</v>
      </c>
      <c r="AF19" s="96">
        <f t="shared" si="4"/>
        <v>1</v>
      </c>
    </row>
    <row r="20" spans="1:32" x14ac:dyDescent="0.35">
      <c r="A20" s="80">
        <v>1</v>
      </c>
      <c r="B20" s="80" t="s">
        <v>117</v>
      </c>
      <c r="C20" s="80">
        <v>9</v>
      </c>
      <c r="D20" s="86" t="s">
        <v>167</v>
      </c>
      <c r="E20" s="61">
        <v>8</v>
      </c>
      <c r="F20" s="56">
        <v>12</v>
      </c>
      <c r="G20" s="56">
        <v>8</v>
      </c>
      <c r="H20" s="56">
        <v>8</v>
      </c>
      <c r="I20" s="56">
        <v>15</v>
      </c>
      <c r="J20" s="56">
        <v>15</v>
      </c>
      <c r="K20" s="57">
        <f t="shared" si="1"/>
        <v>43</v>
      </c>
      <c r="L20" s="58">
        <v>15</v>
      </c>
      <c r="M20" s="58">
        <v>12</v>
      </c>
      <c r="N20" s="59">
        <f t="shared" si="2"/>
        <v>27</v>
      </c>
      <c r="O20" s="60">
        <f t="shared" si="0"/>
        <v>70</v>
      </c>
      <c r="P20" s="84"/>
      <c r="Q20" s="6">
        <v>0</v>
      </c>
      <c r="R20" s="6">
        <v>1</v>
      </c>
      <c r="S20" s="6">
        <v>1</v>
      </c>
      <c r="T20" s="6">
        <v>0</v>
      </c>
      <c r="U20" s="6">
        <v>0</v>
      </c>
      <c r="V20" s="6">
        <v>1</v>
      </c>
      <c r="W20" s="6">
        <v>1</v>
      </c>
      <c r="X20" s="6">
        <v>0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f t="shared" si="3"/>
        <v>10</v>
      </c>
      <c r="AF20" s="96">
        <f t="shared" si="4"/>
        <v>0.7142857142857143</v>
      </c>
    </row>
    <row r="21" spans="1:32" x14ac:dyDescent="0.35">
      <c r="A21" s="80">
        <v>1</v>
      </c>
      <c r="B21" s="80" t="s">
        <v>117</v>
      </c>
      <c r="C21" s="80">
        <v>9</v>
      </c>
      <c r="D21" s="86" t="s">
        <v>168</v>
      </c>
      <c r="E21" s="61">
        <v>8.5</v>
      </c>
      <c r="F21" s="56">
        <v>13</v>
      </c>
      <c r="G21" s="56">
        <v>8</v>
      </c>
      <c r="H21" s="56">
        <v>8</v>
      </c>
      <c r="I21" s="56">
        <v>15</v>
      </c>
      <c r="J21" s="56">
        <v>15</v>
      </c>
      <c r="K21" s="57">
        <f t="shared" si="1"/>
        <v>44.5</v>
      </c>
      <c r="L21" s="58">
        <v>16</v>
      </c>
      <c r="M21" s="58">
        <v>16</v>
      </c>
      <c r="N21" s="59">
        <f t="shared" si="2"/>
        <v>32</v>
      </c>
      <c r="O21" s="60">
        <f t="shared" si="0"/>
        <v>76.5</v>
      </c>
      <c r="P21" s="84"/>
      <c r="Q21" s="6">
        <v>0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0</v>
      </c>
      <c r="Y21" s="6">
        <v>0</v>
      </c>
      <c r="Z21" s="6">
        <v>1</v>
      </c>
      <c r="AA21" s="6">
        <v>1</v>
      </c>
      <c r="AB21" s="6">
        <v>1</v>
      </c>
      <c r="AC21" s="6">
        <v>1</v>
      </c>
      <c r="AD21" s="6">
        <v>0</v>
      </c>
      <c r="AE21" s="6">
        <f t="shared" si="3"/>
        <v>10</v>
      </c>
      <c r="AF21" s="96">
        <f t="shared" si="4"/>
        <v>0.7142857142857143</v>
      </c>
    </row>
    <row r="22" spans="1:32" ht="16" x14ac:dyDescent="0.35">
      <c r="A22" s="80">
        <v>1</v>
      </c>
      <c r="B22" s="80" t="s">
        <v>117</v>
      </c>
      <c r="C22" s="80">
        <v>9</v>
      </c>
      <c r="D22" s="86" t="s">
        <v>169</v>
      </c>
      <c r="E22" s="62">
        <v>0</v>
      </c>
      <c r="F22" s="63">
        <v>10</v>
      </c>
      <c r="G22" s="63">
        <v>0</v>
      </c>
      <c r="H22" s="63">
        <v>0</v>
      </c>
      <c r="I22" s="63">
        <v>0</v>
      </c>
      <c r="J22" s="63">
        <v>0</v>
      </c>
      <c r="K22" s="64">
        <f t="shared" si="1"/>
        <v>10</v>
      </c>
      <c r="L22" s="65">
        <v>0</v>
      </c>
      <c r="M22" s="65">
        <v>0</v>
      </c>
      <c r="N22" s="65">
        <f t="shared" si="2"/>
        <v>0</v>
      </c>
      <c r="O22" s="66">
        <f t="shared" si="0"/>
        <v>10</v>
      </c>
      <c r="P22" s="85"/>
      <c r="Q22" s="6">
        <v>1</v>
      </c>
      <c r="R22" s="6">
        <v>0</v>
      </c>
      <c r="S22" s="6">
        <v>0</v>
      </c>
      <c r="T22" s="6">
        <v>1</v>
      </c>
      <c r="U22" s="6">
        <v>0</v>
      </c>
      <c r="V22" s="6">
        <v>1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f t="shared" si="3"/>
        <v>4</v>
      </c>
      <c r="AF22" s="96">
        <f t="shared" si="4"/>
        <v>0.2857142857142857</v>
      </c>
    </row>
    <row r="23" spans="1:32" x14ac:dyDescent="0.35">
      <c r="A23" s="80">
        <v>1</v>
      </c>
      <c r="B23" s="80" t="s">
        <v>117</v>
      </c>
      <c r="C23" s="80">
        <v>9</v>
      </c>
      <c r="D23" s="86" t="s">
        <v>170</v>
      </c>
      <c r="E23" s="61">
        <v>8</v>
      </c>
      <c r="F23" s="56">
        <v>14</v>
      </c>
      <c r="G23" s="56">
        <v>10</v>
      </c>
      <c r="H23" s="56">
        <v>10</v>
      </c>
      <c r="I23" s="56">
        <v>17</v>
      </c>
      <c r="J23" s="56">
        <v>17</v>
      </c>
      <c r="K23" s="57">
        <f t="shared" si="1"/>
        <v>49</v>
      </c>
      <c r="L23" s="58">
        <v>13</v>
      </c>
      <c r="M23" s="58">
        <v>14</v>
      </c>
      <c r="N23" s="59">
        <f t="shared" si="2"/>
        <v>27</v>
      </c>
      <c r="O23" s="60">
        <f t="shared" si="0"/>
        <v>76</v>
      </c>
      <c r="P23" s="84"/>
      <c r="Q23" s="6">
        <v>1</v>
      </c>
      <c r="R23" s="6">
        <v>1</v>
      </c>
      <c r="S23" s="6">
        <v>0</v>
      </c>
      <c r="T23" s="6">
        <v>0</v>
      </c>
      <c r="U23" s="6">
        <v>1</v>
      </c>
      <c r="V23" s="6">
        <v>0</v>
      </c>
      <c r="W23" s="6">
        <v>1</v>
      </c>
      <c r="X23" s="6">
        <v>0</v>
      </c>
      <c r="Y23" s="6">
        <v>1</v>
      </c>
      <c r="Z23" s="6">
        <v>0</v>
      </c>
      <c r="AA23" s="6">
        <v>1</v>
      </c>
      <c r="AB23" s="6">
        <v>1</v>
      </c>
      <c r="AC23" s="6">
        <v>1</v>
      </c>
      <c r="AD23" s="6">
        <v>1</v>
      </c>
      <c r="AE23" s="6">
        <f t="shared" si="3"/>
        <v>9</v>
      </c>
      <c r="AF23" s="96">
        <f t="shared" si="4"/>
        <v>0.6428571428571429</v>
      </c>
    </row>
    <row r="24" spans="1:32" x14ac:dyDescent="0.35">
      <c r="A24" s="80">
        <v>1</v>
      </c>
      <c r="B24" s="80" t="s">
        <v>117</v>
      </c>
      <c r="C24" s="80">
        <v>9</v>
      </c>
      <c r="D24" s="86" t="s">
        <v>171</v>
      </c>
      <c r="E24" s="61">
        <v>7</v>
      </c>
      <c r="F24" s="56">
        <v>16</v>
      </c>
      <c r="G24" s="56">
        <v>4</v>
      </c>
      <c r="H24" s="56">
        <v>4</v>
      </c>
      <c r="I24" s="56">
        <v>18</v>
      </c>
      <c r="J24" s="56">
        <v>18</v>
      </c>
      <c r="K24" s="57">
        <f t="shared" si="1"/>
        <v>45</v>
      </c>
      <c r="L24" s="58">
        <v>12</v>
      </c>
      <c r="M24" s="58">
        <v>13</v>
      </c>
      <c r="N24" s="59">
        <f t="shared" si="2"/>
        <v>25</v>
      </c>
      <c r="O24" s="60">
        <f t="shared" si="0"/>
        <v>70</v>
      </c>
      <c r="P24" s="84"/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0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f t="shared" si="3"/>
        <v>13</v>
      </c>
      <c r="AF24" s="96">
        <f t="shared" si="4"/>
        <v>0.9285714285714286</v>
      </c>
    </row>
    <row r="25" spans="1:32" x14ac:dyDescent="0.35">
      <c r="A25" s="80">
        <v>1</v>
      </c>
      <c r="B25" s="80" t="s">
        <v>117</v>
      </c>
      <c r="C25" s="80">
        <v>9</v>
      </c>
      <c r="D25" s="86" t="s">
        <v>172</v>
      </c>
      <c r="E25" s="61">
        <v>7</v>
      </c>
      <c r="F25" s="56">
        <v>17</v>
      </c>
      <c r="G25" s="56">
        <v>10</v>
      </c>
      <c r="H25" s="56">
        <v>10</v>
      </c>
      <c r="I25" s="56">
        <v>18</v>
      </c>
      <c r="J25" s="56">
        <v>18</v>
      </c>
      <c r="K25" s="57">
        <f t="shared" si="1"/>
        <v>52</v>
      </c>
      <c r="L25" s="58">
        <v>12</v>
      </c>
      <c r="M25" s="58">
        <v>12</v>
      </c>
      <c r="N25" s="59">
        <f t="shared" si="2"/>
        <v>24</v>
      </c>
      <c r="O25" s="60">
        <f t="shared" si="0"/>
        <v>76</v>
      </c>
      <c r="P25" s="84"/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f t="shared" si="3"/>
        <v>14</v>
      </c>
      <c r="AF25" s="96">
        <f t="shared" si="4"/>
        <v>1</v>
      </c>
    </row>
    <row r="26" spans="1:32" x14ac:dyDescent="0.35">
      <c r="A26" s="80">
        <v>1</v>
      </c>
      <c r="B26" s="80" t="s">
        <v>117</v>
      </c>
      <c r="C26" s="80">
        <v>9</v>
      </c>
      <c r="D26" s="86" t="s">
        <v>173</v>
      </c>
      <c r="E26" s="61">
        <v>9</v>
      </c>
      <c r="F26" s="56">
        <v>18</v>
      </c>
      <c r="G26" s="56">
        <v>10</v>
      </c>
      <c r="H26" s="56">
        <v>10</v>
      </c>
      <c r="I26" s="56">
        <v>15</v>
      </c>
      <c r="J26" s="56">
        <v>15</v>
      </c>
      <c r="K26" s="57">
        <f t="shared" si="1"/>
        <v>52</v>
      </c>
      <c r="L26" s="58">
        <v>18</v>
      </c>
      <c r="M26" s="58">
        <v>16</v>
      </c>
      <c r="N26" s="59">
        <f t="shared" si="2"/>
        <v>34</v>
      </c>
      <c r="O26" s="60">
        <f t="shared" si="0"/>
        <v>86</v>
      </c>
      <c r="P26" s="84"/>
      <c r="Q26" s="6">
        <v>1</v>
      </c>
      <c r="R26" s="6">
        <v>1</v>
      </c>
      <c r="S26" s="6">
        <v>1</v>
      </c>
      <c r="T26" s="6">
        <v>0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f t="shared" si="3"/>
        <v>13</v>
      </c>
      <c r="AF26" s="96">
        <f t="shared" si="4"/>
        <v>0.9285714285714286</v>
      </c>
    </row>
    <row r="27" spans="1:32" x14ac:dyDescent="0.35">
      <c r="A27" s="80">
        <v>1</v>
      </c>
      <c r="B27" s="80" t="s">
        <v>117</v>
      </c>
      <c r="C27" s="80">
        <v>9</v>
      </c>
      <c r="D27" s="86" t="s">
        <v>174</v>
      </c>
      <c r="E27" s="61">
        <v>10</v>
      </c>
      <c r="F27" s="56">
        <v>19</v>
      </c>
      <c r="G27" s="56">
        <v>10</v>
      </c>
      <c r="H27" s="56">
        <v>10</v>
      </c>
      <c r="I27" s="56">
        <v>17</v>
      </c>
      <c r="J27" s="56">
        <v>17</v>
      </c>
      <c r="K27" s="57">
        <f t="shared" si="1"/>
        <v>56</v>
      </c>
      <c r="L27" s="58">
        <v>17</v>
      </c>
      <c r="M27" s="58">
        <v>15</v>
      </c>
      <c r="N27" s="59">
        <f t="shared" si="2"/>
        <v>32</v>
      </c>
      <c r="O27" s="60">
        <f t="shared" si="0"/>
        <v>88</v>
      </c>
      <c r="P27" s="84"/>
      <c r="Q27" s="6">
        <v>0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0</v>
      </c>
      <c r="X27" s="6">
        <v>1</v>
      </c>
      <c r="Y27" s="6">
        <v>0</v>
      </c>
      <c r="Z27" s="6">
        <v>1</v>
      </c>
      <c r="AA27" s="6">
        <v>1</v>
      </c>
      <c r="AB27" s="6">
        <v>0</v>
      </c>
      <c r="AC27" s="6">
        <v>1</v>
      </c>
      <c r="AD27" s="6">
        <v>1</v>
      </c>
      <c r="AE27" s="6">
        <f t="shared" si="3"/>
        <v>10</v>
      </c>
      <c r="AF27" s="96">
        <f t="shared" si="4"/>
        <v>0.7142857142857143</v>
      </c>
    </row>
    <row r="28" spans="1:32" x14ac:dyDescent="0.35">
      <c r="A28" s="80">
        <v>1</v>
      </c>
      <c r="B28" s="80" t="s">
        <v>117</v>
      </c>
      <c r="C28" s="80">
        <v>9</v>
      </c>
      <c r="D28" s="86" t="s">
        <v>175</v>
      </c>
      <c r="E28" s="61">
        <v>8.5</v>
      </c>
      <c r="F28" s="56">
        <v>15</v>
      </c>
      <c r="G28" s="56">
        <v>10</v>
      </c>
      <c r="H28" s="56">
        <v>10</v>
      </c>
      <c r="I28" s="56">
        <v>14</v>
      </c>
      <c r="J28" s="56">
        <v>14</v>
      </c>
      <c r="K28" s="57">
        <f t="shared" si="1"/>
        <v>47.5</v>
      </c>
      <c r="L28" s="58">
        <v>15</v>
      </c>
      <c r="M28" s="58">
        <v>8</v>
      </c>
      <c r="N28" s="59">
        <f t="shared" si="2"/>
        <v>23</v>
      </c>
      <c r="O28" s="60">
        <f t="shared" si="0"/>
        <v>70.5</v>
      </c>
      <c r="P28" s="84"/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f t="shared" si="3"/>
        <v>14</v>
      </c>
      <c r="AF28" s="96">
        <f t="shared" si="4"/>
        <v>1</v>
      </c>
    </row>
    <row r="29" spans="1:32" x14ac:dyDescent="0.35">
      <c r="A29" s="80">
        <v>1</v>
      </c>
      <c r="B29" s="80" t="s">
        <v>117</v>
      </c>
      <c r="C29" s="80">
        <v>9</v>
      </c>
      <c r="D29" s="86" t="s">
        <v>176</v>
      </c>
      <c r="E29" s="61">
        <v>8</v>
      </c>
      <c r="F29" s="56">
        <v>18</v>
      </c>
      <c r="G29" s="56">
        <v>10</v>
      </c>
      <c r="H29" s="56">
        <v>10</v>
      </c>
      <c r="I29" s="56">
        <v>18</v>
      </c>
      <c r="J29" s="56">
        <v>18</v>
      </c>
      <c r="K29" s="57">
        <f t="shared" si="1"/>
        <v>54</v>
      </c>
      <c r="L29" s="58">
        <v>16</v>
      </c>
      <c r="M29" s="58">
        <v>10</v>
      </c>
      <c r="N29" s="59">
        <f t="shared" si="2"/>
        <v>26</v>
      </c>
      <c r="O29" s="60">
        <f t="shared" si="0"/>
        <v>80</v>
      </c>
      <c r="P29" s="84"/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f t="shared" si="3"/>
        <v>14</v>
      </c>
      <c r="AF29" s="96">
        <f t="shared" si="4"/>
        <v>1</v>
      </c>
    </row>
    <row r="30" spans="1:32" x14ac:dyDescent="0.35">
      <c r="A30" s="80">
        <v>1</v>
      </c>
      <c r="B30" s="80" t="s">
        <v>117</v>
      </c>
      <c r="C30" s="80">
        <v>9</v>
      </c>
      <c r="D30" s="86" t="s">
        <v>177</v>
      </c>
      <c r="E30" s="61">
        <v>9</v>
      </c>
      <c r="F30" s="56">
        <v>11</v>
      </c>
      <c r="G30" s="56">
        <v>6</v>
      </c>
      <c r="H30" s="56">
        <v>6</v>
      </c>
      <c r="I30" s="56">
        <v>15</v>
      </c>
      <c r="J30" s="56">
        <v>15</v>
      </c>
      <c r="K30" s="57">
        <f t="shared" si="1"/>
        <v>41</v>
      </c>
      <c r="L30" s="58">
        <v>14</v>
      </c>
      <c r="M30" s="58">
        <v>10</v>
      </c>
      <c r="N30" s="59">
        <f t="shared" si="2"/>
        <v>24</v>
      </c>
      <c r="O30" s="60">
        <f t="shared" si="0"/>
        <v>65</v>
      </c>
      <c r="P30" s="84"/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f t="shared" si="3"/>
        <v>11</v>
      </c>
      <c r="AF30" s="96">
        <f t="shared" si="4"/>
        <v>0.7857142857142857</v>
      </c>
    </row>
    <row r="31" spans="1:32" x14ac:dyDescent="0.35">
      <c r="A31" s="80">
        <v>1</v>
      </c>
      <c r="B31" s="80" t="s">
        <v>117</v>
      </c>
      <c r="C31" s="80">
        <v>9</v>
      </c>
      <c r="D31" s="86" t="s">
        <v>178</v>
      </c>
      <c r="E31" s="61">
        <v>8</v>
      </c>
      <c r="F31" s="56">
        <v>18</v>
      </c>
      <c r="G31" s="56">
        <v>10</v>
      </c>
      <c r="H31" s="56">
        <v>10</v>
      </c>
      <c r="I31" s="56">
        <v>14</v>
      </c>
      <c r="J31" s="56">
        <v>14</v>
      </c>
      <c r="K31" s="57">
        <f t="shared" si="1"/>
        <v>50</v>
      </c>
      <c r="L31" s="58">
        <v>17</v>
      </c>
      <c r="M31" s="58">
        <v>14</v>
      </c>
      <c r="N31" s="59">
        <f t="shared" si="2"/>
        <v>31</v>
      </c>
      <c r="O31" s="60">
        <f t="shared" si="0"/>
        <v>81</v>
      </c>
      <c r="P31" s="84"/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0</v>
      </c>
      <c r="AE31" s="6">
        <f t="shared" si="3"/>
        <v>13</v>
      </c>
      <c r="AF31" s="96">
        <f t="shared" si="4"/>
        <v>0.9285714285714286</v>
      </c>
    </row>
    <row r="32" spans="1:32" x14ac:dyDescent="0.35">
      <c r="A32" s="80">
        <v>1</v>
      </c>
      <c r="B32" s="80" t="s">
        <v>117</v>
      </c>
      <c r="C32" s="80">
        <v>9</v>
      </c>
      <c r="D32" s="86" t="s">
        <v>179</v>
      </c>
      <c r="E32" s="61">
        <v>9</v>
      </c>
      <c r="F32" s="56">
        <v>13</v>
      </c>
      <c r="G32" s="56">
        <v>10</v>
      </c>
      <c r="H32" s="56">
        <v>10</v>
      </c>
      <c r="I32" s="56">
        <v>17</v>
      </c>
      <c r="J32" s="56">
        <v>17</v>
      </c>
      <c r="K32" s="57">
        <f t="shared" si="1"/>
        <v>49</v>
      </c>
      <c r="L32" s="58">
        <v>11</v>
      </c>
      <c r="M32" s="58">
        <v>10</v>
      </c>
      <c r="N32" s="59">
        <f t="shared" si="2"/>
        <v>21</v>
      </c>
      <c r="O32" s="60">
        <f t="shared" si="0"/>
        <v>70</v>
      </c>
      <c r="P32" s="84"/>
      <c r="Q32" s="6">
        <v>1</v>
      </c>
      <c r="R32" s="6">
        <v>0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f t="shared" si="3"/>
        <v>13</v>
      </c>
      <c r="AF32" s="96">
        <f t="shared" si="4"/>
        <v>0.9285714285714286</v>
      </c>
    </row>
    <row r="33" spans="1:32" x14ac:dyDescent="0.35">
      <c r="A33" s="80">
        <v>1</v>
      </c>
      <c r="B33" s="80" t="s">
        <v>117</v>
      </c>
      <c r="C33" s="80">
        <v>9</v>
      </c>
      <c r="D33" s="86" t="s">
        <v>180</v>
      </c>
      <c r="E33" s="61">
        <v>8.5</v>
      </c>
      <c r="F33" s="56">
        <v>18</v>
      </c>
      <c r="G33" s="56">
        <v>10</v>
      </c>
      <c r="H33" s="56">
        <v>10</v>
      </c>
      <c r="I33" s="56">
        <v>18</v>
      </c>
      <c r="J33" s="56">
        <v>18</v>
      </c>
      <c r="K33" s="57">
        <f t="shared" si="1"/>
        <v>54.5</v>
      </c>
      <c r="L33" s="58">
        <v>14</v>
      </c>
      <c r="M33" s="58">
        <v>15</v>
      </c>
      <c r="N33" s="59">
        <f t="shared" si="2"/>
        <v>29</v>
      </c>
      <c r="O33" s="60">
        <f t="shared" si="0"/>
        <v>83.5</v>
      </c>
      <c r="P33" s="84"/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f t="shared" si="3"/>
        <v>14</v>
      </c>
      <c r="AF33" s="96">
        <f t="shared" si="4"/>
        <v>1</v>
      </c>
    </row>
    <row r="34" spans="1:32" x14ac:dyDescent="0.35">
      <c r="A34" s="80">
        <v>1</v>
      </c>
      <c r="B34" s="80" t="s">
        <v>117</v>
      </c>
      <c r="C34" s="80">
        <v>9</v>
      </c>
      <c r="D34" s="86" t="s">
        <v>181</v>
      </c>
      <c r="E34" s="61">
        <v>9</v>
      </c>
      <c r="F34" s="56">
        <v>17</v>
      </c>
      <c r="G34" s="56">
        <v>10</v>
      </c>
      <c r="H34" s="56">
        <v>10</v>
      </c>
      <c r="I34" s="56">
        <v>17</v>
      </c>
      <c r="J34" s="56">
        <v>17</v>
      </c>
      <c r="K34" s="57">
        <f t="shared" si="1"/>
        <v>53</v>
      </c>
      <c r="L34" s="58">
        <v>16</v>
      </c>
      <c r="M34" s="58">
        <v>15</v>
      </c>
      <c r="N34" s="59">
        <f t="shared" si="2"/>
        <v>31</v>
      </c>
      <c r="O34" s="60">
        <f t="shared" si="0"/>
        <v>84</v>
      </c>
      <c r="P34" s="84"/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f t="shared" si="3"/>
        <v>14</v>
      </c>
      <c r="AF34" s="96">
        <f t="shared" si="4"/>
        <v>1</v>
      </c>
    </row>
    <row r="35" spans="1:32" x14ac:dyDescent="0.35">
      <c r="A35" s="80">
        <v>1</v>
      </c>
      <c r="B35" s="80" t="s">
        <v>117</v>
      </c>
      <c r="C35" s="80">
        <v>9</v>
      </c>
      <c r="D35" s="86" t="s">
        <v>182</v>
      </c>
      <c r="E35" s="61">
        <v>10</v>
      </c>
      <c r="F35" s="56">
        <v>16</v>
      </c>
      <c r="G35" s="56">
        <v>10</v>
      </c>
      <c r="H35" s="56">
        <v>10</v>
      </c>
      <c r="I35" s="56">
        <v>14</v>
      </c>
      <c r="J35" s="56">
        <v>14</v>
      </c>
      <c r="K35" s="57">
        <f t="shared" si="1"/>
        <v>50</v>
      </c>
      <c r="L35" s="58">
        <v>13</v>
      </c>
      <c r="M35" s="58">
        <v>8</v>
      </c>
      <c r="N35" s="59">
        <f t="shared" si="2"/>
        <v>21</v>
      </c>
      <c r="O35" s="60">
        <f t="shared" si="0"/>
        <v>71</v>
      </c>
      <c r="P35" s="84"/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f t="shared" si="3"/>
        <v>14</v>
      </c>
      <c r="AF35" s="96">
        <f t="shared" si="4"/>
        <v>1</v>
      </c>
    </row>
    <row r="36" spans="1:32" x14ac:dyDescent="0.35">
      <c r="A36" s="80">
        <v>1</v>
      </c>
      <c r="B36" s="80" t="s">
        <v>117</v>
      </c>
      <c r="C36" s="80">
        <v>9</v>
      </c>
      <c r="D36" s="86" t="s">
        <v>183</v>
      </c>
      <c r="E36" s="61">
        <v>10</v>
      </c>
      <c r="F36" s="56">
        <v>17</v>
      </c>
      <c r="G36" s="56">
        <v>10</v>
      </c>
      <c r="H36" s="56">
        <v>10</v>
      </c>
      <c r="I36" s="56">
        <v>14</v>
      </c>
      <c r="J36" s="56">
        <v>14</v>
      </c>
      <c r="K36" s="57">
        <f t="shared" si="1"/>
        <v>51</v>
      </c>
      <c r="L36" s="58">
        <v>18</v>
      </c>
      <c r="M36" s="58">
        <v>17</v>
      </c>
      <c r="N36" s="59">
        <f t="shared" si="2"/>
        <v>35</v>
      </c>
      <c r="O36" s="60">
        <f t="shared" si="0"/>
        <v>86</v>
      </c>
      <c r="P36" s="84"/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0</v>
      </c>
      <c r="AD36" s="6">
        <v>1</v>
      </c>
      <c r="AE36" s="6">
        <f t="shared" si="3"/>
        <v>13</v>
      </c>
      <c r="AF36" s="96">
        <f t="shared" si="4"/>
        <v>0.9285714285714286</v>
      </c>
    </row>
    <row r="37" spans="1:32" x14ac:dyDescent="0.35">
      <c r="A37" s="80">
        <v>1</v>
      </c>
      <c r="B37" s="80" t="s">
        <v>117</v>
      </c>
      <c r="C37" s="80">
        <v>9</v>
      </c>
      <c r="D37" s="86" t="s">
        <v>184</v>
      </c>
      <c r="E37" s="61">
        <v>8</v>
      </c>
      <c r="F37" s="56">
        <v>14</v>
      </c>
      <c r="G37" s="56">
        <v>10</v>
      </c>
      <c r="H37" s="56">
        <v>10</v>
      </c>
      <c r="I37" s="56">
        <v>18</v>
      </c>
      <c r="J37" s="56">
        <v>18</v>
      </c>
      <c r="K37" s="57">
        <f t="shared" si="1"/>
        <v>50</v>
      </c>
      <c r="L37" s="58">
        <v>15</v>
      </c>
      <c r="M37" s="58">
        <v>15</v>
      </c>
      <c r="N37" s="59">
        <f t="shared" si="2"/>
        <v>30</v>
      </c>
      <c r="O37" s="60">
        <f t="shared" si="0"/>
        <v>80</v>
      </c>
      <c r="P37" s="84"/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f t="shared" si="3"/>
        <v>14</v>
      </c>
      <c r="AF37" s="96">
        <f t="shared" si="4"/>
        <v>1</v>
      </c>
    </row>
    <row r="38" spans="1:32" x14ac:dyDescent="0.35">
      <c r="A38" s="80">
        <v>1</v>
      </c>
      <c r="B38" s="80" t="s">
        <v>117</v>
      </c>
      <c r="C38" s="80">
        <v>9</v>
      </c>
      <c r="D38" s="86" t="s">
        <v>185</v>
      </c>
      <c r="E38" s="61">
        <v>8</v>
      </c>
      <c r="F38" s="56">
        <v>15</v>
      </c>
      <c r="G38" s="56">
        <v>10</v>
      </c>
      <c r="H38" s="56">
        <v>10</v>
      </c>
      <c r="I38" s="56">
        <v>14</v>
      </c>
      <c r="J38" s="56">
        <v>14</v>
      </c>
      <c r="K38" s="57">
        <f t="shared" si="1"/>
        <v>47</v>
      </c>
      <c r="L38" s="58">
        <v>12</v>
      </c>
      <c r="M38" s="58">
        <v>13</v>
      </c>
      <c r="N38" s="59">
        <f t="shared" si="2"/>
        <v>25</v>
      </c>
      <c r="O38" s="60">
        <f t="shared" si="0"/>
        <v>72</v>
      </c>
      <c r="P38" s="84"/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f t="shared" si="3"/>
        <v>14</v>
      </c>
      <c r="AF38" s="96">
        <f t="shared" si="4"/>
        <v>1</v>
      </c>
    </row>
    <row r="39" spans="1:32" ht="16" x14ac:dyDescent="0.35">
      <c r="A39" s="80">
        <v>1</v>
      </c>
      <c r="B39" s="80" t="s">
        <v>117</v>
      </c>
      <c r="C39" s="80">
        <v>9</v>
      </c>
      <c r="D39" s="86" t="s">
        <v>186</v>
      </c>
      <c r="E39" s="62">
        <v>9</v>
      </c>
      <c r="F39" s="63">
        <v>15</v>
      </c>
      <c r="G39" s="63">
        <v>6</v>
      </c>
      <c r="H39" s="63">
        <v>6</v>
      </c>
      <c r="I39" s="63">
        <v>17</v>
      </c>
      <c r="J39" s="63">
        <v>17</v>
      </c>
      <c r="K39" s="64">
        <f t="shared" si="1"/>
        <v>47</v>
      </c>
      <c r="L39" s="65">
        <v>14</v>
      </c>
      <c r="M39" s="65">
        <v>0</v>
      </c>
      <c r="N39" s="65">
        <f t="shared" si="2"/>
        <v>14</v>
      </c>
      <c r="O39" s="66">
        <f t="shared" si="0"/>
        <v>61</v>
      </c>
      <c r="P39" s="85"/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1</v>
      </c>
      <c r="W39" s="6">
        <v>1</v>
      </c>
      <c r="X39" s="6">
        <v>0</v>
      </c>
      <c r="Y39" s="6">
        <v>0</v>
      </c>
      <c r="Z39" s="6">
        <v>1</v>
      </c>
      <c r="AA39" s="6">
        <v>0</v>
      </c>
      <c r="AB39" s="6">
        <v>0</v>
      </c>
      <c r="AC39" s="6">
        <v>0</v>
      </c>
      <c r="AD39" s="6">
        <v>0</v>
      </c>
      <c r="AE39" s="6">
        <f t="shared" si="3"/>
        <v>7</v>
      </c>
      <c r="AF39" s="96">
        <f t="shared" si="4"/>
        <v>0.5</v>
      </c>
    </row>
    <row r="40" spans="1:32" x14ac:dyDescent="0.35">
      <c r="A40" s="80">
        <v>1</v>
      </c>
      <c r="B40" s="80" t="s">
        <v>117</v>
      </c>
      <c r="C40" s="80">
        <v>9</v>
      </c>
      <c r="D40" s="86" t="s">
        <v>187</v>
      </c>
      <c r="E40" s="61">
        <v>9</v>
      </c>
      <c r="F40" s="56">
        <v>17</v>
      </c>
      <c r="G40" s="56">
        <v>10</v>
      </c>
      <c r="H40" s="56">
        <v>10</v>
      </c>
      <c r="I40" s="56">
        <v>15</v>
      </c>
      <c r="J40" s="56">
        <v>15</v>
      </c>
      <c r="K40" s="57">
        <f t="shared" si="1"/>
        <v>51</v>
      </c>
      <c r="L40" s="58">
        <v>19</v>
      </c>
      <c r="M40" s="58">
        <v>16</v>
      </c>
      <c r="N40" s="59">
        <f t="shared" si="2"/>
        <v>35</v>
      </c>
      <c r="O40" s="60">
        <f t="shared" si="0"/>
        <v>86</v>
      </c>
      <c r="P40" s="84"/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0</v>
      </c>
      <c r="AE40" s="6">
        <f t="shared" si="3"/>
        <v>13</v>
      </c>
      <c r="AF40" s="96">
        <f t="shared" si="4"/>
        <v>0.9285714285714286</v>
      </c>
    </row>
    <row r="41" spans="1:32" x14ac:dyDescent="0.35">
      <c r="A41" s="80">
        <v>1</v>
      </c>
      <c r="B41" s="80" t="s">
        <v>117</v>
      </c>
      <c r="C41" s="80">
        <v>9</v>
      </c>
      <c r="D41" s="86" t="s">
        <v>188</v>
      </c>
      <c r="E41" s="61">
        <v>7.5</v>
      </c>
      <c r="F41" s="56">
        <v>20</v>
      </c>
      <c r="G41" s="56">
        <v>10</v>
      </c>
      <c r="H41" s="56">
        <v>10</v>
      </c>
      <c r="I41" s="56">
        <v>17</v>
      </c>
      <c r="J41" s="56">
        <v>17</v>
      </c>
      <c r="K41" s="57">
        <f t="shared" si="1"/>
        <v>54.5</v>
      </c>
      <c r="L41" s="58">
        <v>18</v>
      </c>
      <c r="M41" s="58">
        <v>16</v>
      </c>
      <c r="N41" s="59">
        <f t="shared" si="2"/>
        <v>34</v>
      </c>
      <c r="O41" s="60">
        <f t="shared" si="0"/>
        <v>88.5</v>
      </c>
      <c r="P41" s="84"/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f t="shared" si="3"/>
        <v>14</v>
      </c>
      <c r="AF41" s="96">
        <f t="shared" si="4"/>
        <v>1</v>
      </c>
    </row>
    <row r="42" spans="1:32" x14ac:dyDescent="0.35">
      <c r="A42" s="80">
        <v>1</v>
      </c>
      <c r="B42" s="80" t="s">
        <v>117</v>
      </c>
      <c r="C42" s="80">
        <v>9</v>
      </c>
      <c r="D42" s="86" t="s">
        <v>189</v>
      </c>
      <c r="E42" s="61">
        <v>7</v>
      </c>
      <c r="F42" s="56">
        <v>17</v>
      </c>
      <c r="G42" s="56">
        <v>10</v>
      </c>
      <c r="H42" s="56">
        <v>10</v>
      </c>
      <c r="I42" s="56">
        <v>17</v>
      </c>
      <c r="J42" s="56">
        <v>17</v>
      </c>
      <c r="K42" s="57">
        <f t="shared" si="1"/>
        <v>51</v>
      </c>
      <c r="L42" s="58">
        <v>13</v>
      </c>
      <c r="M42" s="58">
        <v>13</v>
      </c>
      <c r="N42" s="59">
        <f t="shared" si="2"/>
        <v>26</v>
      </c>
      <c r="O42" s="60">
        <f t="shared" si="0"/>
        <v>77</v>
      </c>
      <c r="P42" s="84"/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f t="shared" si="3"/>
        <v>14</v>
      </c>
      <c r="AF42" s="96">
        <f t="shared" si="4"/>
        <v>1</v>
      </c>
    </row>
    <row r="43" spans="1:32" x14ac:dyDescent="0.35">
      <c r="A43" s="80">
        <v>1</v>
      </c>
      <c r="B43" s="80" t="s">
        <v>117</v>
      </c>
      <c r="C43" s="80">
        <v>9</v>
      </c>
      <c r="D43" s="86" t="s">
        <v>190</v>
      </c>
      <c r="E43" s="61">
        <v>10</v>
      </c>
      <c r="F43" s="56">
        <v>18</v>
      </c>
      <c r="G43" s="56">
        <v>10</v>
      </c>
      <c r="H43" s="56">
        <v>10</v>
      </c>
      <c r="I43" s="56">
        <v>18</v>
      </c>
      <c r="J43" s="56">
        <v>18</v>
      </c>
      <c r="K43" s="57">
        <f t="shared" si="1"/>
        <v>56</v>
      </c>
      <c r="L43" s="58">
        <v>18</v>
      </c>
      <c r="M43" s="58">
        <v>16</v>
      </c>
      <c r="N43" s="59">
        <f t="shared" si="2"/>
        <v>34</v>
      </c>
      <c r="O43" s="60">
        <f t="shared" si="0"/>
        <v>90</v>
      </c>
      <c r="P43" s="84"/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f t="shared" si="3"/>
        <v>14</v>
      </c>
      <c r="AF43" s="96">
        <f t="shared" si="4"/>
        <v>1</v>
      </c>
    </row>
    <row r="44" spans="1:32" x14ac:dyDescent="0.35">
      <c r="A44" s="80">
        <v>1</v>
      </c>
      <c r="B44" s="80" t="s">
        <v>117</v>
      </c>
      <c r="C44" s="80">
        <v>9</v>
      </c>
      <c r="D44" s="86" t="s">
        <v>191</v>
      </c>
      <c r="E44" s="61">
        <v>9.5</v>
      </c>
      <c r="F44" s="56">
        <v>14</v>
      </c>
      <c r="G44" s="56">
        <v>10</v>
      </c>
      <c r="H44" s="56">
        <v>10</v>
      </c>
      <c r="I44" s="56">
        <v>18</v>
      </c>
      <c r="J44" s="56">
        <v>18</v>
      </c>
      <c r="K44" s="57">
        <f t="shared" si="1"/>
        <v>51.5</v>
      </c>
      <c r="L44" s="58">
        <v>15</v>
      </c>
      <c r="M44" s="58">
        <v>10</v>
      </c>
      <c r="N44" s="59">
        <f t="shared" si="2"/>
        <v>25</v>
      </c>
      <c r="O44" s="60">
        <f t="shared" si="0"/>
        <v>76.5</v>
      </c>
      <c r="P44" s="84"/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f t="shared" si="3"/>
        <v>14</v>
      </c>
      <c r="AF44" s="96">
        <f t="shared" si="4"/>
        <v>1</v>
      </c>
    </row>
    <row r="45" spans="1:32" x14ac:dyDescent="0.35">
      <c r="A45" s="80">
        <v>1</v>
      </c>
      <c r="B45" s="80" t="s">
        <v>117</v>
      </c>
      <c r="C45" s="80">
        <v>9</v>
      </c>
      <c r="D45" s="86" t="s">
        <v>192</v>
      </c>
      <c r="E45" s="61">
        <v>9</v>
      </c>
      <c r="F45" s="56">
        <v>16</v>
      </c>
      <c r="G45" s="56">
        <v>10</v>
      </c>
      <c r="H45" s="56">
        <v>10</v>
      </c>
      <c r="I45" s="56">
        <v>16</v>
      </c>
      <c r="J45" s="56">
        <v>16</v>
      </c>
      <c r="K45" s="57">
        <f t="shared" si="1"/>
        <v>51</v>
      </c>
      <c r="L45" s="58">
        <v>14</v>
      </c>
      <c r="M45" s="58">
        <v>16</v>
      </c>
      <c r="N45" s="59">
        <f t="shared" si="2"/>
        <v>30</v>
      </c>
      <c r="O45" s="60">
        <f t="shared" si="0"/>
        <v>81</v>
      </c>
      <c r="P45" s="84"/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f t="shared" si="3"/>
        <v>14</v>
      </c>
      <c r="AF45" s="96">
        <f t="shared" si="4"/>
        <v>1</v>
      </c>
    </row>
    <row r="46" spans="1:32" x14ac:dyDescent="0.35">
      <c r="A46" s="80">
        <v>1</v>
      </c>
      <c r="B46" s="80" t="s">
        <v>117</v>
      </c>
      <c r="C46" s="80">
        <v>9</v>
      </c>
      <c r="D46" s="86" t="s">
        <v>193</v>
      </c>
      <c r="E46" s="61">
        <v>8.5</v>
      </c>
      <c r="F46" s="56">
        <v>19</v>
      </c>
      <c r="G46" s="56">
        <v>10</v>
      </c>
      <c r="H46" s="56">
        <v>10</v>
      </c>
      <c r="I46" s="56">
        <v>17</v>
      </c>
      <c r="J46" s="56">
        <v>17</v>
      </c>
      <c r="K46" s="57">
        <f t="shared" si="1"/>
        <v>54.5</v>
      </c>
      <c r="L46" s="58">
        <v>15</v>
      </c>
      <c r="M46" s="58">
        <v>16</v>
      </c>
      <c r="N46" s="59">
        <f t="shared" si="2"/>
        <v>31</v>
      </c>
      <c r="O46" s="60">
        <f t="shared" si="0"/>
        <v>85.5</v>
      </c>
      <c r="P46" s="84"/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f t="shared" si="3"/>
        <v>13</v>
      </c>
      <c r="AF46" s="96">
        <f t="shared" si="4"/>
        <v>0.9285714285714286</v>
      </c>
    </row>
    <row r="47" spans="1:32" x14ac:dyDescent="0.35">
      <c r="A47" s="80">
        <v>1</v>
      </c>
      <c r="B47" s="80" t="s">
        <v>117</v>
      </c>
      <c r="C47" s="80">
        <v>9</v>
      </c>
      <c r="D47" s="86" t="s">
        <v>194</v>
      </c>
      <c r="E47" s="61">
        <v>9</v>
      </c>
      <c r="F47" s="56">
        <v>15</v>
      </c>
      <c r="G47" s="56">
        <v>10</v>
      </c>
      <c r="H47" s="56">
        <v>10</v>
      </c>
      <c r="I47" s="56">
        <v>14</v>
      </c>
      <c r="J47" s="56">
        <v>14</v>
      </c>
      <c r="K47" s="57">
        <f t="shared" si="1"/>
        <v>48</v>
      </c>
      <c r="L47" s="58">
        <v>17</v>
      </c>
      <c r="M47" s="58">
        <v>15</v>
      </c>
      <c r="N47" s="59">
        <f t="shared" si="2"/>
        <v>32</v>
      </c>
      <c r="O47" s="60">
        <f t="shared" si="0"/>
        <v>80</v>
      </c>
      <c r="P47" s="84"/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f t="shared" si="3"/>
        <v>14</v>
      </c>
      <c r="AF47" s="96">
        <f t="shared" si="4"/>
        <v>1</v>
      </c>
    </row>
    <row r="48" spans="1:32" x14ac:dyDescent="0.35">
      <c r="A48" s="80">
        <v>1</v>
      </c>
      <c r="B48" s="80" t="s">
        <v>117</v>
      </c>
      <c r="C48" s="80">
        <v>9</v>
      </c>
      <c r="D48" s="86" t="s">
        <v>195</v>
      </c>
      <c r="E48" s="61">
        <v>7</v>
      </c>
      <c r="F48" s="56">
        <v>14</v>
      </c>
      <c r="G48" s="56">
        <v>10</v>
      </c>
      <c r="H48" s="56">
        <v>10</v>
      </c>
      <c r="I48" s="56">
        <v>18</v>
      </c>
      <c r="J48" s="56">
        <v>18</v>
      </c>
      <c r="K48" s="57">
        <f t="shared" si="1"/>
        <v>49</v>
      </c>
      <c r="L48" s="58">
        <v>13</v>
      </c>
      <c r="M48" s="58">
        <v>8</v>
      </c>
      <c r="N48" s="59">
        <f t="shared" si="2"/>
        <v>21</v>
      </c>
      <c r="O48" s="60">
        <f t="shared" si="0"/>
        <v>70</v>
      </c>
      <c r="P48" s="84"/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f t="shared" si="3"/>
        <v>14</v>
      </c>
      <c r="AF48" s="96">
        <f t="shared" si="4"/>
        <v>1</v>
      </c>
    </row>
    <row r="49" spans="1:32" x14ac:dyDescent="0.35">
      <c r="A49" s="80">
        <v>1</v>
      </c>
      <c r="B49" s="80" t="s">
        <v>117</v>
      </c>
      <c r="C49" s="80">
        <v>9</v>
      </c>
      <c r="D49" s="86" t="s">
        <v>196</v>
      </c>
      <c r="E49" s="61">
        <v>7</v>
      </c>
      <c r="F49" s="56">
        <v>16</v>
      </c>
      <c r="G49" s="56">
        <v>8</v>
      </c>
      <c r="H49" s="56">
        <v>8</v>
      </c>
      <c r="I49" s="56">
        <v>15</v>
      </c>
      <c r="J49" s="56">
        <v>15</v>
      </c>
      <c r="K49" s="57">
        <f t="shared" si="1"/>
        <v>46</v>
      </c>
      <c r="L49" s="58">
        <v>15</v>
      </c>
      <c r="M49" s="58">
        <v>10</v>
      </c>
      <c r="N49" s="59">
        <f t="shared" si="2"/>
        <v>25</v>
      </c>
      <c r="O49" s="60">
        <f t="shared" si="0"/>
        <v>71</v>
      </c>
      <c r="P49" s="84"/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f t="shared" si="3"/>
        <v>14</v>
      </c>
      <c r="AF49" s="96">
        <f t="shared" si="4"/>
        <v>1</v>
      </c>
    </row>
    <row r="50" spans="1:32" x14ac:dyDescent="0.35">
      <c r="A50" s="80">
        <v>1</v>
      </c>
      <c r="B50" s="80" t="s">
        <v>117</v>
      </c>
      <c r="C50" s="80">
        <v>9</v>
      </c>
      <c r="D50" s="86" t="s">
        <v>197</v>
      </c>
      <c r="E50" s="61">
        <v>7</v>
      </c>
      <c r="F50" s="56">
        <v>16</v>
      </c>
      <c r="G50" s="56">
        <v>10</v>
      </c>
      <c r="H50" s="56">
        <v>10</v>
      </c>
      <c r="I50" s="56">
        <v>18</v>
      </c>
      <c r="J50" s="56">
        <v>18</v>
      </c>
      <c r="K50" s="57">
        <f t="shared" si="1"/>
        <v>51</v>
      </c>
      <c r="L50" s="58">
        <v>18</v>
      </c>
      <c r="M50" s="58">
        <v>14</v>
      </c>
      <c r="N50" s="59">
        <f t="shared" si="2"/>
        <v>32</v>
      </c>
      <c r="O50" s="60">
        <f t="shared" si="0"/>
        <v>83</v>
      </c>
      <c r="P50" s="84"/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f t="shared" si="3"/>
        <v>14</v>
      </c>
      <c r="AF50" s="96">
        <f t="shared" si="4"/>
        <v>1</v>
      </c>
    </row>
    <row r="51" spans="1:32" x14ac:dyDescent="0.35">
      <c r="A51" s="80">
        <v>1</v>
      </c>
      <c r="B51" s="80" t="s">
        <v>117</v>
      </c>
      <c r="C51" s="80">
        <v>9</v>
      </c>
      <c r="D51" s="86" t="s">
        <v>198</v>
      </c>
      <c r="E51" s="61">
        <v>9</v>
      </c>
      <c r="F51" s="56">
        <v>16</v>
      </c>
      <c r="G51" s="56">
        <v>10</v>
      </c>
      <c r="H51" s="56">
        <v>10</v>
      </c>
      <c r="I51" s="56">
        <v>16</v>
      </c>
      <c r="J51" s="56">
        <v>16</v>
      </c>
      <c r="K51" s="57">
        <f t="shared" si="1"/>
        <v>51</v>
      </c>
      <c r="L51" s="58">
        <v>16</v>
      </c>
      <c r="M51" s="58">
        <v>14</v>
      </c>
      <c r="N51" s="59">
        <f t="shared" si="2"/>
        <v>30</v>
      </c>
      <c r="O51" s="60">
        <f t="shared" si="0"/>
        <v>81</v>
      </c>
      <c r="P51" s="84"/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f t="shared" si="3"/>
        <v>14</v>
      </c>
      <c r="AF51" s="96">
        <f t="shared" si="4"/>
        <v>1</v>
      </c>
    </row>
    <row r="52" spans="1:32" x14ac:dyDescent="0.35">
      <c r="A52" s="80">
        <v>1</v>
      </c>
      <c r="B52" s="80" t="s">
        <v>117</v>
      </c>
      <c r="C52" s="80">
        <v>9</v>
      </c>
      <c r="D52" s="86" t="s">
        <v>199</v>
      </c>
      <c r="E52" s="61">
        <v>7.5</v>
      </c>
      <c r="F52" s="56">
        <v>18</v>
      </c>
      <c r="G52" s="56">
        <v>9</v>
      </c>
      <c r="H52" s="56">
        <v>9</v>
      </c>
      <c r="I52" s="56">
        <v>18</v>
      </c>
      <c r="J52" s="56">
        <v>18</v>
      </c>
      <c r="K52" s="57">
        <f t="shared" si="1"/>
        <v>52.5</v>
      </c>
      <c r="L52" s="58">
        <v>10</v>
      </c>
      <c r="M52" s="58">
        <v>10</v>
      </c>
      <c r="N52" s="59">
        <f t="shared" si="2"/>
        <v>20</v>
      </c>
      <c r="O52" s="60">
        <f t="shared" si="0"/>
        <v>72.5</v>
      </c>
      <c r="P52" s="84"/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0</v>
      </c>
      <c r="AC52" s="6">
        <v>1</v>
      </c>
      <c r="AD52" s="6">
        <v>1</v>
      </c>
      <c r="AE52" s="6">
        <f t="shared" si="3"/>
        <v>13</v>
      </c>
      <c r="AF52" s="96">
        <f t="shared" si="4"/>
        <v>0.9285714285714286</v>
      </c>
    </row>
    <row r="53" spans="1:32" x14ac:dyDescent="0.35">
      <c r="A53" s="80">
        <v>1</v>
      </c>
      <c r="B53" s="80" t="s">
        <v>117</v>
      </c>
      <c r="C53" s="80">
        <v>9</v>
      </c>
      <c r="D53" s="86" t="s">
        <v>200</v>
      </c>
      <c r="E53" s="61">
        <v>8</v>
      </c>
      <c r="F53" s="56">
        <v>20</v>
      </c>
      <c r="G53" s="56">
        <v>10</v>
      </c>
      <c r="H53" s="56">
        <v>10</v>
      </c>
      <c r="I53" s="56">
        <v>17</v>
      </c>
      <c r="J53" s="56">
        <v>17</v>
      </c>
      <c r="K53" s="57">
        <f t="shared" si="1"/>
        <v>55</v>
      </c>
      <c r="L53" s="58">
        <v>15</v>
      </c>
      <c r="M53" s="58">
        <v>15</v>
      </c>
      <c r="N53" s="59">
        <f t="shared" si="2"/>
        <v>30</v>
      </c>
      <c r="O53" s="60">
        <f t="shared" si="0"/>
        <v>85</v>
      </c>
      <c r="P53" s="84"/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0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0</v>
      </c>
      <c r="AE53" s="6">
        <f t="shared" si="3"/>
        <v>12</v>
      </c>
      <c r="AF53" s="96">
        <f t="shared" si="4"/>
        <v>0.8571428571428571</v>
      </c>
    </row>
    <row r="54" spans="1:32" x14ac:dyDescent="0.35">
      <c r="A54" s="80">
        <v>1</v>
      </c>
      <c r="B54" s="80" t="s">
        <v>117</v>
      </c>
      <c r="C54" s="80">
        <v>9</v>
      </c>
      <c r="D54" s="86" t="s">
        <v>201</v>
      </c>
      <c r="E54" s="61">
        <v>8</v>
      </c>
      <c r="F54" s="56">
        <v>19</v>
      </c>
      <c r="G54" s="56">
        <v>10</v>
      </c>
      <c r="H54" s="56">
        <v>10</v>
      </c>
      <c r="I54" s="56">
        <v>17</v>
      </c>
      <c r="J54" s="56">
        <v>17</v>
      </c>
      <c r="K54" s="57">
        <f t="shared" si="1"/>
        <v>54</v>
      </c>
      <c r="L54" s="58">
        <v>17</v>
      </c>
      <c r="M54" s="58">
        <v>16</v>
      </c>
      <c r="N54" s="59">
        <f t="shared" si="2"/>
        <v>33</v>
      </c>
      <c r="O54" s="60">
        <f t="shared" si="0"/>
        <v>87</v>
      </c>
      <c r="P54" s="84"/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f t="shared" si="3"/>
        <v>14</v>
      </c>
      <c r="AF54" s="96">
        <f t="shared" si="4"/>
        <v>1</v>
      </c>
    </row>
    <row r="55" spans="1:32" x14ac:dyDescent="0.35">
      <c r="A55" s="80">
        <v>1</v>
      </c>
      <c r="B55" s="80" t="s">
        <v>117</v>
      </c>
      <c r="C55" s="80">
        <v>9</v>
      </c>
      <c r="D55" s="86" t="s">
        <v>202</v>
      </c>
      <c r="E55" s="61">
        <v>8</v>
      </c>
      <c r="F55" s="56">
        <v>14</v>
      </c>
      <c r="G55" s="56">
        <v>10</v>
      </c>
      <c r="H55" s="56">
        <v>10</v>
      </c>
      <c r="I55" s="56">
        <v>18</v>
      </c>
      <c r="J55" s="56">
        <v>18</v>
      </c>
      <c r="K55" s="57">
        <f t="shared" si="1"/>
        <v>50</v>
      </c>
      <c r="L55" s="58">
        <v>15</v>
      </c>
      <c r="M55" s="58">
        <v>11</v>
      </c>
      <c r="N55" s="59">
        <f t="shared" si="2"/>
        <v>26</v>
      </c>
      <c r="O55" s="60">
        <f t="shared" si="0"/>
        <v>76</v>
      </c>
      <c r="P55" s="84"/>
      <c r="Q55" s="6">
        <v>0</v>
      </c>
      <c r="R55" s="6">
        <v>0</v>
      </c>
      <c r="S55" s="6">
        <v>1</v>
      </c>
      <c r="T55" s="6">
        <v>1</v>
      </c>
      <c r="U55" s="6">
        <v>1</v>
      </c>
      <c r="V55" s="6">
        <v>0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f t="shared" si="3"/>
        <v>11</v>
      </c>
      <c r="AF55" s="96">
        <f t="shared" si="4"/>
        <v>0.7857142857142857</v>
      </c>
    </row>
    <row r="56" spans="1:32" x14ac:dyDescent="0.35">
      <c r="A56" s="80">
        <v>1</v>
      </c>
      <c r="B56" s="80" t="s">
        <v>117</v>
      </c>
      <c r="C56" s="80">
        <v>9</v>
      </c>
      <c r="D56" s="86" t="s">
        <v>203</v>
      </c>
      <c r="E56" s="61">
        <v>8.5</v>
      </c>
      <c r="F56" s="56">
        <v>18</v>
      </c>
      <c r="G56" s="56">
        <v>10</v>
      </c>
      <c r="H56" s="56">
        <v>10</v>
      </c>
      <c r="I56" s="56">
        <v>15</v>
      </c>
      <c r="J56" s="56">
        <v>15</v>
      </c>
      <c r="K56" s="57">
        <f t="shared" si="1"/>
        <v>51.5</v>
      </c>
      <c r="L56" s="58">
        <v>17</v>
      </c>
      <c r="M56" s="58">
        <v>16</v>
      </c>
      <c r="N56" s="59">
        <f t="shared" si="2"/>
        <v>33</v>
      </c>
      <c r="O56" s="60">
        <f t="shared" si="0"/>
        <v>84.5</v>
      </c>
      <c r="P56" s="84"/>
      <c r="Q56" s="6">
        <v>1</v>
      </c>
      <c r="R56" s="6">
        <v>1</v>
      </c>
      <c r="S56" s="6">
        <v>1</v>
      </c>
      <c r="T56" s="6">
        <v>1</v>
      </c>
      <c r="U56" s="6">
        <v>0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f t="shared" si="3"/>
        <v>13</v>
      </c>
      <c r="AF56" s="96">
        <f t="shared" si="4"/>
        <v>0.9285714285714286</v>
      </c>
    </row>
    <row r="57" spans="1:32" x14ac:dyDescent="0.35">
      <c r="A57" s="80">
        <v>1</v>
      </c>
      <c r="B57" s="80" t="s">
        <v>117</v>
      </c>
      <c r="C57" s="80">
        <v>9</v>
      </c>
      <c r="D57" s="86" t="s">
        <v>204</v>
      </c>
      <c r="E57" s="61">
        <v>10</v>
      </c>
      <c r="F57" s="56">
        <v>14</v>
      </c>
      <c r="G57" s="56">
        <v>8</v>
      </c>
      <c r="H57" s="56">
        <v>8</v>
      </c>
      <c r="I57" s="56">
        <v>14</v>
      </c>
      <c r="J57" s="56">
        <v>14</v>
      </c>
      <c r="K57" s="57">
        <f t="shared" si="1"/>
        <v>46</v>
      </c>
      <c r="L57" s="58">
        <v>15</v>
      </c>
      <c r="M57" s="58">
        <v>9</v>
      </c>
      <c r="N57" s="59">
        <f t="shared" si="2"/>
        <v>24</v>
      </c>
      <c r="O57" s="60">
        <f t="shared" si="0"/>
        <v>70</v>
      </c>
      <c r="P57" s="84"/>
      <c r="Q57" s="6">
        <v>0</v>
      </c>
      <c r="R57" s="6">
        <v>1</v>
      </c>
      <c r="S57" s="6">
        <v>1</v>
      </c>
      <c r="T57" s="6">
        <v>1</v>
      </c>
      <c r="U57" s="6">
        <v>0</v>
      </c>
      <c r="V57" s="6">
        <v>1</v>
      </c>
      <c r="W57" s="6">
        <v>1</v>
      </c>
      <c r="X57" s="6">
        <v>1</v>
      </c>
      <c r="Y57" s="6">
        <v>0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f t="shared" si="3"/>
        <v>11</v>
      </c>
      <c r="AF57" s="96">
        <f t="shared" si="4"/>
        <v>0.7857142857142857</v>
      </c>
    </row>
    <row r="58" spans="1:32" x14ac:dyDescent="0.35">
      <c r="A58" s="80">
        <v>1</v>
      </c>
      <c r="B58" s="80" t="s">
        <v>117</v>
      </c>
      <c r="C58" s="80">
        <v>9</v>
      </c>
      <c r="D58" s="86" t="s">
        <v>205</v>
      </c>
      <c r="E58" s="61">
        <v>8</v>
      </c>
      <c r="F58" s="56">
        <v>17</v>
      </c>
      <c r="G58" s="56">
        <v>10</v>
      </c>
      <c r="H58" s="56">
        <v>10</v>
      </c>
      <c r="I58" s="56">
        <v>16</v>
      </c>
      <c r="J58" s="56">
        <v>16</v>
      </c>
      <c r="K58" s="57">
        <f t="shared" si="1"/>
        <v>51</v>
      </c>
      <c r="L58" s="58">
        <v>12</v>
      </c>
      <c r="M58" s="58">
        <v>15</v>
      </c>
      <c r="N58" s="59">
        <f t="shared" si="2"/>
        <v>27</v>
      </c>
      <c r="O58" s="60">
        <f t="shared" si="0"/>
        <v>78</v>
      </c>
      <c r="P58" s="84"/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0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f t="shared" si="3"/>
        <v>13</v>
      </c>
      <c r="AF58" s="96">
        <f t="shared" si="4"/>
        <v>0.9285714285714286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topLeftCell="G1" workbookViewId="0">
      <selection activeCell="P1" sqref="P1"/>
    </sheetView>
  </sheetViews>
  <sheetFormatPr defaultColWidth="11" defaultRowHeight="15.5" x14ac:dyDescent="0.35"/>
  <cols>
    <col min="1" max="3" width="11" style="72"/>
    <col min="12" max="12" width="13.5" customWidth="1"/>
    <col min="13" max="13" width="14" customWidth="1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x14ac:dyDescent="0.35">
      <c r="A2" s="71">
        <v>2</v>
      </c>
      <c r="B2" s="71" t="s">
        <v>113</v>
      </c>
      <c r="C2" s="71">
        <v>2</v>
      </c>
      <c r="D2" s="5">
        <v>1</v>
      </c>
      <c r="E2" s="7">
        <v>9</v>
      </c>
      <c r="F2" s="7">
        <v>15.2</v>
      </c>
      <c r="G2" s="7">
        <v>10</v>
      </c>
      <c r="H2" s="7">
        <v>10</v>
      </c>
      <c r="I2" s="7">
        <v>18.3</v>
      </c>
      <c r="J2" s="7">
        <v>18.3</v>
      </c>
      <c r="K2" s="8">
        <f t="shared" ref="K2:K38" si="0">(E2+G2+I2+F2)</f>
        <v>52.5</v>
      </c>
      <c r="L2" s="8"/>
      <c r="M2" s="8"/>
      <c r="N2" s="9">
        <v>29</v>
      </c>
      <c r="O2" s="10">
        <f>(K2+N2)</f>
        <v>81.5</v>
      </c>
      <c r="P2" s="11" t="s">
        <v>1</v>
      </c>
    </row>
    <row r="3" spans="1:16" x14ac:dyDescent="0.35">
      <c r="A3" s="71">
        <v>2</v>
      </c>
      <c r="B3" s="71" t="s">
        <v>113</v>
      </c>
      <c r="C3" s="71">
        <v>2</v>
      </c>
      <c r="D3" s="5">
        <v>2</v>
      </c>
      <c r="E3" s="7">
        <v>8</v>
      </c>
      <c r="F3" s="7">
        <v>16.8</v>
      </c>
      <c r="G3" s="7">
        <v>7.5</v>
      </c>
      <c r="H3" s="7">
        <v>7.5</v>
      </c>
      <c r="I3" s="7">
        <v>18.3</v>
      </c>
      <c r="J3" s="7">
        <v>18.3</v>
      </c>
      <c r="K3" s="8">
        <f t="shared" si="0"/>
        <v>50.599999999999994</v>
      </c>
      <c r="L3" s="8"/>
      <c r="M3" s="8"/>
      <c r="N3" s="9">
        <v>35</v>
      </c>
      <c r="O3" s="10">
        <f t="shared" ref="O3:O42" si="1">(K3+N3)</f>
        <v>85.6</v>
      </c>
      <c r="P3" s="11" t="s">
        <v>1</v>
      </c>
    </row>
    <row r="4" spans="1:16" x14ac:dyDescent="0.35">
      <c r="A4" s="71">
        <v>2</v>
      </c>
      <c r="B4" s="71" t="s">
        <v>113</v>
      </c>
      <c r="C4" s="71">
        <v>2</v>
      </c>
      <c r="D4" s="5">
        <v>3</v>
      </c>
      <c r="E4" s="7">
        <v>8</v>
      </c>
      <c r="F4" s="7">
        <v>16.8</v>
      </c>
      <c r="G4" s="7">
        <v>8.75</v>
      </c>
      <c r="H4" s="7">
        <v>8.75</v>
      </c>
      <c r="I4" s="7">
        <v>18.3</v>
      </c>
      <c r="J4" s="7">
        <v>18.3</v>
      </c>
      <c r="K4" s="8">
        <f t="shared" si="0"/>
        <v>51.849999999999994</v>
      </c>
      <c r="L4" s="8"/>
      <c r="M4" s="8"/>
      <c r="N4" s="9">
        <v>35</v>
      </c>
      <c r="O4" s="10">
        <f t="shared" si="1"/>
        <v>86.85</v>
      </c>
      <c r="P4" s="11" t="s">
        <v>1</v>
      </c>
    </row>
    <row r="5" spans="1:16" x14ac:dyDescent="0.35">
      <c r="A5" s="71">
        <v>2</v>
      </c>
      <c r="B5" s="71" t="s">
        <v>113</v>
      </c>
      <c r="C5" s="71">
        <v>2</v>
      </c>
      <c r="D5" s="5">
        <v>4</v>
      </c>
      <c r="E5" s="7">
        <v>10</v>
      </c>
      <c r="F5" s="7">
        <v>14.6</v>
      </c>
      <c r="G5" s="7">
        <v>10</v>
      </c>
      <c r="H5" s="7">
        <v>10</v>
      </c>
      <c r="I5" s="7">
        <v>18</v>
      </c>
      <c r="J5" s="7">
        <v>18</v>
      </c>
      <c r="K5" s="8">
        <f t="shared" si="0"/>
        <v>52.6</v>
      </c>
      <c r="L5" s="8"/>
      <c r="M5" s="8"/>
      <c r="N5" s="9">
        <v>27</v>
      </c>
      <c r="O5" s="10">
        <f t="shared" si="1"/>
        <v>79.599999999999994</v>
      </c>
      <c r="P5" s="11" t="s">
        <v>1</v>
      </c>
    </row>
    <row r="6" spans="1:16" x14ac:dyDescent="0.35">
      <c r="A6" s="71">
        <v>2</v>
      </c>
      <c r="B6" s="71" t="s">
        <v>113</v>
      </c>
      <c r="C6" s="71">
        <v>2</v>
      </c>
      <c r="D6" s="5">
        <v>5</v>
      </c>
      <c r="E6" s="7">
        <v>8</v>
      </c>
      <c r="F6" s="7">
        <v>15.6</v>
      </c>
      <c r="G6" s="7">
        <v>8.75</v>
      </c>
      <c r="H6" s="7">
        <v>8.75</v>
      </c>
      <c r="I6" s="7">
        <v>18</v>
      </c>
      <c r="J6" s="7">
        <v>18</v>
      </c>
      <c r="K6" s="8">
        <f t="shared" si="0"/>
        <v>50.35</v>
      </c>
      <c r="L6" s="8"/>
      <c r="M6" s="8"/>
      <c r="N6" s="9">
        <v>31</v>
      </c>
      <c r="O6" s="10">
        <f t="shared" si="1"/>
        <v>81.349999999999994</v>
      </c>
      <c r="P6" s="11" t="s">
        <v>1</v>
      </c>
    </row>
    <row r="7" spans="1:16" x14ac:dyDescent="0.35">
      <c r="A7" s="71">
        <v>2</v>
      </c>
      <c r="B7" s="71" t="s">
        <v>113</v>
      </c>
      <c r="C7" s="71">
        <v>2</v>
      </c>
      <c r="D7" s="5">
        <v>6</v>
      </c>
      <c r="E7" s="7">
        <v>10</v>
      </c>
      <c r="F7" s="7">
        <v>16</v>
      </c>
      <c r="G7" s="7">
        <v>8.75</v>
      </c>
      <c r="H7" s="7">
        <v>8.75</v>
      </c>
      <c r="I7" s="7">
        <v>16</v>
      </c>
      <c r="J7" s="7">
        <v>16</v>
      </c>
      <c r="K7" s="8">
        <f t="shared" si="0"/>
        <v>50.75</v>
      </c>
      <c r="L7" s="8"/>
      <c r="M7" s="8"/>
      <c r="N7" s="9">
        <v>29</v>
      </c>
      <c r="O7" s="10">
        <f t="shared" si="1"/>
        <v>79.75</v>
      </c>
      <c r="P7" s="11" t="s">
        <v>1</v>
      </c>
    </row>
    <row r="8" spans="1:16" x14ac:dyDescent="0.35">
      <c r="A8" s="71">
        <v>2</v>
      </c>
      <c r="B8" s="71" t="s">
        <v>113</v>
      </c>
      <c r="C8" s="71">
        <v>2</v>
      </c>
      <c r="D8" s="5">
        <v>7</v>
      </c>
      <c r="E8" s="7">
        <v>9</v>
      </c>
      <c r="F8" s="7">
        <v>17.2</v>
      </c>
      <c r="G8" s="7">
        <v>8.75</v>
      </c>
      <c r="H8" s="7">
        <v>8.75</v>
      </c>
      <c r="I8" s="7">
        <v>12.7</v>
      </c>
      <c r="J8" s="7">
        <v>12.7</v>
      </c>
      <c r="K8" s="8">
        <f t="shared" si="0"/>
        <v>47.65</v>
      </c>
      <c r="L8" s="8"/>
      <c r="M8" s="8"/>
      <c r="N8" s="9">
        <v>35</v>
      </c>
      <c r="O8" s="10">
        <f t="shared" si="1"/>
        <v>82.65</v>
      </c>
      <c r="P8" s="11" t="s">
        <v>1</v>
      </c>
    </row>
    <row r="9" spans="1:16" x14ac:dyDescent="0.35">
      <c r="A9" s="71">
        <v>2</v>
      </c>
      <c r="B9" s="71" t="s">
        <v>113</v>
      </c>
      <c r="C9" s="71">
        <v>2</v>
      </c>
      <c r="D9" s="5">
        <v>8</v>
      </c>
      <c r="E9" s="7">
        <v>9</v>
      </c>
      <c r="F9" s="7">
        <v>16.8</v>
      </c>
      <c r="G9" s="7">
        <v>8.75</v>
      </c>
      <c r="H9" s="7">
        <v>8.75</v>
      </c>
      <c r="I9" s="7">
        <v>12.7</v>
      </c>
      <c r="J9" s="7">
        <v>12.7</v>
      </c>
      <c r="K9" s="8">
        <f t="shared" si="0"/>
        <v>47.25</v>
      </c>
      <c r="L9" s="8"/>
      <c r="M9" s="8"/>
      <c r="N9" s="9">
        <v>33</v>
      </c>
      <c r="O9" s="10">
        <f t="shared" si="1"/>
        <v>80.25</v>
      </c>
      <c r="P9" s="11" t="s">
        <v>1</v>
      </c>
    </row>
    <row r="10" spans="1:16" x14ac:dyDescent="0.35">
      <c r="A10" s="71">
        <v>2</v>
      </c>
      <c r="B10" s="71" t="s">
        <v>113</v>
      </c>
      <c r="C10" s="71">
        <v>2</v>
      </c>
      <c r="D10" s="5">
        <v>9</v>
      </c>
      <c r="E10" s="7">
        <v>10</v>
      </c>
      <c r="F10" s="7">
        <v>17.2</v>
      </c>
      <c r="G10" s="7">
        <v>8.75</v>
      </c>
      <c r="H10" s="7">
        <v>8.75</v>
      </c>
      <c r="I10" s="7">
        <v>18</v>
      </c>
      <c r="J10" s="7">
        <v>18</v>
      </c>
      <c r="K10" s="8">
        <f t="shared" si="0"/>
        <v>53.95</v>
      </c>
      <c r="L10" s="8"/>
      <c r="M10" s="8"/>
      <c r="N10" s="9">
        <v>36</v>
      </c>
      <c r="O10" s="10">
        <f t="shared" si="1"/>
        <v>89.95</v>
      </c>
      <c r="P10" s="11" t="s">
        <v>1</v>
      </c>
    </row>
    <row r="11" spans="1:16" x14ac:dyDescent="0.35">
      <c r="A11" s="71">
        <v>2</v>
      </c>
      <c r="B11" s="71" t="s">
        <v>113</v>
      </c>
      <c r="C11" s="71">
        <v>2</v>
      </c>
      <c r="D11" s="5">
        <v>10</v>
      </c>
      <c r="E11" s="7">
        <v>8</v>
      </c>
      <c r="F11" s="7">
        <v>17.2</v>
      </c>
      <c r="G11" s="7">
        <v>8.75</v>
      </c>
      <c r="H11" s="7">
        <v>8.75</v>
      </c>
      <c r="I11" s="7">
        <v>12.3</v>
      </c>
      <c r="J11" s="7">
        <v>12.3</v>
      </c>
      <c r="K11" s="8">
        <f t="shared" si="0"/>
        <v>46.25</v>
      </c>
      <c r="L11" s="8"/>
      <c r="M11" s="8"/>
      <c r="N11" s="9">
        <v>29</v>
      </c>
      <c r="O11" s="10">
        <f t="shared" si="1"/>
        <v>75.25</v>
      </c>
      <c r="P11" s="11" t="s">
        <v>9</v>
      </c>
    </row>
    <row r="12" spans="1:16" x14ac:dyDescent="0.35">
      <c r="A12" s="71">
        <v>2</v>
      </c>
      <c r="B12" s="71" t="s">
        <v>113</v>
      </c>
      <c r="C12" s="71">
        <v>2</v>
      </c>
      <c r="D12" s="5">
        <v>11</v>
      </c>
      <c r="E12" s="7">
        <v>8</v>
      </c>
      <c r="F12" s="7">
        <v>13.2</v>
      </c>
      <c r="G12" s="7">
        <v>8.75</v>
      </c>
      <c r="H12" s="7">
        <v>8.75</v>
      </c>
      <c r="I12" s="7">
        <v>12.3</v>
      </c>
      <c r="J12" s="7">
        <v>12.3</v>
      </c>
      <c r="K12" s="8">
        <f t="shared" si="0"/>
        <v>42.25</v>
      </c>
      <c r="L12" s="8"/>
      <c r="M12" s="8"/>
      <c r="N12" s="9">
        <v>28</v>
      </c>
      <c r="O12" s="10">
        <f t="shared" si="1"/>
        <v>70.25</v>
      </c>
      <c r="P12" s="11" t="s">
        <v>3</v>
      </c>
    </row>
    <row r="13" spans="1:16" x14ac:dyDescent="0.35">
      <c r="A13" s="71">
        <v>2</v>
      </c>
      <c r="B13" s="71" t="s">
        <v>113</v>
      </c>
      <c r="C13" s="71">
        <v>2</v>
      </c>
      <c r="D13" s="5">
        <v>12</v>
      </c>
      <c r="E13" s="7">
        <v>8</v>
      </c>
      <c r="F13" s="7">
        <v>16.8</v>
      </c>
      <c r="G13" s="7">
        <v>8.75</v>
      </c>
      <c r="H13" s="7">
        <v>8.75</v>
      </c>
      <c r="I13" s="7">
        <v>12.3</v>
      </c>
      <c r="J13" s="7">
        <v>12.3</v>
      </c>
      <c r="K13" s="8">
        <f t="shared" si="0"/>
        <v>45.85</v>
      </c>
      <c r="L13" s="8"/>
      <c r="M13" s="8"/>
      <c r="N13" s="9">
        <v>35</v>
      </c>
      <c r="O13" s="10">
        <f t="shared" si="1"/>
        <v>80.849999999999994</v>
      </c>
      <c r="P13" s="11" t="s">
        <v>1</v>
      </c>
    </row>
    <row r="14" spans="1:16" x14ac:dyDescent="0.35">
      <c r="A14" s="71">
        <v>2</v>
      </c>
      <c r="B14" s="71" t="s">
        <v>113</v>
      </c>
      <c r="C14" s="71">
        <v>2</v>
      </c>
      <c r="D14" s="5">
        <v>13</v>
      </c>
      <c r="E14" s="7">
        <v>8</v>
      </c>
      <c r="F14" s="7">
        <v>14</v>
      </c>
      <c r="G14" s="7">
        <v>8.75</v>
      </c>
      <c r="H14" s="7">
        <v>8.75</v>
      </c>
      <c r="I14" s="7">
        <v>16</v>
      </c>
      <c r="J14" s="7">
        <v>16</v>
      </c>
      <c r="K14" s="8">
        <f t="shared" si="0"/>
        <v>46.75</v>
      </c>
      <c r="L14" s="8"/>
      <c r="M14" s="8"/>
      <c r="N14" s="9">
        <v>33</v>
      </c>
      <c r="O14" s="10">
        <f t="shared" si="1"/>
        <v>79.75</v>
      </c>
      <c r="P14" s="11" t="s">
        <v>1</v>
      </c>
    </row>
    <row r="15" spans="1:16" x14ac:dyDescent="0.35">
      <c r="A15" s="71">
        <v>2</v>
      </c>
      <c r="B15" s="71" t="s">
        <v>113</v>
      </c>
      <c r="C15" s="71">
        <v>2</v>
      </c>
      <c r="D15" s="5">
        <v>14</v>
      </c>
      <c r="E15" s="7">
        <v>8.5</v>
      </c>
      <c r="F15" s="7">
        <v>11.6</v>
      </c>
      <c r="G15" s="7">
        <v>8.75</v>
      </c>
      <c r="H15" s="7">
        <v>8.75</v>
      </c>
      <c r="I15" s="7">
        <v>18</v>
      </c>
      <c r="J15" s="7">
        <v>18</v>
      </c>
      <c r="K15" s="8">
        <f t="shared" si="0"/>
        <v>46.85</v>
      </c>
      <c r="L15" s="8"/>
      <c r="M15" s="8"/>
      <c r="N15" s="9">
        <v>33</v>
      </c>
      <c r="O15" s="10">
        <f t="shared" si="1"/>
        <v>79.849999999999994</v>
      </c>
      <c r="P15" s="11" t="s">
        <v>1</v>
      </c>
    </row>
    <row r="16" spans="1:16" x14ac:dyDescent="0.35">
      <c r="A16" s="71">
        <v>2</v>
      </c>
      <c r="B16" s="71" t="s">
        <v>113</v>
      </c>
      <c r="C16" s="71">
        <v>2</v>
      </c>
      <c r="D16" s="5">
        <v>15</v>
      </c>
      <c r="E16" s="7">
        <v>9</v>
      </c>
      <c r="F16" s="7">
        <v>13.2</v>
      </c>
      <c r="G16" s="7">
        <v>10</v>
      </c>
      <c r="H16" s="7">
        <v>10</v>
      </c>
      <c r="I16" s="7">
        <v>17</v>
      </c>
      <c r="J16" s="7">
        <v>17</v>
      </c>
      <c r="K16" s="8">
        <f t="shared" si="0"/>
        <v>49.2</v>
      </c>
      <c r="L16" s="8"/>
      <c r="M16" s="8"/>
      <c r="N16" s="9">
        <v>27</v>
      </c>
      <c r="O16" s="10">
        <f t="shared" si="1"/>
        <v>76.2</v>
      </c>
      <c r="P16" s="11" t="s">
        <v>9</v>
      </c>
    </row>
    <row r="17" spans="1:16" x14ac:dyDescent="0.35">
      <c r="A17" s="71">
        <v>2</v>
      </c>
      <c r="B17" s="71" t="s">
        <v>113</v>
      </c>
      <c r="C17" s="71">
        <v>2</v>
      </c>
      <c r="D17" s="5">
        <v>16</v>
      </c>
      <c r="E17" s="7">
        <v>7</v>
      </c>
      <c r="F17" s="7">
        <v>12.4</v>
      </c>
      <c r="G17" s="7">
        <v>8.75</v>
      </c>
      <c r="H17" s="7">
        <v>8.75</v>
      </c>
      <c r="I17" s="7">
        <v>18</v>
      </c>
      <c r="J17" s="7">
        <v>18</v>
      </c>
      <c r="K17" s="8">
        <f t="shared" si="0"/>
        <v>46.15</v>
      </c>
      <c r="L17" s="8"/>
      <c r="M17" s="8"/>
      <c r="N17" s="9">
        <v>24</v>
      </c>
      <c r="O17" s="10">
        <f t="shared" si="1"/>
        <v>70.150000000000006</v>
      </c>
      <c r="P17" s="11" t="s">
        <v>3</v>
      </c>
    </row>
    <row r="18" spans="1:16" x14ac:dyDescent="0.35">
      <c r="A18" s="71">
        <v>2</v>
      </c>
      <c r="B18" s="71" t="s">
        <v>113</v>
      </c>
      <c r="C18" s="71">
        <v>2</v>
      </c>
      <c r="D18" s="5">
        <v>17</v>
      </c>
      <c r="E18" s="7">
        <v>8.5</v>
      </c>
      <c r="F18" s="7">
        <v>16.8</v>
      </c>
      <c r="G18" s="7">
        <v>8.75</v>
      </c>
      <c r="H18" s="7">
        <v>8.75</v>
      </c>
      <c r="I18" s="7">
        <v>12</v>
      </c>
      <c r="J18" s="7">
        <v>12</v>
      </c>
      <c r="K18" s="8">
        <f t="shared" si="0"/>
        <v>46.05</v>
      </c>
      <c r="L18" s="8"/>
      <c r="M18" s="8"/>
      <c r="N18" s="9">
        <v>19</v>
      </c>
      <c r="O18" s="10">
        <f t="shared" si="1"/>
        <v>65.05</v>
      </c>
      <c r="P18" s="11" t="s">
        <v>14</v>
      </c>
    </row>
    <row r="19" spans="1:16" x14ac:dyDescent="0.35">
      <c r="A19" s="71">
        <v>2</v>
      </c>
      <c r="B19" s="71" t="s">
        <v>113</v>
      </c>
      <c r="C19" s="71">
        <v>2</v>
      </c>
      <c r="D19" s="5">
        <v>18</v>
      </c>
      <c r="E19" s="7">
        <v>8</v>
      </c>
      <c r="F19" s="7">
        <v>12.4</v>
      </c>
      <c r="G19" s="7">
        <v>8.75</v>
      </c>
      <c r="H19" s="7">
        <v>8.75</v>
      </c>
      <c r="I19" s="7">
        <v>12</v>
      </c>
      <c r="J19" s="7">
        <v>12</v>
      </c>
      <c r="K19" s="8">
        <f t="shared" si="0"/>
        <v>41.15</v>
      </c>
      <c r="L19" s="8"/>
      <c r="M19" s="8"/>
      <c r="N19" s="9">
        <v>15</v>
      </c>
      <c r="O19" s="10">
        <f t="shared" si="1"/>
        <v>56.15</v>
      </c>
      <c r="P19" s="11" t="s">
        <v>44</v>
      </c>
    </row>
    <row r="20" spans="1:16" x14ac:dyDescent="0.35">
      <c r="A20" s="71">
        <v>2</v>
      </c>
      <c r="B20" s="71" t="s">
        <v>113</v>
      </c>
      <c r="C20" s="71">
        <v>2</v>
      </c>
      <c r="D20" s="5">
        <v>19</v>
      </c>
      <c r="E20" s="7">
        <v>10</v>
      </c>
      <c r="F20" s="7">
        <v>15.2</v>
      </c>
      <c r="G20" s="7">
        <v>8.75</v>
      </c>
      <c r="H20" s="7">
        <v>8.75</v>
      </c>
      <c r="I20" s="7">
        <v>14.6</v>
      </c>
      <c r="J20" s="7">
        <v>14.6</v>
      </c>
      <c r="K20" s="8">
        <f t="shared" si="0"/>
        <v>48.55</v>
      </c>
      <c r="L20" s="8"/>
      <c r="M20" s="8"/>
      <c r="N20" s="9">
        <v>31</v>
      </c>
      <c r="O20" s="10">
        <f t="shared" si="1"/>
        <v>79.55</v>
      </c>
      <c r="P20" s="11" t="s">
        <v>1</v>
      </c>
    </row>
    <row r="21" spans="1:16" x14ac:dyDescent="0.35">
      <c r="A21" s="71">
        <v>2</v>
      </c>
      <c r="B21" s="71" t="s">
        <v>113</v>
      </c>
      <c r="C21" s="71">
        <v>2</v>
      </c>
      <c r="D21" s="5">
        <v>20</v>
      </c>
      <c r="E21" s="7">
        <v>9</v>
      </c>
      <c r="F21" s="7">
        <v>15.2</v>
      </c>
      <c r="G21" s="7">
        <v>10</v>
      </c>
      <c r="H21" s="7">
        <v>10</v>
      </c>
      <c r="I21" s="7">
        <v>13</v>
      </c>
      <c r="J21" s="7">
        <v>13</v>
      </c>
      <c r="K21" s="8">
        <f t="shared" si="0"/>
        <v>47.2</v>
      </c>
      <c r="L21" s="8"/>
      <c r="M21" s="8"/>
      <c r="N21" s="9">
        <v>33</v>
      </c>
      <c r="O21" s="10">
        <f t="shared" si="1"/>
        <v>80.2</v>
      </c>
      <c r="P21" s="11" t="s">
        <v>1</v>
      </c>
    </row>
    <row r="22" spans="1:16" x14ac:dyDescent="0.35">
      <c r="A22" s="71">
        <v>2</v>
      </c>
      <c r="B22" s="71" t="s">
        <v>113</v>
      </c>
      <c r="C22" s="71">
        <v>2</v>
      </c>
      <c r="D22" s="5">
        <v>21</v>
      </c>
      <c r="E22" s="7">
        <v>8</v>
      </c>
      <c r="F22" s="7">
        <v>8.8000000000000007</v>
      </c>
      <c r="G22" s="7">
        <v>7.5</v>
      </c>
      <c r="H22" s="7">
        <v>7.5</v>
      </c>
      <c r="I22" s="7">
        <v>12.7</v>
      </c>
      <c r="J22" s="7">
        <v>12.7</v>
      </c>
      <c r="K22" s="8">
        <f t="shared" si="0"/>
        <v>37</v>
      </c>
      <c r="L22" s="8"/>
      <c r="M22" s="8"/>
      <c r="N22" s="9">
        <v>23</v>
      </c>
      <c r="O22" s="10">
        <f t="shared" si="1"/>
        <v>60</v>
      </c>
      <c r="P22" s="11" t="s">
        <v>35</v>
      </c>
    </row>
    <row r="23" spans="1:16" x14ac:dyDescent="0.35">
      <c r="A23" s="71">
        <v>2</v>
      </c>
      <c r="B23" s="71" t="s">
        <v>113</v>
      </c>
      <c r="C23" s="71">
        <v>2</v>
      </c>
      <c r="D23" s="5">
        <v>22</v>
      </c>
      <c r="E23" s="7">
        <v>10</v>
      </c>
      <c r="F23" s="7">
        <v>18</v>
      </c>
      <c r="G23" s="7">
        <v>8.75</v>
      </c>
      <c r="H23" s="7">
        <v>8.75</v>
      </c>
      <c r="I23" s="7">
        <v>14</v>
      </c>
      <c r="J23" s="7">
        <v>14</v>
      </c>
      <c r="K23" s="8">
        <f t="shared" si="0"/>
        <v>50.75</v>
      </c>
      <c r="L23" s="8"/>
      <c r="M23" s="8"/>
      <c r="N23" s="9">
        <v>31</v>
      </c>
      <c r="O23" s="10">
        <f t="shared" si="1"/>
        <v>81.75</v>
      </c>
      <c r="P23" s="11" t="s">
        <v>1</v>
      </c>
    </row>
    <row r="24" spans="1:16" x14ac:dyDescent="0.35">
      <c r="A24" s="71">
        <v>2</v>
      </c>
      <c r="B24" s="71" t="s">
        <v>113</v>
      </c>
      <c r="C24" s="71">
        <v>2</v>
      </c>
      <c r="D24" s="5">
        <v>23</v>
      </c>
      <c r="E24" s="7">
        <v>10</v>
      </c>
      <c r="F24" s="7">
        <v>16.399999999999999</v>
      </c>
      <c r="G24" s="7">
        <v>8.75</v>
      </c>
      <c r="H24" s="7">
        <v>8.75</v>
      </c>
      <c r="I24" s="7">
        <v>16</v>
      </c>
      <c r="J24" s="7">
        <v>16</v>
      </c>
      <c r="K24" s="8">
        <f t="shared" si="0"/>
        <v>51.15</v>
      </c>
      <c r="L24" s="8"/>
      <c r="M24" s="8"/>
      <c r="N24" s="9">
        <v>37</v>
      </c>
      <c r="O24" s="10">
        <f t="shared" si="1"/>
        <v>88.15</v>
      </c>
      <c r="P24" s="11" t="s">
        <v>1</v>
      </c>
    </row>
    <row r="25" spans="1:16" x14ac:dyDescent="0.35">
      <c r="A25" s="71">
        <v>2</v>
      </c>
      <c r="B25" s="71" t="s">
        <v>113</v>
      </c>
      <c r="C25" s="71">
        <v>2</v>
      </c>
      <c r="D25" s="5">
        <v>24</v>
      </c>
      <c r="E25" s="7">
        <v>7</v>
      </c>
      <c r="F25" s="7">
        <v>12</v>
      </c>
      <c r="G25" s="7">
        <v>10</v>
      </c>
      <c r="H25" s="7">
        <v>10</v>
      </c>
      <c r="I25" s="7">
        <v>18</v>
      </c>
      <c r="J25" s="7">
        <v>18</v>
      </c>
      <c r="K25" s="8">
        <f t="shared" si="0"/>
        <v>47</v>
      </c>
      <c r="L25" s="8"/>
      <c r="M25" s="8"/>
      <c r="N25" s="9">
        <v>31</v>
      </c>
      <c r="O25" s="10">
        <f t="shared" si="1"/>
        <v>78</v>
      </c>
      <c r="P25" s="11" t="s">
        <v>9</v>
      </c>
    </row>
    <row r="26" spans="1:16" x14ac:dyDescent="0.35">
      <c r="A26" s="71">
        <v>2</v>
      </c>
      <c r="B26" s="71" t="s">
        <v>113</v>
      </c>
      <c r="C26" s="71">
        <v>2</v>
      </c>
      <c r="D26" s="5">
        <v>25</v>
      </c>
      <c r="E26" s="7">
        <v>7</v>
      </c>
      <c r="F26" s="7">
        <v>11.6</v>
      </c>
      <c r="G26" s="7">
        <v>8.75</v>
      </c>
      <c r="H26" s="7">
        <v>8.75</v>
      </c>
      <c r="I26" s="7">
        <v>14</v>
      </c>
      <c r="J26" s="7">
        <v>14</v>
      </c>
      <c r="K26" s="8">
        <f t="shared" si="0"/>
        <v>41.35</v>
      </c>
      <c r="L26" s="8"/>
      <c r="M26" s="8"/>
      <c r="N26" s="9">
        <v>25</v>
      </c>
      <c r="O26" s="10">
        <f t="shared" si="1"/>
        <v>66.349999999999994</v>
      </c>
      <c r="P26" s="11" t="s">
        <v>14</v>
      </c>
    </row>
    <row r="27" spans="1:16" x14ac:dyDescent="0.35">
      <c r="A27" s="71">
        <v>2</v>
      </c>
      <c r="B27" s="71" t="s">
        <v>113</v>
      </c>
      <c r="C27" s="71">
        <v>2</v>
      </c>
      <c r="D27" s="5">
        <v>26</v>
      </c>
      <c r="E27" s="7">
        <v>10</v>
      </c>
      <c r="F27" s="7">
        <v>12</v>
      </c>
      <c r="G27" s="7">
        <v>10</v>
      </c>
      <c r="H27" s="7">
        <v>10</v>
      </c>
      <c r="I27" s="7">
        <v>17</v>
      </c>
      <c r="J27" s="7">
        <v>17</v>
      </c>
      <c r="K27" s="8">
        <f t="shared" si="0"/>
        <v>49</v>
      </c>
      <c r="L27" s="8"/>
      <c r="M27" s="8"/>
      <c r="N27" s="9">
        <v>23</v>
      </c>
      <c r="O27" s="10">
        <f t="shared" si="1"/>
        <v>72</v>
      </c>
      <c r="P27" s="11" t="s">
        <v>3</v>
      </c>
    </row>
    <row r="28" spans="1:16" x14ac:dyDescent="0.35">
      <c r="A28" s="71">
        <v>2</v>
      </c>
      <c r="B28" s="71" t="s">
        <v>113</v>
      </c>
      <c r="C28" s="71">
        <v>2</v>
      </c>
      <c r="D28" s="5">
        <v>27</v>
      </c>
      <c r="E28" s="7">
        <v>10</v>
      </c>
      <c r="F28" s="7">
        <v>15.2</v>
      </c>
      <c r="G28" s="7">
        <v>10</v>
      </c>
      <c r="H28" s="7">
        <v>10</v>
      </c>
      <c r="I28" s="7">
        <v>18</v>
      </c>
      <c r="J28" s="7">
        <v>18</v>
      </c>
      <c r="K28" s="8">
        <f t="shared" si="0"/>
        <v>53.2</v>
      </c>
      <c r="L28" s="8"/>
      <c r="M28" s="8"/>
      <c r="N28" s="9">
        <v>34</v>
      </c>
      <c r="O28" s="10">
        <f t="shared" si="1"/>
        <v>87.2</v>
      </c>
      <c r="P28" s="11" t="s">
        <v>1</v>
      </c>
    </row>
    <row r="29" spans="1:16" x14ac:dyDescent="0.35">
      <c r="A29" s="71">
        <v>2</v>
      </c>
      <c r="B29" s="71" t="s">
        <v>113</v>
      </c>
      <c r="C29" s="71">
        <v>2</v>
      </c>
      <c r="D29" s="5">
        <v>28</v>
      </c>
      <c r="E29" s="7">
        <v>10</v>
      </c>
      <c r="F29" s="7">
        <v>16.399999999999999</v>
      </c>
      <c r="G29" s="7">
        <v>10</v>
      </c>
      <c r="H29" s="7">
        <v>10</v>
      </c>
      <c r="I29" s="7">
        <v>17</v>
      </c>
      <c r="J29" s="7">
        <v>17</v>
      </c>
      <c r="K29" s="8">
        <f t="shared" si="0"/>
        <v>53.4</v>
      </c>
      <c r="L29" s="8"/>
      <c r="M29" s="8"/>
      <c r="N29" s="9">
        <v>31</v>
      </c>
      <c r="O29" s="10">
        <f t="shared" si="1"/>
        <v>84.4</v>
      </c>
      <c r="P29" s="11" t="s">
        <v>1</v>
      </c>
    </row>
    <row r="30" spans="1:16" x14ac:dyDescent="0.35">
      <c r="A30" s="71">
        <v>2</v>
      </c>
      <c r="B30" s="71" t="s">
        <v>113</v>
      </c>
      <c r="C30" s="71">
        <v>2</v>
      </c>
      <c r="D30" s="5">
        <v>29</v>
      </c>
      <c r="E30" s="7">
        <v>0</v>
      </c>
      <c r="F30" s="7">
        <v>17.600000000000001</v>
      </c>
      <c r="G30" s="7">
        <v>5</v>
      </c>
      <c r="H30" s="7">
        <v>5</v>
      </c>
      <c r="I30" s="7">
        <v>0</v>
      </c>
      <c r="J30" s="7">
        <v>0</v>
      </c>
      <c r="K30" s="8">
        <f t="shared" si="0"/>
        <v>22.6</v>
      </c>
      <c r="L30" s="8"/>
      <c r="M30" s="8"/>
      <c r="N30" s="9">
        <v>0</v>
      </c>
      <c r="O30" s="10">
        <f t="shared" si="1"/>
        <v>22.6</v>
      </c>
      <c r="P30" s="11" t="s">
        <v>39</v>
      </c>
    </row>
    <row r="31" spans="1:16" x14ac:dyDescent="0.35">
      <c r="A31" s="71">
        <v>2</v>
      </c>
      <c r="B31" s="71" t="s">
        <v>113</v>
      </c>
      <c r="C31" s="71">
        <v>2</v>
      </c>
      <c r="D31" s="5">
        <v>30</v>
      </c>
      <c r="E31" s="7">
        <v>7</v>
      </c>
      <c r="F31" s="7">
        <v>8</v>
      </c>
      <c r="G31" s="7">
        <v>7.5</v>
      </c>
      <c r="H31" s="7">
        <v>7.5</v>
      </c>
      <c r="I31" s="7">
        <v>12.3</v>
      </c>
      <c r="J31" s="7">
        <v>12.3</v>
      </c>
      <c r="K31" s="8">
        <f t="shared" si="0"/>
        <v>34.799999999999997</v>
      </c>
      <c r="L31" s="8"/>
      <c r="M31" s="8"/>
      <c r="N31" s="9">
        <v>17</v>
      </c>
      <c r="O31" s="10">
        <f t="shared" si="1"/>
        <v>51.8</v>
      </c>
      <c r="P31" s="11" t="s">
        <v>45</v>
      </c>
    </row>
    <row r="32" spans="1:16" x14ac:dyDescent="0.35">
      <c r="A32" s="71">
        <v>2</v>
      </c>
      <c r="B32" s="71" t="s">
        <v>113</v>
      </c>
      <c r="C32" s="71">
        <v>2</v>
      </c>
      <c r="D32" s="5">
        <v>31</v>
      </c>
      <c r="E32" s="7">
        <v>7</v>
      </c>
      <c r="F32" s="7">
        <v>14.8</v>
      </c>
      <c r="G32" s="7">
        <v>8.75</v>
      </c>
      <c r="H32" s="7">
        <v>8.75</v>
      </c>
      <c r="I32" s="7">
        <v>11.3</v>
      </c>
      <c r="J32" s="7">
        <v>11.3</v>
      </c>
      <c r="K32" s="8">
        <f t="shared" si="0"/>
        <v>41.85</v>
      </c>
      <c r="L32" s="8"/>
      <c r="M32" s="8"/>
      <c r="N32" s="9">
        <v>35</v>
      </c>
      <c r="O32" s="10">
        <f t="shared" si="1"/>
        <v>76.849999999999994</v>
      </c>
      <c r="P32" s="11" t="s">
        <v>9</v>
      </c>
    </row>
    <row r="33" spans="1:16" x14ac:dyDescent="0.35">
      <c r="A33" s="71">
        <v>2</v>
      </c>
      <c r="B33" s="71" t="s">
        <v>113</v>
      </c>
      <c r="C33" s="71">
        <v>2</v>
      </c>
      <c r="D33" s="5">
        <v>32</v>
      </c>
      <c r="E33" s="7">
        <v>10</v>
      </c>
      <c r="F33" s="7">
        <v>14</v>
      </c>
      <c r="G33" s="7">
        <v>8.75</v>
      </c>
      <c r="H33" s="7">
        <v>8.75</v>
      </c>
      <c r="I33" s="7">
        <v>13</v>
      </c>
      <c r="J33" s="7">
        <v>13</v>
      </c>
      <c r="K33" s="8">
        <f t="shared" si="0"/>
        <v>45.75</v>
      </c>
      <c r="L33" s="8"/>
      <c r="M33" s="8"/>
      <c r="N33" s="9">
        <v>35</v>
      </c>
      <c r="O33" s="10">
        <f t="shared" si="1"/>
        <v>80.75</v>
      </c>
      <c r="P33" s="11" t="s">
        <v>1</v>
      </c>
    </row>
    <row r="34" spans="1:16" x14ac:dyDescent="0.35">
      <c r="A34" s="71">
        <v>2</v>
      </c>
      <c r="B34" s="71" t="s">
        <v>113</v>
      </c>
      <c r="C34" s="71">
        <v>2</v>
      </c>
      <c r="D34" s="5">
        <v>33</v>
      </c>
      <c r="E34" s="7">
        <v>10</v>
      </c>
      <c r="F34" s="7">
        <v>15.6</v>
      </c>
      <c r="G34" s="7">
        <v>8.75</v>
      </c>
      <c r="H34" s="7">
        <v>8.75</v>
      </c>
      <c r="I34" s="7">
        <v>14.6</v>
      </c>
      <c r="J34" s="7">
        <v>14.6</v>
      </c>
      <c r="K34" s="8">
        <f t="shared" si="0"/>
        <v>48.95</v>
      </c>
      <c r="L34" s="8"/>
      <c r="M34" s="8"/>
      <c r="N34" s="9">
        <v>31</v>
      </c>
      <c r="O34" s="10">
        <f t="shared" si="1"/>
        <v>79.95</v>
      </c>
      <c r="P34" s="11" t="s">
        <v>1</v>
      </c>
    </row>
    <row r="35" spans="1:16" x14ac:dyDescent="0.35">
      <c r="A35" s="71">
        <v>2</v>
      </c>
      <c r="B35" s="71" t="s">
        <v>113</v>
      </c>
      <c r="C35" s="71">
        <v>2</v>
      </c>
      <c r="D35" s="5">
        <v>34</v>
      </c>
      <c r="E35" s="5">
        <v>9</v>
      </c>
      <c r="F35" s="5">
        <v>15.2</v>
      </c>
      <c r="G35" s="5">
        <v>8.75</v>
      </c>
      <c r="H35" s="5">
        <v>8.75</v>
      </c>
      <c r="I35" s="7">
        <v>13</v>
      </c>
      <c r="J35" s="7">
        <v>13</v>
      </c>
      <c r="K35" s="8">
        <f t="shared" si="0"/>
        <v>45.95</v>
      </c>
      <c r="L35" s="8"/>
      <c r="M35" s="8"/>
      <c r="N35" s="9">
        <v>33</v>
      </c>
      <c r="O35" s="10">
        <f t="shared" si="1"/>
        <v>78.95</v>
      </c>
      <c r="P35" s="11" t="s">
        <v>9</v>
      </c>
    </row>
    <row r="36" spans="1:16" x14ac:dyDescent="0.35">
      <c r="A36" s="71">
        <v>2</v>
      </c>
      <c r="B36" s="71" t="s">
        <v>113</v>
      </c>
      <c r="C36" s="71">
        <v>2</v>
      </c>
      <c r="D36" s="5">
        <v>35</v>
      </c>
      <c r="E36" s="5">
        <v>8</v>
      </c>
      <c r="F36" s="5">
        <v>14.2</v>
      </c>
      <c r="G36" s="5">
        <v>7.5</v>
      </c>
      <c r="H36" s="5">
        <v>7.5</v>
      </c>
      <c r="I36" s="7">
        <v>14</v>
      </c>
      <c r="J36" s="7">
        <v>14</v>
      </c>
      <c r="K36" s="8">
        <f t="shared" si="0"/>
        <v>43.7</v>
      </c>
      <c r="L36" s="8"/>
      <c r="M36" s="8"/>
      <c r="N36" s="9">
        <v>21</v>
      </c>
      <c r="O36" s="10">
        <f t="shared" si="1"/>
        <v>64.7</v>
      </c>
      <c r="P36" s="11" t="s">
        <v>14</v>
      </c>
    </row>
    <row r="37" spans="1:16" x14ac:dyDescent="0.35">
      <c r="A37" s="71">
        <v>2</v>
      </c>
      <c r="B37" s="71" t="s">
        <v>113</v>
      </c>
      <c r="C37" s="71">
        <v>2</v>
      </c>
      <c r="D37" s="5">
        <v>36</v>
      </c>
      <c r="E37" s="5">
        <v>10</v>
      </c>
      <c r="F37" s="5">
        <v>14.4</v>
      </c>
      <c r="G37" s="5">
        <v>8.75</v>
      </c>
      <c r="H37" s="5">
        <v>8.75</v>
      </c>
      <c r="I37" s="7">
        <v>18</v>
      </c>
      <c r="J37" s="7">
        <v>18</v>
      </c>
      <c r="K37" s="8">
        <f t="shared" si="0"/>
        <v>51.15</v>
      </c>
      <c r="L37" s="8"/>
      <c r="M37" s="8"/>
      <c r="N37" s="9">
        <v>33</v>
      </c>
      <c r="O37" s="10">
        <f t="shared" si="1"/>
        <v>84.15</v>
      </c>
      <c r="P37" s="11" t="s">
        <v>1</v>
      </c>
    </row>
    <row r="38" spans="1:16" x14ac:dyDescent="0.35">
      <c r="A38" s="71">
        <v>2</v>
      </c>
      <c r="B38" s="71" t="s">
        <v>113</v>
      </c>
      <c r="C38" s="71">
        <v>2</v>
      </c>
      <c r="D38" s="5">
        <v>37</v>
      </c>
      <c r="E38" s="5">
        <v>8</v>
      </c>
      <c r="F38" s="5">
        <v>15.2</v>
      </c>
      <c r="G38" s="5">
        <v>6.25</v>
      </c>
      <c r="H38" s="5">
        <v>6.25</v>
      </c>
      <c r="I38" s="7">
        <v>12.3</v>
      </c>
      <c r="J38" s="7">
        <v>12.3</v>
      </c>
      <c r="K38" s="8">
        <f t="shared" si="0"/>
        <v>41.75</v>
      </c>
      <c r="L38" s="8"/>
      <c r="M38" s="8"/>
      <c r="N38" s="9">
        <v>30</v>
      </c>
      <c r="O38" s="10">
        <f t="shared" si="1"/>
        <v>71.75</v>
      </c>
      <c r="P38" s="11" t="s">
        <v>3</v>
      </c>
    </row>
    <row r="39" spans="1:16" x14ac:dyDescent="0.35">
      <c r="A39" s="71">
        <v>2</v>
      </c>
      <c r="B39" s="71" t="s">
        <v>113</v>
      </c>
      <c r="C39" s="71">
        <v>2</v>
      </c>
      <c r="D39" s="5">
        <v>38</v>
      </c>
      <c r="E39" s="5">
        <v>0</v>
      </c>
      <c r="F39" s="5">
        <v>0</v>
      </c>
      <c r="G39" s="5">
        <v>0</v>
      </c>
      <c r="H39" s="5">
        <v>0</v>
      </c>
      <c r="I39" s="7">
        <v>0</v>
      </c>
      <c r="J39" s="7">
        <v>0</v>
      </c>
      <c r="K39" s="8">
        <v>0</v>
      </c>
      <c r="L39" s="8"/>
      <c r="M39" s="8"/>
      <c r="N39" s="9">
        <v>0</v>
      </c>
      <c r="O39" s="10">
        <v>0</v>
      </c>
      <c r="P39" s="11" t="s">
        <v>39</v>
      </c>
    </row>
    <row r="40" spans="1:16" x14ac:dyDescent="0.35">
      <c r="A40" s="71">
        <v>2</v>
      </c>
      <c r="B40" s="71" t="s">
        <v>113</v>
      </c>
      <c r="C40" s="71">
        <v>2</v>
      </c>
      <c r="D40" s="5">
        <v>39</v>
      </c>
      <c r="E40" s="5">
        <v>10</v>
      </c>
      <c r="F40" s="5">
        <v>13.6</v>
      </c>
      <c r="G40" s="5">
        <v>8.75</v>
      </c>
      <c r="H40" s="5">
        <v>8.75</v>
      </c>
      <c r="I40" s="7">
        <v>12</v>
      </c>
      <c r="J40" s="7">
        <v>12</v>
      </c>
      <c r="K40" s="8">
        <f>(E40+G40+I40+F40)</f>
        <v>44.35</v>
      </c>
      <c r="L40" s="8"/>
      <c r="M40" s="8"/>
      <c r="N40" s="9">
        <v>21</v>
      </c>
      <c r="O40" s="10">
        <f t="shared" si="1"/>
        <v>65.349999999999994</v>
      </c>
      <c r="P40" s="11" t="s">
        <v>14</v>
      </c>
    </row>
    <row r="41" spans="1:16" x14ac:dyDescent="0.35">
      <c r="A41" s="71">
        <v>2</v>
      </c>
      <c r="B41" s="71" t="s">
        <v>113</v>
      </c>
      <c r="C41" s="71">
        <v>2</v>
      </c>
      <c r="D41" s="5">
        <v>40</v>
      </c>
      <c r="E41" s="5">
        <v>9</v>
      </c>
      <c r="F41" s="5">
        <v>11.6</v>
      </c>
      <c r="G41" s="5">
        <v>8.75</v>
      </c>
      <c r="H41" s="5">
        <v>8.75</v>
      </c>
      <c r="I41" s="7">
        <v>11.3</v>
      </c>
      <c r="J41" s="7">
        <v>11.3</v>
      </c>
      <c r="K41" s="8">
        <f>(E41+G41+I41+F41)</f>
        <v>40.65</v>
      </c>
      <c r="L41" s="8"/>
      <c r="M41" s="8"/>
      <c r="N41" s="9">
        <v>25</v>
      </c>
      <c r="O41" s="10">
        <f t="shared" si="1"/>
        <v>65.650000000000006</v>
      </c>
      <c r="P41" s="11" t="s">
        <v>14</v>
      </c>
    </row>
    <row r="42" spans="1:16" x14ac:dyDescent="0.35">
      <c r="A42" s="71">
        <v>2</v>
      </c>
      <c r="B42" s="71" t="s">
        <v>113</v>
      </c>
      <c r="C42" s="71">
        <v>2</v>
      </c>
      <c r="D42" s="5">
        <v>41</v>
      </c>
      <c r="E42" s="5">
        <v>9</v>
      </c>
      <c r="F42" s="5">
        <v>14.8</v>
      </c>
      <c r="G42" s="5">
        <v>7.5</v>
      </c>
      <c r="H42" s="5">
        <v>7.5</v>
      </c>
      <c r="I42" s="7">
        <v>14.6</v>
      </c>
      <c r="J42" s="7">
        <v>14.6</v>
      </c>
      <c r="K42" s="8">
        <f>(E42+G42+I42+F42)</f>
        <v>45.900000000000006</v>
      </c>
      <c r="L42" s="8"/>
      <c r="M42" s="8"/>
      <c r="N42" s="9">
        <v>27</v>
      </c>
      <c r="O42" s="10">
        <f t="shared" si="1"/>
        <v>72.900000000000006</v>
      </c>
      <c r="P42" s="11" t="s">
        <v>3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topLeftCell="J1" workbookViewId="0">
      <selection activeCell="P1" sqref="P1"/>
    </sheetView>
  </sheetViews>
  <sheetFormatPr defaultColWidth="11" defaultRowHeight="15.5" x14ac:dyDescent="0.35"/>
  <cols>
    <col min="1" max="3" width="11" style="72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x14ac:dyDescent="0.35">
      <c r="A2" s="71">
        <v>1</v>
      </c>
      <c r="B2" s="71" t="s">
        <v>114</v>
      </c>
      <c r="C2" s="71">
        <v>3</v>
      </c>
      <c r="D2" s="12">
        <v>1</v>
      </c>
      <c r="E2" s="13">
        <v>6</v>
      </c>
      <c r="F2" s="13">
        <v>16.8</v>
      </c>
      <c r="G2" s="13">
        <v>10</v>
      </c>
      <c r="H2" s="13">
        <v>10</v>
      </c>
      <c r="I2" s="13">
        <v>17.670000000000002</v>
      </c>
      <c r="J2" s="13">
        <v>17.670000000000002</v>
      </c>
      <c r="K2" s="14">
        <f t="shared" ref="K2:K33" si="0">(E2 + F2+G2+J2)</f>
        <v>50.47</v>
      </c>
      <c r="L2" s="14"/>
      <c r="M2" s="14"/>
      <c r="N2" s="14">
        <v>26.400000000000002</v>
      </c>
      <c r="O2" s="13">
        <f t="shared" ref="O2:O33" si="1" xml:space="preserve"> (K2  + N2)</f>
        <v>76.87</v>
      </c>
      <c r="P2" s="70"/>
    </row>
    <row r="3" spans="1:16" x14ac:dyDescent="0.35">
      <c r="A3" s="71">
        <v>1</v>
      </c>
      <c r="B3" s="71" t="s">
        <v>114</v>
      </c>
      <c r="C3" s="71">
        <v>3</v>
      </c>
      <c r="D3" s="12">
        <v>2</v>
      </c>
      <c r="E3" s="13">
        <v>5</v>
      </c>
      <c r="F3" s="13">
        <v>16.8</v>
      </c>
      <c r="G3" s="13">
        <v>10</v>
      </c>
      <c r="H3" s="13">
        <v>10</v>
      </c>
      <c r="I3" s="13">
        <v>17.670000000000002</v>
      </c>
      <c r="J3" s="13">
        <v>17.670000000000002</v>
      </c>
      <c r="K3" s="14">
        <f t="shared" si="0"/>
        <v>49.47</v>
      </c>
      <c r="L3" s="14"/>
      <c r="M3" s="14"/>
      <c r="N3" s="14">
        <v>30.4</v>
      </c>
      <c r="O3" s="13">
        <f t="shared" si="1"/>
        <v>79.87</v>
      </c>
      <c r="P3" s="70"/>
    </row>
    <row r="4" spans="1:16" x14ac:dyDescent="0.35">
      <c r="A4" s="71">
        <v>1</v>
      </c>
      <c r="B4" s="71" t="s">
        <v>114</v>
      </c>
      <c r="C4" s="71">
        <v>3</v>
      </c>
      <c r="D4" s="12">
        <v>3</v>
      </c>
      <c r="E4" s="13">
        <v>7.5</v>
      </c>
      <c r="F4" s="13">
        <v>14.6</v>
      </c>
      <c r="G4" s="13">
        <v>10</v>
      </c>
      <c r="H4" s="13">
        <v>10</v>
      </c>
      <c r="I4" s="13">
        <v>17.670000000000002</v>
      </c>
      <c r="J4" s="13">
        <v>17.670000000000002</v>
      </c>
      <c r="K4" s="14">
        <f t="shared" si="0"/>
        <v>49.77</v>
      </c>
      <c r="L4" s="14"/>
      <c r="M4" s="14"/>
      <c r="N4" s="14">
        <v>24.8</v>
      </c>
      <c r="O4" s="13">
        <f t="shared" si="1"/>
        <v>74.570000000000007</v>
      </c>
      <c r="P4" s="70"/>
    </row>
    <row r="5" spans="1:16" x14ac:dyDescent="0.35">
      <c r="A5" s="71">
        <v>1</v>
      </c>
      <c r="B5" s="71" t="s">
        <v>114</v>
      </c>
      <c r="C5" s="71">
        <v>3</v>
      </c>
      <c r="D5" s="12">
        <v>4</v>
      </c>
      <c r="E5" s="13">
        <v>7.5</v>
      </c>
      <c r="F5" s="13">
        <v>18</v>
      </c>
      <c r="G5" s="13">
        <v>10</v>
      </c>
      <c r="H5" s="13">
        <v>10</v>
      </c>
      <c r="I5" s="13">
        <v>19</v>
      </c>
      <c r="J5" s="13">
        <v>19</v>
      </c>
      <c r="K5" s="14">
        <f t="shared" si="0"/>
        <v>54.5</v>
      </c>
      <c r="L5" s="14"/>
      <c r="M5" s="14"/>
      <c r="N5" s="14">
        <v>32</v>
      </c>
      <c r="O5" s="13">
        <f t="shared" si="1"/>
        <v>86.5</v>
      </c>
      <c r="P5" s="70"/>
    </row>
    <row r="6" spans="1:16" x14ac:dyDescent="0.35">
      <c r="A6" s="71">
        <v>1</v>
      </c>
      <c r="B6" s="71" t="s">
        <v>114</v>
      </c>
      <c r="C6" s="71">
        <v>3</v>
      </c>
      <c r="D6" s="12">
        <v>5</v>
      </c>
      <c r="E6" s="13">
        <v>8</v>
      </c>
      <c r="F6" s="13">
        <v>16.8</v>
      </c>
      <c r="G6" s="13">
        <v>10</v>
      </c>
      <c r="H6" s="13">
        <v>10</v>
      </c>
      <c r="I6" s="13">
        <v>19</v>
      </c>
      <c r="J6" s="13">
        <v>19</v>
      </c>
      <c r="K6" s="14">
        <f t="shared" si="0"/>
        <v>53.8</v>
      </c>
      <c r="L6" s="14"/>
      <c r="M6" s="14"/>
      <c r="N6" s="14">
        <v>32</v>
      </c>
      <c r="O6" s="13">
        <f t="shared" si="1"/>
        <v>85.8</v>
      </c>
      <c r="P6" s="70"/>
    </row>
    <row r="7" spans="1:16" x14ac:dyDescent="0.35">
      <c r="A7" s="71">
        <v>1</v>
      </c>
      <c r="B7" s="71" t="s">
        <v>114</v>
      </c>
      <c r="C7" s="71">
        <v>3</v>
      </c>
      <c r="D7" s="12">
        <v>6</v>
      </c>
      <c r="E7" s="13">
        <v>6</v>
      </c>
      <c r="F7" s="13">
        <v>17.2</v>
      </c>
      <c r="G7" s="13">
        <v>10</v>
      </c>
      <c r="H7" s="13">
        <v>10</v>
      </c>
      <c r="I7" s="13">
        <v>17.670000000000002</v>
      </c>
      <c r="J7" s="13">
        <v>17.670000000000002</v>
      </c>
      <c r="K7" s="14">
        <f t="shared" si="0"/>
        <v>50.870000000000005</v>
      </c>
      <c r="L7" s="14"/>
      <c r="M7" s="14"/>
      <c r="N7" s="14">
        <v>21.6</v>
      </c>
      <c r="O7" s="13">
        <f t="shared" si="1"/>
        <v>72.47</v>
      </c>
      <c r="P7" s="70"/>
    </row>
    <row r="8" spans="1:16" x14ac:dyDescent="0.35">
      <c r="A8" s="71">
        <v>1</v>
      </c>
      <c r="B8" s="71" t="s">
        <v>114</v>
      </c>
      <c r="C8" s="71">
        <v>3</v>
      </c>
      <c r="D8" s="12">
        <v>7</v>
      </c>
      <c r="E8" s="13">
        <v>7</v>
      </c>
      <c r="F8" s="13">
        <v>15.4</v>
      </c>
      <c r="G8" s="13">
        <v>10</v>
      </c>
      <c r="H8" s="13">
        <v>10</v>
      </c>
      <c r="I8" s="13">
        <v>19</v>
      </c>
      <c r="J8" s="13">
        <v>19</v>
      </c>
      <c r="K8" s="14">
        <f t="shared" si="0"/>
        <v>51.4</v>
      </c>
      <c r="L8" s="14"/>
      <c r="M8" s="14"/>
      <c r="N8" s="14">
        <v>22.400000000000002</v>
      </c>
      <c r="O8" s="13">
        <f t="shared" si="1"/>
        <v>73.8</v>
      </c>
      <c r="P8" s="70"/>
    </row>
    <row r="9" spans="1:16" x14ac:dyDescent="0.35">
      <c r="A9" s="71">
        <v>1</v>
      </c>
      <c r="B9" s="71" t="s">
        <v>114</v>
      </c>
      <c r="C9" s="71">
        <v>3</v>
      </c>
      <c r="D9" s="12">
        <v>8</v>
      </c>
      <c r="E9" s="13">
        <v>6</v>
      </c>
      <c r="F9" s="13">
        <v>17</v>
      </c>
      <c r="G9" s="13">
        <v>8</v>
      </c>
      <c r="H9" s="13">
        <v>8</v>
      </c>
      <c r="I9" s="13">
        <v>17.329999999999998</v>
      </c>
      <c r="J9" s="13">
        <v>17.329999999999998</v>
      </c>
      <c r="K9" s="14">
        <f t="shared" si="0"/>
        <v>48.33</v>
      </c>
      <c r="L9" s="14"/>
      <c r="M9" s="14"/>
      <c r="N9" s="14">
        <v>22.400000000000002</v>
      </c>
      <c r="O9" s="13">
        <f t="shared" si="1"/>
        <v>70.73</v>
      </c>
      <c r="P9" s="70"/>
    </row>
    <row r="10" spans="1:16" x14ac:dyDescent="0.35">
      <c r="A10" s="71">
        <v>1</v>
      </c>
      <c r="B10" s="71" t="s">
        <v>114</v>
      </c>
      <c r="C10" s="71">
        <v>3</v>
      </c>
      <c r="D10" s="12">
        <v>9</v>
      </c>
      <c r="E10" s="13">
        <v>7.5</v>
      </c>
      <c r="F10" s="13">
        <v>16.8</v>
      </c>
      <c r="G10" s="13">
        <v>10</v>
      </c>
      <c r="H10" s="13">
        <v>10</v>
      </c>
      <c r="I10" s="13">
        <v>16</v>
      </c>
      <c r="J10" s="13">
        <v>16</v>
      </c>
      <c r="K10" s="14">
        <f t="shared" si="0"/>
        <v>50.3</v>
      </c>
      <c r="L10" s="14"/>
      <c r="M10" s="14"/>
      <c r="N10" s="14">
        <v>29.6</v>
      </c>
      <c r="O10" s="13">
        <f t="shared" si="1"/>
        <v>79.900000000000006</v>
      </c>
      <c r="P10" s="70"/>
    </row>
    <row r="11" spans="1:16" x14ac:dyDescent="0.35">
      <c r="A11" s="71">
        <v>1</v>
      </c>
      <c r="B11" s="71" t="s">
        <v>114</v>
      </c>
      <c r="C11" s="71">
        <v>3</v>
      </c>
      <c r="D11" s="12">
        <v>10</v>
      </c>
      <c r="E11" s="13">
        <v>6</v>
      </c>
      <c r="F11" s="13">
        <v>16.399999999999999</v>
      </c>
      <c r="G11" s="13">
        <v>8</v>
      </c>
      <c r="H11" s="13">
        <v>8</v>
      </c>
      <c r="I11" s="13">
        <v>15</v>
      </c>
      <c r="J11" s="13">
        <v>15</v>
      </c>
      <c r="K11" s="14">
        <f t="shared" si="0"/>
        <v>45.4</v>
      </c>
      <c r="L11" s="14"/>
      <c r="M11" s="14"/>
      <c r="N11" s="14">
        <v>24.8</v>
      </c>
      <c r="O11" s="13">
        <f t="shared" si="1"/>
        <v>70.2</v>
      </c>
      <c r="P11" s="70"/>
    </row>
    <row r="12" spans="1:16" x14ac:dyDescent="0.35">
      <c r="A12" s="71">
        <v>1</v>
      </c>
      <c r="B12" s="71" t="s">
        <v>114</v>
      </c>
      <c r="C12" s="71">
        <v>3</v>
      </c>
      <c r="D12" s="12">
        <v>11</v>
      </c>
      <c r="E12" s="13">
        <v>5</v>
      </c>
      <c r="F12" s="13">
        <v>9.2000000000000011</v>
      </c>
      <c r="G12" s="13">
        <v>10</v>
      </c>
      <c r="H12" s="13">
        <v>10</v>
      </c>
      <c r="I12" s="13">
        <v>16.670000000000002</v>
      </c>
      <c r="J12" s="13">
        <v>16.670000000000002</v>
      </c>
      <c r="K12" s="14">
        <f t="shared" si="0"/>
        <v>40.870000000000005</v>
      </c>
      <c r="L12" s="14"/>
      <c r="M12" s="14"/>
      <c r="N12" s="14">
        <v>20.8</v>
      </c>
      <c r="O12" s="13">
        <f t="shared" si="1"/>
        <v>61.67</v>
      </c>
      <c r="P12" s="70"/>
    </row>
    <row r="13" spans="1:16" x14ac:dyDescent="0.35">
      <c r="A13" s="71">
        <v>1</v>
      </c>
      <c r="B13" s="71" t="s">
        <v>114</v>
      </c>
      <c r="C13" s="71">
        <v>3</v>
      </c>
      <c r="D13" s="12">
        <v>12</v>
      </c>
      <c r="E13" s="13">
        <v>8</v>
      </c>
      <c r="F13" s="13">
        <v>16</v>
      </c>
      <c r="G13" s="13">
        <v>10</v>
      </c>
      <c r="H13" s="13">
        <v>10</v>
      </c>
      <c r="I13" s="13">
        <v>16.670000000000002</v>
      </c>
      <c r="J13" s="13">
        <v>16.670000000000002</v>
      </c>
      <c r="K13" s="14">
        <f t="shared" si="0"/>
        <v>50.67</v>
      </c>
      <c r="L13" s="14"/>
      <c r="M13" s="14"/>
      <c r="N13" s="14">
        <v>33.6</v>
      </c>
      <c r="O13" s="13">
        <f t="shared" si="1"/>
        <v>84.27000000000001</v>
      </c>
      <c r="P13" s="70"/>
    </row>
    <row r="14" spans="1:16" x14ac:dyDescent="0.35">
      <c r="A14" s="71">
        <v>1</v>
      </c>
      <c r="B14" s="71" t="s">
        <v>114</v>
      </c>
      <c r="C14" s="71">
        <v>3</v>
      </c>
      <c r="D14" s="12">
        <v>13</v>
      </c>
      <c r="E14" s="13">
        <v>7</v>
      </c>
      <c r="F14" s="13">
        <v>18</v>
      </c>
      <c r="G14" s="13">
        <v>10</v>
      </c>
      <c r="H14" s="13">
        <v>10</v>
      </c>
      <c r="I14" s="13">
        <v>17.329999999999998</v>
      </c>
      <c r="J14" s="13">
        <v>17.329999999999998</v>
      </c>
      <c r="K14" s="14">
        <f t="shared" si="0"/>
        <v>52.33</v>
      </c>
      <c r="L14" s="14"/>
      <c r="M14" s="14"/>
      <c r="N14" s="14">
        <v>37.599999999999994</v>
      </c>
      <c r="O14" s="13">
        <f t="shared" si="1"/>
        <v>89.929999999999993</v>
      </c>
      <c r="P14" s="70"/>
    </row>
    <row r="15" spans="1:16" x14ac:dyDescent="0.35">
      <c r="A15" s="71">
        <v>1</v>
      </c>
      <c r="B15" s="71" t="s">
        <v>114</v>
      </c>
      <c r="C15" s="71">
        <v>3</v>
      </c>
      <c r="D15" s="12">
        <v>14</v>
      </c>
      <c r="E15" s="13">
        <v>4</v>
      </c>
      <c r="F15" s="13">
        <v>15.2</v>
      </c>
      <c r="G15" s="13">
        <v>6</v>
      </c>
      <c r="H15" s="13">
        <v>6</v>
      </c>
      <c r="I15" s="13">
        <v>15</v>
      </c>
      <c r="J15" s="13">
        <v>15</v>
      </c>
      <c r="K15" s="14">
        <f t="shared" si="0"/>
        <v>40.200000000000003</v>
      </c>
      <c r="L15" s="14"/>
      <c r="M15" s="14"/>
      <c r="N15" s="14">
        <v>14.399999999999999</v>
      </c>
      <c r="O15" s="13">
        <f t="shared" si="1"/>
        <v>54.6</v>
      </c>
      <c r="P15" s="70"/>
    </row>
    <row r="16" spans="1:16" x14ac:dyDescent="0.35">
      <c r="A16" s="71">
        <v>1</v>
      </c>
      <c r="B16" s="71" t="s">
        <v>114</v>
      </c>
      <c r="C16" s="71">
        <v>3</v>
      </c>
      <c r="D16" s="12">
        <v>15</v>
      </c>
      <c r="E16" s="13">
        <v>7</v>
      </c>
      <c r="F16" s="13">
        <v>17.600000000000001</v>
      </c>
      <c r="G16" s="13">
        <v>10</v>
      </c>
      <c r="H16" s="13">
        <v>10</v>
      </c>
      <c r="I16" s="13">
        <v>17.329999999999998</v>
      </c>
      <c r="J16" s="13">
        <v>17.329999999999998</v>
      </c>
      <c r="K16" s="14">
        <f t="shared" si="0"/>
        <v>51.93</v>
      </c>
      <c r="L16" s="14"/>
      <c r="M16" s="14"/>
      <c r="N16" s="14">
        <v>36</v>
      </c>
      <c r="O16" s="13">
        <f t="shared" si="1"/>
        <v>87.93</v>
      </c>
      <c r="P16" s="70"/>
    </row>
    <row r="17" spans="1:16" x14ac:dyDescent="0.35">
      <c r="A17" s="71">
        <v>1</v>
      </c>
      <c r="B17" s="71" t="s">
        <v>114</v>
      </c>
      <c r="C17" s="71">
        <v>3</v>
      </c>
      <c r="D17" s="12">
        <v>16</v>
      </c>
      <c r="E17" s="13">
        <v>4.5</v>
      </c>
      <c r="F17" s="13">
        <v>14.8</v>
      </c>
      <c r="G17" s="13">
        <v>4</v>
      </c>
      <c r="H17" s="13">
        <v>4</v>
      </c>
      <c r="I17" s="13">
        <v>15.33</v>
      </c>
      <c r="J17" s="13">
        <v>15.33</v>
      </c>
      <c r="K17" s="14">
        <f t="shared" si="0"/>
        <v>38.630000000000003</v>
      </c>
      <c r="L17" s="14"/>
      <c r="M17" s="14"/>
      <c r="N17" s="14">
        <v>29.6</v>
      </c>
      <c r="O17" s="13">
        <f t="shared" si="1"/>
        <v>68.23</v>
      </c>
      <c r="P17" s="70"/>
    </row>
    <row r="18" spans="1:16" x14ac:dyDescent="0.35">
      <c r="A18" s="71">
        <v>1</v>
      </c>
      <c r="B18" s="71" t="s">
        <v>114</v>
      </c>
      <c r="C18" s="71">
        <v>3</v>
      </c>
      <c r="D18" s="5">
        <v>17</v>
      </c>
      <c r="E18" s="15">
        <v>6.5</v>
      </c>
      <c r="F18" s="16">
        <v>16</v>
      </c>
      <c r="G18" s="15">
        <v>9</v>
      </c>
      <c r="H18" s="15">
        <v>9</v>
      </c>
      <c r="I18" s="15">
        <v>15.67</v>
      </c>
      <c r="J18" s="15">
        <v>15.67</v>
      </c>
      <c r="K18" s="17">
        <f t="shared" si="0"/>
        <v>47.17</v>
      </c>
      <c r="L18" s="17"/>
      <c r="M18" s="17"/>
      <c r="N18" s="17">
        <v>32.799999999999997</v>
      </c>
      <c r="O18" s="15">
        <f t="shared" si="1"/>
        <v>79.97</v>
      </c>
      <c r="P18" s="70"/>
    </row>
    <row r="19" spans="1:16" x14ac:dyDescent="0.35">
      <c r="A19" s="71">
        <v>1</v>
      </c>
      <c r="B19" s="71" t="s">
        <v>114</v>
      </c>
      <c r="C19" s="71">
        <v>3</v>
      </c>
      <c r="D19" s="5">
        <v>18</v>
      </c>
      <c r="E19" s="15">
        <v>4</v>
      </c>
      <c r="F19" s="16">
        <v>10</v>
      </c>
      <c r="G19" s="15">
        <v>8</v>
      </c>
      <c r="H19" s="15">
        <v>8</v>
      </c>
      <c r="I19" s="15">
        <v>19</v>
      </c>
      <c r="J19" s="15">
        <v>19</v>
      </c>
      <c r="K19" s="17">
        <f t="shared" si="0"/>
        <v>41</v>
      </c>
      <c r="L19" s="17"/>
      <c r="M19" s="17"/>
      <c r="N19" s="17">
        <v>27.200000000000003</v>
      </c>
      <c r="O19" s="15">
        <f t="shared" si="1"/>
        <v>68.2</v>
      </c>
      <c r="P19" s="70"/>
    </row>
    <row r="20" spans="1:16" x14ac:dyDescent="0.35">
      <c r="A20" s="71">
        <v>1</v>
      </c>
      <c r="B20" s="71" t="s">
        <v>114</v>
      </c>
      <c r="C20" s="71">
        <v>3</v>
      </c>
      <c r="D20" s="5">
        <v>19</v>
      </c>
      <c r="E20" s="15">
        <v>5</v>
      </c>
      <c r="F20" s="16">
        <v>15.2</v>
      </c>
      <c r="G20" s="15">
        <v>10</v>
      </c>
      <c r="H20" s="15">
        <v>10</v>
      </c>
      <c r="I20" s="15">
        <v>15</v>
      </c>
      <c r="J20" s="15">
        <v>15</v>
      </c>
      <c r="K20" s="17">
        <f t="shared" si="0"/>
        <v>45.2</v>
      </c>
      <c r="L20" s="17"/>
      <c r="M20" s="17"/>
      <c r="N20" s="17">
        <v>35.200000000000003</v>
      </c>
      <c r="O20" s="15">
        <f t="shared" si="1"/>
        <v>80.400000000000006</v>
      </c>
      <c r="P20" s="70"/>
    </row>
    <row r="21" spans="1:16" x14ac:dyDescent="0.35">
      <c r="A21" s="71">
        <v>1</v>
      </c>
      <c r="B21" s="71" t="s">
        <v>114</v>
      </c>
      <c r="C21" s="71">
        <v>3</v>
      </c>
      <c r="D21" s="5">
        <v>20</v>
      </c>
      <c r="E21" s="15">
        <v>5</v>
      </c>
      <c r="F21" s="16">
        <v>15.2</v>
      </c>
      <c r="G21" s="15">
        <v>10</v>
      </c>
      <c r="H21" s="15">
        <v>10</v>
      </c>
      <c r="I21" s="15">
        <v>18.329999999999998</v>
      </c>
      <c r="J21" s="15">
        <v>18.329999999999998</v>
      </c>
      <c r="K21" s="17">
        <f t="shared" si="0"/>
        <v>48.53</v>
      </c>
      <c r="L21" s="17"/>
      <c r="M21" s="17"/>
      <c r="N21" s="17">
        <v>32</v>
      </c>
      <c r="O21" s="15">
        <f t="shared" si="1"/>
        <v>80.53</v>
      </c>
      <c r="P21" s="70"/>
    </row>
    <row r="22" spans="1:16" x14ac:dyDescent="0.35">
      <c r="A22" s="71">
        <v>1</v>
      </c>
      <c r="B22" s="71" t="s">
        <v>114</v>
      </c>
      <c r="C22" s="71">
        <v>3</v>
      </c>
      <c r="D22" s="5">
        <v>21</v>
      </c>
      <c r="E22" s="15">
        <v>8</v>
      </c>
      <c r="F22" s="16">
        <v>13.600000000000001</v>
      </c>
      <c r="G22" s="15">
        <v>10</v>
      </c>
      <c r="H22" s="15">
        <v>10</v>
      </c>
      <c r="I22" s="15">
        <v>15</v>
      </c>
      <c r="J22" s="15">
        <v>15</v>
      </c>
      <c r="K22" s="17">
        <f t="shared" si="0"/>
        <v>46.6</v>
      </c>
      <c r="L22" s="17"/>
      <c r="M22" s="17"/>
      <c r="N22" s="17">
        <v>21.6</v>
      </c>
      <c r="O22" s="15">
        <f t="shared" si="1"/>
        <v>68.2</v>
      </c>
      <c r="P22" s="70"/>
    </row>
    <row r="23" spans="1:16" x14ac:dyDescent="0.35">
      <c r="A23" s="71">
        <v>1</v>
      </c>
      <c r="B23" s="71" t="s">
        <v>114</v>
      </c>
      <c r="C23" s="71">
        <v>3</v>
      </c>
      <c r="D23" s="5">
        <v>22</v>
      </c>
      <c r="E23" s="15">
        <v>6</v>
      </c>
      <c r="F23" s="16">
        <v>14.8</v>
      </c>
      <c r="G23" s="15">
        <v>10</v>
      </c>
      <c r="H23" s="15">
        <v>10</v>
      </c>
      <c r="I23" s="15">
        <v>15</v>
      </c>
      <c r="J23" s="15">
        <v>15</v>
      </c>
      <c r="K23" s="17">
        <f t="shared" si="0"/>
        <v>45.8</v>
      </c>
      <c r="L23" s="17"/>
      <c r="M23" s="17"/>
      <c r="N23" s="17">
        <v>24</v>
      </c>
      <c r="O23" s="15">
        <f t="shared" si="1"/>
        <v>69.8</v>
      </c>
      <c r="P23" s="70"/>
    </row>
    <row r="24" spans="1:16" x14ac:dyDescent="0.35">
      <c r="A24" s="71">
        <v>1</v>
      </c>
      <c r="B24" s="71" t="s">
        <v>114</v>
      </c>
      <c r="C24" s="71">
        <v>3</v>
      </c>
      <c r="D24" s="5">
        <v>23</v>
      </c>
      <c r="E24" s="15">
        <v>6.5</v>
      </c>
      <c r="F24" s="16">
        <v>17.600000000000001</v>
      </c>
      <c r="G24" s="15">
        <v>10</v>
      </c>
      <c r="H24" s="15">
        <v>10</v>
      </c>
      <c r="I24" s="15">
        <v>17.329999999999998</v>
      </c>
      <c r="J24" s="15">
        <v>17.329999999999998</v>
      </c>
      <c r="K24" s="17">
        <f t="shared" si="0"/>
        <v>51.43</v>
      </c>
      <c r="L24" s="17"/>
      <c r="M24" s="17"/>
      <c r="N24" s="17">
        <v>36</v>
      </c>
      <c r="O24" s="15">
        <f t="shared" si="1"/>
        <v>87.43</v>
      </c>
      <c r="P24" s="70"/>
    </row>
    <row r="25" spans="1:16" x14ac:dyDescent="0.35">
      <c r="A25" s="71">
        <v>1</v>
      </c>
      <c r="B25" s="71" t="s">
        <v>114</v>
      </c>
      <c r="C25" s="71">
        <v>3</v>
      </c>
      <c r="D25" s="5">
        <v>24</v>
      </c>
      <c r="E25" s="15">
        <v>8</v>
      </c>
      <c r="F25" s="16">
        <v>16</v>
      </c>
      <c r="G25" s="15">
        <v>10</v>
      </c>
      <c r="H25" s="15">
        <v>10</v>
      </c>
      <c r="I25" s="15">
        <v>19.329999999999998</v>
      </c>
      <c r="J25" s="15">
        <v>19.329999999999998</v>
      </c>
      <c r="K25" s="17">
        <f t="shared" si="0"/>
        <v>53.33</v>
      </c>
      <c r="L25" s="17"/>
      <c r="M25" s="17"/>
      <c r="N25" s="17">
        <v>30.4</v>
      </c>
      <c r="O25" s="15">
        <f t="shared" si="1"/>
        <v>83.72999999999999</v>
      </c>
      <c r="P25" s="70"/>
    </row>
    <row r="26" spans="1:16" x14ac:dyDescent="0.35">
      <c r="A26" s="71">
        <v>1</v>
      </c>
      <c r="B26" s="71" t="s">
        <v>114</v>
      </c>
      <c r="C26" s="71">
        <v>3</v>
      </c>
      <c r="D26" s="5">
        <v>25</v>
      </c>
      <c r="E26" s="15">
        <v>7</v>
      </c>
      <c r="F26" s="16">
        <v>15.2</v>
      </c>
      <c r="G26" s="15">
        <v>6</v>
      </c>
      <c r="H26" s="15">
        <v>6</v>
      </c>
      <c r="I26" s="15">
        <v>15</v>
      </c>
      <c r="J26" s="15">
        <v>15</v>
      </c>
      <c r="K26" s="17">
        <f t="shared" si="0"/>
        <v>43.2</v>
      </c>
      <c r="L26" s="17"/>
      <c r="M26" s="17"/>
      <c r="N26" s="17">
        <v>20</v>
      </c>
      <c r="O26" s="15">
        <f t="shared" si="1"/>
        <v>63.2</v>
      </c>
      <c r="P26" s="70"/>
    </row>
    <row r="27" spans="1:16" x14ac:dyDescent="0.35">
      <c r="A27" s="71">
        <v>1</v>
      </c>
      <c r="B27" s="71" t="s">
        <v>114</v>
      </c>
      <c r="C27" s="71">
        <v>3</v>
      </c>
      <c r="D27" s="5">
        <v>26</v>
      </c>
      <c r="E27" s="15">
        <v>5.5</v>
      </c>
      <c r="F27" s="16">
        <v>17.2</v>
      </c>
      <c r="G27" s="15">
        <v>8</v>
      </c>
      <c r="H27" s="15">
        <v>8</v>
      </c>
      <c r="I27" s="15">
        <v>15</v>
      </c>
      <c r="J27" s="15">
        <v>15</v>
      </c>
      <c r="K27" s="17">
        <f t="shared" si="0"/>
        <v>45.7</v>
      </c>
      <c r="L27" s="17"/>
      <c r="M27" s="17"/>
      <c r="N27" s="17">
        <v>24</v>
      </c>
      <c r="O27" s="15">
        <f t="shared" si="1"/>
        <v>69.7</v>
      </c>
      <c r="P27" s="70"/>
    </row>
    <row r="28" spans="1:16" x14ac:dyDescent="0.35">
      <c r="A28" s="71">
        <v>1</v>
      </c>
      <c r="B28" s="71" t="s">
        <v>114</v>
      </c>
      <c r="C28" s="71">
        <v>3</v>
      </c>
      <c r="D28" s="5">
        <v>27</v>
      </c>
      <c r="E28" s="15">
        <v>6</v>
      </c>
      <c r="F28" s="16">
        <v>12.8</v>
      </c>
      <c r="G28" s="15">
        <v>8</v>
      </c>
      <c r="H28" s="15">
        <v>8</v>
      </c>
      <c r="I28" s="15">
        <v>15</v>
      </c>
      <c r="J28" s="15">
        <v>15</v>
      </c>
      <c r="K28" s="17">
        <f t="shared" si="0"/>
        <v>41.8</v>
      </c>
      <c r="L28" s="17"/>
      <c r="M28" s="17"/>
      <c r="N28" s="17">
        <v>25.6</v>
      </c>
      <c r="O28" s="15">
        <f t="shared" si="1"/>
        <v>67.400000000000006</v>
      </c>
      <c r="P28" s="70"/>
    </row>
    <row r="29" spans="1:16" x14ac:dyDescent="0.35">
      <c r="A29" s="71">
        <v>1</v>
      </c>
      <c r="B29" s="71" t="s">
        <v>114</v>
      </c>
      <c r="C29" s="71">
        <v>3</v>
      </c>
      <c r="D29" s="5">
        <v>28</v>
      </c>
      <c r="E29" s="15">
        <v>7.5</v>
      </c>
      <c r="F29" s="16">
        <v>10.8</v>
      </c>
      <c r="G29" s="15">
        <v>10</v>
      </c>
      <c r="H29" s="15">
        <v>10</v>
      </c>
      <c r="I29" s="15">
        <v>19.329999999999998</v>
      </c>
      <c r="J29" s="15">
        <v>19.329999999999998</v>
      </c>
      <c r="K29" s="17">
        <f t="shared" si="0"/>
        <v>47.629999999999995</v>
      </c>
      <c r="L29" s="17"/>
      <c r="M29" s="17"/>
      <c r="N29" s="17">
        <v>34.4</v>
      </c>
      <c r="O29" s="15">
        <f t="shared" si="1"/>
        <v>82.03</v>
      </c>
      <c r="P29" s="70"/>
    </row>
    <row r="30" spans="1:16" x14ac:dyDescent="0.35">
      <c r="A30" s="71">
        <v>1</v>
      </c>
      <c r="B30" s="71" t="s">
        <v>114</v>
      </c>
      <c r="C30" s="71">
        <v>3</v>
      </c>
      <c r="D30" s="5">
        <v>29</v>
      </c>
      <c r="E30" s="15">
        <v>7</v>
      </c>
      <c r="F30" s="16">
        <v>18</v>
      </c>
      <c r="G30" s="15">
        <v>10</v>
      </c>
      <c r="H30" s="15">
        <v>10</v>
      </c>
      <c r="I30" s="15">
        <v>19.329999999999998</v>
      </c>
      <c r="J30" s="15">
        <v>19.329999999999998</v>
      </c>
      <c r="K30" s="17">
        <f t="shared" si="0"/>
        <v>54.33</v>
      </c>
      <c r="L30" s="17"/>
      <c r="M30" s="17"/>
      <c r="N30" s="17">
        <v>28.799999999999997</v>
      </c>
      <c r="O30" s="15">
        <f t="shared" si="1"/>
        <v>83.13</v>
      </c>
      <c r="P30" s="70"/>
    </row>
    <row r="31" spans="1:16" x14ac:dyDescent="0.35">
      <c r="A31" s="71">
        <v>1</v>
      </c>
      <c r="B31" s="71" t="s">
        <v>114</v>
      </c>
      <c r="C31" s="71">
        <v>3</v>
      </c>
      <c r="D31" s="5">
        <v>30</v>
      </c>
      <c r="E31" s="15">
        <v>6</v>
      </c>
      <c r="F31" s="16">
        <v>14.8</v>
      </c>
      <c r="G31" s="15">
        <v>10</v>
      </c>
      <c r="H31" s="15">
        <v>10</v>
      </c>
      <c r="I31" s="15">
        <v>15</v>
      </c>
      <c r="J31" s="15">
        <v>15</v>
      </c>
      <c r="K31" s="17">
        <f t="shared" si="0"/>
        <v>45.8</v>
      </c>
      <c r="L31" s="17"/>
      <c r="M31" s="17"/>
      <c r="N31" s="17">
        <v>24</v>
      </c>
      <c r="O31" s="15">
        <f t="shared" si="1"/>
        <v>69.8</v>
      </c>
      <c r="P31" s="70"/>
    </row>
    <row r="32" spans="1:16" x14ac:dyDescent="0.35">
      <c r="A32" s="71">
        <v>1</v>
      </c>
      <c r="B32" s="71" t="s">
        <v>114</v>
      </c>
      <c r="C32" s="71">
        <v>3</v>
      </c>
      <c r="D32" s="5">
        <v>31</v>
      </c>
      <c r="E32" s="15">
        <v>8</v>
      </c>
      <c r="F32" s="16">
        <v>17.600000000000001</v>
      </c>
      <c r="G32" s="15">
        <v>10</v>
      </c>
      <c r="H32" s="15">
        <v>10</v>
      </c>
      <c r="I32" s="15">
        <v>18.329999999999998</v>
      </c>
      <c r="J32" s="15">
        <v>18.329999999999998</v>
      </c>
      <c r="K32" s="17">
        <f t="shared" si="0"/>
        <v>53.93</v>
      </c>
      <c r="L32" s="17"/>
      <c r="M32" s="17"/>
      <c r="N32" s="17">
        <v>33.6</v>
      </c>
      <c r="O32" s="15">
        <f t="shared" si="1"/>
        <v>87.53</v>
      </c>
      <c r="P32" s="70"/>
    </row>
    <row r="33" spans="1:16" x14ac:dyDescent="0.35">
      <c r="A33" s="71">
        <v>1</v>
      </c>
      <c r="B33" s="71" t="s">
        <v>114</v>
      </c>
      <c r="C33" s="71">
        <v>3</v>
      </c>
      <c r="D33" s="5">
        <v>32</v>
      </c>
      <c r="E33" s="15">
        <v>5</v>
      </c>
      <c r="F33" s="16">
        <v>13.600000000000001</v>
      </c>
      <c r="G33" s="15">
        <v>10</v>
      </c>
      <c r="H33" s="15">
        <v>10</v>
      </c>
      <c r="I33" s="15">
        <v>17.329999999999998</v>
      </c>
      <c r="J33" s="15">
        <v>17.329999999999998</v>
      </c>
      <c r="K33" s="17">
        <f t="shared" si="0"/>
        <v>45.93</v>
      </c>
      <c r="L33" s="17"/>
      <c r="M33" s="17"/>
      <c r="N33" s="17">
        <v>19.2</v>
      </c>
      <c r="O33" s="15">
        <f t="shared" si="1"/>
        <v>65.13</v>
      </c>
      <c r="P33" s="70"/>
    </row>
    <row r="34" spans="1:16" x14ac:dyDescent="0.35">
      <c r="A34" s="71">
        <v>1</v>
      </c>
      <c r="B34" s="71" t="s">
        <v>114</v>
      </c>
      <c r="C34" s="71">
        <v>3</v>
      </c>
      <c r="D34" s="5">
        <v>33</v>
      </c>
      <c r="E34" s="15">
        <v>8</v>
      </c>
      <c r="F34" s="16">
        <v>17.600000000000001</v>
      </c>
      <c r="G34" s="15">
        <v>10</v>
      </c>
      <c r="H34" s="15">
        <v>10</v>
      </c>
      <c r="I34" s="15">
        <v>10.33</v>
      </c>
      <c r="J34" s="15">
        <v>10.33</v>
      </c>
      <c r="K34" s="17">
        <f t="shared" ref="K34:K65" si="2">(E34 + F34+G34+J34)</f>
        <v>45.93</v>
      </c>
      <c r="L34" s="17"/>
      <c r="M34" s="17"/>
      <c r="N34" s="17">
        <v>26.400000000000002</v>
      </c>
      <c r="O34" s="15">
        <f t="shared" ref="O34:O65" si="3" xml:space="preserve"> (K34  + N34)</f>
        <v>72.33</v>
      </c>
      <c r="P34" s="70"/>
    </row>
    <row r="35" spans="1:16" x14ac:dyDescent="0.35">
      <c r="A35" s="71">
        <v>1</v>
      </c>
      <c r="B35" s="71" t="s">
        <v>114</v>
      </c>
      <c r="C35" s="71">
        <v>3</v>
      </c>
      <c r="D35" s="5">
        <v>34</v>
      </c>
      <c r="E35" s="15">
        <v>6</v>
      </c>
      <c r="F35" s="16">
        <v>12.8</v>
      </c>
      <c r="G35" s="15">
        <v>10</v>
      </c>
      <c r="H35" s="15">
        <v>10</v>
      </c>
      <c r="I35" s="15">
        <v>16</v>
      </c>
      <c r="J35" s="15">
        <v>16</v>
      </c>
      <c r="K35" s="17">
        <f t="shared" si="2"/>
        <v>44.8</v>
      </c>
      <c r="L35" s="17"/>
      <c r="M35" s="17"/>
      <c r="N35" s="17">
        <v>31.200000000000003</v>
      </c>
      <c r="O35" s="15">
        <f t="shared" si="3"/>
        <v>76</v>
      </c>
      <c r="P35" s="70"/>
    </row>
    <row r="36" spans="1:16" x14ac:dyDescent="0.35">
      <c r="A36" s="71">
        <v>1</v>
      </c>
      <c r="B36" s="71" t="s">
        <v>114</v>
      </c>
      <c r="C36" s="71">
        <v>3</v>
      </c>
      <c r="D36" s="5">
        <v>35</v>
      </c>
      <c r="E36" s="15">
        <v>6.5</v>
      </c>
      <c r="F36" s="16">
        <v>14.399999999999999</v>
      </c>
      <c r="G36" s="15">
        <v>10</v>
      </c>
      <c r="H36" s="15">
        <v>10</v>
      </c>
      <c r="I36" s="15">
        <v>15.33</v>
      </c>
      <c r="J36" s="15">
        <v>15.33</v>
      </c>
      <c r="K36" s="17">
        <f t="shared" si="2"/>
        <v>46.23</v>
      </c>
      <c r="L36" s="17"/>
      <c r="M36" s="17"/>
      <c r="N36" s="17">
        <v>30.4</v>
      </c>
      <c r="O36" s="15">
        <f t="shared" si="3"/>
        <v>76.63</v>
      </c>
      <c r="P36" s="70"/>
    </row>
    <row r="37" spans="1:16" x14ac:dyDescent="0.35">
      <c r="A37" s="71">
        <v>1</v>
      </c>
      <c r="B37" s="71" t="s">
        <v>114</v>
      </c>
      <c r="C37" s="71">
        <v>3</v>
      </c>
      <c r="D37" s="5">
        <v>36</v>
      </c>
      <c r="E37" s="15">
        <v>5.5</v>
      </c>
      <c r="F37" s="16">
        <v>16.8</v>
      </c>
      <c r="G37" s="15">
        <v>8</v>
      </c>
      <c r="H37" s="15">
        <v>8</v>
      </c>
      <c r="I37" s="15">
        <v>16.670000000000002</v>
      </c>
      <c r="J37" s="15">
        <v>16.670000000000002</v>
      </c>
      <c r="K37" s="17">
        <f t="shared" si="2"/>
        <v>46.97</v>
      </c>
      <c r="L37" s="17"/>
      <c r="M37" s="17"/>
      <c r="N37" s="17">
        <v>36</v>
      </c>
      <c r="O37" s="15">
        <f t="shared" si="3"/>
        <v>82.97</v>
      </c>
      <c r="P37" s="70"/>
    </row>
    <row r="38" spans="1:16" x14ac:dyDescent="0.35">
      <c r="A38" s="71">
        <v>1</v>
      </c>
      <c r="B38" s="71" t="s">
        <v>114</v>
      </c>
      <c r="C38" s="71">
        <v>3</v>
      </c>
      <c r="D38" s="5">
        <v>37</v>
      </c>
      <c r="E38" s="15">
        <v>8.5</v>
      </c>
      <c r="F38" s="16">
        <v>15.2</v>
      </c>
      <c r="G38" s="15">
        <v>10</v>
      </c>
      <c r="H38" s="15">
        <v>10</v>
      </c>
      <c r="I38" s="15">
        <v>16.670000000000002</v>
      </c>
      <c r="J38" s="15">
        <v>16.670000000000002</v>
      </c>
      <c r="K38" s="17">
        <f t="shared" si="2"/>
        <v>50.370000000000005</v>
      </c>
      <c r="L38" s="17"/>
      <c r="M38" s="17"/>
      <c r="N38" s="17">
        <v>29.6</v>
      </c>
      <c r="O38" s="15">
        <f t="shared" si="3"/>
        <v>79.97</v>
      </c>
      <c r="P38" s="70"/>
    </row>
    <row r="39" spans="1:16" x14ac:dyDescent="0.35">
      <c r="A39" s="71">
        <v>1</v>
      </c>
      <c r="B39" s="71" t="s">
        <v>114</v>
      </c>
      <c r="C39" s="71">
        <v>3</v>
      </c>
      <c r="D39" s="5">
        <v>38</v>
      </c>
      <c r="E39" s="15">
        <v>7.5</v>
      </c>
      <c r="F39" s="16">
        <v>18.400000000000002</v>
      </c>
      <c r="G39" s="15">
        <v>10</v>
      </c>
      <c r="H39" s="15">
        <v>10</v>
      </c>
      <c r="I39" s="15">
        <v>17.329999999999998</v>
      </c>
      <c r="J39" s="15">
        <v>17.329999999999998</v>
      </c>
      <c r="K39" s="17">
        <f t="shared" si="2"/>
        <v>53.230000000000004</v>
      </c>
      <c r="L39" s="17"/>
      <c r="M39" s="17"/>
      <c r="N39" s="17">
        <v>26.400000000000002</v>
      </c>
      <c r="O39" s="15">
        <f t="shared" si="3"/>
        <v>79.63000000000001</v>
      </c>
      <c r="P39" s="70"/>
    </row>
    <row r="40" spans="1:16" x14ac:dyDescent="0.35">
      <c r="A40" s="71">
        <v>1</v>
      </c>
      <c r="B40" s="71" t="s">
        <v>114</v>
      </c>
      <c r="C40" s="71">
        <v>3</v>
      </c>
      <c r="D40" s="5">
        <v>39</v>
      </c>
      <c r="E40" s="15">
        <v>5</v>
      </c>
      <c r="F40" s="16">
        <v>14.399999999999999</v>
      </c>
      <c r="G40" s="15">
        <v>10</v>
      </c>
      <c r="H40" s="15">
        <v>10</v>
      </c>
      <c r="I40" s="15">
        <v>15.67</v>
      </c>
      <c r="J40" s="15">
        <v>15.67</v>
      </c>
      <c r="K40" s="17">
        <f t="shared" si="2"/>
        <v>45.07</v>
      </c>
      <c r="L40" s="17"/>
      <c r="M40" s="17"/>
      <c r="N40" s="17">
        <v>17.600000000000001</v>
      </c>
      <c r="O40" s="15">
        <f t="shared" si="3"/>
        <v>62.67</v>
      </c>
      <c r="P40" s="70"/>
    </row>
    <row r="41" spans="1:16" x14ac:dyDescent="0.35">
      <c r="A41" s="71">
        <v>1</v>
      </c>
      <c r="B41" s="71" t="s">
        <v>114</v>
      </c>
      <c r="C41" s="71">
        <v>3</v>
      </c>
      <c r="D41" s="5">
        <v>40</v>
      </c>
      <c r="E41" s="15">
        <v>5.5</v>
      </c>
      <c r="F41" s="16">
        <v>14</v>
      </c>
      <c r="G41" s="15">
        <v>10</v>
      </c>
      <c r="H41" s="15">
        <v>10</v>
      </c>
      <c r="I41" s="15">
        <v>17.329999999999998</v>
      </c>
      <c r="J41" s="15">
        <v>17.329999999999998</v>
      </c>
      <c r="K41" s="17">
        <f t="shared" si="2"/>
        <v>46.83</v>
      </c>
      <c r="L41" s="17"/>
      <c r="M41" s="17"/>
      <c r="N41" s="17">
        <v>22.400000000000002</v>
      </c>
      <c r="O41" s="15">
        <f t="shared" si="3"/>
        <v>69.23</v>
      </c>
      <c r="P41" s="70"/>
    </row>
    <row r="42" spans="1:16" x14ac:dyDescent="0.35">
      <c r="A42" s="71">
        <v>1</v>
      </c>
      <c r="B42" s="71" t="s">
        <v>114</v>
      </c>
      <c r="C42" s="71">
        <v>3</v>
      </c>
      <c r="D42" s="5">
        <v>41</v>
      </c>
      <c r="E42" s="15">
        <v>7.5</v>
      </c>
      <c r="F42" s="16">
        <v>17.2</v>
      </c>
      <c r="G42" s="15">
        <v>10</v>
      </c>
      <c r="H42" s="15">
        <v>10</v>
      </c>
      <c r="I42" s="15">
        <v>17.670000000000002</v>
      </c>
      <c r="J42" s="15">
        <v>17.670000000000002</v>
      </c>
      <c r="K42" s="17">
        <f t="shared" si="2"/>
        <v>52.370000000000005</v>
      </c>
      <c r="L42" s="17"/>
      <c r="M42" s="17"/>
      <c r="N42" s="17">
        <v>27.200000000000003</v>
      </c>
      <c r="O42" s="15">
        <f t="shared" si="3"/>
        <v>79.570000000000007</v>
      </c>
      <c r="P42" s="70"/>
    </row>
    <row r="43" spans="1:16" x14ac:dyDescent="0.35">
      <c r="A43" s="71">
        <v>1</v>
      </c>
      <c r="B43" s="71" t="s">
        <v>114</v>
      </c>
      <c r="C43" s="71">
        <v>3</v>
      </c>
      <c r="D43" s="5">
        <v>42</v>
      </c>
      <c r="E43" s="15">
        <v>6.5</v>
      </c>
      <c r="F43" s="16">
        <v>15.600000000000001</v>
      </c>
      <c r="G43" s="15">
        <v>2</v>
      </c>
      <c r="H43" s="15">
        <v>2</v>
      </c>
      <c r="I43" s="15">
        <v>0</v>
      </c>
      <c r="J43" s="15">
        <v>0</v>
      </c>
      <c r="K43" s="17">
        <f t="shared" si="2"/>
        <v>24.1</v>
      </c>
      <c r="L43" s="17"/>
      <c r="M43" s="17"/>
      <c r="N43" s="17">
        <v>0</v>
      </c>
      <c r="O43" s="15">
        <f t="shared" si="3"/>
        <v>24.1</v>
      </c>
      <c r="P43" s="70"/>
    </row>
    <row r="44" spans="1:16" x14ac:dyDescent="0.35">
      <c r="A44" s="71">
        <v>1</v>
      </c>
      <c r="B44" s="71" t="s">
        <v>114</v>
      </c>
      <c r="C44" s="71">
        <v>3</v>
      </c>
      <c r="D44" s="5">
        <v>43</v>
      </c>
      <c r="E44" s="15">
        <v>6</v>
      </c>
      <c r="F44" s="16">
        <v>10.4</v>
      </c>
      <c r="G44" s="15">
        <v>10</v>
      </c>
      <c r="H44" s="15">
        <v>10</v>
      </c>
      <c r="I44" s="15">
        <v>15</v>
      </c>
      <c r="J44" s="15">
        <v>15</v>
      </c>
      <c r="K44" s="17">
        <f t="shared" si="2"/>
        <v>41.4</v>
      </c>
      <c r="L44" s="17"/>
      <c r="M44" s="17"/>
      <c r="N44" s="17">
        <v>24</v>
      </c>
      <c r="O44" s="15">
        <f t="shared" si="3"/>
        <v>65.400000000000006</v>
      </c>
      <c r="P44" s="70"/>
    </row>
    <row r="45" spans="1:16" x14ac:dyDescent="0.35">
      <c r="A45" s="71">
        <v>1</v>
      </c>
      <c r="B45" s="71" t="s">
        <v>114</v>
      </c>
      <c r="C45" s="71">
        <v>3</v>
      </c>
      <c r="D45" s="5">
        <v>44</v>
      </c>
      <c r="E45" s="15">
        <v>6</v>
      </c>
      <c r="F45" s="16">
        <v>13.200000000000001</v>
      </c>
      <c r="G45" s="15">
        <v>8</v>
      </c>
      <c r="H45" s="15">
        <v>8</v>
      </c>
      <c r="I45" s="15">
        <v>17.329999999999998</v>
      </c>
      <c r="J45" s="15">
        <v>17.329999999999998</v>
      </c>
      <c r="K45" s="17">
        <f t="shared" si="2"/>
        <v>44.53</v>
      </c>
      <c r="L45" s="17"/>
      <c r="M45" s="17"/>
      <c r="N45" s="17">
        <v>26.400000000000002</v>
      </c>
      <c r="O45" s="15">
        <f t="shared" si="3"/>
        <v>70.930000000000007</v>
      </c>
      <c r="P45" s="70"/>
    </row>
    <row r="46" spans="1:16" x14ac:dyDescent="0.35">
      <c r="A46" s="71">
        <v>1</v>
      </c>
      <c r="B46" s="71" t="s">
        <v>114</v>
      </c>
      <c r="C46" s="71">
        <v>3</v>
      </c>
      <c r="D46" s="5">
        <v>45</v>
      </c>
      <c r="E46" s="15">
        <v>5.5</v>
      </c>
      <c r="F46" s="16">
        <v>14.8</v>
      </c>
      <c r="G46" s="15">
        <v>8</v>
      </c>
      <c r="H46" s="15">
        <v>8</v>
      </c>
      <c r="I46" s="15">
        <v>10.33</v>
      </c>
      <c r="J46" s="15">
        <v>10.33</v>
      </c>
      <c r="K46" s="17">
        <f t="shared" si="2"/>
        <v>38.630000000000003</v>
      </c>
      <c r="L46" s="17"/>
      <c r="M46" s="17"/>
      <c r="N46" s="17">
        <v>26.400000000000002</v>
      </c>
      <c r="O46" s="15">
        <f t="shared" si="3"/>
        <v>65.03</v>
      </c>
      <c r="P46" s="70"/>
    </row>
    <row r="47" spans="1:16" x14ac:dyDescent="0.35">
      <c r="A47" s="71">
        <v>1</v>
      </c>
      <c r="B47" s="71" t="s">
        <v>114</v>
      </c>
      <c r="C47" s="71">
        <v>3</v>
      </c>
      <c r="D47" s="5">
        <v>46</v>
      </c>
      <c r="E47" s="15">
        <v>7</v>
      </c>
      <c r="F47" s="16">
        <v>14</v>
      </c>
      <c r="G47" s="15">
        <v>10</v>
      </c>
      <c r="H47" s="15">
        <v>10</v>
      </c>
      <c r="I47" s="15">
        <v>18.329999999999998</v>
      </c>
      <c r="J47" s="15">
        <v>18.329999999999998</v>
      </c>
      <c r="K47" s="17">
        <f t="shared" si="2"/>
        <v>49.33</v>
      </c>
      <c r="L47" s="17"/>
      <c r="M47" s="17"/>
      <c r="N47" s="17">
        <v>28.799999999999997</v>
      </c>
      <c r="O47" s="15">
        <f t="shared" si="3"/>
        <v>78.13</v>
      </c>
      <c r="P47" s="70"/>
    </row>
    <row r="48" spans="1:16" x14ac:dyDescent="0.35">
      <c r="A48" s="71">
        <v>1</v>
      </c>
      <c r="B48" s="71" t="s">
        <v>114</v>
      </c>
      <c r="C48" s="71">
        <v>3</v>
      </c>
      <c r="D48" s="5">
        <v>47</v>
      </c>
      <c r="E48" s="15">
        <v>6</v>
      </c>
      <c r="F48" s="16">
        <v>15.2</v>
      </c>
      <c r="G48" s="15">
        <v>9</v>
      </c>
      <c r="H48" s="15">
        <v>9</v>
      </c>
      <c r="I48" s="15">
        <v>12.33</v>
      </c>
      <c r="J48" s="15">
        <v>12.33</v>
      </c>
      <c r="K48" s="17">
        <f t="shared" si="2"/>
        <v>42.53</v>
      </c>
      <c r="L48" s="17"/>
      <c r="M48" s="17"/>
      <c r="N48" s="17">
        <v>29.6</v>
      </c>
      <c r="O48" s="15">
        <f t="shared" si="3"/>
        <v>72.13</v>
      </c>
      <c r="P48" s="70"/>
    </row>
    <row r="49" spans="1:16" x14ac:dyDescent="0.35">
      <c r="A49" s="71">
        <v>1</v>
      </c>
      <c r="B49" s="71" t="s">
        <v>114</v>
      </c>
      <c r="C49" s="71">
        <v>3</v>
      </c>
      <c r="D49" s="5">
        <v>48</v>
      </c>
      <c r="E49" s="15">
        <v>7</v>
      </c>
      <c r="F49" s="16">
        <v>15.600000000000001</v>
      </c>
      <c r="G49" s="15">
        <v>8</v>
      </c>
      <c r="H49" s="15">
        <v>8</v>
      </c>
      <c r="I49" s="15">
        <v>17.670000000000002</v>
      </c>
      <c r="J49" s="15">
        <v>17.670000000000002</v>
      </c>
      <c r="K49" s="17">
        <f t="shared" si="2"/>
        <v>48.27</v>
      </c>
      <c r="L49" s="17"/>
      <c r="M49" s="17"/>
      <c r="N49" s="17">
        <v>17.600000000000001</v>
      </c>
      <c r="O49" s="15">
        <f t="shared" si="3"/>
        <v>65.87</v>
      </c>
      <c r="P49" s="70"/>
    </row>
    <row r="50" spans="1:16" x14ac:dyDescent="0.35">
      <c r="A50" s="71">
        <v>1</v>
      </c>
      <c r="B50" s="71" t="s">
        <v>114</v>
      </c>
      <c r="C50" s="71">
        <v>3</v>
      </c>
      <c r="D50" s="5">
        <v>49</v>
      </c>
      <c r="E50" s="15">
        <v>5</v>
      </c>
      <c r="F50" s="16">
        <v>14</v>
      </c>
      <c r="G50" s="15">
        <v>10</v>
      </c>
      <c r="H50" s="15">
        <v>10</v>
      </c>
      <c r="I50" s="15">
        <v>15</v>
      </c>
      <c r="J50" s="15">
        <v>15</v>
      </c>
      <c r="K50" s="17">
        <f t="shared" si="2"/>
        <v>44</v>
      </c>
      <c r="L50" s="17"/>
      <c r="M50" s="17"/>
      <c r="N50" s="17">
        <v>31.200000000000003</v>
      </c>
      <c r="O50" s="15">
        <f t="shared" si="3"/>
        <v>75.2</v>
      </c>
      <c r="P50" s="70"/>
    </row>
    <row r="51" spans="1:16" x14ac:dyDescent="0.35">
      <c r="A51" s="71">
        <v>1</v>
      </c>
      <c r="B51" s="71" t="s">
        <v>114</v>
      </c>
      <c r="C51" s="71">
        <v>3</v>
      </c>
      <c r="D51" s="5">
        <v>50</v>
      </c>
      <c r="E51" s="15">
        <v>5</v>
      </c>
      <c r="F51" s="16">
        <v>16.399999999999999</v>
      </c>
      <c r="G51" s="15">
        <v>10</v>
      </c>
      <c r="H51" s="15">
        <v>10</v>
      </c>
      <c r="I51" s="15">
        <v>17.329999999999998</v>
      </c>
      <c r="J51" s="15">
        <v>17.329999999999998</v>
      </c>
      <c r="K51" s="17">
        <f t="shared" si="2"/>
        <v>48.73</v>
      </c>
      <c r="L51" s="17"/>
      <c r="M51" s="17"/>
      <c r="N51" s="17">
        <v>27.200000000000003</v>
      </c>
      <c r="O51" s="15">
        <f t="shared" si="3"/>
        <v>75.930000000000007</v>
      </c>
      <c r="P51" s="70"/>
    </row>
    <row r="52" spans="1:16" x14ac:dyDescent="0.35">
      <c r="A52" s="71">
        <v>1</v>
      </c>
      <c r="B52" s="71" t="s">
        <v>114</v>
      </c>
      <c r="C52" s="71">
        <v>3</v>
      </c>
      <c r="D52" s="5">
        <v>51</v>
      </c>
      <c r="E52" s="15">
        <v>7</v>
      </c>
      <c r="F52" s="16">
        <v>13.200000000000001</v>
      </c>
      <c r="G52" s="15">
        <v>10</v>
      </c>
      <c r="H52" s="15">
        <v>10</v>
      </c>
      <c r="I52" s="15">
        <v>12.33</v>
      </c>
      <c r="J52" s="15">
        <v>12.33</v>
      </c>
      <c r="K52" s="17">
        <f t="shared" si="2"/>
        <v>42.53</v>
      </c>
      <c r="L52" s="17"/>
      <c r="M52" s="17"/>
      <c r="N52" s="17">
        <v>32</v>
      </c>
      <c r="O52" s="15">
        <f t="shared" si="3"/>
        <v>74.53</v>
      </c>
      <c r="P52" s="70"/>
    </row>
    <row r="53" spans="1:16" x14ac:dyDescent="0.35">
      <c r="A53" s="71">
        <v>1</v>
      </c>
      <c r="B53" s="71" t="s">
        <v>114</v>
      </c>
      <c r="C53" s="71">
        <v>3</v>
      </c>
      <c r="D53" s="5">
        <v>52</v>
      </c>
      <c r="E53" s="15">
        <v>6.5</v>
      </c>
      <c r="F53" s="16">
        <v>14.399999999999999</v>
      </c>
      <c r="G53" s="15">
        <v>10</v>
      </c>
      <c r="H53" s="15">
        <v>10</v>
      </c>
      <c r="I53" s="15">
        <v>12.33</v>
      </c>
      <c r="J53" s="15">
        <v>12.33</v>
      </c>
      <c r="K53" s="17">
        <f t="shared" si="2"/>
        <v>43.23</v>
      </c>
      <c r="L53" s="17"/>
      <c r="M53" s="17"/>
      <c r="N53" s="17">
        <v>21.6</v>
      </c>
      <c r="O53" s="15">
        <f t="shared" si="3"/>
        <v>64.83</v>
      </c>
      <c r="P53" s="70"/>
    </row>
    <row r="54" spans="1:16" x14ac:dyDescent="0.35">
      <c r="A54" s="71">
        <v>1</v>
      </c>
      <c r="B54" s="71" t="s">
        <v>114</v>
      </c>
      <c r="C54" s="71">
        <v>3</v>
      </c>
      <c r="D54" s="5">
        <v>53</v>
      </c>
      <c r="E54" s="15">
        <v>5</v>
      </c>
      <c r="F54" s="16">
        <v>16</v>
      </c>
      <c r="G54" s="15">
        <v>8</v>
      </c>
      <c r="H54" s="15">
        <v>8</v>
      </c>
      <c r="I54" s="15">
        <v>16</v>
      </c>
      <c r="J54" s="15">
        <v>16</v>
      </c>
      <c r="K54" s="17">
        <f t="shared" si="2"/>
        <v>45</v>
      </c>
      <c r="L54" s="17"/>
      <c r="M54" s="17"/>
      <c r="N54" s="17">
        <v>29.6</v>
      </c>
      <c r="O54" s="15">
        <f t="shared" si="3"/>
        <v>74.599999999999994</v>
      </c>
      <c r="P54" s="70"/>
    </row>
    <row r="55" spans="1:16" x14ac:dyDescent="0.35">
      <c r="A55" s="71">
        <v>1</v>
      </c>
      <c r="B55" s="71" t="s">
        <v>114</v>
      </c>
      <c r="C55" s="71">
        <v>3</v>
      </c>
      <c r="D55" s="5">
        <v>54</v>
      </c>
      <c r="E55" s="15">
        <v>7.5</v>
      </c>
      <c r="F55" s="16">
        <v>14.8</v>
      </c>
      <c r="G55" s="15">
        <v>9</v>
      </c>
      <c r="H55" s="15">
        <v>9</v>
      </c>
      <c r="I55" s="15">
        <v>15</v>
      </c>
      <c r="J55" s="15">
        <v>15</v>
      </c>
      <c r="K55" s="17">
        <f t="shared" si="2"/>
        <v>46.3</v>
      </c>
      <c r="L55" s="17"/>
      <c r="M55" s="17"/>
      <c r="N55" s="17">
        <v>18.400000000000002</v>
      </c>
      <c r="O55" s="15">
        <f t="shared" si="3"/>
        <v>64.7</v>
      </c>
      <c r="P55" s="70"/>
    </row>
    <row r="56" spans="1:16" x14ac:dyDescent="0.35">
      <c r="A56" s="71">
        <v>1</v>
      </c>
      <c r="B56" s="71" t="s">
        <v>114</v>
      </c>
      <c r="C56" s="71">
        <v>3</v>
      </c>
      <c r="D56" s="5">
        <v>55</v>
      </c>
      <c r="E56" s="15">
        <v>6</v>
      </c>
      <c r="F56" s="16">
        <v>14.8</v>
      </c>
      <c r="G56" s="15">
        <v>10</v>
      </c>
      <c r="H56" s="15">
        <v>10</v>
      </c>
      <c r="I56" s="15">
        <v>15</v>
      </c>
      <c r="J56" s="15">
        <v>15</v>
      </c>
      <c r="K56" s="17">
        <f t="shared" si="2"/>
        <v>45.8</v>
      </c>
      <c r="L56" s="17"/>
      <c r="M56" s="17"/>
      <c r="N56" s="17">
        <v>24</v>
      </c>
      <c r="O56" s="15">
        <f t="shared" si="3"/>
        <v>69.8</v>
      </c>
      <c r="P56" s="70"/>
    </row>
    <row r="57" spans="1:16" x14ac:dyDescent="0.35">
      <c r="A57" s="71">
        <v>1</v>
      </c>
      <c r="B57" s="71" t="s">
        <v>114</v>
      </c>
      <c r="C57" s="71">
        <v>3</v>
      </c>
      <c r="D57" s="5">
        <v>56</v>
      </c>
      <c r="E57" s="15">
        <v>6.5</v>
      </c>
      <c r="F57" s="16">
        <v>14.399999999999999</v>
      </c>
      <c r="G57" s="15">
        <v>8</v>
      </c>
      <c r="H57" s="15">
        <v>8</v>
      </c>
      <c r="I57" s="15">
        <v>12.33</v>
      </c>
      <c r="J57" s="15">
        <v>12.33</v>
      </c>
      <c r="K57" s="17">
        <f t="shared" si="2"/>
        <v>41.23</v>
      </c>
      <c r="L57" s="17"/>
      <c r="M57" s="17"/>
      <c r="N57" s="17">
        <v>28.799999999999997</v>
      </c>
      <c r="O57" s="15">
        <f t="shared" si="3"/>
        <v>70.03</v>
      </c>
      <c r="P57" s="70"/>
    </row>
    <row r="58" spans="1:16" x14ac:dyDescent="0.35">
      <c r="A58" s="71">
        <v>1</v>
      </c>
      <c r="B58" s="71" t="s">
        <v>114</v>
      </c>
      <c r="C58" s="71">
        <v>3</v>
      </c>
      <c r="D58" s="5">
        <v>57</v>
      </c>
      <c r="E58" s="15">
        <v>5.5</v>
      </c>
      <c r="F58" s="16">
        <v>11.6</v>
      </c>
      <c r="G58" s="15">
        <v>10</v>
      </c>
      <c r="H58" s="15">
        <v>10</v>
      </c>
      <c r="I58" s="15">
        <v>15</v>
      </c>
      <c r="J58" s="15">
        <v>15</v>
      </c>
      <c r="K58" s="17">
        <f t="shared" si="2"/>
        <v>42.1</v>
      </c>
      <c r="L58" s="17"/>
      <c r="M58" s="17"/>
      <c r="N58" s="17">
        <v>27.200000000000003</v>
      </c>
      <c r="O58" s="15">
        <f t="shared" si="3"/>
        <v>69.300000000000011</v>
      </c>
      <c r="P58" s="70"/>
    </row>
    <row r="59" spans="1:16" x14ac:dyDescent="0.35">
      <c r="A59" s="71">
        <v>1</v>
      </c>
      <c r="B59" s="71" t="s">
        <v>114</v>
      </c>
      <c r="C59" s="71">
        <v>3</v>
      </c>
      <c r="D59" s="5">
        <v>58</v>
      </c>
      <c r="E59" s="15">
        <v>5.5</v>
      </c>
      <c r="F59" s="16">
        <v>13.200000000000001</v>
      </c>
      <c r="G59" s="15">
        <v>10</v>
      </c>
      <c r="H59" s="15">
        <v>10</v>
      </c>
      <c r="I59" s="15">
        <v>15</v>
      </c>
      <c r="J59" s="15">
        <v>15</v>
      </c>
      <c r="K59" s="17">
        <f t="shared" si="2"/>
        <v>43.7</v>
      </c>
      <c r="L59" s="17"/>
      <c r="M59" s="17"/>
      <c r="N59" s="17">
        <v>18.400000000000002</v>
      </c>
      <c r="O59" s="15">
        <f t="shared" si="3"/>
        <v>62.100000000000009</v>
      </c>
      <c r="P59" s="70"/>
    </row>
    <row r="60" spans="1:16" x14ac:dyDescent="0.35">
      <c r="A60" s="71">
        <v>1</v>
      </c>
      <c r="B60" s="71" t="s">
        <v>114</v>
      </c>
      <c r="C60" s="71">
        <v>3</v>
      </c>
      <c r="D60" s="5">
        <v>59</v>
      </c>
      <c r="E60" s="15">
        <v>8</v>
      </c>
      <c r="F60" s="16">
        <v>16</v>
      </c>
      <c r="G60" s="15">
        <v>10</v>
      </c>
      <c r="H60" s="15">
        <v>10</v>
      </c>
      <c r="I60" s="15">
        <v>15</v>
      </c>
      <c r="J60" s="15">
        <v>15</v>
      </c>
      <c r="K60" s="17">
        <f t="shared" si="2"/>
        <v>49</v>
      </c>
      <c r="L60" s="17"/>
      <c r="M60" s="17"/>
      <c r="N60" s="17">
        <v>36.800000000000004</v>
      </c>
      <c r="O60" s="15">
        <f t="shared" si="3"/>
        <v>85.800000000000011</v>
      </c>
      <c r="P60" s="70"/>
    </row>
    <row r="61" spans="1:16" x14ac:dyDescent="0.35">
      <c r="A61" s="71">
        <v>1</v>
      </c>
      <c r="B61" s="71" t="s">
        <v>114</v>
      </c>
      <c r="C61" s="71">
        <v>3</v>
      </c>
      <c r="D61" s="5">
        <v>60</v>
      </c>
      <c r="E61" s="15">
        <v>5.5</v>
      </c>
      <c r="F61" s="16">
        <v>16</v>
      </c>
      <c r="G61" s="15">
        <v>10</v>
      </c>
      <c r="H61" s="15">
        <v>10</v>
      </c>
      <c r="I61" s="15">
        <v>17.329999999999998</v>
      </c>
      <c r="J61" s="15">
        <v>17.329999999999998</v>
      </c>
      <c r="K61" s="17">
        <f t="shared" si="2"/>
        <v>48.83</v>
      </c>
      <c r="L61" s="17"/>
      <c r="M61" s="17"/>
      <c r="N61" s="17">
        <v>35.200000000000003</v>
      </c>
      <c r="O61" s="15">
        <f t="shared" si="3"/>
        <v>84.03</v>
      </c>
      <c r="P61" s="70"/>
    </row>
    <row r="62" spans="1:16" x14ac:dyDescent="0.35">
      <c r="A62" s="71">
        <v>1</v>
      </c>
      <c r="B62" s="71" t="s">
        <v>114</v>
      </c>
      <c r="C62" s="71">
        <v>3</v>
      </c>
      <c r="D62" s="5">
        <v>61</v>
      </c>
      <c r="E62" s="15">
        <v>6</v>
      </c>
      <c r="F62" s="16">
        <v>17.2</v>
      </c>
      <c r="G62" s="15">
        <v>10</v>
      </c>
      <c r="H62" s="15">
        <v>10</v>
      </c>
      <c r="I62" s="15">
        <v>17.670000000000002</v>
      </c>
      <c r="J62" s="15">
        <v>17.670000000000002</v>
      </c>
      <c r="K62" s="17">
        <f t="shared" si="2"/>
        <v>50.870000000000005</v>
      </c>
      <c r="L62" s="17"/>
      <c r="M62" s="17"/>
      <c r="N62" s="17">
        <v>33.6</v>
      </c>
      <c r="O62" s="15">
        <f t="shared" si="3"/>
        <v>84.47</v>
      </c>
      <c r="P62" s="70"/>
    </row>
    <row r="63" spans="1:16" x14ac:dyDescent="0.35">
      <c r="A63" s="71">
        <v>1</v>
      </c>
      <c r="B63" s="71" t="s">
        <v>114</v>
      </c>
      <c r="C63" s="71">
        <v>3</v>
      </c>
      <c r="D63" s="5">
        <v>62</v>
      </c>
      <c r="E63" s="15">
        <v>6</v>
      </c>
      <c r="F63" s="16">
        <v>17.600000000000001</v>
      </c>
      <c r="G63" s="15">
        <v>10</v>
      </c>
      <c r="H63" s="15">
        <v>10</v>
      </c>
      <c r="I63" s="15">
        <v>16</v>
      </c>
      <c r="J63" s="15">
        <v>16</v>
      </c>
      <c r="K63" s="17">
        <f t="shared" si="2"/>
        <v>49.6</v>
      </c>
      <c r="L63" s="17"/>
      <c r="M63" s="17"/>
      <c r="N63" s="17">
        <v>38.4</v>
      </c>
      <c r="O63" s="15">
        <f t="shared" si="3"/>
        <v>88</v>
      </c>
      <c r="P63" s="70"/>
    </row>
    <row r="64" spans="1:16" x14ac:dyDescent="0.35">
      <c r="A64" s="71">
        <v>1</v>
      </c>
      <c r="B64" s="71" t="s">
        <v>114</v>
      </c>
      <c r="C64" s="71">
        <v>3</v>
      </c>
      <c r="D64" s="5">
        <v>63</v>
      </c>
      <c r="E64" s="15">
        <v>6</v>
      </c>
      <c r="F64" s="16">
        <v>15.600000000000001</v>
      </c>
      <c r="G64" s="15">
        <v>10</v>
      </c>
      <c r="H64" s="15">
        <v>10</v>
      </c>
      <c r="I64" s="15">
        <v>16</v>
      </c>
      <c r="J64" s="15">
        <v>16</v>
      </c>
      <c r="K64" s="17">
        <f t="shared" si="2"/>
        <v>47.6</v>
      </c>
      <c r="L64" s="17"/>
      <c r="M64" s="17"/>
      <c r="N64" s="17">
        <v>32</v>
      </c>
      <c r="O64" s="15">
        <f t="shared" si="3"/>
        <v>79.599999999999994</v>
      </c>
      <c r="P64" s="70"/>
    </row>
    <row r="65" spans="1:16" x14ac:dyDescent="0.35">
      <c r="A65" s="71">
        <v>1</v>
      </c>
      <c r="B65" s="71" t="s">
        <v>114</v>
      </c>
      <c r="C65" s="71">
        <v>3</v>
      </c>
      <c r="D65" s="5">
        <v>64</v>
      </c>
      <c r="E65" s="15">
        <v>6</v>
      </c>
      <c r="F65" s="16">
        <v>18</v>
      </c>
      <c r="G65" s="15">
        <v>8</v>
      </c>
      <c r="H65" s="15">
        <v>8</v>
      </c>
      <c r="I65" s="15">
        <v>15.67</v>
      </c>
      <c r="J65" s="15">
        <v>15.67</v>
      </c>
      <c r="K65" s="17">
        <f t="shared" si="2"/>
        <v>47.67</v>
      </c>
      <c r="L65" s="17"/>
      <c r="M65" s="17"/>
      <c r="N65" s="17">
        <v>30.4</v>
      </c>
      <c r="O65" s="15">
        <f t="shared" si="3"/>
        <v>78.069999999999993</v>
      </c>
      <c r="P65" s="70"/>
    </row>
    <row r="66" spans="1:16" x14ac:dyDescent="0.35">
      <c r="A66" s="71">
        <v>1</v>
      </c>
      <c r="B66" s="71" t="s">
        <v>114</v>
      </c>
      <c r="C66" s="71">
        <v>3</v>
      </c>
      <c r="D66" s="5">
        <v>65</v>
      </c>
      <c r="E66" s="15">
        <v>5</v>
      </c>
      <c r="F66" s="16">
        <v>12.4</v>
      </c>
      <c r="G66" s="15">
        <v>8</v>
      </c>
      <c r="H66" s="15">
        <v>8</v>
      </c>
      <c r="I66" s="15">
        <v>15</v>
      </c>
      <c r="J66" s="15">
        <v>15</v>
      </c>
      <c r="K66" s="17">
        <f t="shared" ref="K66:K81" si="4">(E66 + F66+G66+J66)</f>
        <v>40.4</v>
      </c>
      <c r="L66" s="17"/>
      <c r="M66" s="17"/>
      <c r="N66" s="17">
        <v>32</v>
      </c>
      <c r="O66" s="15">
        <f t="shared" ref="O66:O81" si="5" xml:space="preserve"> (K66  + N66)</f>
        <v>72.400000000000006</v>
      </c>
      <c r="P66" s="70"/>
    </row>
    <row r="67" spans="1:16" x14ac:dyDescent="0.35">
      <c r="A67" s="71">
        <v>1</v>
      </c>
      <c r="B67" s="71" t="s">
        <v>114</v>
      </c>
      <c r="C67" s="71">
        <v>3</v>
      </c>
      <c r="D67" s="5">
        <v>66</v>
      </c>
      <c r="E67" s="15">
        <v>4</v>
      </c>
      <c r="F67" s="16">
        <v>10</v>
      </c>
      <c r="G67" s="15">
        <v>4</v>
      </c>
      <c r="H67" s="15">
        <v>4</v>
      </c>
      <c r="I67" s="15">
        <v>15.33</v>
      </c>
      <c r="J67" s="15">
        <v>15.33</v>
      </c>
      <c r="K67" s="17">
        <f t="shared" si="4"/>
        <v>33.33</v>
      </c>
      <c r="L67" s="17"/>
      <c r="M67" s="17"/>
      <c r="N67" s="17">
        <v>8.8000000000000007</v>
      </c>
      <c r="O67" s="15">
        <f t="shared" si="5"/>
        <v>42.129999999999995</v>
      </c>
      <c r="P67" s="70"/>
    </row>
    <row r="68" spans="1:16" x14ac:dyDescent="0.35">
      <c r="A68" s="71">
        <v>1</v>
      </c>
      <c r="B68" s="71" t="s">
        <v>114</v>
      </c>
      <c r="C68" s="71">
        <v>3</v>
      </c>
      <c r="D68" s="5">
        <v>67</v>
      </c>
      <c r="E68" s="15">
        <v>5</v>
      </c>
      <c r="F68" s="16">
        <v>13.200000000000001</v>
      </c>
      <c r="G68" s="15">
        <v>10</v>
      </c>
      <c r="H68" s="15">
        <v>10</v>
      </c>
      <c r="I68" s="15">
        <v>16</v>
      </c>
      <c r="J68" s="15">
        <v>16</v>
      </c>
      <c r="K68" s="17">
        <f t="shared" si="4"/>
        <v>44.2</v>
      </c>
      <c r="L68" s="17"/>
      <c r="M68" s="17"/>
      <c r="N68" s="17">
        <v>25.6</v>
      </c>
      <c r="O68" s="15">
        <f t="shared" si="5"/>
        <v>69.800000000000011</v>
      </c>
      <c r="P68" s="70"/>
    </row>
    <row r="69" spans="1:16" x14ac:dyDescent="0.35">
      <c r="A69" s="71">
        <v>1</v>
      </c>
      <c r="B69" s="71" t="s">
        <v>114</v>
      </c>
      <c r="C69" s="71">
        <v>3</v>
      </c>
      <c r="D69" s="5">
        <v>68</v>
      </c>
      <c r="E69" s="15">
        <v>5</v>
      </c>
      <c r="F69" s="16">
        <v>16.8</v>
      </c>
      <c r="G69" s="15">
        <v>10</v>
      </c>
      <c r="H69" s="15">
        <v>10</v>
      </c>
      <c r="I69" s="15">
        <v>17.329999999999998</v>
      </c>
      <c r="J69" s="15">
        <v>17.329999999999998</v>
      </c>
      <c r="K69" s="17">
        <f t="shared" si="4"/>
        <v>49.129999999999995</v>
      </c>
      <c r="L69" s="17"/>
      <c r="M69" s="17"/>
      <c r="N69" s="17">
        <v>37.599999999999994</v>
      </c>
      <c r="O69" s="15">
        <f t="shared" si="5"/>
        <v>86.72999999999999</v>
      </c>
      <c r="P69" s="70"/>
    </row>
    <row r="70" spans="1:16" x14ac:dyDescent="0.35">
      <c r="A70" s="71">
        <v>1</v>
      </c>
      <c r="B70" s="71" t="s">
        <v>114</v>
      </c>
      <c r="C70" s="71">
        <v>3</v>
      </c>
      <c r="D70" s="5">
        <v>69</v>
      </c>
      <c r="E70" s="15">
        <v>5.5</v>
      </c>
      <c r="F70" s="16">
        <v>16</v>
      </c>
      <c r="G70" s="15">
        <v>8</v>
      </c>
      <c r="H70" s="15">
        <v>8</v>
      </c>
      <c r="I70" s="15">
        <v>16</v>
      </c>
      <c r="J70" s="15">
        <v>16</v>
      </c>
      <c r="K70" s="17">
        <f t="shared" si="4"/>
        <v>45.5</v>
      </c>
      <c r="L70" s="17"/>
      <c r="M70" s="17"/>
      <c r="N70" s="17">
        <v>35.200000000000003</v>
      </c>
      <c r="O70" s="15">
        <f t="shared" si="5"/>
        <v>80.7</v>
      </c>
      <c r="P70" s="70"/>
    </row>
    <row r="71" spans="1:16" x14ac:dyDescent="0.35">
      <c r="A71" s="71">
        <v>1</v>
      </c>
      <c r="B71" s="71" t="s">
        <v>114</v>
      </c>
      <c r="C71" s="71">
        <v>3</v>
      </c>
      <c r="D71" s="5">
        <v>70</v>
      </c>
      <c r="E71" s="15">
        <v>6.5</v>
      </c>
      <c r="F71" s="16">
        <v>18.400000000000002</v>
      </c>
      <c r="G71" s="15">
        <v>10</v>
      </c>
      <c r="H71" s="15">
        <v>10</v>
      </c>
      <c r="I71" s="15">
        <v>17.670000000000002</v>
      </c>
      <c r="J71" s="15">
        <v>17.670000000000002</v>
      </c>
      <c r="K71" s="17">
        <f t="shared" si="4"/>
        <v>52.570000000000007</v>
      </c>
      <c r="L71" s="17"/>
      <c r="M71" s="17"/>
      <c r="N71" s="17">
        <v>30.4</v>
      </c>
      <c r="O71" s="15">
        <f t="shared" si="5"/>
        <v>82.97</v>
      </c>
      <c r="P71" s="70"/>
    </row>
    <row r="72" spans="1:16" x14ac:dyDescent="0.35">
      <c r="A72" s="71">
        <v>1</v>
      </c>
      <c r="B72" s="71" t="s">
        <v>114</v>
      </c>
      <c r="C72" s="71">
        <v>3</v>
      </c>
      <c r="D72" s="5">
        <v>71</v>
      </c>
      <c r="E72" s="15">
        <v>6.5</v>
      </c>
      <c r="F72" s="16">
        <v>12.8</v>
      </c>
      <c r="G72" s="15">
        <v>10</v>
      </c>
      <c r="H72" s="15">
        <v>10</v>
      </c>
      <c r="I72" s="15">
        <v>15.67</v>
      </c>
      <c r="J72" s="15">
        <v>15.67</v>
      </c>
      <c r="K72" s="17">
        <f t="shared" si="4"/>
        <v>44.97</v>
      </c>
      <c r="L72" s="17"/>
      <c r="M72" s="17"/>
      <c r="N72" s="17">
        <v>36</v>
      </c>
      <c r="O72" s="15">
        <f t="shared" si="5"/>
        <v>80.97</v>
      </c>
      <c r="P72" s="70"/>
    </row>
    <row r="73" spans="1:16" x14ac:dyDescent="0.35">
      <c r="A73" s="71">
        <v>1</v>
      </c>
      <c r="B73" s="71" t="s">
        <v>114</v>
      </c>
      <c r="C73" s="71">
        <v>3</v>
      </c>
      <c r="D73" s="5">
        <v>72</v>
      </c>
      <c r="E73" s="15">
        <v>6</v>
      </c>
      <c r="F73" s="16">
        <v>15.2</v>
      </c>
      <c r="G73" s="15">
        <v>10</v>
      </c>
      <c r="H73" s="15">
        <v>10</v>
      </c>
      <c r="I73" s="15">
        <v>15</v>
      </c>
      <c r="J73" s="15">
        <v>15</v>
      </c>
      <c r="K73" s="17">
        <f t="shared" si="4"/>
        <v>46.2</v>
      </c>
      <c r="L73" s="17"/>
      <c r="M73" s="17"/>
      <c r="N73" s="17">
        <v>31.200000000000003</v>
      </c>
      <c r="O73" s="15">
        <f t="shared" si="5"/>
        <v>77.400000000000006</v>
      </c>
      <c r="P73" s="70"/>
    </row>
    <row r="74" spans="1:16" x14ac:dyDescent="0.35">
      <c r="A74" s="71">
        <v>1</v>
      </c>
      <c r="B74" s="71" t="s">
        <v>114</v>
      </c>
      <c r="C74" s="71">
        <v>3</v>
      </c>
      <c r="D74" s="5">
        <v>73</v>
      </c>
      <c r="E74" s="15">
        <v>6</v>
      </c>
      <c r="F74" s="16">
        <v>16.399999999999999</v>
      </c>
      <c r="G74" s="15">
        <v>8</v>
      </c>
      <c r="H74" s="15">
        <v>8</v>
      </c>
      <c r="I74" s="15">
        <v>19.329999999999998</v>
      </c>
      <c r="J74" s="15">
        <v>19.329999999999998</v>
      </c>
      <c r="K74" s="17">
        <f t="shared" si="4"/>
        <v>49.73</v>
      </c>
      <c r="L74" s="17"/>
      <c r="M74" s="17"/>
      <c r="N74" s="17">
        <v>31.200000000000003</v>
      </c>
      <c r="O74" s="15">
        <f t="shared" si="5"/>
        <v>80.930000000000007</v>
      </c>
      <c r="P74" s="70"/>
    </row>
    <row r="75" spans="1:16" x14ac:dyDescent="0.35">
      <c r="A75" s="71">
        <v>1</v>
      </c>
      <c r="B75" s="71" t="s">
        <v>114</v>
      </c>
      <c r="C75" s="71">
        <v>3</v>
      </c>
      <c r="D75" s="5">
        <v>74</v>
      </c>
      <c r="E75" s="15">
        <v>5</v>
      </c>
      <c r="F75" s="16">
        <v>14.399999999999999</v>
      </c>
      <c r="G75" s="15">
        <v>4</v>
      </c>
      <c r="H75" s="15">
        <v>4</v>
      </c>
      <c r="I75" s="15">
        <v>15</v>
      </c>
      <c r="J75" s="15">
        <v>15</v>
      </c>
      <c r="K75" s="17">
        <f t="shared" si="4"/>
        <v>38.4</v>
      </c>
      <c r="L75" s="17"/>
      <c r="M75" s="17"/>
      <c r="N75" s="17">
        <v>12</v>
      </c>
      <c r="O75" s="15">
        <f t="shared" si="5"/>
        <v>50.4</v>
      </c>
      <c r="P75" s="70"/>
    </row>
    <row r="76" spans="1:16" x14ac:dyDescent="0.35">
      <c r="A76" s="71">
        <v>1</v>
      </c>
      <c r="B76" s="71" t="s">
        <v>114</v>
      </c>
      <c r="C76" s="71">
        <v>3</v>
      </c>
      <c r="D76" s="5">
        <v>75</v>
      </c>
      <c r="E76" s="15">
        <v>5</v>
      </c>
      <c r="F76" s="16">
        <v>12</v>
      </c>
      <c r="G76" s="15">
        <v>7</v>
      </c>
      <c r="H76" s="15">
        <v>7</v>
      </c>
      <c r="I76" s="15">
        <v>17.329999999999998</v>
      </c>
      <c r="J76" s="15">
        <v>17.329999999999998</v>
      </c>
      <c r="K76" s="17">
        <f t="shared" si="4"/>
        <v>41.33</v>
      </c>
      <c r="L76" s="17"/>
      <c r="M76" s="17"/>
      <c r="N76" s="17">
        <v>23.2</v>
      </c>
      <c r="O76" s="15">
        <f t="shared" si="5"/>
        <v>64.53</v>
      </c>
      <c r="P76" s="70"/>
    </row>
    <row r="77" spans="1:16" x14ac:dyDescent="0.35">
      <c r="A77" s="71">
        <v>1</v>
      </c>
      <c r="B77" s="71" t="s">
        <v>114</v>
      </c>
      <c r="C77" s="71">
        <v>3</v>
      </c>
      <c r="D77" s="5">
        <v>76</v>
      </c>
      <c r="E77" s="15">
        <v>5.5</v>
      </c>
      <c r="F77" s="16">
        <v>17.8</v>
      </c>
      <c r="G77" s="15">
        <v>8</v>
      </c>
      <c r="H77" s="15">
        <v>8</v>
      </c>
      <c r="I77" s="15">
        <v>16</v>
      </c>
      <c r="J77" s="15">
        <v>16</v>
      </c>
      <c r="K77" s="17">
        <f t="shared" si="4"/>
        <v>47.3</v>
      </c>
      <c r="L77" s="17"/>
      <c r="M77" s="17"/>
      <c r="N77" s="17">
        <v>29.6</v>
      </c>
      <c r="O77" s="15">
        <f t="shared" si="5"/>
        <v>76.900000000000006</v>
      </c>
      <c r="P77" s="70"/>
    </row>
    <row r="78" spans="1:16" x14ac:dyDescent="0.35">
      <c r="A78" s="71">
        <v>1</v>
      </c>
      <c r="B78" s="71" t="s">
        <v>114</v>
      </c>
      <c r="C78" s="71">
        <v>3</v>
      </c>
      <c r="D78" s="5">
        <v>77</v>
      </c>
      <c r="E78" s="15">
        <v>4</v>
      </c>
      <c r="F78" s="16">
        <v>16</v>
      </c>
      <c r="G78" s="15">
        <v>10</v>
      </c>
      <c r="H78" s="15">
        <v>10</v>
      </c>
      <c r="I78" s="15">
        <v>15.33</v>
      </c>
      <c r="J78" s="15">
        <v>15.33</v>
      </c>
      <c r="K78" s="17">
        <f t="shared" si="4"/>
        <v>45.33</v>
      </c>
      <c r="L78" s="17"/>
      <c r="M78" s="17"/>
      <c r="N78" s="17">
        <v>20</v>
      </c>
      <c r="O78" s="15">
        <f t="shared" si="5"/>
        <v>65.33</v>
      </c>
      <c r="P78" s="70"/>
    </row>
    <row r="79" spans="1:16" x14ac:dyDescent="0.35">
      <c r="A79" s="71">
        <v>1</v>
      </c>
      <c r="B79" s="71" t="s">
        <v>114</v>
      </c>
      <c r="C79" s="71">
        <v>3</v>
      </c>
      <c r="D79" s="5">
        <v>78</v>
      </c>
      <c r="E79" s="15">
        <v>5</v>
      </c>
      <c r="F79" s="16">
        <v>13.200000000000001</v>
      </c>
      <c r="G79" s="15">
        <v>9</v>
      </c>
      <c r="H79" s="15">
        <v>9</v>
      </c>
      <c r="I79" s="15">
        <v>18.329999999999998</v>
      </c>
      <c r="J79" s="15">
        <v>18.329999999999998</v>
      </c>
      <c r="K79" s="17">
        <f t="shared" si="4"/>
        <v>45.53</v>
      </c>
      <c r="L79" s="17"/>
      <c r="M79" s="17"/>
      <c r="N79" s="17">
        <v>20</v>
      </c>
      <c r="O79" s="15">
        <f t="shared" si="5"/>
        <v>65.53</v>
      </c>
      <c r="P79" s="70"/>
    </row>
    <row r="80" spans="1:16" x14ac:dyDescent="0.35">
      <c r="A80" s="71">
        <v>1</v>
      </c>
      <c r="B80" s="71" t="s">
        <v>114</v>
      </c>
      <c r="C80" s="71">
        <v>3</v>
      </c>
      <c r="D80" s="5">
        <v>79</v>
      </c>
      <c r="E80" s="15">
        <v>7</v>
      </c>
      <c r="F80" s="16">
        <v>16.399999999999999</v>
      </c>
      <c r="G80" s="15">
        <v>10</v>
      </c>
      <c r="H80" s="15">
        <v>10</v>
      </c>
      <c r="I80" s="15">
        <v>15</v>
      </c>
      <c r="J80" s="15">
        <v>15</v>
      </c>
      <c r="K80" s="17">
        <f t="shared" si="4"/>
        <v>48.4</v>
      </c>
      <c r="L80" s="17"/>
      <c r="M80" s="17"/>
      <c r="N80" s="17">
        <v>25.6</v>
      </c>
      <c r="O80" s="15">
        <f t="shared" si="5"/>
        <v>74</v>
      </c>
      <c r="P80" s="70"/>
    </row>
    <row r="81" spans="1:16" x14ac:dyDescent="0.35">
      <c r="A81" s="71">
        <v>1</v>
      </c>
      <c r="B81" s="71" t="s">
        <v>114</v>
      </c>
      <c r="C81" s="71">
        <v>3</v>
      </c>
      <c r="D81" s="5">
        <v>80</v>
      </c>
      <c r="E81" s="15">
        <v>7</v>
      </c>
      <c r="F81" s="16">
        <v>14.399999999999999</v>
      </c>
      <c r="G81" s="15">
        <v>8</v>
      </c>
      <c r="H81" s="15">
        <v>8</v>
      </c>
      <c r="I81" s="15">
        <v>12.33</v>
      </c>
      <c r="J81" s="15">
        <v>12.33</v>
      </c>
      <c r="K81" s="17">
        <f t="shared" si="4"/>
        <v>41.73</v>
      </c>
      <c r="L81" s="17"/>
      <c r="M81" s="17"/>
      <c r="N81" s="17">
        <v>21.6</v>
      </c>
      <c r="O81" s="15">
        <f t="shared" si="5"/>
        <v>63.33</v>
      </c>
      <c r="P81" s="70"/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topLeftCell="G1" workbookViewId="0">
      <selection activeCell="P1" sqref="P1"/>
    </sheetView>
  </sheetViews>
  <sheetFormatPr defaultColWidth="11" defaultRowHeight="15.5" x14ac:dyDescent="0.35"/>
  <cols>
    <col min="1" max="3" width="11" style="72"/>
    <col min="14" max="14" width="11" style="74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x14ac:dyDescent="0.35">
      <c r="A2" s="71">
        <v>2</v>
      </c>
      <c r="B2" s="71" t="s">
        <v>114</v>
      </c>
      <c r="C2" s="71">
        <v>4</v>
      </c>
      <c r="D2" s="5">
        <v>1</v>
      </c>
      <c r="E2" s="7">
        <v>7</v>
      </c>
      <c r="F2" s="7">
        <v>13.200000000000001</v>
      </c>
      <c r="G2" s="7">
        <v>8</v>
      </c>
      <c r="H2" s="7">
        <v>8</v>
      </c>
      <c r="I2" s="7">
        <v>11</v>
      </c>
      <c r="J2" s="7">
        <v>11</v>
      </c>
      <c r="K2" s="8">
        <f t="shared" ref="K2:K47" si="0">(E2+G2+F2+J2)</f>
        <v>39.200000000000003</v>
      </c>
      <c r="L2" s="8"/>
      <c r="M2" s="8"/>
      <c r="N2" s="9">
        <v>31.5</v>
      </c>
      <c r="O2" s="11">
        <f>(K2 +N2)</f>
        <v>70.7</v>
      </c>
      <c r="P2" s="70"/>
    </row>
    <row r="3" spans="1:16" x14ac:dyDescent="0.35">
      <c r="A3" s="71">
        <v>2</v>
      </c>
      <c r="B3" s="71" t="s">
        <v>114</v>
      </c>
      <c r="C3" s="71">
        <v>4</v>
      </c>
      <c r="D3" s="5">
        <v>2</v>
      </c>
      <c r="E3" s="7">
        <v>8</v>
      </c>
      <c r="F3" s="7">
        <v>10.4</v>
      </c>
      <c r="G3" s="7">
        <v>7</v>
      </c>
      <c r="H3" s="7">
        <v>7</v>
      </c>
      <c r="I3" s="7">
        <v>16</v>
      </c>
      <c r="J3" s="7">
        <v>16</v>
      </c>
      <c r="K3" s="8">
        <f t="shared" si="0"/>
        <v>41.4</v>
      </c>
      <c r="L3" s="8"/>
      <c r="M3" s="8"/>
      <c r="N3" s="9">
        <v>25</v>
      </c>
      <c r="O3" s="11">
        <f t="shared" ref="O3:O47" si="1">(K3 +N3)</f>
        <v>66.400000000000006</v>
      </c>
      <c r="P3" s="70"/>
    </row>
    <row r="4" spans="1:16" x14ac:dyDescent="0.35">
      <c r="A4" s="71">
        <v>2</v>
      </c>
      <c r="B4" s="71" t="s">
        <v>114</v>
      </c>
      <c r="C4" s="71">
        <v>4</v>
      </c>
      <c r="D4" s="5">
        <v>3</v>
      </c>
      <c r="E4" s="7">
        <v>8</v>
      </c>
      <c r="F4" s="7">
        <v>12.4</v>
      </c>
      <c r="G4" s="7">
        <v>10</v>
      </c>
      <c r="H4" s="7">
        <v>10</v>
      </c>
      <c r="I4" s="7">
        <v>16.670000000000002</v>
      </c>
      <c r="J4" s="7">
        <v>16.670000000000002</v>
      </c>
      <c r="K4" s="8">
        <f t="shared" si="0"/>
        <v>47.07</v>
      </c>
      <c r="L4" s="8"/>
      <c r="M4" s="8"/>
      <c r="N4" s="9">
        <v>26.5</v>
      </c>
      <c r="O4" s="11">
        <f t="shared" si="1"/>
        <v>73.569999999999993</v>
      </c>
      <c r="P4" s="70"/>
    </row>
    <row r="5" spans="1:16" x14ac:dyDescent="0.35">
      <c r="A5" s="71">
        <v>2</v>
      </c>
      <c r="B5" s="71" t="s">
        <v>114</v>
      </c>
      <c r="C5" s="71">
        <v>4</v>
      </c>
      <c r="D5" s="5">
        <v>4</v>
      </c>
      <c r="E5" s="7">
        <v>8</v>
      </c>
      <c r="F5" s="7">
        <v>8.8000000000000007</v>
      </c>
      <c r="G5" s="7">
        <v>7</v>
      </c>
      <c r="H5" s="7">
        <v>7</v>
      </c>
      <c r="I5" s="7">
        <v>18.329999999999998</v>
      </c>
      <c r="J5" s="7">
        <v>18.329999999999998</v>
      </c>
      <c r="K5" s="8">
        <f t="shared" si="0"/>
        <v>42.129999999999995</v>
      </c>
      <c r="L5" s="8"/>
      <c r="M5" s="8"/>
      <c r="N5" s="9">
        <v>27</v>
      </c>
      <c r="O5" s="11">
        <f t="shared" si="1"/>
        <v>69.13</v>
      </c>
      <c r="P5" s="70"/>
    </row>
    <row r="6" spans="1:16" x14ac:dyDescent="0.35">
      <c r="A6" s="71">
        <v>2</v>
      </c>
      <c r="B6" s="71" t="s">
        <v>114</v>
      </c>
      <c r="C6" s="71">
        <v>4</v>
      </c>
      <c r="D6" s="5">
        <v>5</v>
      </c>
      <c r="E6" s="7">
        <v>8</v>
      </c>
      <c r="F6" s="7">
        <v>12.4</v>
      </c>
      <c r="G6" s="7">
        <v>9</v>
      </c>
      <c r="H6" s="7">
        <v>9</v>
      </c>
      <c r="I6" s="7">
        <v>18.329999999999998</v>
      </c>
      <c r="J6" s="7">
        <v>18.329999999999998</v>
      </c>
      <c r="K6" s="8">
        <f t="shared" si="0"/>
        <v>47.73</v>
      </c>
      <c r="L6" s="8"/>
      <c r="M6" s="8"/>
      <c r="N6" s="9">
        <v>23</v>
      </c>
      <c r="O6" s="11">
        <f t="shared" si="1"/>
        <v>70.72999999999999</v>
      </c>
      <c r="P6" s="70"/>
    </row>
    <row r="7" spans="1:16" x14ac:dyDescent="0.35">
      <c r="A7" s="71">
        <v>2</v>
      </c>
      <c r="B7" s="71" t="s">
        <v>114</v>
      </c>
      <c r="C7" s="71">
        <v>4</v>
      </c>
      <c r="D7" s="5">
        <v>6</v>
      </c>
      <c r="E7" s="7">
        <v>8</v>
      </c>
      <c r="F7" s="7">
        <v>12</v>
      </c>
      <c r="G7" s="7">
        <v>10</v>
      </c>
      <c r="H7" s="7">
        <v>10</v>
      </c>
      <c r="I7" s="7">
        <v>17</v>
      </c>
      <c r="J7" s="7">
        <v>17</v>
      </c>
      <c r="K7" s="8">
        <f t="shared" si="0"/>
        <v>47</v>
      </c>
      <c r="L7" s="8"/>
      <c r="M7" s="8"/>
      <c r="N7" s="9">
        <v>28.5</v>
      </c>
      <c r="O7" s="11">
        <f t="shared" si="1"/>
        <v>75.5</v>
      </c>
      <c r="P7" s="70"/>
    </row>
    <row r="8" spans="1:16" x14ac:dyDescent="0.35">
      <c r="A8" s="71">
        <v>2</v>
      </c>
      <c r="B8" s="71" t="s">
        <v>114</v>
      </c>
      <c r="C8" s="71">
        <v>4</v>
      </c>
      <c r="D8" s="5">
        <v>7</v>
      </c>
      <c r="E8" s="7">
        <v>7.5</v>
      </c>
      <c r="F8" s="7">
        <v>14</v>
      </c>
      <c r="G8" s="7">
        <v>10</v>
      </c>
      <c r="H8" s="7">
        <v>10</v>
      </c>
      <c r="I8" s="7">
        <v>15.67</v>
      </c>
      <c r="J8" s="7">
        <v>15.67</v>
      </c>
      <c r="K8" s="8">
        <f t="shared" si="0"/>
        <v>47.17</v>
      </c>
      <c r="L8" s="8"/>
      <c r="M8" s="8"/>
      <c r="N8" s="9">
        <v>26</v>
      </c>
      <c r="O8" s="11">
        <f t="shared" si="1"/>
        <v>73.17</v>
      </c>
      <c r="P8" s="70"/>
    </row>
    <row r="9" spans="1:16" x14ac:dyDescent="0.35">
      <c r="A9" s="71">
        <v>2</v>
      </c>
      <c r="B9" s="71" t="s">
        <v>114</v>
      </c>
      <c r="C9" s="71">
        <v>4</v>
      </c>
      <c r="D9" s="5">
        <v>8</v>
      </c>
      <c r="E9" s="7">
        <v>9</v>
      </c>
      <c r="F9" s="7">
        <v>14</v>
      </c>
      <c r="G9" s="7">
        <v>9</v>
      </c>
      <c r="H9" s="7">
        <v>9</v>
      </c>
      <c r="I9" s="7">
        <v>11</v>
      </c>
      <c r="J9" s="7">
        <v>11</v>
      </c>
      <c r="K9" s="8">
        <f t="shared" si="0"/>
        <v>43</v>
      </c>
      <c r="L9" s="8"/>
      <c r="M9" s="8"/>
      <c r="N9" s="9">
        <v>22</v>
      </c>
      <c r="O9" s="11">
        <f t="shared" si="1"/>
        <v>65</v>
      </c>
      <c r="P9" s="70"/>
    </row>
    <row r="10" spans="1:16" x14ac:dyDescent="0.35">
      <c r="A10" s="71">
        <v>2</v>
      </c>
      <c r="B10" s="71" t="s">
        <v>114</v>
      </c>
      <c r="C10" s="71">
        <v>4</v>
      </c>
      <c r="D10" s="5">
        <v>9</v>
      </c>
      <c r="E10" s="7">
        <v>7</v>
      </c>
      <c r="F10" s="7">
        <v>14.399999999999999</v>
      </c>
      <c r="G10" s="7">
        <v>10</v>
      </c>
      <c r="H10" s="7">
        <v>10</v>
      </c>
      <c r="I10" s="7">
        <v>17</v>
      </c>
      <c r="J10" s="7">
        <v>17</v>
      </c>
      <c r="K10" s="8">
        <f t="shared" si="0"/>
        <v>48.4</v>
      </c>
      <c r="L10" s="8"/>
      <c r="M10" s="8"/>
      <c r="N10" s="9">
        <v>32</v>
      </c>
      <c r="O10" s="11">
        <f t="shared" si="1"/>
        <v>80.400000000000006</v>
      </c>
      <c r="P10" s="70"/>
    </row>
    <row r="11" spans="1:16" x14ac:dyDescent="0.35">
      <c r="A11" s="71">
        <v>2</v>
      </c>
      <c r="B11" s="71" t="s">
        <v>114</v>
      </c>
      <c r="C11" s="71">
        <v>4</v>
      </c>
      <c r="D11" s="5">
        <v>10</v>
      </c>
      <c r="E11" s="7">
        <v>9</v>
      </c>
      <c r="F11" s="7">
        <v>16</v>
      </c>
      <c r="G11" s="7">
        <v>9</v>
      </c>
      <c r="H11" s="7">
        <v>9</v>
      </c>
      <c r="I11" s="7">
        <v>16.670000000000002</v>
      </c>
      <c r="J11" s="7">
        <v>16.670000000000002</v>
      </c>
      <c r="K11" s="8">
        <f t="shared" si="0"/>
        <v>50.67</v>
      </c>
      <c r="L11" s="8"/>
      <c r="M11" s="8"/>
      <c r="N11" s="9">
        <v>27</v>
      </c>
      <c r="O11" s="11">
        <f t="shared" si="1"/>
        <v>77.67</v>
      </c>
      <c r="P11" s="70"/>
    </row>
    <row r="12" spans="1:16" x14ac:dyDescent="0.35">
      <c r="A12" s="71">
        <v>2</v>
      </c>
      <c r="B12" s="71" t="s">
        <v>114</v>
      </c>
      <c r="C12" s="71">
        <v>4</v>
      </c>
      <c r="D12" s="5">
        <v>11</v>
      </c>
      <c r="E12" s="7">
        <v>8</v>
      </c>
      <c r="F12" s="7">
        <v>17.2</v>
      </c>
      <c r="G12" s="7">
        <v>9</v>
      </c>
      <c r="H12" s="7">
        <v>9</v>
      </c>
      <c r="I12" s="7">
        <v>17</v>
      </c>
      <c r="J12" s="7">
        <v>17</v>
      </c>
      <c r="K12" s="8">
        <f t="shared" si="0"/>
        <v>51.2</v>
      </c>
      <c r="L12" s="8"/>
      <c r="M12" s="8"/>
      <c r="N12" s="9">
        <v>29.5</v>
      </c>
      <c r="O12" s="11">
        <f t="shared" si="1"/>
        <v>80.7</v>
      </c>
      <c r="P12" s="70"/>
    </row>
    <row r="13" spans="1:16" x14ac:dyDescent="0.35">
      <c r="A13" s="71">
        <v>2</v>
      </c>
      <c r="B13" s="71" t="s">
        <v>114</v>
      </c>
      <c r="C13" s="71">
        <v>4</v>
      </c>
      <c r="D13" s="5">
        <v>12</v>
      </c>
      <c r="E13" s="7">
        <v>8.5</v>
      </c>
      <c r="F13" s="7">
        <v>15.2</v>
      </c>
      <c r="G13" s="7">
        <v>9</v>
      </c>
      <c r="H13" s="7">
        <v>9</v>
      </c>
      <c r="I13" s="7">
        <v>17</v>
      </c>
      <c r="J13" s="7">
        <v>17</v>
      </c>
      <c r="K13" s="8">
        <f t="shared" si="0"/>
        <v>49.7</v>
      </c>
      <c r="L13" s="8"/>
      <c r="M13" s="8"/>
      <c r="N13" s="9">
        <v>25</v>
      </c>
      <c r="O13" s="11">
        <f t="shared" si="1"/>
        <v>74.7</v>
      </c>
      <c r="P13" s="70"/>
    </row>
    <row r="14" spans="1:16" x14ac:dyDescent="0.35">
      <c r="A14" s="71">
        <v>2</v>
      </c>
      <c r="B14" s="71" t="s">
        <v>114</v>
      </c>
      <c r="C14" s="71">
        <v>4</v>
      </c>
      <c r="D14" s="5">
        <v>13</v>
      </c>
      <c r="E14" s="7">
        <v>8.5</v>
      </c>
      <c r="F14" s="7">
        <v>16</v>
      </c>
      <c r="G14" s="7">
        <v>9</v>
      </c>
      <c r="H14" s="7">
        <v>9</v>
      </c>
      <c r="I14" s="7">
        <v>18.329999999999998</v>
      </c>
      <c r="J14" s="7">
        <v>18.329999999999998</v>
      </c>
      <c r="K14" s="8">
        <f t="shared" si="0"/>
        <v>51.83</v>
      </c>
      <c r="L14" s="8"/>
      <c r="M14" s="8"/>
      <c r="N14" s="9">
        <v>32</v>
      </c>
      <c r="O14" s="11">
        <f t="shared" si="1"/>
        <v>83.83</v>
      </c>
      <c r="P14" s="70"/>
    </row>
    <row r="15" spans="1:16" x14ac:dyDescent="0.35">
      <c r="A15" s="71">
        <v>2</v>
      </c>
      <c r="B15" s="71" t="s">
        <v>114</v>
      </c>
      <c r="C15" s="71">
        <v>4</v>
      </c>
      <c r="D15" s="5">
        <v>14</v>
      </c>
      <c r="E15" s="7">
        <v>6</v>
      </c>
      <c r="F15" s="7">
        <v>18.799999999999997</v>
      </c>
      <c r="G15" s="7">
        <v>10</v>
      </c>
      <c r="H15" s="7">
        <v>10</v>
      </c>
      <c r="I15" s="7">
        <v>15.67</v>
      </c>
      <c r="J15" s="7">
        <v>15.67</v>
      </c>
      <c r="K15" s="8">
        <f t="shared" si="0"/>
        <v>50.47</v>
      </c>
      <c r="L15" s="8"/>
      <c r="M15" s="8"/>
      <c r="N15" s="9">
        <v>33</v>
      </c>
      <c r="O15" s="11">
        <f t="shared" si="1"/>
        <v>83.47</v>
      </c>
      <c r="P15" s="70"/>
    </row>
    <row r="16" spans="1:16" x14ac:dyDescent="0.35">
      <c r="A16" s="71">
        <v>2</v>
      </c>
      <c r="B16" s="71" t="s">
        <v>114</v>
      </c>
      <c r="C16" s="71">
        <v>4</v>
      </c>
      <c r="D16" s="5">
        <v>15</v>
      </c>
      <c r="E16" s="7">
        <v>7</v>
      </c>
      <c r="F16" s="7">
        <v>16.399999999999999</v>
      </c>
      <c r="G16" s="7">
        <v>10</v>
      </c>
      <c r="H16" s="7">
        <v>10</v>
      </c>
      <c r="I16" s="7">
        <v>16.670000000000002</v>
      </c>
      <c r="J16" s="7">
        <v>16.670000000000002</v>
      </c>
      <c r="K16" s="8">
        <f t="shared" si="0"/>
        <v>50.07</v>
      </c>
      <c r="L16" s="8"/>
      <c r="M16" s="8"/>
      <c r="N16" s="9">
        <v>23</v>
      </c>
      <c r="O16" s="11">
        <f t="shared" si="1"/>
        <v>73.069999999999993</v>
      </c>
      <c r="P16" s="70"/>
    </row>
    <row r="17" spans="1:16" x14ac:dyDescent="0.35">
      <c r="A17" s="71">
        <v>2</v>
      </c>
      <c r="B17" s="71" t="s">
        <v>114</v>
      </c>
      <c r="C17" s="71">
        <v>4</v>
      </c>
      <c r="D17" s="5">
        <v>16</v>
      </c>
      <c r="E17" s="7">
        <v>8</v>
      </c>
      <c r="F17" s="7">
        <v>11.6</v>
      </c>
      <c r="G17" s="7">
        <v>8</v>
      </c>
      <c r="H17" s="7">
        <v>8</v>
      </c>
      <c r="I17" s="7">
        <v>16.670000000000002</v>
      </c>
      <c r="J17" s="7">
        <v>16.670000000000002</v>
      </c>
      <c r="K17" s="8">
        <f t="shared" si="0"/>
        <v>44.27</v>
      </c>
      <c r="L17" s="8"/>
      <c r="M17" s="8"/>
      <c r="N17" s="9">
        <v>22</v>
      </c>
      <c r="O17" s="11">
        <f t="shared" si="1"/>
        <v>66.27000000000001</v>
      </c>
      <c r="P17" s="70"/>
    </row>
    <row r="18" spans="1:16" x14ac:dyDescent="0.35">
      <c r="A18" s="71">
        <v>2</v>
      </c>
      <c r="B18" s="71" t="s">
        <v>114</v>
      </c>
      <c r="C18" s="71">
        <v>4</v>
      </c>
      <c r="D18" s="5">
        <v>17</v>
      </c>
      <c r="E18" s="7">
        <v>7</v>
      </c>
      <c r="F18" s="7">
        <v>17.600000000000001</v>
      </c>
      <c r="G18" s="7">
        <v>10</v>
      </c>
      <c r="H18" s="7">
        <v>10</v>
      </c>
      <c r="I18" s="7">
        <v>18</v>
      </c>
      <c r="J18" s="7">
        <v>18</v>
      </c>
      <c r="K18" s="8">
        <f t="shared" si="0"/>
        <v>52.6</v>
      </c>
      <c r="L18" s="8"/>
      <c r="M18" s="8"/>
      <c r="N18" s="9">
        <v>37</v>
      </c>
      <c r="O18" s="11">
        <f t="shared" si="1"/>
        <v>89.6</v>
      </c>
      <c r="P18" s="70"/>
    </row>
    <row r="19" spans="1:16" x14ac:dyDescent="0.35">
      <c r="A19" s="71">
        <v>2</v>
      </c>
      <c r="B19" s="71" t="s">
        <v>114</v>
      </c>
      <c r="C19" s="71">
        <v>4</v>
      </c>
      <c r="D19" s="5">
        <v>18</v>
      </c>
      <c r="E19" s="7">
        <v>10</v>
      </c>
      <c r="F19" s="7">
        <v>14.399999999999999</v>
      </c>
      <c r="G19" s="7">
        <v>9</v>
      </c>
      <c r="H19" s="7">
        <v>9</v>
      </c>
      <c r="I19" s="7">
        <v>18</v>
      </c>
      <c r="J19" s="7">
        <v>18</v>
      </c>
      <c r="K19" s="8">
        <f t="shared" si="0"/>
        <v>51.4</v>
      </c>
      <c r="L19" s="8"/>
      <c r="M19" s="8"/>
      <c r="N19" s="9">
        <v>29.5</v>
      </c>
      <c r="O19" s="11">
        <f t="shared" si="1"/>
        <v>80.900000000000006</v>
      </c>
      <c r="P19" s="70"/>
    </row>
    <row r="20" spans="1:16" x14ac:dyDescent="0.35">
      <c r="A20" s="71">
        <v>2</v>
      </c>
      <c r="B20" s="71" t="s">
        <v>114</v>
      </c>
      <c r="C20" s="71">
        <v>4</v>
      </c>
      <c r="D20" s="5">
        <v>19</v>
      </c>
      <c r="E20" s="7">
        <v>10</v>
      </c>
      <c r="F20" s="7">
        <v>14</v>
      </c>
      <c r="G20" s="7">
        <v>9</v>
      </c>
      <c r="H20" s="7">
        <v>9</v>
      </c>
      <c r="I20" s="7">
        <v>14.67</v>
      </c>
      <c r="J20" s="7">
        <v>14.67</v>
      </c>
      <c r="K20" s="8">
        <f t="shared" si="0"/>
        <v>47.67</v>
      </c>
      <c r="L20" s="8"/>
      <c r="M20" s="8"/>
      <c r="N20" s="9">
        <v>28.5</v>
      </c>
      <c r="O20" s="11">
        <f t="shared" si="1"/>
        <v>76.17</v>
      </c>
      <c r="P20" s="70"/>
    </row>
    <row r="21" spans="1:16" x14ac:dyDescent="0.35">
      <c r="A21" s="71">
        <v>2</v>
      </c>
      <c r="B21" s="71" t="s">
        <v>114</v>
      </c>
      <c r="C21" s="71">
        <v>4</v>
      </c>
      <c r="D21" s="5">
        <v>20</v>
      </c>
      <c r="E21" s="7">
        <v>10</v>
      </c>
      <c r="F21" s="7">
        <v>16</v>
      </c>
      <c r="G21" s="7">
        <v>10</v>
      </c>
      <c r="H21" s="7">
        <v>10</v>
      </c>
      <c r="I21" s="7">
        <v>16.670000000000002</v>
      </c>
      <c r="J21" s="7">
        <v>16.670000000000002</v>
      </c>
      <c r="K21" s="8">
        <f t="shared" si="0"/>
        <v>52.67</v>
      </c>
      <c r="L21" s="8"/>
      <c r="M21" s="8"/>
      <c r="N21" s="9">
        <v>24</v>
      </c>
      <c r="O21" s="11">
        <f t="shared" si="1"/>
        <v>76.67</v>
      </c>
      <c r="P21" s="70"/>
    </row>
    <row r="22" spans="1:16" x14ac:dyDescent="0.35">
      <c r="A22" s="71">
        <v>2</v>
      </c>
      <c r="B22" s="71" t="s">
        <v>114</v>
      </c>
      <c r="C22" s="71">
        <v>4</v>
      </c>
      <c r="D22" s="5">
        <v>21</v>
      </c>
      <c r="E22" s="7">
        <v>7</v>
      </c>
      <c r="F22" s="7">
        <v>13.600000000000001</v>
      </c>
      <c r="G22" s="7">
        <v>9</v>
      </c>
      <c r="H22" s="7">
        <v>9</v>
      </c>
      <c r="I22" s="7">
        <v>16</v>
      </c>
      <c r="J22" s="7">
        <v>16</v>
      </c>
      <c r="K22" s="8">
        <f t="shared" si="0"/>
        <v>45.6</v>
      </c>
      <c r="L22" s="8"/>
      <c r="M22" s="8"/>
      <c r="N22" s="9">
        <v>28</v>
      </c>
      <c r="O22" s="11">
        <f t="shared" si="1"/>
        <v>73.599999999999994</v>
      </c>
      <c r="P22" s="70"/>
    </row>
    <row r="23" spans="1:16" x14ac:dyDescent="0.35">
      <c r="A23" s="71">
        <v>2</v>
      </c>
      <c r="B23" s="71" t="s">
        <v>114</v>
      </c>
      <c r="C23" s="71">
        <v>4</v>
      </c>
      <c r="D23" s="5">
        <v>22</v>
      </c>
      <c r="E23" s="7">
        <v>8</v>
      </c>
      <c r="F23" s="7">
        <v>17.2</v>
      </c>
      <c r="G23" s="7">
        <v>10</v>
      </c>
      <c r="H23" s="7">
        <v>10</v>
      </c>
      <c r="I23" s="7">
        <v>16</v>
      </c>
      <c r="J23" s="7">
        <v>16</v>
      </c>
      <c r="K23" s="8">
        <f t="shared" si="0"/>
        <v>51.2</v>
      </c>
      <c r="L23" s="8"/>
      <c r="M23" s="8"/>
      <c r="N23" s="9">
        <v>31</v>
      </c>
      <c r="O23" s="11">
        <f t="shared" si="1"/>
        <v>82.2</v>
      </c>
      <c r="P23" s="70"/>
    </row>
    <row r="24" spans="1:16" x14ac:dyDescent="0.35">
      <c r="A24" s="71">
        <v>2</v>
      </c>
      <c r="B24" s="71" t="s">
        <v>114</v>
      </c>
      <c r="C24" s="71">
        <v>4</v>
      </c>
      <c r="D24" s="5">
        <v>23</v>
      </c>
      <c r="E24" s="7">
        <v>8</v>
      </c>
      <c r="F24" s="7">
        <v>12.4</v>
      </c>
      <c r="G24" s="7">
        <v>10</v>
      </c>
      <c r="H24" s="7">
        <v>10</v>
      </c>
      <c r="I24" s="7">
        <v>11</v>
      </c>
      <c r="J24" s="7">
        <v>11</v>
      </c>
      <c r="K24" s="8">
        <f t="shared" si="0"/>
        <v>41.4</v>
      </c>
      <c r="L24" s="8"/>
      <c r="M24" s="8"/>
      <c r="N24" s="9">
        <v>0</v>
      </c>
      <c r="O24" s="11">
        <f t="shared" si="1"/>
        <v>41.4</v>
      </c>
      <c r="P24" s="70"/>
    </row>
    <row r="25" spans="1:16" x14ac:dyDescent="0.35">
      <c r="A25" s="71">
        <v>2</v>
      </c>
      <c r="B25" s="71" t="s">
        <v>114</v>
      </c>
      <c r="C25" s="71">
        <v>4</v>
      </c>
      <c r="D25" s="5">
        <v>24</v>
      </c>
      <c r="E25" s="7">
        <v>7</v>
      </c>
      <c r="F25" s="7">
        <v>16.399999999999999</v>
      </c>
      <c r="G25" s="7">
        <v>9</v>
      </c>
      <c r="H25" s="7">
        <v>9</v>
      </c>
      <c r="I25" s="7">
        <v>16.670000000000002</v>
      </c>
      <c r="J25" s="7">
        <v>16.670000000000002</v>
      </c>
      <c r="K25" s="8">
        <f t="shared" si="0"/>
        <v>49.07</v>
      </c>
      <c r="L25" s="8"/>
      <c r="M25" s="8"/>
      <c r="N25" s="9">
        <v>26</v>
      </c>
      <c r="O25" s="11">
        <f t="shared" si="1"/>
        <v>75.069999999999993</v>
      </c>
      <c r="P25" s="70"/>
    </row>
    <row r="26" spans="1:16" x14ac:dyDescent="0.35">
      <c r="A26" s="71">
        <v>2</v>
      </c>
      <c r="B26" s="71" t="s">
        <v>114</v>
      </c>
      <c r="C26" s="71">
        <v>4</v>
      </c>
      <c r="D26" s="5">
        <v>25</v>
      </c>
      <c r="E26" s="7">
        <v>8</v>
      </c>
      <c r="F26" s="7">
        <v>16</v>
      </c>
      <c r="G26" s="7">
        <v>10</v>
      </c>
      <c r="H26" s="7">
        <v>10</v>
      </c>
      <c r="I26" s="7">
        <v>16</v>
      </c>
      <c r="J26" s="7">
        <v>16</v>
      </c>
      <c r="K26" s="8">
        <f t="shared" si="0"/>
        <v>50</v>
      </c>
      <c r="L26" s="8"/>
      <c r="M26" s="8"/>
      <c r="N26" s="9">
        <v>30</v>
      </c>
      <c r="O26" s="11">
        <f t="shared" si="1"/>
        <v>80</v>
      </c>
      <c r="P26" s="70"/>
    </row>
    <row r="27" spans="1:16" x14ac:dyDescent="0.35">
      <c r="A27" s="71">
        <v>2</v>
      </c>
      <c r="B27" s="71" t="s">
        <v>114</v>
      </c>
      <c r="C27" s="71">
        <v>4</v>
      </c>
      <c r="D27" s="5">
        <v>26</v>
      </c>
      <c r="E27" s="7">
        <v>7</v>
      </c>
      <c r="F27" s="7">
        <v>13.200000000000001</v>
      </c>
      <c r="G27" s="7">
        <v>10</v>
      </c>
      <c r="H27" s="7">
        <v>10</v>
      </c>
      <c r="I27" s="7">
        <v>16.670000000000002</v>
      </c>
      <c r="J27" s="7">
        <v>16.670000000000002</v>
      </c>
      <c r="K27" s="8">
        <f t="shared" si="0"/>
        <v>46.870000000000005</v>
      </c>
      <c r="L27" s="8"/>
      <c r="M27" s="8"/>
      <c r="N27" s="9">
        <v>21</v>
      </c>
      <c r="O27" s="11">
        <f t="shared" si="1"/>
        <v>67.87</v>
      </c>
      <c r="P27" s="70"/>
    </row>
    <row r="28" spans="1:16" x14ac:dyDescent="0.35">
      <c r="A28" s="71">
        <v>2</v>
      </c>
      <c r="B28" s="71" t="s">
        <v>114</v>
      </c>
      <c r="C28" s="71">
        <v>4</v>
      </c>
      <c r="D28" s="5">
        <v>27</v>
      </c>
      <c r="E28" s="7">
        <v>8</v>
      </c>
      <c r="F28" s="7">
        <v>10.4</v>
      </c>
      <c r="G28" s="7">
        <v>10</v>
      </c>
      <c r="H28" s="7">
        <v>10</v>
      </c>
      <c r="I28" s="7">
        <v>16</v>
      </c>
      <c r="J28" s="7">
        <v>16</v>
      </c>
      <c r="K28" s="8">
        <f t="shared" si="0"/>
        <v>44.4</v>
      </c>
      <c r="L28" s="8"/>
      <c r="M28" s="8"/>
      <c r="N28" s="9">
        <v>28.5</v>
      </c>
      <c r="O28" s="11">
        <f t="shared" si="1"/>
        <v>72.900000000000006</v>
      </c>
      <c r="P28" s="70"/>
    </row>
    <row r="29" spans="1:16" x14ac:dyDescent="0.35">
      <c r="A29" s="71">
        <v>2</v>
      </c>
      <c r="B29" s="71" t="s">
        <v>114</v>
      </c>
      <c r="C29" s="71">
        <v>4</v>
      </c>
      <c r="D29" s="5">
        <v>28</v>
      </c>
      <c r="E29" s="7">
        <v>8</v>
      </c>
      <c r="F29" s="7">
        <v>10.4</v>
      </c>
      <c r="G29" s="7">
        <v>8</v>
      </c>
      <c r="H29" s="7">
        <v>8</v>
      </c>
      <c r="I29" s="7">
        <v>16.670000000000002</v>
      </c>
      <c r="J29" s="7">
        <v>16.670000000000002</v>
      </c>
      <c r="K29" s="8">
        <f t="shared" si="0"/>
        <v>43.07</v>
      </c>
      <c r="L29" s="8"/>
      <c r="M29" s="8"/>
      <c r="N29" s="9">
        <v>21.5</v>
      </c>
      <c r="O29" s="11">
        <f t="shared" si="1"/>
        <v>64.569999999999993</v>
      </c>
      <c r="P29" s="70"/>
    </row>
    <row r="30" spans="1:16" x14ac:dyDescent="0.35">
      <c r="A30" s="71">
        <v>2</v>
      </c>
      <c r="B30" s="71" t="s">
        <v>114</v>
      </c>
      <c r="C30" s="71">
        <v>4</v>
      </c>
      <c r="D30" s="5">
        <v>29</v>
      </c>
      <c r="E30" s="7">
        <v>10</v>
      </c>
      <c r="F30" s="7">
        <v>18.400000000000002</v>
      </c>
      <c r="G30" s="7">
        <v>10</v>
      </c>
      <c r="H30" s="7">
        <v>10</v>
      </c>
      <c r="I30" s="7">
        <v>15</v>
      </c>
      <c r="J30" s="7">
        <v>15</v>
      </c>
      <c r="K30" s="8">
        <f t="shared" si="0"/>
        <v>53.400000000000006</v>
      </c>
      <c r="L30" s="8"/>
      <c r="M30" s="8"/>
      <c r="N30" s="9">
        <v>32</v>
      </c>
      <c r="O30" s="11">
        <f t="shared" si="1"/>
        <v>85.4</v>
      </c>
      <c r="P30" s="70"/>
    </row>
    <row r="31" spans="1:16" x14ac:dyDescent="0.35">
      <c r="A31" s="71">
        <v>2</v>
      </c>
      <c r="B31" s="71" t="s">
        <v>114</v>
      </c>
      <c r="C31" s="71">
        <v>4</v>
      </c>
      <c r="D31" s="5">
        <v>30</v>
      </c>
      <c r="E31" s="7">
        <v>7.5</v>
      </c>
      <c r="F31" s="7">
        <v>14.399999999999999</v>
      </c>
      <c r="G31" s="7">
        <v>10</v>
      </c>
      <c r="H31" s="7">
        <v>10</v>
      </c>
      <c r="I31" s="7">
        <v>15</v>
      </c>
      <c r="J31" s="7">
        <v>15</v>
      </c>
      <c r="K31" s="8">
        <f t="shared" si="0"/>
        <v>46.9</v>
      </c>
      <c r="L31" s="8"/>
      <c r="M31" s="8"/>
      <c r="N31" s="9">
        <v>28</v>
      </c>
      <c r="O31" s="11">
        <f t="shared" si="1"/>
        <v>74.900000000000006</v>
      </c>
      <c r="P31" s="70"/>
    </row>
    <row r="32" spans="1:16" x14ac:dyDescent="0.35">
      <c r="A32" s="71">
        <v>2</v>
      </c>
      <c r="B32" s="71" t="s">
        <v>114</v>
      </c>
      <c r="C32" s="71">
        <v>4</v>
      </c>
      <c r="D32" s="5">
        <v>31</v>
      </c>
      <c r="E32" s="7">
        <v>7</v>
      </c>
      <c r="F32" s="7">
        <v>12</v>
      </c>
      <c r="G32" s="7">
        <v>10</v>
      </c>
      <c r="H32" s="7">
        <v>10</v>
      </c>
      <c r="I32" s="7">
        <v>16.670000000000002</v>
      </c>
      <c r="J32" s="7">
        <v>16.670000000000002</v>
      </c>
      <c r="K32" s="8">
        <f t="shared" si="0"/>
        <v>45.67</v>
      </c>
      <c r="L32" s="8"/>
      <c r="M32" s="8"/>
      <c r="N32" s="9">
        <v>23</v>
      </c>
      <c r="O32" s="11">
        <f t="shared" si="1"/>
        <v>68.67</v>
      </c>
      <c r="P32" s="70"/>
    </row>
    <row r="33" spans="1:16" x14ac:dyDescent="0.35">
      <c r="A33" s="71">
        <v>2</v>
      </c>
      <c r="B33" s="71" t="s">
        <v>114</v>
      </c>
      <c r="C33" s="71">
        <v>4</v>
      </c>
      <c r="D33" s="5">
        <v>32</v>
      </c>
      <c r="E33" s="7">
        <v>7.5</v>
      </c>
      <c r="F33" s="7">
        <v>12</v>
      </c>
      <c r="G33" s="7">
        <v>8</v>
      </c>
      <c r="H33" s="7">
        <v>8</v>
      </c>
      <c r="I33" s="7">
        <v>16</v>
      </c>
      <c r="J33" s="7">
        <v>16</v>
      </c>
      <c r="K33" s="8">
        <f t="shared" si="0"/>
        <v>43.5</v>
      </c>
      <c r="L33" s="8"/>
      <c r="M33" s="8"/>
      <c r="N33" s="9">
        <v>27</v>
      </c>
      <c r="O33" s="11">
        <f t="shared" si="1"/>
        <v>70.5</v>
      </c>
      <c r="P33" s="70"/>
    </row>
    <row r="34" spans="1:16" x14ac:dyDescent="0.35">
      <c r="A34" s="71">
        <v>2</v>
      </c>
      <c r="B34" s="71" t="s">
        <v>114</v>
      </c>
      <c r="C34" s="71">
        <v>4</v>
      </c>
      <c r="D34" s="5">
        <v>33</v>
      </c>
      <c r="E34" s="5">
        <v>6</v>
      </c>
      <c r="F34" s="7">
        <v>14</v>
      </c>
      <c r="G34" s="5">
        <v>10</v>
      </c>
      <c r="H34" s="5">
        <v>10</v>
      </c>
      <c r="I34" s="5">
        <v>16</v>
      </c>
      <c r="J34" s="5">
        <v>16</v>
      </c>
      <c r="K34" s="8">
        <f t="shared" si="0"/>
        <v>46</v>
      </c>
      <c r="L34" s="8"/>
      <c r="M34" s="8"/>
      <c r="N34" s="9">
        <v>27</v>
      </c>
      <c r="O34" s="11">
        <f t="shared" si="1"/>
        <v>73</v>
      </c>
      <c r="P34" s="70"/>
    </row>
    <row r="35" spans="1:16" x14ac:dyDescent="0.35">
      <c r="A35" s="71">
        <v>2</v>
      </c>
      <c r="B35" s="71" t="s">
        <v>114</v>
      </c>
      <c r="C35" s="71">
        <v>4</v>
      </c>
      <c r="D35" s="5">
        <v>34</v>
      </c>
      <c r="E35" s="5">
        <v>10</v>
      </c>
      <c r="F35" s="7">
        <v>14.8</v>
      </c>
      <c r="G35" s="5">
        <v>10</v>
      </c>
      <c r="H35" s="5">
        <v>10</v>
      </c>
      <c r="I35" s="5">
        <v>18</v>
      </c>
      <c r="J35" s="5">
        <v>18</v>
      </c>
      <c r="K35" s="8">
        <f t="shared" si="0"/>
        <v>52.8</v>
      </c>
      <c r="L35" s="8"/>
      <c r="M35" s="8"/>
      <c r="N35" s="9">
        <v>32</v>
      </c>
      <c r="O35" s="11">
        <f t="shared" si="1"/>
        <v>84.8</v>
      </c>
      <c r="P35" s="70"/>
    </row>
    <row r="36" spans="1:16" x14ac:dyDescent="0.35">
      <c r="A36" s="71">
        <v>2</v>
      </c>
      <c r="B36" s="71" t="s">
        <v>114</v>
      </c>
      <c r="C36" s="71">
        <v>4</v>
      </c>
      <c r="D36" s="5">
        <v>35</v>
      </c>
      <c r="E36" s="5">
        <v>9</v>
      </c>
      <c r="F36" s="7">
        <v>15.2</v>
      </c>
      <c r="G36" s="5">
        <v>7</v>
      </c>
      <c r="H36" s="5">
        <v>7</v>
      </c>
      <c r="I36" s="5">
        <v>11</v>
      </c>
      <c r="J36" s="5">
        <v>11</v>
      </c>
      <c r="K36" s="8">
        <f t="shared" si="0"/>
        <v>42.2</v>
      </c>
      <c r="L36" s="8"/>
      <c r="M36" s="8"/>
      <c r="N36" s="9">
        <v>27</v>
      </c>
      <c r="O36" s="11">
        <f t="shared" si="1"/>
        <v>69.2</v>
      </c>
      <c r="P36" s="70"/>
    </row>
    <row r="37" spans="1:16" x14ac:dyDescent="0.35">
      <c r="A37" s="71">
        <v>2</v>
      </c>
      <c r="B37" s="71" t="s">
        <v>114</v>
      </c>
      <c r="C37" s="71">
        <v>4</v>
      </c>
      <c r="D37" s="5">
        <v>36</v>
      </c>
      <c r="E37" s="5">
        <v>7</v>
      </c>
      <c r="F37" s="7">
        <v>16</v>
      </c>
      <c r="G37" s="5">
        <v>10</v>
      </c>
      <c r="H37" s="5">
        <v>10</v>
      </c>
      <c r="I37" s="5">
        <v>16.670000000000002</v>
      </c>
      <c r="J37" s="5">
        <v>16.670000000000002</v>
      </c>
      <c r="K37" s="8">
        <f t="shared" si="0"/>
        <v>49.67</v>
      </c>
      <c r="L37" s="8"/>
      <c r="M37" s="8"/>
      <c r="N37" s="9">
        <v>30</v>
      </c>
      <c r="O37" s="11">
        <f t="shared" si="1"/>
        <v>79.67</v>
      </c>
      <c r="P37" s="70"/>
    </row>
    <row r="38" spans="1:16" x14ac:dyDescent="0.35">
      <c r="A38" s="71">
        <v>2</v>
      </c>
      <c r="B38" s="71" t="s">
        <v>114</v>
      </c>
      <c r="C38" s="71">
        <v>4</v>
      </c>
      <c r="D38" s="5">
        <v>37</v>
      </c>
      <c r="E38" s="5">
        <v>6.5</v>
      </c>
      <c r="F38" s="7">
        <v>15.2</v>
      </c>
      <c r="G38" s="5">
        <v>9</v>
      </c>
      <c r="H38" s="5">
        <v>9</v>
      </c>
      <c r="I38" s="5">
        <v>17</v>
      </c>
      <c r="J38" s="5">
        <v>17</v>
      </c>
      <c r="K38" s="8">
        <f t="shared" si="0"/>
        <v>47.7</v>
      </c>
      <c r="L38" s="8"/>
      <c r="M38" s="8"/>
      <c r="N38" s="9">
        <v>31</v>
      </c>
      <c r="O38" s="11">
        <f t="shared" si="1"/>
        <v>78.7</v>
      </c>
      <c r="P38" s="70"/>
    </row>
    <row r="39" spans="1:16" x14ac:dyDescent="0.35">
      <c r="A39" s="71">
        <v>2</v>
      </c>
      <c r="B39" s="71" t="s">
        <v>114</v>
      </c>
      <c r="C39" s="71">
        <v>4</v>
      </c>
      <c r="D39" s="5">
        <v>38</v>
      </c>
      <c r="E39" s="5">
        <v>7</v>
      </c>
      <c r="F39" s="7">
        <v>14.8</v>
      </c>
      <c r="G39" s="5">
        <v>10</v>
      </c>
      <c r="H39" s="5">
        <v>10</v>
      </c>
      <c r="I39" s="5">
        <v>14.67</v>
      </c>
      <c r="J39" s="5">
        <v>14.67</v>
      </c>
      <c r="K39" s="8">
        <f t="shared" si="0"/>
        <v>46.47</v>
      </c>
      <c r="L39" s="8"/>
      <c r="M39" s="8"/>
      <c r="N39" s="9">
        <v>30.5</v>
      </c>
      <c r="O39" s="11">
        <f t="shared" si="1"/>
        <v>76.97</v>
      </c>
      <c r="P39" s="70"/>
    </row>
    <row r="40" spans="1:16" x14ac:dyDescent="0.35">
      <c r="A40" s="71">
        <v>2</v>
      </c>
      <c r="B40" s="71" t="s">
        <v>114</v>
      </c>
      <c r="C40" s="71">
        <v>4</v>
      </c>
      <c r="D40" s="5">
        <v>39</v>
      </c>
      <c r="E40" s="5">
        <v>5.5</v>
      </c>
      <c r="F40" s="7">
        <v>13.200000000000001</v>
      </c>
      <c r="G40" s="5">
        <v>10</v>
      </c>
      <c r="H40" s="5">
        <v>10</v>
      </c>
      <c r="I40" s="5">
        <v>16.670000000000002</v>
      </c>
      <c r="J40" s="5">
        <v>16.670000000000002</v>
      </c>
      <c r="K40" s="8">
        <f t="shared" si="0"/>
        <v>45.370000000000005</v>
      </c>
      <c r="L40" s="8"/>
      <c r="M40" s="8"/>
      <c r="N40" s="9">
        <v>26</v>
      </c>
      <c r="O40" s="11">
        <f t="shared" si="1"/>
        <v>71.37</v>
      </c>
      <c r="P40" s="70"/>
    </row>
    <row r="41" spans="1:16" x14ac:dyDescent="0.35">
      <c r="A41" s="71">
        <v>2</v>
      </c>
      <c r="B41" s="71" t="s">
        <v>114</v>
      </c>
      <c r="C41" s="71">
        <v>4</v>
      </c>
      <c r="D41" s="5">
        <v>40</v>
      </c>
      <c r="E41" s="5">
        <v>6.5</v>
      </c>
      <c r="F41" s="7">
        <v>14</v>
      </c>
      <c r="G41" s="5">
        <v>9</v>
      </c>
      <c r="H41" s="5">
        <v>9</v>
      </c>
      <c r="I41" s="5">
        <v>15.67</v>
      </c>
      <c r="J41" s="5">
        <v>15.67</v>
      </c>
      <c r="K41" s="8">
        <f t="shared" si="0"/>
        <v>45.17</v>
      </c>
      <c r="L41" s="8"/>
      <c r="M41" s="8"/>
      <c r="N41" s="9">
        <v>23</v>
      </c>
      <c r="O41" s="11">
        <f t="shared" si="1"/>
        <v>68.17</v>
      </c>
      <c r="P41" s="70"/>
    </row>
    <row r="42" spans="1:16" x14ac:dyDescent="0.35">
      <c r="A42" s="71">
        <v>2</v>
      </c>
      <c r="B42" s="71" t="s">
        <v>114</v>
      </c>
      <c r="C42" s="71">
        <v>4</v>
      </c>
      <c r="D42" s="5">
        <v>41</v>
      </c>
      <c r="E42" s="5">
        <v>8</v>
      </c>
      <c r="F42" s="7">
        <v>15.2</v>
      </c>
      <c r="G42" s="5">
        <v>9</v>
      </c>
      <c r="H42" s="5">
        <v>9</v>
      </c>
      <c r="I42" s="5">
        <v>14.67</v>
      </c>
      <c r="J42" s="5">
        <v>14.67</v>
      </c>
      <c r="K42" s="8">
        <f t="shared" si="0"/>
        <v>46.870000000000005</v>
      </c>
      <c r="L42" s="8"/>
      <c r="M42" s="8"/>
      <c r="N42" s="9">
        <v>26</v>
      </c>
      <c r="O42" s="11">
        <f t="shared" si="1"/>
        <v>72.87</v>
      </c>
      <c r="P42" s="70"/>
    </row>
    <row r="43" spans="1:16" x14ac:dyDescent="0.35">
      <c r="A43" s="71">
        <v>2</v>
      </c>
      <c r="B43" s="71" t="s">
        <v>114</v>
      </c>
      <c r="C43" s="71">
        <v>4</v>
      </c>
      <c r="D43" s="5">
        <v>42</v>
      </c>
      <c r="E43" s="5">
        <v>8</v>
      </c>
      <c r="F43" s="7">
        <v>12.8</v>
      </c>
      <c r="G43" s="5">
        <v>10</v>
      </c>
      <c r="H43" s="5">
        <v>10</v>
      </c>
      <c r="I43" s="5">
        <v>15.67</v>
      </c>
      <c r="J43" s="5">
        <v>15.67</v>
      </c>
      <c r="K43" s="8">
        <f t="shared" si="0"/>
        <v>46.47</v>
      </c>
      <c r="L43" s="8"/>
      <c r="M43" s="8"/>
      <c r="N43" s="9">
        <v>33.5</v>
      </c>
      <c r="O43" s="11">
        <f t="shared" si="1"/>
        <v>79.97</v>
      </c>
      <c r="P43" s="70"/>
    </row>
    <row r="44" spans="1:16" x14ac:dyDescent="0.35">
      <c r="A44" s="71">
        <v>2</v>
      </c>
      <c r="B44" s="71" t="s">
        <v>114</v>
      </c>
      <c r="C44" s="71">
        <v>4</v>
      </c>
      <c r="D44" s="5">
        <v>43</v>
      </c>
      <c r="E44" s="5">
        <v>8</v>
      </c>
      <c r="F44" s="7">
        <v>13.600000000000001</v>
      </c>
      <c r="G44" s="5">
        <v>10</v>
      </c>
      <c r="H44" s="5">
        <v>10</v>
      </c>
      <c r="I44" s="5">
        <v>16.670000000000002</v>
      </c>
      <c r="J44" s="5">
        <v>16.670000000000002</v>
      </c>
      <c r="K44" s="8">
        <f t="shared" si="0"/>
        <v>48.27</v>
      </c>
      <c r="L44" s="8"/>
      <c r="M44" s="8"/>
      <c r="N44" s="9">
        <v>33.5</v>
      </c>
      <c r="O44" s="11">
        <f t="shared" si="1"/>
        <v>81.77000000000001</v>
      </c>
      <c r="P44" s="70"/>
    </row>
    <row r="45" spans="1:16" x14ac:dyDescent="0.35">
      <c r="A45" s="71">
        <v>2</v>
      </c>
      <c r="B45" s="71" t="s">
        <v>114</v>
      </c>
      <c r="C45" s="71">
        <v>4</v>
      </c>
      <c r="D45" s="5">
        <v>44</v>
      </c>
      <c r="E45" s="5">
        <v>8</v>
      </c>
      <c r="F45" s="7">
        <v>15.600000000000001</v>
      </c>
      <c r="G45" s="5">
        <v>8</v>
      </c>
      <c r="H45" s="5">
        <v>8</v>
      </c>
      <c r="I45" s="5">
        <v>15</v>
      </c>
      <c r="J45" s="5">
        <v>15</v>
      </c>
      <c r="K45" s="8">
        <f t="shared" si="0"/>
        <v>46.6</v>
      </c>
      <c r="L45" s="8"/>
      <c r="M45" s="8"/>
      <c r="N45" s="9">
        <v>35</v>
      </c>
      <c r="O45" s="11">
        <f t="shared" si="1"/>
        <v>81.599999999999994</v>
      </c>
      <c r="P45" s="70"/>
    </row>
    <row r="46" spans="1:16" x14ac:dyDescent="0.35">
      <c r="A46" s="71">
        <v>2</v>
      </c>
      <c r="B46" s="71" t="s">
        <v>114</v>
      </c>
      <c r="C46" s="71">
        <v>4</v>
      </c>
      <c r="D46" s="5">
        <v>45</v>
      </c>
      <c r="E46" s="5">
        <v>8</v>
      </c>
      <c r="F46" s="7">
        <v>16.399999999999999</v>
      </c>
      <c r="G46" s="5">
        <v>10</v>
      </c>
      <c r="H46" s="5">
        <v>10</v>
      </c>
      <c r="I46" s="5">
        <v>18</v>
      </c>
      <c r="J46" s="5">
        <v>18</v>
      </c>
      <c r="K46" s="8">
        <f t="shared" si="0"/>
        <v>52.4</v>
      </c>
      <c r="L46" s="8"/>
      <c r="M46" s="8"/>
      <c r="N46" s="9">
        <v>29.5</v>
      </c>
      <c r="O46" s="11">
        <f t="shared" si="1"/>
        <v>81.900000000000006</v>
      </c>
      <c r="P46" s="70"/>
    </row>
    <row r="47" spans="1:16" x14ac:dyDescent="0.35">
      <c r="A47" s="71">
        <v>2</v>
      </c>
      <c r="B47" s="71" t="s">
        <v>114</v>
      </c>
      <c r="C47" s="71">
        <v>4</v>
      </c>
      <c r="D47" s="5">
        <v>46</v>
      </c>
      <c r="E47" s="5">
        <v>10</v>
      </c>
      <c r="F47" s="7">
        <v>16</v>
      </c>
      <c r="G47" s="5">
        <v>10</v>
      </c>
      <c r="H47" s="5">
        <v>10</v>
      </c>
      <c r="I47" s="5">
        <v>14.67</v>
      </c>
      <c r="J47" s="5">
        <v>14.67</v>
      </c>
      <c r="K47" s="8">
        <f t="shared" si="0"/>
        <v>50.67</v>
      </c>
      <c r="L47" s="8"/>
      <c r="M47" s="8"/>
      <c r="N47" s="9">
        <v>25</v>
      </c>
      <c r="O47" s="11">
        <f t="shared" si="1"/>
        <v>75.67</v>
      </c>
      <c r="P47" s="70"/>
    </row>
  </sheetData>
  <phoneticPr fontId="2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1"/>
  <sheetViews>
    <sheetView topLeftCell="J1" workbookViewId="0">
      <selection activeCell="P1" sqref="P1"/>
    </sheetView>
  </sheetViews>
  <sheetFormatPr defaultColWidth="11" defaultRowHeight="15.5" x14ac:dyDescent="0.35"/>
  <cols>
    <col min="1" max="3" width="11" style="72"/>
    <col min="11" max="13" width="9.08203125" customWidth="1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x14ac:dyDescent="0.35">
      <c r="A2" s="71">
        <v>1</v>
      </c>
      <c r="B2" s="71" t="s">
        <v>115</v>
      </c>
      <c r="C2" s="71">
        <v>5</v>
      </c>
      <c r="D2" s="5">
        <v>1</v>
      </c>
      <c r="E2" s="5">
        <v>10</v>
      </c>
      <c r="F2" s="5">
        <v>15.666666666666666</v>
      </c>
      <c r="G2" s="5">
        <v>8</v>
      </c>
      <c r="H2" s="5">
        <v>8</v>
      </c>
      <c r="I2" s="18">
        <v>14</v>
      </c>
      <c r="J2" s="18">
        <v>14</v>
      </c>
      <c r="K2" s="19">
        <f t="shared" ref="K2:K33" si="0">ROUND(H2+E2+F2+J2,2)</f>
        <v>47.67</v>
      </c>
      <c r="L2" s="88"/>
      <c r="M2" s="88"/>
      <c r="N2" s="20">
        <v>30.5</v>
      </c>
      <c r="O2" s="11">
        <f>K2+N2</f>
        <v>78.17</v>
      </c>
      <c r="P2" s="11" t="s">
        <v>9</v>
      </c>
    </row>
    <row r="3" spans="1:16" x14ac:dyDescent="0.35">
      <c r="A3" s="71">
        <v>1</v>
      </c>
      <c r="B3" s="71" t="s">
        <v>115</v>
      </c>
      <c r="C3" s="71">
        <v>5</v>
      </c>
      <c r="D3" s="5">
        <v>2</v>
      </c>
      <c r="E3" s="5">
        <v>9</v>
      </c>
      <c r="F3" s="5">
        <v>10.833333333333332</v>
      </c>
      <c r="G3" s="5">
        <v>10</v>
      </c>
      <c r="H3" s="5">
        <v>10</v>
      </c>
      <c r="I3" s="18">
        <v>15.5</v>
      </c>
      <c r="J3" s="18">
        <v>15.5</v>
      </c>
      <c r="K3" s="19">
        <f t="shared" si="0"/>
        <v>45.33</v>
      </c>
      <c r="L3" s="88"/>
      <c r="M3" s="88"/>
      <c r="N3" s="20">
        <v>27</v>
      </c>
      <c r="O3" s="11">
        <f t="shared" ref="O3:O51" si="1">K3+N3</f>
        <v>72.33</v>
      </c>
      <c r="P3" s="11" t="s">
        <v>3</v>
      </c>
    </row>
    <row r="4" spans="1:16" x14ac:dyDescent="0.35">
      <c r="A4" s="71">
        <v>1</v>
      </c>
      <c r="B4" s="71" t="s">
        <v>115</v>
      </c>
      <c r="C4" s="71">
        <v>5</v>
      </c>
      <c r="D4" s="5">
        <v>3</v>
      </c>
      <c r="E4" s="5">
        <v>9</v>
      </c>
      <c r="F4" s="5">
        <v>10</v>
      </c>
      <c r="G4" s="5">
        <v>10</v>
      </c>
      <c r="H4" s="5">
        <v>10</v>
      </c>
      <c r="I4" s="18">
        <v>15.5</v>
      </c>
      <c r="J4" s="18">
        <v>15.5</v>
      </c>
      <c r="K4" s="19">
        <f t="shared" si="0"/>
        <v>44.5</v>
      </c>
      <c r="L4" s="88"/>
      <c r="M4" s="88"/>
      <c r="N4" s="20">
        <v>37</v>
      </c>
      <c r="O4" s="11">
        <f t="shared" si="1"/>
        <v>81.5</v>
      </c>
      <c r="P4" s="11" t="s">
        <v>1</v>
      </c>
    </row>
    <row r="5" spans="1:16" x14ac:dyDescent="0.35">
      <c r="A5" s="71">
        <v>1</v>
      </c>
      <c r="B5" s="71" t="s">
        <v>115</v>
      </c>
      <c r="C5" s="71">
        <v>5</v>
      </c>
      <c r="D5" s="5">
        <v>4</v>
      </c>
      <c r="E5" s="5">
        <v>9</v>
      </c>
      <c r="F5" s="5">
        <v>12.666666666666666</v>
      </c>
      <c r="G5" s="5">
        <v>10</v>
      </c>
      <c r="H5" s="5">
        <v>10</v>
      </c>
      <c r="I5" s="18">
        <v>15.5</v>
      </c>
      <c r="J5" s="18">
        <v>15.5</v>
      </c>
      <c r="K5" s="19">
        <f t="shared" si="0"/>
        <v>47.17</v>
      </c>
      <c r="L5" s="88"/>
      <c r="M5" s="88"/>
      <c r="N5" s="20">
        <v>36</v>
      </c>
      <c r="O5" s="11">
        <f t="shared" si="1"/>
        <v>83.17</v>
      </c>
      <c r="P5" s="11" t="s">
        <v>1</v>
      </c>
    </row>
    <row r="6" spans="1:16" x14ac:dyDescent="0.35">
      <c r="A6" s="71">
        <v>1</v>
      </c>
      <c r="B6" s="71" t="s">
        <v>115</v>
      </c>
      <c r="C6" s="71">
        <v>5</v>
      </c>
      <c r="D6" s="5">
        <v>5</v>
      </c>
      <c r="E6" s="5">
        <v>10</v>
      </c>
      <c r="F6" s="5">
        <v>12.666666666666666</v>
      </c>
      <c r="G6" s="5">
        <v>10</v>
      </c>
      <c r="H6" s="5">
        <v>10</v>
      </c>
      <c r="I6" s="18">
        <v>14.5</v>
      </c>
      <c r="J6" s="18">
        <v>14.5</v>
      </c>
      <c r="K6" s="19">
        <f t="shared" si="0"/>
        <v>47.17</v>
      </c>
      <c r="L6" s="88"/>
      <c r="M6" s="88"/>
      <c r="N6" s="20">
        <v>35</v>
      </c>
      <c r="O6" s="11">
        <f t="shared" si="1"/>
        <v>82.17</v>
      </c>
      <c r="P6" s="11" t="s">
        <v>1</v>
      </c>
    </row>
    <row r="7" spans="1:16" x14ac:dyDescent="0.35">
      <c r="A7" s="71">
        <v>1</v>
      </c>
      <c r="B7" s="71" t="s">
        <v>115</v>
      </c>
      <c r="C7" s="71">
        <v>5</v>
      </c>
      <c r="D7" s="5">
        <v>6</v>
      </c>
      <c r="E7" s="5">
        <v>8</v>
      </c>
      <c r="F7" s="5">
        <v>10</v>
      </c>
      <c r="G7" s="5">
        <v>10</v>
      </c>
      <c r="H7" s="5">
        <v>10</v>
      </c>
      <c r="I7" s="18">
        <v>15</v>
      </c>
      <c r="J7" s="18">
        <v>15</v>
      </c>
      <c r="K7" s="19">
        <f t="shared" si="0"/>
        <v>43</v>
      </c>
      <c r="L7" s="88"/>
      <c r="M7" s="88"/>
      <c r="N7" s="20">
        <v>33</v>
      </c>
      <c r="O7" s="11">
        <f t="shared" si="1"/>
        <v>76</v>
      </c>
      <c r="P7" s="11" t="s">
        <v>9</v>
      </c>
    </row>
    <row r="8" spans="1:16" x14ac:dyDescent="0.35">
      <c r="A8" s="71">
        <v>1</v>
      </c>
      <c r="B8" s="71" t="s">
        <v>115</v>
      </c>
      <c r="C8" s="71">
        <v>5</v>
      </c>
      <c r="D8" s="5">
        <v>7</v>
      </c>
      <c r="E8" s="5">
        <v>7</v>
      </c>
      <c r="F8" s="5">
        <v>12.666666666666666</v>
      </c>
      <c r="G8" s="5">
        <v>10</v>
      </c>
      <c r="H8" s="5">
        <v>10</v>
      </c>
      <c r="I8" s="18">
        <v>15</v>
      </c>
      <c r="J8" s="18">
        <v>15</v>
      </c>
      <c r="K8" s="19">
        <f t="shared" si="0"/>
        <v>44.67</v>
      </c>
      <c r="L8" s="88"/>
      <c r="M8" s="88"/>
      <c r="N8" s="20">
        <v>37</v>
      </c>
      <c r="O8" s="11">
        <f t="shared" si="1"/>
        <v>81.67</v>
      </c>
      <c r="P8" s="11" t="s">
        <v>1</v>
      </c>
    </row>
    <row r="9" spans="1:16" x14ac:dyDescent="0.35">
      <c r="A9" s="71">
        <v>1</v>
      </c>
      <c r="B9" s="71" t="s">
        <v>115</v>
      </c>
      <c r="C9" s="71">
        <v>5</v>
      </c>
      <c r="D9" s="5">
        <v>8</v>
      </c>
      <c r="E9" s="5">
        <v>8</v>
      </c>
      <c r="F9" s="5">
        <v>13.666666666666668</v>
      </c>
      <c r="G9" s="5">
        <v>10</v>
      </c>
      <c r="H9" s="5">
        <v>10</v>
      </c>
      <c r="I9" s="18">
        <v>15</v>
      </c>
      <c r="J9" s="18">
        <v>15</v>
      </c>
      <c r="K9" s="19">
        <f t="shared" si="0"/>
        <v>46.67</v>
      </c>
      <c r="L9" s="88"/>
      <c r="M9" s="88"/>
      <c r="N9" s="20">
        <v>20</v>
      </c>
      <c r="O9" s="11">
        <f t="shared" si="1"/>
        <v>66.67</v>
      </c>
      <c r="P9" s="11" t="s">
        <v>14</v>
      </c>
    </row>
    <row r="10" spans="1:16" x14ac:dyDescent="0.35">
      <c r="A10" s="71">
        <v>1</v>
      </c>
      <c r="B10" s="71" t="s">
        <v>115</v>
      </c>
      <c r="C10" s="71">
        <v>5</v>
      </c>
      <c r="D10" s="5">
        <v>9</v>
      </c>
      <c r="E10" s="5">
        <v>7.5</v>
      </c>
      <c r="F10" s="5">
        <v>17.666666666666664</v>
      </c>
      <c r="G10" s="5">
        <v>10</v>
      </c>
      <c r="H10" s="5">
        <v>10</v>
      </c>
      <c r="I10" s="18">
        <v>15.5</v>
      </c>
      <c r="J10" s="18">
        <v>15.5</v>
      </c>
      <c r="K10" s="19">
        <f t="shared" si="0"/>
        <v>50.67</v>
      </c>
      <c r="L10" s="88"/>
      <c r="M10" s="88"/>
      <c r="N10" s="20">
        <v>39</v>
      </c>
      <c r="O10" s="11">
        <f t="shared" si="1"/>
        <v>89.67</v>
      </c>
      <c r="P10" s="11" t="s">
        <v>1</v>
      </c>
    </row>
    <row r="11" spans="1:16" x14ac:dyDescent="0.35">
      <c r="A11" s="71">
        <v>1</v>
      </c>
      <c r="B11" s="71" t="s">
        <v>115</v>
      </c>
      <c r="C11" s="71">
        <v>5</v>
      </c>
      <c r="D11" s="5">
        <v>10</v>
      </c>
      <c r="E11" s="5">
        <v>7</v>
      </c>
      <c r="F11" s="5">
        <v>9.3333333333333339</v>
      </c>
      <c r="G11" s="5">
        <v>10</v>
      </c>
      <c r="H11" s="5">
        <v>10</v>
      </c>
      <c r="I11" s="18">
        <v>14</v>
      </c>
      <c r="J11" s="18">
        <v>14</v>
      </c>
      <c r="K11" s="19">
        <f t="shared" si="0"/>
        <v>40.33</v>
      </c>
      <c r="L11" s="88"/>
      <c r="M11" s="88"/>
      <c r="N11" s="20">
        <v>28</v>
      </c>
      <c r="O11" s="11">
        <f t="shared" si="1"/>
        <v>68.33</v>
      </c>
      <c r="P11" s="11" t="s">
        <v>14</v>
      </c>
    </row>
    <row r="12" spans="1:16" x14ac:dyDescent="0.35">
      <c r="A12" s="71">
        <v>1</v>
      </c>
      <c r="B12" s="71" t="s">
        <v>115</v>
      </c>
      <c r="C12" s="71">
        <v>5</v>
      </c>
      <c r="D12" s="5">
        <v>11</v>
      </c>
      <c r="E12" s="5">
        <v>7</v>
      </c>
      <c r="F12" s="5">
        <v>8.6666666666666679</v>
      </c>
      <c r="G12" s="5">
        <v>10</v>
      </c>
      <c r="H12" s="5">
        <v>10</v>
      </c>
      <c r="I12" s="18">
        <v>14.5</v>
      </c>
      <c r="J12" s="18">
        <v>14.5</v>
      </c>
      <c r="K12" s="19">
        <f t="shared" si="0"/>
        <v>40.17</v>
      </c>
      <c r="L12" s="88"/>
      <c r="M12" s="88"/>
      <c r="N12" s="20">
        <v>25</v>
      </c>
      <c r="O12" s="11">
        <f t="shared" si="1"/>
        <v>65.17</v>
      </c>
      <c r="P12" s="11" t="s">
        <v>14</v>
      </c>
    </row>
    <row r="13" spans="1:16" x14ac:dyDescent="0.35">
      <c r="A13" s="71">
        <v>1</v>
      </c>
      <c r="B13" s="71" t="s">
        <v>115</v>
      </c>
      <c r="C13" s="71">
        <v>5</v>
      </c>
      <c r="D13" s="5">
        <v>12</v>
      </c>
      <c r="E13" s="5">
        <v>7.5</v>
      </c>
      <c r="F13" s="5">
        <v>10</v>
      </c>
      <c r="G13" s="5">
        <v>10</v>
      </c>
      <c r="H13" s="5">
        <v>10</v>
      </c>
      <c r="I13" s="18">
        <v>15</v>
      </c>
      <c r="J13" s="18">
        <v>15</v>
      </c>
      <c r="K13" s="19">
        <f t="shared" si="0"/>
        <v>42.5</v>
      </c>
      <c r="L13" s="88"/>
      <c r="M13" s="88"/>
      <c r="N13" s="20">
        <v>26</v>
      </c>
      <c r="O13" s="11">
        <f t="shared" si="1"/>
        <v>68.5</v>
      </c>
      <c r="P13" s="11" t="s">
        <v>14</v>
      </c>
    </row>
    <row r="14" spans="1:16" x14ac:dyDescent="0.35">
      <c r="A14" s="71">
        <v>1</v>
      </c>
      <c r="B14" s="71" t="s">
        <v>115</v>
      </c>
      <c r="C14" s="71">
        <v>5</v>
      </c>
      <c r="D14" s="5">
        <v>13</v>
      </c>
      <c r="E14" s="5">
        <v>7.5</v>
      </c>
      <c r="F14" s="5">
        <v>10.333333333333334</v>
      </c>
      <c r="G14" s="5">
        <v>10</v>
      </c>
      <c r="H14" s="5">
        <v>10</v>
      </c>
      <c r="I14" s="18">
        <v>15.5</v>
      </c>
      <c r="J14" s="18">
        <v>15.5</v>
      </c>
      <c r="K14" s="19">
        <f t="shared" si="0"/>
        <v>43.33</v>
      </c>
      <c r="L14" s="88"/>
      <c r="M14" s="88"/>
      <c r="N14" s="20">
        <v>34</v>
      </c>
      <c r="O14" s="11">
        <f t="shared" si="1"/>
        <v>77.33</v>
      </c>
      <c r="P14" s="11" t="s">
        <v>9</v>
      </c>
    </row>
    <row r="15" spans="1:16" x14ac:dyDescent="0.35">
      <c r="A15" s="71">
        <v>1</v>
      </c>
      <c r="B15" s="71" t="s">
        <v>115</v>
      </c>
      <c r="C15" s="71">
        <v>5</v>
      </c>
      <c r="D15" s="5">
        <v>14</v>
      </c>
      <c r="E15" s="5">
        <v>8</v>
      </c>
      <c r="F15" s="5">
        <v>16</v>
      </c>
      <c r="G15" s="5">
        <v>10</v>
      </c>
      <c r="H15" s="5">
        <v>10</v>
      </c>
      <c r="I15" s="18">
        <v>15.5</v>
      </c>
      <c r="J15" s="18">
        <v>15.5</v>
      </c>
      <c r="K15" s="19">
        <f t="shared" si="0"/>
        <v>49.5</v>
      </c>
      <c r="L15" s="88"/>
      <c r="M15" s="88"/>
      <c r="N15" s="20">
        <v>31</v>
      </c>
      <c r="O15" s="11">
        <f t="shared" si="1"/>
        <v>80.5</v>
      </c>
      <c r="P15" s="11" t="s">
        <v>1</v>
      </c>
    </row>
    <row r="16" spans="1:16" x14ac:dyDescent="0.35">
      <c r="A16" s="71">
        <v>1</v>
      </c>
      <c r="B16" s="71" t="s">
        <v>115</v>
      </c>
      <c r="C16" s="71">
        <v>5</v>
      </c>
      <c r="D16" s="5">
        <v>15</v>
      </c>
      <c r="E16" s="5">
        <v>8</v>
      </c>
      <c r="F16" s="5">
        <v>14</v>
      </c>
      <c r="G16" s="5">
        <v>10</v>
      </c>
      <c r="H16" s="5">
        <v>10</v>
      </c>
      <c r="I16" s="18">
        <v>18</v>
      </c>
      <c r="J16" s="18">
        <v>18</v>
      </c>
      <c r="K16" s="19">
        <f t="shared" si="0"/>
        <v>50</v>
      </c>
      <c r="L16" s="88"/>
      <c r="M16" s="88"/>
      <c r="N16" s="20">
        <v>24.5</v>
      </c>
      <c r="O16" s="11">
        <f t="shared" si="1"/>
        <v>74.5</v>
      </c>
      <c r="P16" s="11" t="s">
        <v>9</v>
      </c>
    </row>
    <row r="17" spans="1:16" x14ac:dyDescent="0.35">
      <c r="A17" s="71">
        <v>1</v>
      </c>
      <c r="B17" s="71" t="s">
        <v>115</v>
      </c>
      <c r="C17" s="71">
        <v>5</v>
      </c>
      <c r="D17" s="5">
        <v>16</v>
      </c>
      <c r="E17" s="5">
        <v>7</v>
      </c>
      <c r="F17" s="5">
        <v>15.333333333333334</v>
      </c>
      <c r="G17" s="5">
        <v>10</v>
      </c>
      <c r="H17" s="5">
        <v>10</v>
      </c>
      <c r="I17" s="18">
        <v>18</v>
      </c>
      <c r="J17" s="18">
        <v>18</v>
      </c>
      <c r="K17" s="19">
        <f t="shared" si="0"/>
        <v>50.33</v>
      </c>
      <c r="L17" s="88"/>
      <c r="M17" s="88"/>
      <c r="N17" s="20">
        <v>35.5</v>
      </c>
      <c r="O17" s="11">
        <f t="shared" si="1"/>
        <v>85.83</v>
      </c>
      <c r="P17" s="11" t="s">
        <v>1</v>
      </c>
    </row>
    <row r="18" spans="1:16" x14ac:dyDescent="0.35">
      <c r="A18" s="71">
        <v>1</v>
      </c>
      <c r="B18" s="71" t="s">
        <v>115</v>
      </c>
      <c r="C18" s="71">
        <v>5</v>
      </c>
      <c r="D18" s="5">
        <v>17</v>
      </c>
      <c r="E18" s="5">
        <v>7.5</v>
      </c>
      <c r="F18" s="5">
        <v>13.333333333333332</v>
      </c>
      <c r="G18" s="5">
        <v>10</v>
      </c>
      <c r="H18" s="5">
        <v>10</v>
      </c>
      <c r="I18" s="18">
        <v>15</v>
      </c>
      <c r="J18" s="18">
        <v>15</v>
      </c>
      <c r="K18" s="19">
        <f t="shared" si="0"/>
        <v>45.83</v>
      </c>
      <c r="L18" s="88"/>
      <c r="M18" s="88"/>
      <c r="N18" s="20">
        <v>32</v>
      </c>
      <c r="O18" s="11">
        <f t="shared" si="1"/>
        <v>77.83</v>
      </c>
      <c r="P18" s="11" t="s">
        <v>9</v>
      </c>
    </row>
    <row r="19" spans="1:16" x14ac:dyDescent="0.35">
      <c r="A19" s="71">
        <v>1</v>
      </c>
      <c r="B19" s="71" t="s">
        <v>115</v>
      </c>
      <c r="C19" s="71">
        <v>5</v>
      </c>
      <c r="D19" s="5">
        <v>18</v>
      </c>
      <c r="E19" s="5">
        <v>6</v>
      </c>
      <c r="F19" s="5">
        <v>10</v>
      </c>
      <c r="G19" s="5">
        <v>10</v>
      </c>
      <c r="H19" s="5">
        <v>10</v>
      </c>
      <c r="I19" s="18">
        <v>18</v>
      </c>
      <c r="J19" s="18">
        <v>18</v>
      </c>
      <c r="K19" s="19">
        <f t="shared" si="0"/>
        <v>44</v>
      </c>
      <c r="L19" s="88"/>
      <c r="M19" s="88"/>
      <c r="N19" s="20">
        <v>35.5</v>
      </c>
      <c r="O19" s="11">
        <f t="shared" si="1"/>
        <v>79.5</v>
      </c>
      <c r="P19" s="11" t="s">
        <v>1</v>
      </c>
    </row>
    <row r="20" spans="1:16" x14ac:dyDescent="0.35">
      <c r="A20" s="71">
        <v>1</v>
      </c>
      <c r="B20" s="71" t="s">
        <v>115</v>
      </c>
      <c r="C20" s="71">
        <v>5</v>
      </c>
      <c r="D20" s="5">
        <v>19</v>
      </c>
      <c r="E20" s="5">
        <v>7.5</v>
      </c>
      <c r="F20" s="5">
        <v>14.666666666666666</v>
      </c>
      <c r="G20" s="5">
        <v>7</v>
      </c>
      <c r="H20" s="5">
        <v>7</v>
      </c>
      <c r="I20" s="18">
        <v>17</v>
      </c>
      <c r="J20" s="18">
        <v>17</v>
      </c>
      <c r="K20" s="19">
        <f t="shared" si="0"/>
        <v>46.17</v>
      </c>
      <c r="L20" s="88"/>
      <c r="M20" s="88"/>
      <c r="N20" s="20">
        <v>27</v>
      </c>
      <c r="O20" s="11">
        <f t="shared" si="1"/>
        <v>73.17</v>
      </c>
      <c r="P20" s="11" t="s">
        <v>3</v>
      </c>
    </row>
    <row r="21" spans="1:16" x14ac:dyDescent="0.35">
      <c r="A21" s="71">
        <v>1</v>
      </c>
      <c r="B21" s="71" t="s">
        <v>115</v>
      </c>
      <c r="C21" s="71">
        <v>5</v>
      </c>
      <c r="D21" s="5">
        <v>20</v>
      </c>
      <c r="E21" s="5">
        <v>6.5</v>
      </c>
      <c r="F21" s="5">
        <v>15.333333333333334</v>
      </c>
      <c r="G21" s="5">
        <v>10</v>
      </c>
      <c r="H21" s="5">
        <v>10</v>
      </c>
      <c r="I21" s="18">
        <v>18</v>
      </c>
      <c r="J21" s="18">
        <v>18</v>
      </c>
      <c r="K21" s="19">
        <f t="shared" si="0"/>
        <v>49.83</v>
      </c>
      <c r="L21" s="88"/>
      <c r="M21" s="88"/>
      <c r="N21" s="20">
        <v>35</v>
      </c>
      <c r="O21" s="11">
        <f t="shared" si="1"/>
        <v>84.83</v>
      </c>
      <c r="P21" s="11" t="s">
        <v>1</v>
      </c>
    </row>
    <row r="22" spans="1:16" x14ac:dyDescent="0.35">
      <c r="A22" s="71">
        <v>1</v>
      </c>
      <c r="B22" s="71" t="s">
        <v>115</v>
      </c>
      <c r="C22" s="71">
        <v>5</v>
      </c>
      <c r="D22" s="5">
        <v>21</v>
      </c>
      <c r="E22" s="5">
        <v>8</v>
      </c>
      <c r="F22" s="5">
        <v>15.333333333333334</v>
      </c>
      <c r="G22" s="5">
        <v>10</v>
      </c>
      <c r="H22" s="5">
        <v>10</v>
      </c>
      <c r="I22" s="18">
        <v>18</v>
      </c>
      <c r="J22" s="18">
        <v>18</v>
      </c>
      <c r="K22" s="19">
        <f t="shared" si="0"/>
        <v>51.33</v>
      </c>
      <c r="L22" s="88"/>
      <c r="M22" s="88"/>
      <c r="N22" s="20">
        <v>35</v>
      </c>
      <c r="O22" s="11">
        <f t="shared" si="1"/>
        <v>86.33</v>
      </c>
      <c r="P22" s="11" t="s">
        <v>1</v>
      </c>
    </row>
    <row r="23" spans="1:16" x14ac:dyDescent="0.35">
      <c r="A23" s="71">
        <v>1</v>
      </c>
      <c r="B23" s="71" t="s">
        <v>115</v>
      </c>
      <c r="C23" s="71">
        <v>5</v>
      </c>
      <c r="D23" s="5">
        <v>22</v>
      </c>
      <c r="E23" s="5">
        <v>8</v>
      </c>
      <c r="F23" s="5">
        <v>14.666666666666666</v>
      </c>
      <c r="G23" s="5">
        <v>10</v>
      </c>
      <c r="H23" s="5">
        <v>10</v>
      </c>
      <c r="I23" s="18">
        <v>15</v>
      </c>
      <c r="J23" s="18">
        <v>15</v>
      </c>
      <c r="K23" s="19">
        <f t="shared" si="0"/>
        <v>47.67</v>
      </c>
      <c r="L23" s="88"/>
      <c r="M23" s="88"/>
      <c r="N23" s="20">
        <v>35</v>
      </c>
      <c r="O23" s="11">
        <f t="shared" si="1"/>
        <v>82.67</v>
      </c>
      <c r="P23" s="11" t="s">
        <v>1</v>
      </c>
    </row>
    <row r="24" spans="1:16" x14ac:dyDescent="0.35">
      <c r="A24" s="71">
        <v>1</v>
      </c>
      <c r="B24" s="71" t="s">
        <v>115</v>
      </c>
      <c r="C24" s="71">
        <v>5</v>
      </c>
      <c r="D24" s="5">
        <v>23</v>
      </c>
      <c r="E24" s="5">
        <v>7.5</v>
      </c>
      <c r="F24" s="5">
        <v>14.333333333333334</v>
      </c>
      <c r="G24" s="5">
        <v>10</v>
      </c>
      <c r="H24" s="5">
        <v>10</v>
      </c>
      <c r="I24" s="18">
        <v>17</v>
      </c>
      <c r="J24" s="18">
        <v>17</v>
      </c>
      <c r="K24" s="19">
        <f t="shared" si="0"/>
        <v>48.83</v>
      </c>
      <c r="L24" s="88"/>
      <c r="M24" s="88"/>
      <c r="N24" s="20">
        <v>34</v>
      </c>
      <c r="O24" s="11">
        <f t="shared" si="1"/>
        <v>82.83</v>
      </c>
      <c r="P24" s="11" t="s">
        <v>1</v>
      </c>
    </row>
    <row r="25" spans="1:16" x14ac:dyDescent="0.35">
      <c r="A25" s="71">
        <v>1</v>
      </c>
      <c r="B25" s="71" t="s">
        <v>115</v>
      </c>
      <c r="C25" s="71">
        <v>5</v>
      </c>
      <c r="D25" s="5">
        <v>24</v>
      </c>
      <c r="E25" s="5">
        <v>7</v>
      </c>
      <c r="F25" s="5">
        <v>11</v>
      </c>
      <c r="G25" s="5">
        <v>10</v>
      </c>
      <c r="H25" s="5">
        <v>10</v>
      </c>
      <c r="I25" s="18">
        <v>15</v>
      </c>
      <c r="J25" s="18">
        <v>15</v>
      </c>
      <c r="K25" s="19">
        <f t="shared" si="0"/>
        <v>43</v>
      </c>
      <c r="L25" s="88"/>
      <c r="M25" s="88"/>
      <c r="N25" s="20">
        <v>24</v>
      </c>
      <c r="O25" s="11">
        <f t="shared" si="1"/>
        <v>67</v>
      </c>
      <c r="P25" s="11" t="s">
        <v>14</v>
      </c>
    </row>
    <row r="26" spans="1:16" x14ac:dyDescent="0.35">
      <c r="A26" s="71">
        <v>1</v>
      </c>
      <c r="B26" s="71" t="s">
        <v>115</v>
      </c>
      <c r="C26" s="71">
        <v>5</v>
      </c>
      <c r="D26" s="5">
        <v>25</v>
      </c>
      <c r="E26" s="5">
        <v>9</v>
      </c>
      <c r="F26" s="5">
        <v>16.666666666666668</v>
      </c>
      <c r="G26" s="5">
        <v>10</v>
      </c>
      <c r="H26" s="5">
        <v>10</v>
      </c>
      <c r="I26" s="18">
        <v>18.5</v>
      </c>
      <c r="J26" s="18">
        <v>18.5</v>
      </c>
      <c r="K26" s="19">
        <f t="shared" si="0"/>
        <v>54.17</v>
      </c>
      <c r="L26" s="88"/>
      <c r="M26" s="88"/>
      <c r="N26" s="20">
        <v>35</v>
      </c>
      <c r="O26" s="11">
        <f t="shared" si="1"/>
        <v>89.17</v>
      </c>
      <c r="P26" s="11" t="s">
        <v>1</v>
      </c>
    </row>
    <row r="27" spans="1:16" x14ac:dyDescent="0.35">
      <c r="A27" s="71">
        <v>1</v>
      </c>
      <c r="B27" s="71" t="s">
        <v>115</v>
      </c>
      <c r="C27" s="71">
        <v>5</v>
      </c>
      <c r="D27" s="5">
        <v>26</v>
      </c>
      <c r="E27" s="5">
        <v>7.5</v>
      </c>
      <c r="F27" s="5">
        <v>13</v>
      </c>
      <c r="G27" s="5">
        <v>10</v>
      </c>
      <c r="H27" s="5">
        <v>10</v>
      </c>
      <c r="I27" s="18">
        <v>17</v>
      </c>
      <c r="J27" s="18">
        <v>17</v>
      </c>
      <c r="K27" s="19">
        <f t="shared" si="0"/>
        <v>47.5</v>
      </c>
      <c r="L27" s="88"/>
      <c r="M27" s="88"/>
      <c r="N27" s="20">
        <v>24</v>
      </c>
      <c r="O27" s="11">
        <f t="shared" si="1"/>
        <v>71.5</v>
      </c>
      <c r="P27" s="11" t="s">
        <v>3</v>
      </c>
    </row>
    <row r="28" spans="1:16" x14ac:dyDescent="0.35">
      <c r="A28" s="71">
        <v>1</v>
      </c>
      <c r="B28" s="71" t="s">
        <v>115</v>
      </c>
      <c r="C28" s="71">
        <v>5</v>
      </c>
      <c r="D28" s="5">
        <v>27</v>
      </c>
      <c r="E28" s="5">
        <v>8.5</v>
      </c>
      <c r="F28" s="5">
        <v>15.333333333333334</v>
      </c>
      <c r="G28" s="5">
        <v>10</v>
      </c>
      <c r="H28" s="5">
        <v>10</v>
      </c>
      <c r="I28" s="18">
        <v>14</v>
      </c>
      <c r="J28" s="18">
        <v>14</v>
      </c>
      <c r="K28" s="19">
        <f t="shared" si="0"/>
        <v>47.83</v>
      </c>
      <c r="L28" s="88"/>
      <c r="M28" s="88"/>
      <c r="N28" s="20">
        <v>0</v>
      </c>
      <c r="O28" s="11">
        <f t="shared" si="1"/>
        <v>47.83</v>
      </c>
      <c r="P28" s="11" t="s">
        <v>9</v>
      </c>
    </row>
    <row r="29" spans="1:16" x14ac:dyDescent="0.35">
      <c r="A29" s="71">
        <v>1</v>
      </c>
      <c r="B29" s="71" t="s">
        <v>115</v>
      </c>
      <c r="C29" s="71">
        <v>5</v>
      </c>
      <c r="D29" s="5">
        <v>28</v>
      </c>
      <c r="E29" s="5">
        <v>10</v>
      </c>
      <c r="F29" s="5">
        <v>11.333333333333332</v>
      </c>
      <c r="G29" s="5">
        <v>10</v>
      </c>
      <c r="H29" s="5">
        <v>10</v>
      </c>
      <c r="I29" s="18">
        <v>14.5</v>
      </c>
      <c r="J29" s="18">
        <v>14.5</v>
      </c>
      <c r="K29" s="19">
        <f t="shared" si="0"/>
        <v>45.83</v>
      </c>
      <c r="L29" s="88"/>
      <c r="M29" s="88"/>
      <c r="N29" s="20">
        <v>30</v>
      </c>
      <c r="O29" s="11">
        <f t="shared" si="1"/>
        <v>75.83</v>
      </c>
      <c r="P29" s="11" t="s">
        <v>9</v>
      </c>
    </row>
    <row r="30" spans="1:16" x14ac:dyDescent="0.35">
      <c r="A30" s="71">
        <v>1</v>
      </c>
      <c r="B30" s="71" t="s">
        <v>115</v>
      </c>
      <c r="C30" s="71">
        <v>5</v>
      </c>
      <c r="D30" s="5">
        <v>29</v>
      </c>
      <c r="E30" s="5">
        <v>6.5</v>
      </c>
      <c r="F30" s="5">
        <v>15.333333333333334</v>
      </c>
      <c r="G30" s="5">
        <v>10</v>
      </c>
      <c r="H30" s="5">
        <v>10</v>
      </c>
      <c r="I30" s="18">
        <v>14.5</v>
      </c>
      <c r="J30" s="18">
        <v>14.5</v>
      </c>
      <c r="K30" s="19">
        <f t="shared" si="0"/>
        <v>46.33</v>
      </c>
      <c r="L30" s="88"/>
      <c r="M30" s="88"/>
      <c r="N30" s="20">
        <v>29.5</v>
      </c>
      <c r="O30" s="11">
        <f t="shared" si="1"/>
        <v>75.83</v>
      </c>
      <c r="P30" s="11" t="s">
        <v>9</v>
      </c>
    </row>
    <row r="31" spans="1:16" x14ac:dyDescent="0.35">
      <c r="A31" s="71">
        <v>1</v>
      </c>
      <c r="B31" s="71" t="s">
        <v>115</v>
      </c>
      <c r="C31" s="71">
        <v>5</v>
      </c>
      <c r="D31" s="5">
        <v>30</v>
      </c>
      <c r="E31" s="5">
        <v>10</v>
      </c>
      <c r="F31" s="5">
        <v>16</v>
      </c>
      <c r="G31" s="5">
        <v>10</v>
      </c>
      <c r="H31" s="5">
        <v>10</v>
      </c>
      <c r="I31" s="18">
        <v>14.5</v>
      </c>
      <c r="J31" s="18">
        <v>14.5</v>
      </c>
      <c r="K31" s="19">
        <f t="shared" si="0"/>
        <v>50.5</v>
      </c>
      <c r="L31" s="88"/>
      <c r="M31" s="88"/>
      <c r="N31" s="20">
        <v>37.5</v>
      </c>
      <c r="O31" s="11">
        <f t="shared" si="1"/>
        <v>88</v>
      </c>
      <c r="P31" s="11" t="s">
        <v>1</v>
      </c>
    </row>
    <row r="32" spans="1:16" x14ac:dyDescent="0.35">
      <c r="A32" s="71">
        <v>1</v>
      </c>
      <c r="B32" s="71" t="s">
        <v>115</v>
      </c>
      <c r="C32" s="71">
        <v>5</v>
      </c>
      <c r="D32" s="5">
        <v>31</v>
      </c>
      <c r="E32" s="5">
        <v>0</v>
      </c>
      <c r="F32" s="5">
        <v>17.333333333333336</v>
      </c>
      <c r="G32" s="5">
        <v>10</v>
      </c>
      <c r="H32" s="5">
        <v>10</v>
      </c>
      <c r="I32" s="18">
        <v>0</v>
      </c>
      <c r="J32" s="18">
        <v>0</v>
      </c>
      <c r="K32" s="19">
        <f t="shared" si="0"/>
        <v>27.33</v>
      </c>
      <c r="L32" s="88"/>
      <c r="M32" s="88"/>
      <c r="N32" s="20">
        <v>0</v>
      </c>
      <c r="O32" s="11">
        <v>31</v>
      </c>
      <c r="P32" s="11" t="s">
        <v>46</v>
      </c>
    </row>
    <row r="33" spans="1:16" x14ac:dyDescent="0.35">
      <c r="A33" s="71">
        <v>1</v>
      </c>
      <c r="B33" s="71" t="s">
        <v>115</v>
      </c>
      <c r="C33" s="71">
        <v>5</v>
      </c>
      <c r="D33" s="5">
        <v>32</v>
      </c>
      <c r="E33" s="5">
        <v>8</v>
      </c>
      <c r="F33" s="5">
        <v>14.666666666666666</v>
      </c>
      <c r="G33" s="5">
        <v>10</v>
      </c>
      <c r="H33" s="5">
        <v>10</v>
      </c>
      <c r="I33" s="18">
        <v>15</v>
      </c>
      <c r="J33" s="18">
        <v>15</v>
      </c>
      <c r="K33" s="19">
        <f t="shared" si="0"/>
        <v>47.67</v>
      </c>
      <c r="L33" s="88"/>
      <c r="M33" s="88"/>
      <c r="N33" s="20">
        <v>27.5</v>
      </c>
      <c r="O33" s="11">
        <f t="shared" si="1"/>
        <v>75.17</v>
      </c>
      <c r="P33" s="11" t="s">
        <v>9</v>
      </c>
    </row>
    <row r="34" spans="1:16" x14ac:dyDescent="0.35">
      <c r="A34" s="71">
        <v>1</v>
      </c>
      <c r="B34" s="71" t="s">
        <v>115</v>
      </c>
      <c r="C34" s="71">
        <v>5</v>
      </c>
      <c r="D34" s="5">
        <v>33</v>
      </c>
      <c r="E34" s="5">
        <v>7.5</v>
      </c>
      <c r="F34" s="5">
        <v>16.333333333333332</v>
      </c>
      <c r="G34" s="5">
        <v>10</v>
      </c>
      <c r="H34" s="5">
        <v>10</v>
      </c>
      <c r="I34" s="18">
        <v>18</v>
      </c>
      <c r="J34" s="18">
        <v>18</v>
      </c>
      <c r="K34" s="19">
        <f t="shared" ref="K34:K51" si="2">ROUND(H34+E34+F34+J34,2)</f>
        <v>51.83</v>
      </c>
      <c r="L34" s="88"/>
      <c r="M34" s="88"/>
      <c r="N34" s="20">
        <v>31</v>
      </c>
      <c r="O34" s="11">
        <f t="shared" si="1"/>
        <v>82.83</v>
      </c>
      <c r="P34" s="11" t="s">
        <v>1</v>
      </c>
    </row>
    <row r="35" spans="1:16" x14ac:dyDescent="0.35">
      <c r="A35" s="71">
        <v>1</v>
      </c>
      <c r="B35" s="71" t="s">
        <v>115</v>
      </c>
      <c r="C35" s="71">
        <v>5</v>
      </c>
      <c r="D35" s="5">
        <v>34</v>
      </c>
      <c r="E35" s="5">
        <v>8</v>
      </c>
      <c r="F35" s="5">
        <v>16</v>
      </c>
      <c r="G35" s="5">
        <v>10</v>
      </c>
      <c r="H35" s="5">
        <v>10</v>
      </c>
      <c r="I35" s="18">
        <v>18</v>
      </c>
      <c r="J35" s="18">
        <v>18</v>
      </c>
      <c r="K35" s="19">
        <f t="shared" si="2"/>
        <v>52</v>
      </c>
      <c r="L35" s="88"/>
      <c r="M35" s="88"/>
      <c r="N35" s="20">
        <v>34.5</v>
      </c>
      <c r="O35" s="11">
        <f t="shared" si="1"/>
        <v>86.5</v>
      </c>
      <c r="P35" s="11" t="s">
        <v>1</v>
      </c>
    </row>
    <row r="36" spans="1:16" x14ac:dyDescent="0.35">
      <c r="A36" s="71">
        <v>1</v>
      </c>
      <c r="B36" s="71" t="s">
        <v>115</v>
      </c>
      <c r="C36" s="71">
        <v>5</v>
      </c>
      <c r="D36" s="5">
        <v>35</v>
      </c>
      <c r="E36" s="5">
        <v>6.5</v>
      </c>
      <c r="F36" s="5">
        <v>16.666666666666668</v>
      </c>
      <c r="G36" s="5">
        <v>10</v>
      </c>
      <c r="H36" s="5">
        <v>10</v>
      </c>
      <c r="I36" s="18">
        <v>15</v>
      </c>
      <c r="J36" s="18">
        <v>15</v>
      </c>
      <c r="K36" s="19">
        <f t="shared" si="2"/>
        <v>48.17</v>
      </c>
      <c r="L36" s="88"/>
      <c r="M36" s="88"/>
      <c r="N36" s="20">
        <v>36</v>
      </c>
      <c r="O36" s="11">
        <f t="shared" si="1"/>
        <v>84.17</v>
      </c>
      <c r="P36" s="11" t="s">
        <v>1</v>
      </c>
    </row>
    <row r="37" spans="1:16" x14ac:dyDescent="0.35">
      <c r="A37" s="71">
        <v>1</v>
      </c>
      <c r="B37" s="71" t="s">
        <v>115</v>
      </c>
      <c r="C37" s="71">
        <v>5</v>
      </c>
      <c r="D37" s="5">
        <v>36</v>
      </c>
      <c r="E37" s="5">
        <v>8</v>
      </c>
      <c r="F37" s="5">
        <v>11</v>
      </c>
      <c r="G37" s="5">
        <v>10</v>
      </c>
      <c r="H37" s="5">
        <v>10</v>
      </c>
      <c r="I37" s="18">
        <v>18.5</v>
      </c>
      <c r="J37" s="18">
        <v>18.5</v>
      </c>
      <c r="K37" s="19">
        <f t="shared" si="2"/>
        <v>47.5</v>
      </c>
      <c r="L37" s="88"/>
      <c r="M37" s="88"/>
      <c r="N37" s="20">
        <v>35.5</v>
      </c>
      <c r="O37" s="11">
        <f t="shared" si="1"/>
        <v>83</v>
      </c>
      <c r="P37" s="11" t="s">
        <v>1</v>
      </c>
    </row>
    <row r="38" spans="1:16" x14ac:dyDescent="0.35">
      <c r="A38" s="71">
        <v>1</v>
      </c>
      <c r="B38" s="71" t="s">
        <v>115</v>
      </c>
      <c r="C38" s="71">
        <v>5</v>
      </c>
      <c r="D38" s="5">
        <v>37</v>
      </c>
      <c r="E38" s="5">
        <v>8</v>
      </c>
      <c r="F38" s="5">
        <v>13.666666666666668</v>
      </c>
      <c r="G38" s="5">
        <v>10</v>
      </c>
      <c r="H38" s="5">
        <v>10</v>
      </c>
      <c r="I38" s="18">
        <v>15</v>
      </c>
      <c r="J38" s="18">
        <v>15</v>
      </c>
      <c r="K38" s="19">
        <f t="shared" si="2"/>
        <v>46.67</v>
      </c>
      <c r="L38" s="88"/>
      <c r="M38" s="88"/>
      <c r="N38" s="20">
        <v>34.5</v>
      </c>
      <c r="O38" s="11">
        <f t="shared" si="1"/>
        <v>81.17</v>
      </c>
      <c r="P38" s="11" t="s">
        <v>1</v>
      </c>
    </row>
    <row r="39" spans="1:16" x14ac:dyDescent="0.35">
      <c r="A39" s="71">
        <v>1</v>
      </c>
      <c r="B39" s="71" t="s">
        <v>115</v>
      </c>
      <c r="C39" s="71">
        <v>5</v>
      </c>
      <c r="D39" s="5">
        <v>38</v>
      </c>
      <c r="E39" s="5">
        <v>8.5</v>
      </c>
      <c r="F39" s="5">
        <v>15</v>
      </c>
      <c r="G39" s="5">
        <v>10</v>
      </c>
      <c r="H39" s="5">
        <v>10</v>
      </c>
      <c r="I39" s="18">
        <v>14.5</v>
      </c>
      <c r="J39" s="18">
        <v>14.5</v>
      </c>
      <c r="K39" s="19">
        <f t="shared" si="2"/>
        <v>48</v>
      </c>
      <c r="L39" s="88"/>
      <c r="M39" s="88"/>
      <c r="N39" s="20">
        <v>32.5</v>
      </c>
      <c r="O39" s="11">
        <f t="shared" si="1"/>
        <v>80.5</v>
      </c>
      <c r="P39" s="11" t="s">
        <v>1</v>
      </c>
    </row>
    <row r="40" spans="1:16" x14ac:dyDescent="0.35">
      <c r="A40" s="71">
        <v>1</v>
      </c>
      <c r="B40" s="71" t="s">
        <v>115</v>
      </c>
      <c r="C40" s="71">
        <v>5</v>
      </c>
      <c r="D40" s="5">
        <v>39</v>
      </c>
      <c r="E40" s="5">
        <v>8</v>
      </c>
      <c r="F40" s="5">
        <v>14</v>
      </c>
      <c r="G40" s="5">
        <v>10</v>
      </c>
      <c r="H40" s="5">
        <v>10</v>
      </c>
      <c r="I40" s="18">
        <v>15</v>
      </c>
      <c r="J40" s="18">
        <v>15</v>
      </c>
      <c r="K40" s="19">
        <f t="shared" si="2"/>
        <v>47</v>
      </c>
      <c r="L40" s="88"/>
      <c r="M40" s="88"/>
      <c r="N40" s="20">
        <v>33</v>
      </c>
      <c r="O40" s="11">
        <f t="shared" si="1"/>
        <v>80</v>
      </c>
      <c r="P40" s="11" t="s">
        <v>1</v>
      </c>
    </row>
    <row r="41" spans="1:16" x14ac:dyDescent="0.35">
      <c r="A41" s="71">
        <v>1</v>
      </c>
      <c r="B41" s="71" t="s">
        <v>115</v>
      </c>
      <c r="C41" s="71">
        <v>5</v>
      </c>
      <c r="D41" s="5">
        <v>40</v>
      </c>
      <c r="E41" s="5">
        <v>7.5</v>
      </c>
      <c r="F41" s="5">
        <v>10.666666666666666</v>
      </c>
      <c r="G41" s="5">
        <v>10</v>
      </c>
      <c r="H41" s="5">
        <v>10</v>
      </c>
      <c r="I41" s="18">
        <v>15</v>
      </c>
      <c r="J41" s="18">
        <v>15</v>
      </c>
      <c r="K41" s="19">
        <f t="shared" si="2"/>
        <v>43.17</v>
      </c>
      <c r="L41" s="88"/>
      <c r="M41" s="88"/>
      <c r="N41" s="20">
        <v>30.5</v>
      </c>
      <c r="O41" s="11">
        <f t="shared" si="1"/>
        <v>73.67</v>
      </c>
      <c r="P41" s="11" t="s">
        <v>3</v>
      </c>
    </row>
    <row r="42" spans="1:16" x14ac:dyDescent="0.35">
      <c r="A42" s="71">
        <v>1</v>
      </c>
      <c r="B42" s="71" t="s">
        <v>115</v>
      </c>
      <c r="C42" s="71">
        <v>5</v>
      </c>
      <c r="D42" s="5">
        <v>41</v>
      </c>
      <c r="E42" s="5">
        <v>9</v>
      </c>
      <c r="F42" s="5">
        <v>13.333333333333332</v>
      </c>
      <c r="G42" s="5">
        <v>10</v>
      </c>
      <c r="H42" s="5">
        <v>10</v>
      </c>
      <c r="I42" s="18">
        <v>17</v>
      </c>
      <c r="J42" s="18">
        <v>17</v>
      </c>
      <c r="K42" s="19">
        <f t="shared" si="2"/>
        <v>49.33</v>
      </c>
      <c r="L42" s="88"/>
      <c r="M42" s="88"/>
      <c r="N42" s="20">
        <v>30.5</v>
      </c>
      <c r="O42" s="11">
        <f t="shared" si="1"/>
        <v>79.83</v>
      </c>
      <c r="P42" s="11" t="s">
        <v>1</v>
      </c>
    </row>
    <row r="43" spans="1:16" x14ac:dyDescent="0.35">
      <c r="A43" s="71">
        <v>1</v>
      </c>
      <c r="B43" s="71" t="s">
        <v>115</v>
      </c>
      <c r="C43" s="71">
        <v>5</v>
      </c>
      <c r="D43" s="5">
        <v>42</v>
      </c>
      <c r="E43" s="5">
        <v>8.5</v>
      </c>
      <c r="F43" s="5">
        <v>14.666666666666666</v>
      </c>
      <c r="G43" s="5">
        <v>10</v>
      </c>
      <c r="H43" s="5">
        <v>10</v>
      </c>
      <c r="I43" s="18">
        <v>15</v>
      </c>
      <c r="J43" s="18">
        <v>15</v>
      </c>
      <c r="K43" s="19">
        <f t="shared" si="2"/>
        <v>48.17</v>
      </c>
      <c r="L43" s="88"/>
      <c r="M43" s="88"/>
      <c r="N43" s="20">
        <v>35</v>
      </c>
      <c r="O43" s="11">
        <f t="shared" si="1"/>
        <v>83.17</v>
      </c>
      <c r="P43" s="11" t="s">
        <v>1</v>
      </c>
    </row>
    <row r="44" spans="1:16" x14ac:dyDescent="0.35">
      <c r="A44" s="71">
        <v>1</v>
      </c>
      <c r="B44" s="71" t="s">
        <v>115</v>
      </c>
      <c r="C44" s="71">
        <v>5</v>
      </c>
      <c r="D44" s="5">
        <v>43</v>
      </c>
      <c r="E44" s="5">
        <v>6.5</v>
      </c>
      <c r="F44" s="5">
        <v>13.333333333333332</v>
      </c>
      <c r="G44" s="5">
        <v>10</v>
      </c>
      <c r="H44" s="5">
        <v>10</v>
      </c>
      <c r="I44" s="18">
        <v>14.5</v>
      </c>
      <c r="J44" s="18">
        <v>14.5</v>
      </c>
      <c r="K44" s="19">
        <f t="shared" si="2"/>
        <v>44.33</v>
      </c>
      <c r="L44" s="88"/>
      <c r="M44" s="88"/>
      <c r="N44" s="20">
        <v>32</v>
      </c>
      <c r="O44" s="11">
        <f t="shared" si="1"/>
        <v>76.33</v>
      </c>
      <c r="P44" s="11" t="s">
        <v>9</v>
      </c>
    </row>
    <row r="45" spans="1:16" x14ac:dyDescent="0.35">
      <c r="A45" s="71">
        <v>1</v>
      </c>
      <c r="B45" s="71" t="s">
        <v>115</v>
      </c>
      <c r="C45" s="71">
        <v>5</v>
      </c>
      <c r="D45" s="5">
        <v>44</v>
      </c>
      <c r="E45" s="5">
        <v>9</v>
      </c>
      <c r="F45" s="5">
        <v>14.666666666666666</v>
      </c>
      <c r="G45" s="5">
        <v>10</v>
      </c>
      <c r="H45" s="5">
        <v>10</v>
      </c>
      <c r="I45" s="18">
        <v>18.5</v>
      </c>
      <c r="J45" s="18">
        <v>18.5</v>
      </c>
      <c r="K45" s="19">
        <f t="shared" si="2"/>
        <v>52.17</v>
      </c>
      <c r="L45" s="88"/>
      <c r="M45" s="88"/>
      <c r="N45" s="20">
        <v>35</v>
      </c>
      <c r="O45" s="11">
        <f t="shared" si="1"/>
        <v>87.17</v>
      </c>
      <c r="P45" s="11" t="s">
        <v>1</v>
      </c>
    </row>
    <row r="46" spans="1:16" x14ac:dyDescent="0.35">
      <c r="A46" s="71">
        <v>1</v>
      </c>
      <c r="B46" s="71" t="s">
        <v>115</v>
      </c>
      <c r="C46" s="71">
        <v>5</v>
      </c>
      <c r="D46" s="5">
        <v>45</v>
      </c>
      <c r="E46" s="5">
        <v>10</v>
      </c>
      <c r="F46" s="5">
        <v>16.333333333333332</v>
      </c>
      <c r="G46" s="5">
        <v>10</v>
      </c>
      <c r="H46" s="5">
        <v>10</v>
      </c>
      <c r="I46" s="18">
        <v>15</v>
      </c>
      <c r="J46" s="18">
        <v>15</v>
      </c>
      <c r="K46" s="19">
        <f t="shared" si="2"/>
        <v>51.33</v>
      </c>
      <c r="L46" s="88"/>
      <c r="M46" s="88"/>
      <c r="N46" s="20">
        <v>29</v>
      </c>
      <c r="O46" s="11">
        <f t="shared" si="1"/>
        <v>80.33</v>
      </c>
      <c r="P46" s="11" t="s">
        <v>1</v>
      </c>
    </row>
    <row r="47" spans="1:16" x14ac:dyDescent="0.35">
      <c r="A47" s="71">
        <v>1</v>
      </c>
      <c r="B47" s="71" t="s">
        <v>115</v>
      </c>
      <c r="C47" s="71">
        <v>5</v>
      </c>
      <c r="D47" s="5">
        <v>46</v>
      </c>
      <c r="E47" s="5">
        <v>9</v>
      </c>
      <c r="F47" s="5">
        <v>14.333333333333334</v>
      </c>
      <c r="G47" s="5">
        <v>10</v>
      </c>
      <c r="H47" s="5">
        <v>10</v>
      </c>
      <c r="I47" s="18">
        <v>15</v>
      </c>
      <c r="J47" s="18">
        <v>15</v>
      </c>
      <c r="K47" s="19">
        <f t="shared" si="2"/>
        <v>48.33</v>
      </c>
      <c r="L47" s="88"/>
      <c r="M47" s="88"/>
      <c r="N47" s="20">
        <v>33</v>
      </c>
      <c r="O47" s="11">
        <f t="shared" si="1"/>
        <v>81.33</v>
      </c>
      <c r="P47" s="11" t="s">
        <v>1</v>
      </c>
    </row>
    <row r="48" spans="1:16" x14ac:dyDescent="0.35">
      <c r="A48" s="71">
        <v>1</v>
      </c>
      <c r="B48" s="71" t="s">
        <v>115</v>
      </c>
      <c r="C48" s="71">
        <v>5</v>
      </c>
      <c r="D48" s="5">
        <v>47</v>
      </c>
      <c r="E48" s="5">
        <v>8</v>
      </c>
      <c r="F48" s="5">
        <v>12</v>
      </c>
      <c r="G48" s="5">
        <v>10</v>
      </c>
      <c r="H48" s="5">
        <v>10</v>
      </c>
      <c r="I48" s="18">
        <v>14.5</v>
      </c>
      <c r="J48" s="18">
        <v>14.5</v>
      </c>
      <c r="K48" s="19">
        <f t="shared" si="2"/>
        <v>44.5</v>
      </c>
      <c r="L48" s="88"/>
      <c r="M48" s="88"/>
      <c r="N48" s="20">
        <v>33</v>
      </c>
      <c r="O48" s="11">
        <f t="shared" si="1"/>
        <v>77.5</v>
      </c>
      <c r="P48" s="11" t="s">
        <v>9</v>
      </c>
    </row>
    <row r="49" spans="1:16" x14ac:dyDescent="0.35">
      <c r="A49" s="71">
        <v>1</v>
      </c>
      <c r="B49" s="71" t="s">
        <v>115</v>
      </c>
      <c r="C49" s="71">
        <v>5</v>
      </c>
      <c r="D49" s="5">
        <v>48</v>
      </c>
      <c r="E49" s="5">
        <v>7.5</v>
      </c>
      <c r="F49" s="5">
        <v>11.666666666666668</v>
      </c>
      <c r="G49" s="5">
        <v>10</v>
      </c>
      <c r="H49" s="5">
        <v>10</v>
      </c>
      <c r="I49" s="18">
        <v>15</v>
      </c>
      <c r="J49" s="18">
        <v>15</v>
      </c>
      <c r="K49" s="19">
        <f t="shared" si="2"/>
        <v>44.17</v>
      </c>
      <c r="L49" s="88"/>
      <c r="M49" s="88"/>
      <c r="N49" s="20">
        <v>30.5</v>
      </c>
      <c r="O49" s="11">
        <f t="shared" si="1"/>
        <v>74.67</v>
      </c>
      <c r="P49" s="11" t="s">
        <v>9</v>
      </c>
    </row>
    <row r="50" spans="1:16" x14ac:dyDescent="0.35">
      <c r="A50" s="71">
        <v>1</v>
      </c>
      <c r="B50" s="71" t="s">
        <v>115</v>
      </c>
      <c r="C50" s="71">
        <v>5</v>
      </c>
      <c r="D50" s="5">
        <v>49</v>
      </c>
      <c r="E50" s="5">
        <v>8</v>
      </c>
      <c r="F50" s="5">
        <v>17</v>
      </c>
      <c r="G50" s="5">
        <v>9</v>
      </c>
      <c r="H50" s="5">
        <v>9</v>
      </c>
      <c r="I50" s="18">
        <v>14</v>
      </c>
      <c r="J50" s="18">
        <v>14</v>
      </c>
      <c r="K50" s="19">
        <f t="shared" si="2"/>
        <v>48</v>
      </c>
      <c r="L50" s="88"/>
      <c r="M50" s="88"/>
      <c r="N50" s="20">
        <v>38</v>
      </c>
      <c r="O50" s="11">
        <f t="shared" si="1"/>
        <v>86</v>
      </c>
      <c r="P50" s="11" t="s">
        <v>1</v>
      </c>
    </row>
    <row r="51" spans="1:16" x14ac:dyDescent="0.35">
      <c r="A51" s="71">
        <v>1</v>
      </c>
      <c r="B51" s="71" t="s">
        <v>115</v>
      </c>
      <c r="C51" s="71">
        <v>5</v>
      </c>
      <c r="D51" s="5">
        <v>50</v>
      </c>
      <c r="E51" s="11">
        <v>7</v>
      </c>
      <c r="F51" s="5">
        <v>13.333333333333332</v>
      </c>
      <c r="G51" s="5">
        <v>10</v>
      </c>
      <c r="H51" s="5">
        <v>10</v>
      </c>
      <c r="I51" s="18">
        <v>18</v>
      </c>
      <c r="J51" s="18">
        <v>18</v>
      </c>
      <c r="K51" s="19">
        <f t="shared" si="2"/>
        <v>48.33</v>
      </c>
      <c r="L51" s="88"/>
      <c r="M51" s="88"/>
      <c r="N51" s="20">
        <v>29</v>
      </c>
      <c r="O51" s="11">
        <f t="shared" si="1"/>
        <v>77.33</v>
      </c>
      <c r="P51" s="11" t="s">
        <v>9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1"/>
  <sheetViews>
    <sheetView topLeftCell="M1" workbookViewId="0">
      <selection activeCell="S1" sqref="S1"/>
    </sheetView>
  </sheetViews>
  <sheetFormatPr defaultColWidth="11" defaultRowHeight="15.5" x14ac:dyDescent="0.35"/>
  <cols>
    <col min="1" max="3" width="11" style="72"/>
    <col min="7" max="7" width="15.1640625" customWidth="1"/>
    <col min="8" max="8" width="14.33203125" customWidth="1"/>
    <col min="11" max="11" width="13.25" style="74" customWidth="1"/>
    <col min="17" max="17" width="11" style="74"/>
  </cols>
  <sheetData>
    <row r="1" spans="1:19" s="72" customFormat="1" ht="39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93" t="s">
        <v>125</v>
      </c>
      <c r="M1" s="93" t="s">
        <v>126</v>
      </c>
      <c r="N1" s="93" t="s">
        <v>127</v>
      </c>
      <c r="O1" s="28" t="s">
        <v>129</v>
      </c>
      <c r="P1" s="28" t="s">
        <v>130</v>
      </c>
      <c r="Q1" s="91" t="s">
        <v>124</v>
      </c>
      <c r="R1" s="92" t="s">
        <v>112</v>
      </c>
      <c r="S1" s="92" t="s">
        <v>147</v>
      </c>
    </row>
    <row r="2" spans="1:19" ht="16" thickBot="1" x14ac:dyDescent="0.4">
      <c r="A2" s="71">
        <v>2</v>
      </c>
      <c r="B2" s="71" t="s">
        <v>115</v>
      </c>
      <c r="C2" s="71">
        <v>6</v>
      </c>
      <c r="D2" s="21" t="s">
        <v>47</v>
      </c>
      <c r="E2" s="21">
        <v>9</v>
      </c>
      <c r="F2" s="21">
        <v>16</v>
      </c>
      <c r="G2" s="21">
        <v>9</v>
      </c>
      <c r="H2" s="21">
        <v>9</v>
      </c>
      <c r="I2" s="21">
        <v>17</v>
      </c>
      <c r="J2" s="21">
        <v>17</v>
      </c>
      <c r="K2" s="79">
        <f t="shared" ref="K2:K33" si="0">E2+H2+F2+J2</f>
        <v>51</v>
      </c>
      <c r="L2" s="21">
        <v>14</v>
      </c>
      <c r="M2" s="21">
        <v>6</v>
      </c>
      <c r="N2" s="22">
        <v>14</v>
      </c>
      <c r="O2" s="77">
        <f>L2+(M2/2)</f>
        <v>17</v>
      </c>
      <c r="P2" s="77">
        <f>N2+(M2/2)</f>
        <v>17</v>
      </c>
      <c r="Q2" s="78">
        <f>(L2+M2+N2)</f>
        <v>34</v>
      </c>
      <c r="R2" s="6">
        <f>(K2+Q2)</f>
        <v>85</v>
      </c>
      <c r="S2" s="70"/>
    </row>
    <row r="3" spans="1:19" ht="16" customHeight="1" thickBot="1" x14ac:dyDescent="0.4">
      <c r="A3" s="71">
        <v>2</v>
      </c>
      <c r="B3" s="71" t="s">
        <v>115</v>
      </c>
      <c r="C3" s="71">
        <v>6</v>
      </c>
      <c r="D3" s="21" t="s">
        <v>48</v>
      </c>
      <c r="E3" s="21">
        <v>9</v>
      </c>
      <c r="F3" s="23">
        <v>17.34</v>
      </c>
      <c r="G3" s="21">
        <v>10</v>
      </c>
      <c r="H3" s="21">
        <v>10</v>
      </c>
      <c r="I3" s="21">
        <v>17</v>
      </c>
      <c r="J3" s="21">
        <v>17</v>
      </c>
      <c r="K3" s="79">
        <f t="shared" si="0"/>
        <v>53.34</v>
      </c>
      <c r="L3" s="21">
        <v>9</v>
      </c>
      <c r="M3" s="21">
        <v>9</v>
      </c>
      <c r="N3" s="22">
        <v>14</v>
      </c>
      <c r="O3" s="77">
        <f t="shared" ref="O3:O61" si="1">L3+(M3/2)</f>
        <v>13.5</v>
      </c>
      <c r="P3" s="77">
        <f t="shared" ref="P3:P61" si="2">N3+(M3/2)</f>
        <v>18.5</v>
      </c>
      <c r="Q3" s="78">
        <f t="shared" ref="Q3:Q61" si="3">(L3+M3+N3)</f>
        <v>32</v>
      </c>
      <c r="R3" s="6">
        <f t="shared" ref="R3:R61" si="4">(K3+Q3)</f>
        <v>85.34</v>
      </c>
      <c r="S3" s="70"/>
    </row>
    <row r="4" spans="1:19" ht="16" thickBot="1" x14ac:dyDescent="0.4">
      <c r="A4" s="71">
        <v>2</v>
      </c>
      <c r="B4" s="71" t="s">
        <v>115</v>
      </c>
      <c r="C4" s="71">
        <v>6</v>
      </c>
      <c r="D4" s="21" t="s">
        <v>49</v>
      </c>
      <c r="E4" s="21">
        <v>10</v>
      </c>
      <c r="F4" s="23">
        <v>18</v>
      </c>
      <c r="G4" s="21">
        <v>9</v>
      </c>
      <c r="H4" s="21">
        <v>9</v>
      </c>
      <c r="I4" s="21">
        <v>17</v>
      </c>
      <c r="J4" s="21">
        <v>17</v>
      </c>
      <c r="K4" s="79">
        <f t="shared" si="0"/>
        <v>54</v>
      </c>
      <c r="L4" s="21">
        <v>13</v>
      </c>
      <c r="M4" s="21">
        <v>8</v>
      </c>
      <c r="N4" s="22">
        <v>14</v>
      </c>
      <c r="O4" s="77">
        <f t="shared" si="1"/>
        <v>17</v>
      </c>
      <c r="P4" s="77">
        <f t="shared" si="2"/>
        <v>18</v>
      </c>
      <c r="Q4" s="78">
        <f t="shared" si="3"/>
        <v>35</v>
      </c>
      <c r="R4" s="6">
        <f t="shared" si="4"/>
        <v>89</v>
      </c>
      <c r="S4" s="70"/>
    </row>
    <row r="5" spans="1:19" ht="16" thickBot="1" x14ac:dyDescent="0.4">
      <c r="A5" s="71">
        <v>2</v>
      </c>
      <c r="B5" s="71" t="s">
        <v>115</v>
      </c>
      <c r="C5" s="71">
        <v>6</v>
      </c>
      <c r="D5" s="21" t="s">
        <v>50</v>
      </c>
      <c r="E5" s="21">
        <v>0</v>
      </c>
      <c r="F5" s="21">
        <v>9.33</v>
      </c>
      <c r="G5" s="21">
        <v>4</v>
      </c>
      <c r="H5" s="21">
        <v>4</v>
      </c>
      <c r="I5" s="21">
        <v>14</v>
      </c>
      <c r="J5" s="21">
        <v>14</v>
      </c>
      <c r="K5" s="79">
        <f t="shared" si="0"/>
        <v>27.33</v>
      </c>
      <c r="L5" s="21">
        <v>8</v>
      </c>
      <c r="M5" s="21">
        <v>7</v>
      </c>
      <c r="N5" s="22">
        <v>8</v>
      </c>
      <c r="O5" s="77">
        <f t="shared" si="1"/>
        <v>11.5</v>
      </c>
      <c r="P5" s="77">
        <f t="shared" si="2"/>
        <v>11.5</v>
      </c>
      <c r="Q5" s="78">
        <f t="shared" si="3"/>
        <v>23</v>
      </c>
      <c r="R5" s="6">
        <f t="shared" si="4"/>
        <v>50.33</v>
      </c>
      <c r="S5" s="70"/>
    </row>
    <row r="6" spans="1:19" ht="16" thickBot="1" x14ac:dyDescent="0.4">
      <c r="A6" s="71">
        <v>2</v>
      </c>
      <c r="B6" s="71" t="s">
        <v>115</v>
      </c>
      <c r="C6" s="71">
        <v>6</v>
      </c>
      <c r="D6" s="21" t="s">
        <v>51</v>
      </c>
      <c r="E6" s="21">
        <v>10</v>
      </c>
      <c r="F6" s="21">
        <v>16.670000000000002</v>
      </c>
      <c r="G6" s="21">
        <v>10</v>
      </c>
      <c r="H6" s="21">
        <v>10</v>
      </c>
      <c r="I6" s="21">
        <v>17</v>
      </c>
      <c r="J6" s="21">
        <v>17</v>
      </c>
      <c r="K6" s="79">
        <f t="shared" si="0"/>
        <v>53.67</v>
      </c>
      <c r="L6" s="21">
        <v>14</v>
      </c>
      <c r="M6" s="21">
        <v>7</v>
      </c>
      <c r="N6" s="22">
        <v>13</v>
      </c>
      <c r="O6" s="77">
        <f t="shared" si="1"/>
        <v>17.5</v>
      </c>
      <c r="P6" s="77">
        <f t="shared" si="2"/>
        <v>16.5</v>
      </c>
      <c r="Q6" s="78">
        <f t="shared" si="3"/>
        <v>34</v>
      </c>
      <c r="R6" s="6">
        <f t="shared" si="4"/>
        <v>87.67</v>
      </c>
      <c r="S6" s="70"/>
    </row>
    <row r="7" spans="1:19" ht="16" thickBot="1" x14ac:dyDescent="0.4">
      <c r="A7" s="71">
        <v>2</v>
      </c>
      <c r="B7" s="71" t="s">
        <v>115</v>
      </c>
      <c r="C7" s="71">
        <v>6</v>
      </c>
      <c r="D7" s="21" t="s">
        <v>52</v>
      </c>
      <c r="E7" s="21">
        <v>9.5</v>
      </c>
      <c r="F7" s="23">
        <v>18</v>
      </c>
      <c r="G7" s="21">
        <v>10</v>
      </c>
      <c r="H7" s="21">
        <v>10</v>
      </c>
      <c r="I7" s="21">
        <v>16</v>
      </c>
      <c r="J7" s="21">
        <v>16</v>
      </c>
      <c r="K7" s="79">
        <f t="shared" si="0"/>
        <v>53.5</v>
      </c>
      <c r="L7" s="21">
        <v>13</v>
      </c>
      <c r="M7" s="21">
        <v>7</v>
      </c>
      <c r="N7" s="22">
        <v>10</v>
      </c>
      <c r="O7" s="77">
        <f t="shared" si="1"/>
        <v>16.5</v>
      </c>
      <c r="P7" s="77">
        <f t="shared" si="2"/>
        <v>13.5</v>
      </c>
      <c r="Q7" s="78">
        <f t="shared" si="3"/>
        <v>30</v>
      </c>
      <c r="R7" s="6">
        <f t="shared" si="4"/>
        <v>83.5</v>
      </c>
      <c r="S7" s="70"/>
    </row>
    <row r="8" spans="1:19" ht="16" thickBot="1" x14ac:dyDescent="0.4">
      <c r="A8" s="71">
        <v>2</v>
      </c>
      <c r="B8" s="71" t="s">
        <v>115</v>
      </c>
      <c r="C8" s="71">
        <v>6</v>
      </c>
      <c r="D8" s="21" t="s">
        <v>53</v>
      </c>
      <c r="E8" s="21">
        <v>10</v>
      </c>
      <c r="F8" s="23">
        <v>18</v>
      </c>
      <c r="G8" s="21">
        <v>9</v>
      </c>
      <c r="H8" s="21">
        <v>9</v>
      </c>
      <c r="I8" s="21">
        <v>16</v>
      </c>
      <c r="J8" s="21">
        <v>16</v>
      </c>
      <c r="K8" s="79">
        <f t="shared" si="0"/>
        <v>53</v>
      </c>
      <c r="L8" s="21">
        <v>12</v>
      </c>
      <c r="M8" s="21">
        <v>7</v>
      </c>
      <c r="N8" s="22">
        <v>10</v>
      </c>
      <c r="O8" s="77">
        <f t="shared" si="1"/>
        <v>15.5</v>
      </c>
      <c r="P8" s="77">
        <f t="shared" si="2"/>
        <v>13.5</v>
      </c>
      <c r="Q8" s="78">
        <f t="shared" si="3"/>
        <v>29</v>
      </c>
      <c r="R8" s="6">
        <f t="shared" si="4"/>
        <v>82</v>
      </c>
      <c r="S8" s="70"/>
    </row>
    <row r="9" spans="1:19" ht="16" thickBot="1" x14ac:dyDescent="0.4">
      <c r="A9" s="71">
        <v>2</v>
      </c>
      <c r="B9" s="71" t="s">
        <v>115</v>
      </c>
      <c r="C9" s="71">
        <v>6</v>
      </c>
      <c r="D9" s="21" t="s">
        <v>54</v>
      </c>
      <c r="E9" s="21">
        <v>10</v>
      </c>
      <c r="F9" s="21">
        <v>18</v>
      </c>
      <c r="G9" s="21">
        <v>10</v>
      </c>
      <c r="H9" s="21">
        <v>10</v>
      </c>
      <c r="I9" s="21">
        <v>17</v>
      </c>
      <c r="J9" s="21">
        <v>17</v>
      </c>
      <c r="K9" s="79">
        <f t="shared" si="0"/>
        <v>55</v>
      </c>
      <c r="L9" s="21">
        <v>11</v>
      </c>
      <c r="M9" s="21">
        <v>7</v>
      </c>
      <c r="N9" s="22">
        <v>12</v>
      </c>
      <c r="O9" s="77">
        <f t="shared" si="1"/>
        <v>14.5</v>
      </c>
      <c r="P9" s="77">
        <f t="shared" si="2"/>
        <v>15.5</v>
      </c>
      <c r="Q9" s="78">
        <f t="shared" si="3"/>
        <v>30</v>
      </c>
      <c r="R9" s="6">
        <f t="shared" si="4"/>
        <v>85</v>
      </c>
      <c r="S9" s="70"/>
    </row>
    <row r="10" spans="1:19" ht="16" thickBot="1" x14ac:dyDescent="0.4">
      <c r="A10" s="71">
        <v>2</v>
      </c>
      <c r="B10" s="71" t="s">
        <v>115</v>
      </c>
      <c r="C10" s="71">
        <v>6</v>
      </c>
      <c r="D10" s="21" t="s">
        <v>55</v>
      </c>
      <c r="E10" s="21">
        <v>10</v>
      </c>
      <c r="F10" s="21">
        <v>18.670000000000002</v>
      </c>
      <c r="G10" s="21">
        <v>10</v>
      </c>
      <c r="H10" s="21">
        <v>10</v>
      </c>
      <c r="I10" s="21">
        <v>17</v>
      </c>
      <c r="J10" s="21">
        <v>17</v>
      </c>
      <c r="K10" s="79">
        <f t="shared" si="0"/>
        <v>55.67</v>
      </c>
      <c r="L10" s="21">
        <v>15</v>
      </c>
      <c r="M10" s="21">
        <v>7</v>
      </c>
      <c r="N10" s="22">
        <v>13</v>
      </c>
      <c r="O10" s="77">
        <f t="shared" si="1"/>
        <v>18.5</v>
      </c>
      <c r="P10" s="77">
        <f t="shared" si="2"/>
        <v>16.5</v>
      </c>
      <c r="Q10" s="78">
        <f t="shared" si="3"/>
        <v>35</v>
      </c>
      <c r="R10" s="6">
        <f t="shared" si="4"/>
        <v>90.67</v>
      </c>
      <c r="S10" s="70"/>
    </row>
    <row r="11" spans="1:19" ht="16" thickBot="1" x14ac:dyDescent="0.4">
      <c r="A11" s="71">
        <v>2</v>
      </c>
      <c r="B11" s="71" t="s">
        <v>115</v>
      </c>
      <c r="C11" s="71">
        <v>6</v>
      </c>
      <c r="D11" s="21" t="s">
        <v>56</v>
      </c>
      <c r="E11" s="21">
        <v>9</v>
      </c>
      <c r="F11" s="23">
        <v>17.34</v>
      </c>
      <c r="G11" s="21">
        <v>10</v>
      </c>
      <c r="H11" s="21">
        <v>10</v>
      </c>
      <c r="I11" s="21">
        <v>16</v>
      </c>
      <c r="J11" s="21">
        <v>16</v>
      </c>
      <c r="K11" s="79">
        <f t="shared" si="0"/>
        <v>52.34</v>
      </c>
      <c r="L11" s="21">
        <v>11</v>
      </c>
      <c r="M11" s="21">
        <v>7</v>
      </c>
      <c r="N11" s="22">
        <v>13</v>
      </c>
      <c r="O11" s="77">
        <f t="shared" si="1"/>
        <v>14.5</v>
      </c>
      <c r="P11" s="77">
        <f t="shared" si="2"/>
        <v>16.5</v>
      </c>
      <c r="Q11" s="78">
        <f t="shared" si="3"/>
        <v>31</v>
      </c>
      <c r="R11" s="6">
        <f t="shared" si="4"/>
        <v>83.34</v>
      </c>
      <c r="S11" s="70"/>
    </row>
    <row r="12" spans="1:19" ht="16" thickBot="1" x14ac:dyDescent="0.4">
      <c r="A12" s="71">
        <v>2</v>
      </c>
      <c r="B12" s="71" t="s">
        <v>115</v>
      </c>
      <c r="C12" s="71">
        <v>6</v>
      </c>
      <c r="D12" s="24" t="s">
        <v>57</v>
      </c>
      <c r="E12" s="24">
        <v>0</v>
      </c>
      <c r="F12" s="25">
        <v>12</v>
      </c>
      <c r="G12" s="24">
        <v>6</v>
      </c>
      <c r="H12" s="24">
        <v>6</v>
      </c>
      <c r="I12" s="21">
        <v>0</v>
      </c>
      <c r="J12" s="21">
        <v>0</v>
      </c>
      <c r="K12" s="79">
        <f t="shared" si="0"/>
        <v>18</v>
      </c>
      <c r="L12" s="24">
        <v>9</v>
      </c>
      <c r="M12" s="24">
        <v>5</v>
      </c>
      <c r="N12" s="75">
        <v>10</v>
      </c>
      <c r="O12" s="77">
        <f t="shared" si="1"/>
        <v>11.5</v>
      </c>
      <c r="P12" s="77">
        <f t="shared" si="2"/>
        <v>12.5</v>
      </c>
      <c r="Q12" s="78">
        <f t="shared" si="3"/>
        <v>24</v>
      </c>
      <c r="R12" s="6">
        <f t="shared" si="4"/>
        <v>42</v>
      </c>
      <c r="S12" s="70"/>
    </row>
    <row r="13" spans="1:19" ht="16" thickBot="1" x14ac:dyDescent="0.4">
      <c r="A13" s="71">
        <v>2</v>
      </c>
      <c r="B13" s="71" t="s">
        <v>115</v>
      </c>
      <c r="C13" s="71">
        <v>6</v>
      </c>
      <c r="D13" s="21" t="s">
        <v>58</v>
      </c>
      <c r="E13" s="21">
        <v>9</v>
      </c>
      <c r="F13" s="23">
        <v>16.670000000000002</v>
      </c>
      <c r="G13" s="21">
        <v>10</v>
      </c>
      <c r="H13" s="21">
        <v>10</v>
      </c>
      <c r="I13" s="21">
        <v>17</v>
      </c>
      <c r="J13" s="21">
        <v>17</v>
      </c>
      <c r="K13" s="79">
        <f t="shared" si="0"/>
        <v>52.67</v>
      </c>
      <c r="L13" s="21">
        <v>14</v>
      </c>
      <c r="M13" s="21">
        <v>6</v>
      </c>
      <c r="N13" s="22">
        <v>12</v>
      </c>
      <c r="O13" s="77">
        <f t="shared" si="1"/>
        <v>17</v>
      </c>
      <c r="P13" s="77">
        <f t="shared" si="2"/>
        <v>15</v>
      </c>
      <c r="Q13" s="78">
        <f t="shared" si="3"/>
        <v>32</v>
      </c>
      <c r="R13" s="6">
        <f t="shared" si="4"/>
        <v>84.67</v>
      </c>
      <c r="S13" s="70"/>
    </row>
    <row r="14" spans="1:19" ht="16" thickBot="1" x14ac:dyDescent="0.4">
      <c r="A14" s="71">
        <v>2</v>
      </c>
      <c r="B14" s="71" t="s">
        <v>115</v>
      </c>
      <c r="C14" s="71">
        <v>6</v>
      </c>
      <c r="D14" s="21" t="s">
        <v>59</v>
      </c>
      <c r="E14" s="21">
        <v>10</v>
      </c>
      <c r="F14" s="23">
        <v>14</v>
      </c>
      <c r="G14" s="21">
        <v>8</v>
      </c>
      <c r="H14" s="21">
        <v>8</v>
      </c>
      <c r="I14" s="21">
        <v>16</v>
      </c>
      <c r="J14" s="21">
        <v>16</v>
      </c>
      <c r="K14" s="79">
        <f t="shared" si="0"/>
        <v>48</v>
      </c>
      <c r="L14" s="21">
        <v>8</v>
      </c>
      <c r="M14" s="21">
        <v>6</v>
      </c>
      <c r="N14" s="22">
        <v>14</v>
      </c>
      <c r="O14" s="77">
        <f t="shared" si="1"/>
        <v>11</v>
      </c>
      <c r="P14" s="77">
        <f t="shared" si="2"/>
        <v>17</v>
      </c>
      <c r="Q14" s="78">
        <f t="shared" si="3"/>
        <v>28</v>
      </c>
      <c r="R14" s="6">
        <f t="shared" si="4"/>
        <v>76</v>
      </c>
      <c r="S14" s="70"/>
    </row>
    <row r="15" spans="1:19" ht="16" thickBot="1" x14ac:dyDescent="0.4">
      <c r="A15" s="71">
        <v>2</v>
      </c>
      <c r="B15" s="71" t="s">
        <v>115</v>
      </c>
      <c r="C15" s="71">
        <v>6</v>
      </c>
      <c r="D15" s="21" t="s">
        <v>60</v>
      </c>
      <c r="E15" s="21">
        <v>9</v>
      </c>
      <c r="F15" s="23">
        <v>18</v>
      </c>
      <c r="G15" s="21">
        <v>9</v>
      </c>
      <c r="H15" s="21">
        <v>9</v>
      </c>
      <c r="I15" s="21">
        <v>16</v>
      </c>
      <c r="J15" s="21">
        <v>16</v>
      </c>
      <c r="K15" s="79">
        <f t="shared" si="0"/>
        <v>52</v>
      </c>
      <c r="L15" s="21">
        <v>9.5</v>
      </c>
      <c r="M15" s="21">
        <v>7</v>
      </c>
      <c r="N15" s="22">
        <v>13</v>
      </c>
      <c r="O15" s="77">
        <f t="shared" si="1"/>
        <v>13</v>
      </c>
      <c r="P15" s="77">
        <f t="shared" si="2"/>
        <v>16.5</v>
      </c>
      <c r="Q15" s="78">
        <f t="shared" si="3"/>
        <v>29.5</v>
      </c>
      <c r="R15" s="6">
        <f t="shared" si="4"/>
        <v>81.5</v>
      </c>
      <c r="S15" s="70"/>
    </row>
    <row r="16" spans="1:19" ht="16" thickBot="1" x14ac:dyDescent="0.4">
      <c r="A16" s="71">
        <v>2</v>
      </c>
      <c r="B16" s="71" t="s">
        <v>115</v>
      </c>
      <c r="C16" s="71">
        <v>6</v>
      </c>
      <c r="D16" s="21" t="s">
        <v>61</v>
      </c>
      <c r="E16" s="21">
        <v>8</v>
      </c>
      <c r="F16" s="21">
        <v>14.67</v>
      </c>
      <c r="G16" s="21">
        <v>8</v>
      </c>
      <c r="H16" s="21">
        <v>8</v>
      </c>
      <c r="I16" s="21">
        <v>16</v>
      </c>
      <c r="J16" s="21">
        <v>16</v>
      </c>
      <c r="K16" s="79">
        <f t="shared" si="0"/>
        <v>46.67</v>
      </c>
      <c r="L16" s="21">
        <v>11.5</v>
      </c>
      <c r="M16" s="21">
        <v>8</v>
      </c>
      <c r="N16" s="22">
        <v>14</v>
      </c>
      <c r="O16" s="77">
        <f t="shared" si="1"/>
        <v>15.5</v>
      </c>
      <c r="P16" s="77">
        <f t="shared" si="2"/>
        <v>18</v>
      </c>
      <c r="Q16" s="78">
        <f t="shared" si="3"/>
        <v>33.5</v>
      </c>
      <c r="R16" s="6">
        <f t="shared" si="4"/>
        <v>80.17</v>
      </c>
      <c r="S16" s="70"/>
    </row>
    <row r="17" spans="1:19" ht="16" thickBot="1" x14ac:dyDescent="0.4">
      <c r="A17" s="71">
        <v>2</v>
      </c>
      <c r="B17" s="71" t="s">
        <v>115</v>
      </c>
      <c r="C17" s="71">
        <v>6</v>
      </c>
      <c r="D17" s="21" t="s">
        <v>62</v>
      </c>
      <c r="E17" s="21">
        <v>8</v>
      </c>
      <c r="F17" s="23">
        <v>17.34</v>
      </c>
      <c r="G17" s="21">
        <v>10</v>
      </c>
      <c r="H17" s="21">
        <v>10</v>
      </c>
      <c r="I17" s="21">
        <v>15</v>
      </c>
      <c r="J17" s="21">
        <v>15</v>
      </c>
      <c r="K17" s="79">
        <f t="shared" si="0"/>
        <v>50.34</v>
      </c>
      <c r="L17" s="21">
        <v>10</v>
      </c>
      <c r="M17" s="21">
        <v>6</v>
      </c>
      <c r="N17" s="22">
        <v>10</v>
      </c>
      <c r="O17" s="77">
        <f t="shared" si="1"/>
        <v>13</v>
      </c>
      <c r="P17" s="77">
        <f t="shared" si="2"/>
        <v>13</v>
      </c>
      <c r="Q17" s="78">
        <f t="shared" si="3"/>
        <v>26</v>
      </c>
      <c r="R17" s="6">
        <f t="shared" si="4"/>
        <v>76.34</v>
      </c>
      <c r="S17" s="70"/>
    </row>
    <row r="18" spans="1:19" ht="16" thickBot="1" x14ac:dyDescent="0.4">
      <c r="A18" s="71">
        <v>2</v>
      </c>
      <c r="B18" s="71" t="s">
        <v>115</v>
      </c>
      <c r="C18" s="71">
        <v>6</v>
      </c>
      <c r="D18" s="21" t="s">
        <v>63</v>
      </c>
      <c r="E18" s="21">
        <v>10</v>
      </c>
      <c r="F18" s="23">
        <v>14.67</v>
      </c>
      <c r="G18" s="21">
        <v>9</v>
      </c>
      <c r="H18" s="21">
        <v>9</v>
      </c>
      <c r="I18" s="21">
        <v>16</v>
      </c>
      <c r="J18" s="21">
        <v>16</v>
      </c>
      <c r="K18" s="79">
        <f t="shared" si="0"/>
        <v>49.67</v>
      </c>
      <c r="L18" s="21">
        <v>9.5</v>
      </c>
      <c r="M18" s="21">
        <v>5</v>
      </c>
      <c r="N18" s="22">
        <v>13</v>
      </c>
      <c r="O18" s="77">
        <f t="shared" si="1"/>
        <v>12</v>
      </c>
      <c r="P18" s="77">
        <f t="shared" si="2"/>
        <v>15.5</v>
      </c>
      <c r="Q18" s="78">
        <f t="shared" si="3"/>
        <v>27.5</v>
      </c>
      <c r="R18" s="6">
        <f t="shared" si="4"/>
        <v>77.17</v>
      </c>
      <c r="S18" s="70"/>
    </row>
    <row r="19" spans="1:19" ht="16" thickBot="1" x14ac:dyDescent="0.4">
      <c r="A19" s="71">
        <v>2</v>
      </c>
      <c r="B19" s="71" t="s">
        <v>115</v>
      </c>
      <c r="C19" s="71">
        <v>6</v>
      </c>
      <c r="D19" s="21" t="s">
        <v>64</v>
      </c>
      <c r="E19" s="21">
        <v>8</v>
      </c>
      <c r="F19" s="21">
        <v>14</v>
      </c>
      <c r="G19" s="21">
        <v>8</v>
      </c>
      <c r="H19" s="21">
        <v>8</v>
      </c>
      <c r="I19" s="21">
        <v>17</v>
      </c>
      <c r="J19" s="21">
        <v>17</v>
      </c>
      <c r="K19" s="79">
        <f t="shared" si="0"/>
        <v>47</v>
      </c>
      <c r="L19" s="21">
        <v>14</v>
      </c>
      <c r="M19" s="21">
        <v>5</v>
      </c>
      <c r="N19" s="22">
        <v>14</v>
      </c>
      <c r="O19" s="77">
        <f t="shared" si="1"/>
        <v>16.5</v>
      </c>
      <c r="P19" s="77">
        <f t="shared" si="2"/>
        <v>16.5</v>
      </c>
      <c r="Q19" s="78">
        <f t="shared" si="3"/>
        <v>33</v>
      </c>
      <c r="R19" s="6">
        <f t="shared" si="4"/>
        <v>80</v>
      </c>
      <c r="S19" s="70"/>
    </row>
    <row r="20" spans="1:19" ht="16" thickBot="1" x14ac:dyDescent="0.4">
      <c r="A20" s="71">
        <v>2</v>
      </c>
      <c r="B20" s="71" t="s">
        <v>115</v>
      </c>
      <c r="C20" s="71">
        <v>6</v>
      </c>
      <c r="D20" s="21" t="s">
        <v>65</v>
      </c>
      <c r="E20" s="21">
        <v>10</v>
      </c>
      <c r="F20" s="23">
        <v>20</v>
      </c>
      <c r="G20" s="21">
        <v>10</v>
      </c>
      <c r="H20" s="21">
        <v>10</v>
      </c>
      <c r="I20" s="21">
        <v>16</v>
      </c>
      <c r="J20" s="21">
        <v>16</v>
      </c>
      <c r="K20" s="79">
        <f t="shared" si="0"/>
        <v>56</v>
      </c>
      <c r="L20" s="21">
        <v>9</v>
      </c>
      <c r="M20" s="21">
        <v>9</v>
      </c>
      <c r="N20" s="22">
        <v>14</v>
      </c>
      <c r="O20" s="77">
        <f t="shared" si="1"/>
        <v>13.5</v>
      </c>
      <c r="P20" s="77">
        <f t="shared" si="2"/>
        <v>18.5</v>
      </c>
      <c r="Q20" s="78">
        <f t="shared" si="3"/>
        <v>32</v>
      </c>
      <c r="R20" s="6">
        <f t="shared" si="4"/>
        <v>88</v>
      </c>
      <c r="S20" s="70"/>
    </row>
    <row r="21" spans="1:19" ht="16" thickBot="1" x14ac:dyDescent="0.4">
      <c r="A21" s="71">
        <v>2</v>
      </c>
      <c r="B21" s="71" t="s">
        <v>115</v>
      </c>
      <c r="C21" s="71">
        <v>6</v>
      </c>
      <c r="D21" s="21" t="s">
        <v>66</v>
      </c>
      <c r="E21" s="21">
        <v>10</v>
      </c>
      <c r="F21" s="21">
        <v>16.670000000000002</v>
      </c>
      <c r="G21" s="21">
        <v>9</v>
      </c>
      <c r="H21" s="21">
        <v>9</v>
      </c>
      <c r="I21" s="21">
        <v>15</v>
      </c>
      <c r="J21" s="21">
        <v>15</v>
      </c>
      <c r="K21" s="79">
        <f t="shared" si="0"/>
        <v>50.67</v>
      </c>
      <c r="L21" s="21">
        <v>15</v>
      </c>
      <c r="M21" s="21">
        <v>6</v>
      </c>
      <c r="N21" s="22">
        <v>13</v>
      </c>
      <c r="O21" s="77">
        <f t="shared" si="1"/>
        <v>18</v>
      </c>
      <c r="P21" s="77">
        <f t="shared" si="2"/>
        <v>16</v>
      </c>
      <c r="Q21" s="78">
        <f t="shared" si="3"/>
        <v>34</v>
      </c>
      <c r="R21" s="6">
        <f t="shared" si="4"/>
        <v>84.67</v>
      </c>
      <c r="S21" s="70"/>
    </row>
    <row r="22" spans="1:19" ht="16" thickBot="1" x14ac:dyDescent="0.4">
      <c r="A22" s="71">
        <v>2</v>
      </c>
      <c r="B22" s="71" t="s">
        <v>115</v>
      </c>
      <c r="C22" s="71">
        <v>6</v>
      </c>
      <c r="D22" s="21" t="s">
        <v>67</v>
      </c>
      <c r="E22" s="21">
        <v>8</v>
      </c>
      <c r="F22" s="21">
        <v>14.67</v>
      </c>
      <c r="G22" s="21">
        <v>10</v>
      </c>
      <c r="H22" s="21">
        <v>10</v>
      </c>
      <c r="I22" s="21">
        <v>15</v>
      </c>
      <c r="J22" s="21">
        <v>15</v>
      </c>
      <c r="K22" s="79">
        <f t="shared" si="0"/>
        <v>47.67</v>
      </c>
      <c r="L22" s="21">
        <v>14</v>
      </c>
      <c r="M22" s="21">
        <v>6</v>
      </c>
      <c r="N22" s="22">
        <v>13</v>
      </c>
      <c r="O22" s="77">
        <f t="shared" si="1"/>
        <v>17</v>
      </c>
      <c r="P22" s="77">
        <f t="shared" si="2"/>
        <v>16</v>
      </c>
      <c r="Q22" s="78">
        <f t="shared" si="3"/>
        <v>33</v>
      </c>
      <c r="R22" s="6">
        <f t="shared" si="4"/>
        <v>80.67</v>
      </c>
      <c r="S22" s="70"/>
    </row>
    <row r="23" spans="1:19" ht="16" thickBot="1" x14ac:dyDescent="0.4">
      <c r="A23" s="71">
        <v>2</v>
      </c>
      <c r="B23" s="71" t="s">
        <v>115</v>
      </c>
      <c r="C23" s="71">
        <v>6</v>
      </c>
      <c r="D23" s="21" t="s">
        <v>68</v>
      </c>
      <c r="E23" s="21">
        <v>9</v>
      </c>
      <c r="F23" s="23">
        <v>14.67</v>
      </c>
      <c r="G23" s="21">
        <v>10</v>
      </c>
      <c r="H23" s="21">
        <v>10</v>
      </c>
      <c r="I23" s="21">
        <v>15</v>
      </c>
      <c r="J23" s="21">
        <v>15</v>
      </c>
      <c r="K23" s="79">
        <f t="shared" si="0"/>
        <v>48.67</v>
      </c>
      <c r="L23" s="21">
        <v>14</v>
      </c>
      <c r="M23" s="21">
        <v>5</v>
      </c>
      <c r="N23" s="22">
        <v>14</v>
      </c>
      <c r="O23" s="77">
        <f t="shared" si="1"/>
        <v>16.5</v>
      </c>
      <c r="P23" s="77">
        <f t="shared" si="2"/>
        <v>16.5</v>
      </c>
      <c r="Q23" s="78">
        <f t="shared" si="3"/>
        <v>33</v>
      </c>
      <c r="R23" s="6">
        <f t="shared" si="4"/>
        <v>81.67</v>
      </c>
      <c r="S23" s="70"/>
    </row>
    <row r="24" spans="1:19" ht="16" thickBot="1" x14ac:dyDescent="0.4">
      <c r="A24" s="71">
        <v>2</v>
      </c>
      <c r="B24" s="71" t="s">
        <v>115</v>
      </c>
      <c r="C24" s="71">
        <v>6</v>
      </c>
      <c r="D24" s="21" t="s">
        <v>69</v>
      </c>
      <c r="E24" s="21">
        <v>7</v>
      </c>
      <c r="F24" s="23">
        <v>18</v>
      </c>
      <c r="G24" s="21">
        <v>8</v>
      </c>
      <c r="H24" s="21">
        <v>8</v>
      </c>
      <c r="I24" s="21">
        <v>17</v>
      </c>
      <c r="J24" s="21">
        <v>17</v>
      </c>
      <c r="K24" s="79">
        <f t="shared" si="0"/>
        <v>50</v>
      </c>
      <c r="L24" s="21">
        <v>3</v>
      </c>
      <c r="M24" s="21">
        <v>8</v>
      </c>
      <c r="N24" s="22">
        <v>12</v>
      </c>
      <c r="O24" s="77">
        <f t="shared" si="1"/>
        <v>7</v>
      </c>
      <c r="P24" s="77">
        <f t="shared" si="2"/>
        <v>16</v>
      </c>
      <c r="Q24" s="78">
        <f t="shared" si="3"/>
        <v>23</v>
      </c>
      <c r="R24" s="6">
        <f t="shared" si="4"/>
        <v>73</v>
      </c>
      <c r="S24" s="70"/>
    </row>
    <row r="25" spans="1:19" ht="16" thickBot="1" x14ac:dyDescent="0.4">
      <c r="A25" s="71">
        <v>2</v>
      </c>
      <c r="B25" s="71" t="s">
        <v>115</v>
      </c>
      <c r="C25" s="71">
        <v>6</v>
      </c>
      <c r="D25" s="21" t="s">
        <v>70</v>
      </c>
      <c r="E25" s="21">
        <v>6</v>
      </c>
      <c r="F25" s="21">
        <v>14.67</v>
      </c>
      <c r="G25" s="21">
        <v>10</v>
      </c>
      <c r="H25" s="21">
        <v>10</v>
      </c>
      <c r="I25" s="21">
        <v>17</v>
      </c>
      <c r="J25" s="21">
        <v>17</v>
      </c>
      <c r="K25" s="79">
        <f t="shared" si="0"/>
        <v>47.67</v>
      </c>
      <c r="L25" s="21">
        <v>13</v>
      </c>
      <c r="M25" s="21">
        <v>6</v>
      </c>
      <c r="N25" s="22">
        <v>14</v>
      </c>
      <c r="O25" s="77">
        <f t="shared" si="1"/>
        <v>16</v>
      </c>
      <c r="P25" s="77">
        <f t="shared" si="2"/>
        <v>17</v>
      </c>
      <c r="Q25" s="78">
        <f t="shared" si="3"/>
        <v>33</v>
      </c>
      <c r="R25" s="6">
        <f t="shared" si="4"/>
        <v>80.67</v>
      </c>
      <c r="S25" s="70"/>
    </row>
    <row r="26" spans="1:19" ht="16" thickBot="1" x14ac:dyDescent="0.4">
      <c r="A26" s="71">
        <v>2</v>
      </c>
      <c r="B26" s="71" t="s">
        <v>115</v>
      </c>
      <c r="C26" s="71">
        <v>6</v>
      </c>
      <c r="D26" s="21" t="s">
        <v>71</v>
      </c>
      <c r="E26" s="21">
        <v>6</v>
      </c>
      <c r="F26" s="21">
        <v>18.670000000000002</v>
      </c>
      <c r="G26" s="21">
        <v>9</v>
      </c>
      <c r="H26" s="21">
        <v>9</v>
      </c>
      <c r="I26" s="21">
        <v>17</v>
      </c>
      <c r="J26" s="21">
        <v>17</v>
      </c>
      <c r="K26" s="79">
        <f t="shared" si="0"/>
        <v>50.67</v>
      </c>
      <c r="L26" s="21">
        <v>9</v>
      </c>
      <c r="M26" s="21">
        <v>7</v>
      </c>
      <c r="N26" s="22">
        <v>14</v>
      </c>
      <c r="O26" s="77">
        <f t="shared" si="1"/>
        <v>12.5</v>
      </c>
      <c r="P26" s="77">
        <f t="shared" si="2"/>
        <v>17.5</v>
      </c>
      <c r="Q26" s="78">
        <f t="shared" si="3"/>
        <v>30</v>
      </c>
      <c r="R26" s="6">
        <f t="shared" si="4"/>
        <v>80.67</v>
      </c>
      <c r="S26" s="70"/>
    </row>
    <row r="27" spans="1:19" ht="16" thickBot="1" x14ac:dyDescent="0.4">
      <c r="A27" s="71">
        <v>2</v>
      </c>
      <c r="B27" s="71" t="s">
        <v>115</v>
      </c>
      <c r="C27" s="71">
        <v>6</v>
      </c>
      <c r="D27" s="21" t="s">
        <v>72</v>
      </c>
      <c r="E27" s="21">
        <v>6</v>
      </c>
      <c r="F27" s="23">
        <v>17.34</v>
      </c>
      <c r="G27" s="21">
        <v>10</v>
      </c>
      <c r="H27" s="21">
        <v>10</v>
      </c>
      <c r="I27" s="21">
        <v>16</v>
      </c>
      <c r="J27" s="21">
        <v>16</v>
      </c>
      <c r="K27" s="79">
        <f t="shared" si="0"/>
        <v>49.34</v>
      </c>
      <c r="L27" s="21">
        <v>14</v>
      </c>
      <c r="M27" s="21">
        <v>7</v>
      </c>
      <c r="N27" s="22">
        <v>14</v>
      </c>
      <c r="O27" s="77">
        <f t="shared" si="1"/>
        <v>17.5</v>
      </c>
      <c r="P27" s="77">
        <f t="shared" si="2"/>
        <v>17.5</v>
      </c>
      <c r="Q27" s="78">
        <f t="shared" si="3"/>
        <v>35</v>
      </c>
      <c r="R27" s="6">
        <f t="shared" si="4"/>
        <v>84.34</v>
      </c>
      <c r="S27" s="70"/>
    </row>
    <row r="28" spans="1:19" ht="16" thickBot="1" x14ac:dyDescent="0.4">
      <c r="A28" s="71">
        <v>2</v>
      </c>
      <c r="B28" s="71" t="s">
        <v>115</v>
      </c>
      <c r="C28" s="71">
        <v>6</v>
      </c>
      <c r="D28" s="21" t="s">
        <v>73</v>
      </c>
      <c r="E28" s="21">
        <v>8</v>
      </c>
      <c r="F28" s="23">
        <v>18</v>
      </c>
      <c r="G28" s="21">
        <v>10</v>
      </c>
      <c r="H28" s="21">
        <v>10</v>
      </c>
      <c r="I28" s="21">
        <v>17</v>
      </c>
      <c r="J28" s="21">
        <v>17</v>
      </c>
      <c r="K28" s="79">
        <f t="shared" si="0"/>
        <v>53</v>
      </c>
      <c r="L28" s="21">
        <v>13</v>
      </c>
      <c r="M28" s="21">
        <v>9</v>
      </c>
      <c r="N28" s="76">
        <v>0</v>
      </c>
      <c r="O28" s="77">
        <f t="shared" si="1"/>
        <v>17.5</v>
      </c>
      <c r="P28" s="77">
        <f t="shared" si="2"/>
        <v>4.5</v>
      </c>
      <c r="Q28" s="78">
        <f t="shared" si="3"/>
        <v>22</v>
      </c>
      <c r="R28" s="6">
        <f t="shared" si="4"/>
        <v>75</v>
      </c>
      <c r="S28" s="70"/>
    </row>
    <row r="29" spans="1:19" ht="16" thickBot="1" x14ac:dyDescent="0.4">
      <c r="A29" s="71">
        <v>2</v>
      </c>
      <c r="B29" s="71" t="s">
        <v>115</v>
      </c>
      <c r="C29" s="71">
        <v>6</v>
      </c>
      <c r="D29" s="21" t="s">
        <v>74</v>
      </c>
      <c r="E29" s="21">
        <v>8.5</v>
      </c>
      <c r="F29" s="21">
        <v>19.329999999999998</v>
      </c>
      <c r="G29" s="21">
        <v>10</v>
      </c>
      <c r="H29" s="21">
        <v>10</v>
      </c>
      <c r="I29" s="21">
        <v>17</v>
      </c>
      <c r="J29" s="21">
        <v>17</v>
      </c>
      <c r="K29" s="79">
        <f t="shared" si="0"/>
        <v>54.83</v>
      </c>
      <c r="L29" s="21">
        <v>14</v>
      </c>
      <c r="M29" s="21">
        <v>9</v>
      </c>
      <c r="N29" s="22">
        <v>12</v>
      </c>
      <c r="O29" s="77">
        <f t="shared" si="1"/>
        <v>18.5</v>
      </c>
      <c r="P29" s="77">
        <f t="shared" si="2"/>
        <v>16.5</v>
      </c>
      <c r="Q29" s="78">
        <f t="shared" si="3"/>
        <v>35</v>
      </c>
      <c r="R29" s="6">
        <f t="shared" si="4"/>
        <v>89.83</v>
      </c>
      <c r="S29" s="70"/>
    </row>
    <row r="30" spans="1:19" ht="16" thickBot="1" x14ac:dyDescent="0.4">
      <c r="A30" s="71">
        <v>2</v>
      </c>
      <c r="B30" s="71" t="s">
        <v>115</v>
      </c>
      <c r="C30" s="71">
        <v>6</v>
      </c>
      <c r="D30" s="21" t="s">
        <v>75</v>
      </c>
      <c r="E30" s="21">
        <v>10</v>
      </c>
      <c r="F30" s="21">
        <v>14.67</v>
      </c>
      <c r="G30" s="21">
        <v>10</v>
      </c>
      <c r="H30" s="21">
        <v>10</v>
      </c>
      <c r="I30" s="21">
        <v>17</v>
      </c>
      <c r="J30" s="21">
        <v>17</v>
      </c>
      <c r="K30" s="79">
        <f t="shared" si="0"/>
        <v>51.67</v>
      </c>
      <c r="L30" s="21">
        <v>13</v>
      </c>
      <c r="M30" s="21">
        <v>4</v>
      </c>
      <c r="N30" s="22">
        <v>12</v>
      </c>
      <c r="O30" s="77">
        <f t="shared" si="1"/>
        <v>15</v>
      </c>
      <c r="P30" s="77">
        <f t="shared" si="2"/>
        <v>14</v>
      </c>
      <c r="Q30" s="78">
        <f t="shared" si="3"/>
        <v>29</v>
      </c>
      <c r="R30" s="6">
        <f t="shared" si="4"/>
        <v>80.67</v>
      </c>
      <c r="S30" s="70"/>
    </row>
    <row r="31" spans="1:19" ht="16" thickBot="1" x14ac:dyDescent="0.4">
      <c r="A31" s="71">
        <v>2</v>
      </c>
      <c r="B31" s="71" t="s">
        <v>115</v>
      </c>
      <c r="C31" s="71">
        <v>6</v>
      </c>
      <c r="D31" s="21" t="s">
        <v>76</v>
      </c>
      <c r="E31" s="21">
        <v>7.5</v>
      </c>
      <c r="F31" s="21">
        <v>17.329999999999998</v>
      </c>
      <c r="G31" s="21">
        <v>9</v>
      </c>
      <c r="H31" s="21">
        <v>9</v>
      </c>
      <c r="I31" s="21">
        <v>17</v>
      </c>
      <c r="J31" s="21">
        <v>17</v>
      </c>
      <c r="K31" s="79">
        <f t="shared" si="0"/>
        <v>50.83</v>
      </c>
      <c r="L31" s="21">
        <v>9</v>
      </c>
      <c r="M31" s="21">
        <v>7</v>
      </c>
      <c r="N31" s="22">
        <v>14</v>
      </c>
      <c r="O31" s="77">
        <f t="shared" si="1"/>
        <v>12.5</v>
      </c>
      <c r="P31" s="77">
        <f t="shared" si="2"/>
        <v>17.5</v>
      </c>
      <c r="Q31" s="78">
        <f t="shared" si="3"/>
        <v>30</v>
      </c>
      <c r="R31" s="6">
        <f t="shared" si="4"/>
        <v>80.83</v>
      </c>
      <c r="S31" s="70"/>
    </row>
    <row r="32" spans="1:19" ht="16" thickBot="1" x14ac:dyDescent="0.4">
      <c r="A32" s="71">
        <v>2</v>
      </c>
      <c r="B32" s="71" t="s">
        <v>115</v>
      </c>
      <c r="C32" s="71">
        <v>6</v>
      </c>
      <c r="D32" s="21" t="s">
        <v>77</v>
      </c>
      <c r="E32" s="21">
        <v>8</v>
      </c>
      <c r="F32" s="23">
        <v>15.34</v>
      </c>
      <c r="G32" s="21">
        <v>10</v>
      </c>
      <c r="H32" s="21">
        <v>10</v>
      </c>
      <c r="I32" s="21">
        <v>14</v>
      </c>
      <c r="J32" s="21">
        <v>14</v>
      </c>
      <c r="K32" s="79">
        <f t="shared" si="0"/>
        <v>47.34</v>
      </c>
      <c r="L32" s="21">
        <v>13</v>
      </c>
      <c r="M32" s="21">
        <v>6</v>
      </c>
      <c r="N32" s="22">
        <v>14</v>
      </c>
      <c r="O32" s="77">
        <f t="shared" si="1"/>
        <v>16</v>
      </c>
      <c r="P32" s="77">
        <f t="shared" si="2"/>
        <v>17</v>
      </c>
      <c r="Q32" s="78">
        <f t="shared" si="3"/>
        <v>33</v>
      </c>
      <c r="R32" s="6">
        <f t="shared" si="4"/>
        <v>80.34</v>
      </c>
      <c r="S32" s="70"/>
    </row>
    <row r="33" spans="1:19" ht="16" thickBot="1" x14ac:dyDescent="0.4">
      <c r="A33" s="71">
        <v>2</v>
      </c>
      <c r="B33" s="71" t="s">
        <v>115</v>
      </c>
      <c r="C33" s="71">
        <v>6</v>
      </c>
      <c r="D33" s="21" t="s">
        <v>78</v>
      </c>
      <c r="E33" s="21">
        <v>7.5</v>
      </c>
      <c r="F33" s="21">
        <v>16</v>
      </c>
      <c r="G33" s="21">
        <v>9</v>
      </c>
      <c r="H33" s="21">
        <v>9</v>
      </c>
      <c r="I33" s="21">
        <v>12</v>
      </c>
      <c r="J33" s="21">
        <v>12</v>
      </c>
      <c r="K33" s="79">
        <f t="shared" si="0"/>
        <v>44.5</v>
      </c>
      <c r="L33" s="21">
        <v>10</v>
      </c>
      <c r="M33" s="21">
        <v>6</v>
      </c>
      <c r="N33" s="22">
        <v>12</v>
      </c>
      <c r="O33" s="77">
        <f t="shared" si="1"/>
        <v>13</v>
      </c>
      <c r="P33" s="77">
        <f t="shared" si="2"/>
        <v>15</v>
      </c>
      <c r="Q33" s="78">
        <f t="shared" si="3"/>
        <v>28</v>
      </c>
      <c r="R33" s="6">
        <f t="shared" si="4"/>
        <v>72.5</v>
      </c>
      <c r="S33" s="70"/>
    </row>
    <row r="34" spans="1:19" ht="16" thickBot="1" x14ac:dyDescent="0.4">
      <c r="A34" s="71">
        <v>2</v>
      </c>
      <c r="B34" s="71" t="s">
        <v>115</v>
      </c>
      <c r="C34" s="71">
        <v>6</v>
      </c>
      <c r="D34" s="21" t="s">
        <v>79</v>
      </c>
      <c r="E34" s="21">
        <v>8</v>
      </c>
      <c r="F34" s="21">
        <v>16</v>
      </c>
      <c r="G34" s="21">
        <v>10</v>
      </c>
      <c r="H34" s="21">
        <v>10</v>
      </c>
      <c r="I34" s="21">
        <v>14</v>
      </c>
      <c r="J34" s="21">
        <v>14</v>
      </c>
      <c r="K34" s="79">
        <f t="shared" ref="K34:K61" si="5">E34+H34+F34+J34</f>
        <v>48</v>
      </c>
      <c r="L34" s="21">
        <v>11</v>
      </c>
      <c r="M34" s="21">
        <v>4</v>
      </c>
      <c r="N34" s="22">
        <v>12</v>
      </c>
      <c r="O34" s="77">
        <f t="shared" si="1"/>
        <v>13</v>
      </c>
      <c r="P34" s="77">
        <f t="shared" si="2"/>
        <v>14</v>
      </c>
      <c r="Q34" s="78">
        <f t="shared" si="3"/>
        <v>27</v>
      </c>
      <c r="R34" s="6">
        <f t="shared" si="4"/>
        <v>75</v>
      </c>
      <c r="S34" s="70"/>
    </row>
    <row r="35" spans="1:19" ht="16" thickBot="1" x14ac:dyDescent="0.4">
      <c r="A35" s="71">
        <v>2</v>
      </c>
      <c r="B35" s="71" t="s">
        <v>115</v>
      </c>
      <c r="C35" s="71">
        <v>6</v>
      </c>
      <c r="D35" s="21" t="s">
        <v>80</v>
      </c>
      <c r="E35" s="21">
        <v>9</v>
      </c>
      <c r="F35" s="21">
        <v>18.670000000000002</v>
      </c>
      <c r="G35" s="21">
        <v>10</v>
      </c>
      <c r="H35" s="21">
        <v>10</v>
      </c>
      <c r="I35" s="21">
        <v>17</v>
      </c>
      <c r="J35" s="21">
        <v>17</v>
      </c>
      <c r="K35" s="79">
        <f t="shared" si="5"/>
        <v>54.67</v>
      </c>
      <c r="L35" s="21">
        <v>13.5</v>
      </c>
      <c r="M35" s="21">
        <v>5</v>
      </c>
      <c r="N35" s="22">
        <v>13</v>
      </c>
      <c r="O35" s="77">
        <f t="shared" si="1"/>
        <v>16</v>
      </c>
      <c r="P35" s="77">
        <f t="shared" si="2"/>
        <v>15.5</v>
      </c>
      <c r="Q35" s="78">
        <f t="shared" si="3"/>
        <v>31.5</v>
      </c>
      <c r="R35" s="6">
        <f t="shared" si="4"/>
        <v>86.17</v>
      </c>
      <c r="S35" s="70"/>
    </row>
    <row r="36" spans="1:19" ht="16" thickBot="1" x14ac:dyDescent="0.4">
      <c r="A36" s="71">
        <v>2</v>
      </c>
      <c r="B36" s="71" t="s">
        <v>115</v>
      </c>
      <c r="C36" s="71">
        <v>6</v>
      </c>
      <c r="D36" s="21" t="s">
        <v>81</v>
      </c>
      <c r="E36" s="21">
        <v>7.5</v>
      </c>
      <c r="F36" s="23">
        <v>12</v>
      </c>
      <c r="G36" s="21">
        <v>10</v>
      </c>
      <c r="H36" s="21">
        <v>10</v>
      </c>
      <c r="I36" s="21">
        <v>12</v>
      </c>
      <c r="J36" s="21">
        <v>12</v>
      </c>
      <c r="K36" s="79">
        <f t="shared" si="5"/>
        <v>41.5</v>
      </c>
      <c r="L36" s="21">
        <v>9</v>
      </c>
      <c r="M36" s="21">
        <v>7</v>
      </c>
      <c r="N36" s="22">
        <v>14</v>
      </c>
      <c r="O36" s="77">
        <f t="shared" si="1"/>
        <v>12.5</v>
      </c>
      <c r="P36" s="77">
        <f t="shared" si="2"/>
        <v>17.5</v>
      </c>
      <c r="Q36" s="78">
        <f t="shared" si="3"/>
        <v>30</v>
      </c>
      <c r="R36" s="6">
        <f t="shared" si="4"/>
        <v>71.5</v>
      </c>
      <c r="S36" s="70"/>
    </row>
    <row r="37" spans="1:19" ht="16" thickBot="1" x14ac:dyDescent="0.4">
      <c r="A37" s="71">
        <v>2</v>
      </c>
      <c r="B37" s="71" t="s">
        <v>115</v>
      </c>
      <c r="C37" s="71">
        <v>6</v>
      </c>
      <c r="D37" s="21" t="s">
        <v>82</v>
      </c>
      <c r="E37" s="21">
        <v>8</v>
      </c>
      <c r="F37" s="21">
        <v>15.33</v>
      </c>
      <c r="G37" s="21">
        <v>10</v>
      </c>
      <c r="H37" s="21">
        <v>10</v>
      </c>
      <c r="I37" s="21">
        <v>16</v>
      </c>
      <c r="J37" s="21">
        <v>16</v>
      </c>
      <c r="K37" s="79">
        <f t="shared" si="5"/>
        <v>49.33</v>
      </c>
      <c r="L37" s="21">
        <v>14</v>
      </c>
      <c r="M37" s="21">
        <v>5</v>
      </c>
      <c r="N37" s="22">
        <v>14</v>
      </c>
      <c r="O37" s="77">
        <f t="shared" si="1"/>
        <v>16.5</v>
      </c>
      <c r="P37" s="77">
        <f t="shared" si="2"/>
        <v>16.5</v>
      </c>
      <c r="Q37" s="78">
        <f t="shared" si="3"/>
        <v>33</v>
      </c>
      <c r="R37" s="6">
        <f t="shared" si="4"/>
        <v>82.33</v>
      </c>
      <c r="S37" s="70"/>
    </row>
    <row r="38" spans="1:19" ht="16" thickBot="1" x14ac:dyDescent="0.4">
      <c r="A38" s="71">
        <v>2</v>
      </c>
      <c r="B38" s="71" t="s">
        <v>115</v>
      </c>
      <c r="C38" s="71">
        <v>6</v>
      </c>
      <c r="D38" s="21" t="s">
        <v>83</v>
      </c>
      <c r="E38" s="21">
        <v>8</v>
      </c>
      <c r="F38" s="23">
        <v>16.670000000000002</v>
      </c>
      <c r="G38" s="21">
        <v>10</v>
      </c>
      <c r="H38" s="21">
        <v>10</v>
      </c>
      <c r="I38" s="21">
        <v>17</v>
      </c>
      <c r="J38" s="21">
        <v>17</v>
      </c>
      <c r="K38" s="79">
        <f t="shared" si="5"/>
        <v>51.67</v>
      </c>
      <c r="L38" s="21">
        <v>15</v>
      </c>
      <c r="M38" s="21">
        <v>8</v>
      </c>
      <c r="N38" s="22">
        <v>14</v>
      </c>
      <c r="O38" s="77">
        <f t="shared" si="1"/>
        <v>19</v>
      </c>
      <c r="P38" s="77">
        <f t="shared" si="2"/>
        <v>18</v>
      </c>
      <c r="Q38" s="78">
        <f t="shared" si="3"/>
        <v>37</v>
      </c>
      <c r="R38" s="6">
        <f t="shared" si="4"/>
        <v>88.67</v>
      </c>
      <c r="S38" s="70"/>
    </row>
    <row r="39" spans="1:19" ht="16" thickBot="1" x14ac:dyDescent="0.4">
      <c r="A39" s="71">
        <v>2</v>
      </c>
      <c r="B39" s="71" t="s">
        <v>115</v>
      </c>
      <c r="C39" s="71">
        <v>6</v>
      </c>
      <c r="D39" s="21" t="s">
        <v>84</v>
      </c>
      <c r="E39" s="21">
        <v>7</v>
      </c>
      <c r="F39" s="21">
        <v>18</v>
      </c>
      <c r="G39" s="21">
        <v>10</v>
      </c>
      <c r="H39" s="21">
        <v>10</v>
      </c>
      <c r="I39" s="21">
        <v>17</v>
      </c>
      <c r="J39" s="21">
        <v>17</v>
      </c>
      <c r="K39" s="79">
        <f t="shared" si="5"/>
        <v>52</v>
      </c>
      <c r="L39" s="21">
        <v>13</v>
      </c>
      <c r="M39" s="21">
        <v>6</v>
      </c>
      <c r="N39" s="22">
        <v>13</v>
      </c>
      <c r="O39" s="77">
        <f t="shared" si="1"/>
        <v>16</v>
      </c>
      <c r="P39" s="77">
        <f t="shared" si="2"/>
        <v>16</v>
      </c>
      <c r="Q39" s="78">
        <f t="shared" si="3"/>
        <v>32</v>
      </c>
      <c r="R39" s="6">
        <f t="shared" si="4"/>
        <v>84</v>
      </c>
      <c r="S39" s="70"/>
    </row>
    <row r="40" spans="1:19" ht="16" thickBot="1" x14ac:dyDescent="0.4">
      <c r="A40" s="71">
        <v>2</v>
      </c>
      <c r="B40" s="71" t="s">
        <v>115</v>
      </c>
      <c r="C40" s="71">
        <v>6</v>
      </c>
      <c r="D40" s="21" t="s">
        <v>85</v>
      </c>
      <c r="E40" s="21">
        <v>8.5</v>
      </c>
      <c r="F40" s="21">
        <v>16.670000000000002</v>
      </c>
      <c r="G40" s="21">
        <v>9</v>
      </c>
      <c r="H40" s="21">
        <v>9</v>
      </c>
      <c r="I40" s="21">
        <v>14</v>
      </c>
      <c r="J40" s="21">
        <v>14</v>
      </c>
      <c r="K40" s="79">
        <f t="shared" si="5"/>
        <v>48.17</v>
      </c>
      <c r="L40" s="21">
        <v>14</v>
      </c>
      <c r="M40" s="21">
        <v>7</v>
      </c>
      <c r="N40" s="22">
        <v>12</v>
      </c>
      <c r="O40" s="77">
        <f t="shared" si="1"/>
        <v>17.5</v>
      </c>
      <c r="P40" s="77">
        <f t="shared" si="2"/>
        <v>15.5</v>
      </c>
      <c r="Q40" s="78">
        <f t="shared" si="3"/>
        <v>33</v>
      </c>
      <c r="R40" s="6">
        <f t="shared" si="4"/>
        <v>81.17</v>
      </c>
      <c r="S40" s="70"/>
    </row>
    <row r="41" spans="1:19" ht="16" thickBot="1" x14ac:dyDescent="0.4">
      <c r="A41" s="71">
        <v>2</v>
      </c>
      <c r="B41" s="71" t="s">
        <v>115</v>
      </c>
      <c r="C41" s="71">
        <v>6</v>
      </c>
      <c r="D41" s="21" t="s">
        <v>86</v>
      </c>
      <c r="E41" s="21">
        <v>8</v>
      </c>
      <c r="F41" s="23">
        <v>12</v>
      </c>
      <c r="G41" s="21">
        <v>8</v>
      </c>
      <c r="H41" s="21">
        <v>8</v>
      </c>
      <c r="I41" s="21">
        <v>16</v>
      </c>
      <c r="J41" s="21">
        <v>16</v>
      </c>
      <c r="K41" s="79">
        <f t="shared" si="5"/>
        <v>44</v>
      </c>
      <c r="L41" s="21">
        <v>12.5</v>
      </c>
      <c r="M41" s="21">
        <v>6</v>
      </c>
      <c r="N41" s="22">
        <v>14</v>
      </c>
      <c r="O41" s="77">
        <f t="shared" si="1"/>
        <v>15.5</v>
      </c>
      <c r="P41" s="77">
        <f t="shared" si="2"/>
        <v>17</v>
      </c>
      <c r="Q41" s="78">
        <f t="shared" si="3"/>
        <v>32.5</v>
      </c>
      <c r="R41" s="6">
        <f t="shared" si="4"/>
        <v>76.5</v>
      </c>
      <c r="S41" s="70"/>
    </row>
    <row r="42" spans="1:19" ht="16" thickBot="1" x14ac:dyDescent="0.4">
      <c r="A42" s="71">
        <v>2</v>
      </c>
      <c r="B42" s="71" t="s">
        <v>115</v>
      </c>
      <c r="C42" s="71">
        <v>6</v>
      </c>
      <c r="D42" s="21" t="s">
        <v>87</v>
      </c>
      <c r="E42" s="21">
        <v>7</v>
      </c>
      <c r="F42" s="23">
        <v>12.67</v>
      </c>
      <c r="G42" s="21">
        <v>9</v>
      </c>
      <c r="H42" s="21">
        <v>9</v>
      </c>
      <c r="I42" s="21">
        <v>12</v>
      </c>
      <c r="J42" s="21">
        <v>12</v>
      </c>
      <c r="K42" s="79">
        <f t="shared" si="5"/>
        <v>40.67</v>
      </c>
      <c r="L42" s="21">
        <v>12</v>
      </c>
      <c r="M42" s="21">
        <v>7</v>
      </c>
      <c r="N42" s="22">
        <v>13</v>
      </c>
      <c r="O42" s="77">
        <f t="shared" si="1"/>
        <v>15.5</v>
      </c>
      <c r="P42" s="77">
        <f t="shared" si="2"/>
        <v>16.5</v>
      </c>
      <c r="Q42" s="78">
        <f t="shared" si="3"/>
        <v>32</v>
      </c>
      <c r="R42" s="6">
        <f t="shared" si="4"/>
        <v>72.67</v>
      </c>
      <c r="S42" s="70"/>
    </row>
    <row r="43" spans="1:19" ht="16" thickBot="1" x14ac:dyDescent="0.4">
      <c r="A43" s="71">
        <v>2</v>
      </c>
      <c r="B43" s="71" t="s">
        <v>115</v>
      </c>
      <c r="C43" s="71">
        <v>6</v>
      </c>
      <c r="D43" s="21" t="s">
        <v>88</v>
      </c>
      <c r="E43" s="21">
        <v>9</v>
      </c>
      <c r="F43" s="23">
        <v>14</v>
      </c>
      <c r="G43" s="21">
        <v>10</v>
      </c>
      <c r="H43" s="21">
        <v>10</v>
      </c>
      <c r="I43" s="21">
        <v>17</v>
      </c>
      <c r="J43" s="21">
        <v>17</v>
      </c>
      <c r="K43" s="79">
        <f t="shared" si="5"/>
        <v>50</v>
      </c>
      <c r="L43" s="21">
        <v>15</v>
      </c>
      <c r="M43" s="21">
        <v>6</v>
      </c>
      <c r="N43" s="22">
        <v>11</v>
      </c>
      <c r="O43" s="77">
        <f t="shared" si="1"/>
        <v>18</v>
      </c>
      <c r="P43" s="77">
        <f t="shared" si="2"/>
        <v>14</v>
      </c>
      <c r="Q43" s="78">
        <f t="shared" si="3"/>
        <v>32</v>
      </c>
      <c r="R43" s="6">
        <f t="shared" si="4"/>
        <v>82</v>
      </c>
      <c r="S43" s="70"/>
    </row>
    <row r="44" spans="1:19" ht="16" thickBot="1" x14ac:dyDescent="0.4">
      <c r="A44" s="71">
        <v>2</v>
      </c>
      <c r="B44" s="71" t="s">
        <v>115</v>
      </c>
      <c r="C44" s="71">
        <v>6</v>
      </c>
      <c r="D44" s="21" t="s">
        <v>89</v>
      </c>
      <c r="E44" s="21">
        <v>9</v>
      </c>
      <c r="F44" s="21">
        <v>14.67</v>
      </c>
      <c r="G44" s="21">
        <v>10</v>
      </c>
      <c r="H44" s="21">
        <v>10</v>
      </c>
      <c r="I44" s="21">
        <v>12</v>
      </c>
      <c r="J44" s="21">
        <v>12</v>
      </c>
      <c r="K44" s="79">
        <f t="shared" si="5"/>
        <v>45.67</v>
      </c>
      <c r="L44" s="21">
        <v>14</v>
      </c>
      <c r="M44" s="21">
        <v>7</v>
      </c>
      <c r="N44" s="22">
        <v>14</v>
      </c>
      <c r="O44" s="77">
        <f t="shared" si="1"/>
        <v>17.5</v>
      </c>
      <c r="P44" s="77">
        <f t="shared" si="2"/>
        <v>17.5</v>
      </c>
      <c r="Q44" s="78">
        <f t="shared" si="3"/>
        <v>35</v>
      </c>
      <c r="R44" s="6">
        <f t="shared" si="4"/>
        <v>80.67</v>
      </c>
      <c r="S44" s="70"/>
    </row>
    <row r="45" spans="1:19" ht="16" thickBot="1" x14ac:dyDescent="0.4">
      <c r="A45" s="71">
        <v>2</v>
      </c>
      <c r="B45" s="71" t="s">
        <v>115</v>
      </c>
      <c r="C45" s="71">
        <v>6</v>
      </c>
      <c r="D45" s="21" t="s">
        <v>90</v>
      </c>
      <c r="E45" s="21">
        <v>7</v>
      </c>
      <c r="F45" s="23">
        <v>12</v>
      </c>
      <c r="G45" s="21">
        <v>10</v>
      </c>
      <c r="H45" s="21">
        <v>10</v>
      </c>
      <c r="I45" s="21">
        <v>17</v>
      </c>
      <c r="J45" s="21">
        <v>17</v>
      </c>
      <c r="K45" s="79">
        <f t="shared" si="5"/>
        <v>46</v>
      </c>
      <c r="L45" s="21">
        <v>12</v>
      </c>
      <c r="M45" s="21">
        <v>5</v>
      </c>
      <c r="N45" s="22">
        <v>12</v>
      </c>
      <c r="O45" s="77">
        <f t="shared" si="1"/>
        <v>14.5</v>
      </c>
      <c r="P45" s="77">
        <f t="shared" si="2"/>
        <v>14.5</v>
      </c>
      <c r="Q45" s="78">
        <f t="shared" si="3"/>
        <v>29</v>
      </c>
      <c r="R45" s="6">
        <f t="shared" si="4"/>
        <v>75</v>
      </c>
      <c r="S45" s="70"/>
    </row>
    <row r="46" spans="1:19" ht="16" thickBot="1" x14ac:dyDescent="0.4">
      <c r="A46" s="71">
        <v>2</v>
      </c>
      <c r="B46" s="71" t="s">
        <v>115</v>
      </c>
      <c r="C46" s="71">
        <v>6</v>
      </c>
      <c r="D46" s="21" t="s">
        <v>91</v>
      </c>
      <c r="E46" s="21">
        <v>9</v>
      </c>
      <c r="F46" s="21">
        <v>13.33</v>
      </c>
      <c r="G46" s="21">
        <v>10</v>
      </c>
      <c r="H46" s="21">
        <v>10</v>
      </c>
      <c r="I46" s="21">
        <v>12</v>
      </c>
      <c r="J46" s="21">
        <v>12</v>
      </c>
      <c r="K46" s="79">
        <f t="shared" si="5"/>
        <v>44.33</v>
      </c>
      <c r="L46" s="21">
        <v>14</v>
      </c>
      <c r="M46" s="21">
        <v>6</v>
      </c>
      <c r="N46" s="22">
        <v>14</v>
      </c>
      <c r="O46" s="77">
        <f t="shared" si="1"/>
        <v>17</v>
      </c>
      <c r="P46" s="77">
        <f t="shared" si="2"/>
        <v>17</v>
      </c>
      <c r="Q46" s="78">
        <f t="shared" si="3"/>
        <v>34</v>
      </c>
      <c r="R46" s="6">
        <f t="shared" si="4"/>
        <v>78.33</v>
      </c>
      <c r="S46" s="70"/>
    </row>
    <row r="47" spans="1:19" ht="16" thickBot="1" x14ac:dyDescent="0.4">
      <c r="A47" s="71">
        <v>2</v>
      </c>
      <c r="B47" s="71" t="s">
        <v>115</v>
      </c>
      <c r="C47" s="71">
        <v>6</v>
      </c>
      <c r="D47" s="21" t="s">
        <v>92</v>
      </c>
      <c r="E47" s="21">
        <v>8</v>
      </c>
      <c r="F47" s="21">
        <v>20</v>
      </c>
      <c r="G47" s="21">
        <v>10</v>
      </c>
      <c r="H47" s="21">
        <v>10</v>
      </c>
      <c r="I47" s="21">
        <v>17</v>
      </c>
      <c r="J47" s="21">
        <v>17</v>
      </c>
      <c r="K47" s="79">
        <f t="shared" si="5"/>
        <v>55</v>
      </c>
      <c r="L47" s="21">
        <v>12</v>
      </c>
      <c r="M47" s="21">
        <v>8</v>
      </c>
      <c r="N47" s="22">
        <v>11</v>
      </c>
      <c r="O47" s="77">
        <f t="shared" si="1"/>
        <v>16</v>
      </c>
      <c r="P47" s="77">
        <f t="shared" si="2"/>
        <v>15</v>
      </c>
      <c r="Q47" s="78">
        <f t="shared" si="3"/>
        <v>31</v>
      </c>
      <c r="R47" s="6">
        <f t="shared" si="4"/>
        <v>86</v>
      </c>
      <c r="S47" s="70"/>
    </row>
    <row r="48" spans="1:19" ht="16" thickBot="1" x14ac:dyDescent="0.4">
      <c r="A48" s="71">
        <v>2</v>
      </c>
      <c r="B48" s="71" t="s">
        <v>115</v>
      </c>
      <c r="C48" s="71">
        <v>6</v>
      </c>
      <c r="D48" s="21" t="s">
        <v>93</v>
      </c>
      <c r="E48" s="21">
        <v>6</v>
      </c>
      <c r="F48" s="23">
        <v>10.67</v>
      </c>
      <c r="G48" s="21">
        <v>5</v>
      </c>
      <c r="H48" s="21">
        <v>5</v>
      </c>
      <c r="I48" s="21">
        <v>15</v>
      </c>
      <c r="J48" s="21">
        <v>15</v>
      </c>
      <c r="K48" s="79">
        <f t="shared" si="5"/>
        <v>36.67</v>
      </c>
      <c r="L48" s="21">
        <v>11</v>
      </c>
      <c r="M48" s="21">
        <v>6</v>
      </c>
      <c r="N48" s="22">
        <v>12</v>
      </c>
      <c r="O48" s="77">
        <f t="shared" si="1"/>
        <v>14</v>
      </c>
      <c r="P48" s="77">
        <f t="shared" si="2"/>
        <v>15</v>
      </c>
      <c r="Q48" s="78">
        <f t="shared" si="3"/>
        <v>29</v>
      </c>
      <c r="R48" s="6">
        <f t="shared" si="4"/>
        <v>65.67</v>
      </c>
      <c r="S48" s="70"/>
    </row>
    <row r="49" spans="1:19" ht="16" thickBot="1" x14ac:dyDescent="0.4">
      <c r="A49" s="71">
        <v>2</v>
      </c>
      <c r="B49" s="71" t="s">
        <v>115</v>
      </c>
      <c r="C49" s="71">
        <v>6</v>
      </c>
      <c r="D49" s="21" t="s">
        <v>94</v>
      </c>
      <c r="E49" s="21">
        <v>8</v>
      </c>
      <c r="F49" s="21">
        <v>14</v>
      </c>
      <c r="G49" s="21">
        <v>10</v>
      </c>
      <c r="H49" s="21">
        <v>10</v>
      </c>
      <c r="I49" s="21">
        <v>17</v>
      </c>
      <c r="J49" s="21">
        <v>17</v>
      </c>
      <c r="K49" s="79">
        <f t="shared" si="5"/>
        <v>49</v>
      </c>
      <c r="L49" s="21">
        <v>14</v>
      </c>
      <c r="M49" s="21">
        <v>5</v>
      </c>
      <c r="N49" s="22">
        <v>14</v>
      </c>
      <c r="O49" s="77">
        <f t="shared" si="1"/>
        <v>16.5</v>
      </c>
      <c r="P49" s="77">
        <f t="shared" si="2"/>
        <v>16.5</v>
      </c>
      <c r="Q49" s="78">
        <f t="shared" si="3"/>
        <v>33</v>
      </c>
      <c r="R49" s="6">
        <f t="shared" si="4"/>
        <v>82</v>
      </c>
      <c r="S49" s="70"/>
    </row>
    <row r="50" spans="1:19" ht="16" thickBot="1" x14ac:dyDescent="0.4">
      <c r="A50" s="71">
        <v>2</v>
      </c>
      <c r="B50" s="71" t="s">
        <v>115</v>
      </c>
      <c r="C50" s="71">
        <v>6</v>
      </c>
      <c r="D50" s="21" t="s">
        <v>95</v>
      </c>
      <c r="E50" s="21">
        <v>10</v>
      </c>
      <c r="F50" s="21">
        <v>16.670000000000002</v>
      </c>
      <c r="G50" s="21">
        <v>10</v>
      </c>
      <c r="H50" s="21">
        <v>10</v>
      </c>
      <c r="I50" s="21">
        <v>15</v>
      </c>
      <c r="J50" s="21">
        <v>15</v>
      </c>
      <c r="K50" s="79">
        <f t="shared" si="5"/>
        <v>51.67</v>
      </c>
      <c r="L50" s="21">
        <v>15</v>
      </c>
      <c r="M50" s="21">
        <v>6</v>
      </c>
      <c r="N50" s="22">
        <v>11</v>
      </c>
      <c r="O50" s="77">
        <f t="shared" si="1"/>
        <v>18</v>
      </c>
      <c r="P50" s="77">
        <f t="shared" si="2"/>
        <v>14</v>
      </c>
      <c r="Q50" s="78">
        <f t="shared" si="3"/>
        <v>32</v>
      </c>
      <c r="R50" s="6">
        <f t="shared" si="4"/>
        <v>83.67</v>
      </c>
      <c r="S50" s="70"/>
    </row>
    <row r="51" spans="1:19" ht="16" thickBot="1" x14ac:dyDescent="0.4">
      <c r="A51" s="71">
        <v>2</v>
      </c>
      <c r="B51" s="71" t="s">
        <v>115</v>
      </c>
      <c r="C51" s="71">
        <v>6</v>
      </c>
      <c r="D51" s="21" t="s">
        <v>96</v>
      </c>
      <c r="E51" s="21">
        <v>8</v>
      </c>
      <c r="F51" s="21">
        <v>12</v>
      </c>
      <c r="G51" s="21">
        <v>10</v>
      </c>
      <c r="H51" s="21">
        <v>10</v>
      </c>
      <c r="I51" s="21">
        <v>12</v>
      </c>
      <c r="J51" s="21">
        <v>12</v>
      </c>
      <c r="K51" s="79">
        <f t="shared" si="5"/>
        <v>42</v>
      </c>
      <c r="L51" s="21">
        <v>10</v>
      </c>
      <c r="M51" s="21">
        <v>5</v>
      </c>
      <c r="N51" s="22">
        <v>12</v>
      </c>
      <c r="O51" s="77">
        <f t="shared" si="1"/>
        <v>12.5</v>
      </c>
      <c r="P51" s="77">
        <f t="shared" si="2"/>
        <v>14.5</v>
      </c>
      <c r="Q51" s="78">
        <f t="shared" si="3"/>
        <v>27</v>
      </c>
      <c r="R51" s="6">
        <f t="shared" si="4"/>
        <v>69</v>
      </c>
      <c r="S51" s="70"/>
    </row>
    <row r="52" spans="1:19" ht="16" thickBot="1" x14ac:dyDescent="0.4">
      <c r="A52" s="71">
        <v>2</v>
      </c>
      <c r="B52" s="71" t="s">
        <v>115</v>
      </c>
      <c r="C52" s="71">
        <v>6</v>
      </c>
      <c r="D52" s="21" t="s">
        <v>97</v>
      </c>
      <c r="E52" s="21">
        <v>6</v>
      </c>
      <c r="F52" s="21">
        <v>12</v>
      </c>
      <c r="G52" s="21">
        <v>8</v>
      </c>
      <c r="H52" s="21">
        <v>8</v>
      </c>
      <c r="I52" s="21">
        <v>12</v>
      </c>
      <c r="J52" s="21">
        <v>12</v>
      </c>
      <c r="K52" s="79">
        <f t="shared" si="5"/>
        <v>38</v>
      </c>
      <c r="L52" s="21">
        <v>12</v>
      </c>
      <c r="M52" s="21">
        <v>6</v>
      </c>
      <c r="N52" s="22">
        <v>12</v>
      </c>
      <c r="O52" s="77">
        <f t="shared" si="1"/>
        <v>15</v>
      </c>
      <c r="P52" s="77">
        <f t="shared" si="2"/>
        <v>15</v>
      </c>
      <c r="Q52" s="78">
        <f t="shared" si="3"/>
        <v>30</v>
      </c>
      <c r="R52" s="6">
        <f t="shared" si="4"/>
        <v>68</v>
      </c>
      <c r="S52" s="70"/>
    </row>
    <row r="53" spans="1:19" ht="16" thickBot="1" x14ac:dyDescent="0.4">
      <c r="A53" s="71">
        <v>2</v>
      </c>
      <c r="B53" s="71" t="s">
        <v>115</v>
      </c>
      <c r="C53" s="71">
        <v>6</v>
      </c>
      <c r="D53" s="21" t="s">
        <v>98</v>
      </c>
      <c r="E53" s="21">
        <v>10</v>
      </c>
      <c r="F53" s="23">
        <v>15.34</v>
      </c>
      <c r="G53" s="21">
        <v>10</v>
      </c>
      <c r="H53" s="21">
        <v>10</v>
      </c>
      <c r="I53" s="21">
        <v>17</v>
      </c>
      <c r="J53" s="21">
        <v>17</v>
      </c>
      <c r="K53" s="79">
        <f t="shared" si="5"/>
        <v>52.34</v>
      </c>
      <c r="L53" s="21">
        <v>13.5</v>
      </c>
      <c r="M53" s="21">
        <v>6</v>
      </c>
      <c r="N53" s="22">
        <v>13</v>
      </c>
      <c r="O53" s="77">
        <f t="shared" si="1"/>
        <v>16.5</v>
      </c>
      <c r="P53" s="77">
        <f t="shared" si="2"/>
        <v>16</v>
      </c>
      <c r="Q53" s="78">
        <f t="shared" si="3"/>
        <v>32.5</v>
      </c>
      <c r="R53" s="6">
        <f t="shared" si="4"/>
        <v>84.84</v>
      </c>
      <c r="S53" s="70"/>
    </row>
    <row r="54" spans="1:19" ht="16" thickBot="1" x14ac:dyDescent="0.4">
      <c r="A54" s="71">
        <v>2</v>
      </c>
      <c r="B54" s="71" t="s">
        <v>115</v>
      </c>
      <c r="C54" s="71">
        <v>6</v>
      </c>
      <c r="D54" s="21" t="s">
        <v>99</v>
      </c>
      <c r="E54" s="21">
        <v>8.5</v>
      </c>
      <c r="F54" s="23">
        <v>19.34</v>
      </c>
      <c r="G54" s="21">
        <v>10</v>
      </c>
      <c r="H54" s="21">
        <v>10</v>
      </c>
      <c r="I54" s="21">
        <v>16</v>
      </c>
      <c r="J54" s="21">
        <v>16</v>
      </c>
      <c r="K54" s="79">
        <f t="shared" si="5"/>
        <v>53.84</v>
      </c>
      <c r="L54" s="21">
        <v>13</v>
      </c>
      <c r="M54" s="21">
        <v>6</v>
      </c>
      <c r="N54" s="22">
        <v>10</v>
      </c>
      <c r="O54" s="77">
        <f t="shared" si="1"/>
        <v>16</v>
      </c>
      <c r="P54" s="77">
        <f t="shared" si="2"/>
        <v>13</v>
      </c>
      <c r="Q54" s="78">
        <f t="shared" si="3"/>
        <v>29</v>
      </c>
      <c r="R54" s="6">
        <f t="shared" si="4"/>
        <v>82.84</v>
      </c>
      <c r="S54" s="70"/>
    </row>
    <row r="55" spans="1:19" ht="16" thickBot="1" x14ac:dyDescent="0.4">
      <c r="A55" s="71">
        <v>2</v>
      </c>
      <c r="B55" s="71" t="s">
        <v>115</v>
      </c>
      <c r="C55" s="71">
        <v>6</v>
      </c>
      <c r="D55" s="21" t="s">
        <v>100</v>
      </c>
      <c r="E55" s="21">
        <v>7.5</v>
      </c>
      <c r="F55" s="21">
        <v>14.67</v>
      </c>
      <c r="G55" s="21">
        <v>9</v>
      </c>
      <c r="H55" s="21">
        <v>9</v>
      </c>
      <c r="I55" s="21">
        <v>17</v>
      </c>
      <c r="J55" s="21">
        <v>17</v>
      </c>
      <c r="K55" s="79">
        <f t="shared" si="5"/>
        <v>48.17</v>
      </c>
      <c r="L55" s="21">
        <v>14</v>
      </c>
      <c r="M55" s="21">
        <v>6</v>
      </c>
      <c r="N55" s="22">
        <v>12</v>
      </c>
      <c r="O55" s="77">
        <f t="shared" si="1"/>
        <v>17</v>
      </c>
      <c r="P55" s="77">
        <f t="shared" si="2"/>
        <v>15</v>
      </c>
      <c r="Q55" s="78">
        <f t="shared" si="3"/>
        <v>32</v>
      </c>
      <c r="R55" s="6">
        <f t="shared" si="4"/>
        <v>80.17</v>
      </c>
      <c r="S55" s="70"/>
    </row>
    <row r="56" spans="1:19" ht="16" thickBot="1" x14ac:dyDescent="0.4">
      <c r="A56" s="71">
        <v>2</v>
      </c>
      <c r="B56" s="71" t="s">
        <v>115</v>
      </c>
      <c r="C56" s="71">
        <v>6</v>
      </c>
      <c r="D56" s="21" t="s">
        <v>101</v>
      </c>
      <c r="E56" s="21">
        <v>6</v>
      </c>
      <c r="F56" s="23">
        <v>15.34</v>
      </c>
      <c r="G56" s="21">
        <v>9</v>
      </c>
      <c r="H56" s="21">
        <v>9</v>
      </c>
      <c r="I56" s="21">
        <v>16</v>
      </c>
      <c r="J56" s="21">
        <v>16</v>
      </c>
      <c r="K56" s="79">
        <f t="shared" si="5"/>
        <v>46.34</v>
      </c>
      <c r="L56" s="21">
        <v>10</v>
      </c>
      <c r="M56" s="21">
        <v>7</v>
      </c>
      <c r="N56" s="22">
        <v>12</v>
      </c>
      <c r="O56" s="77">
        <f t="shared" si="1"/>
        <v>13.5</v>
      </c>
      <c r="P56" s="77">
        <f t="shared" si="2"/>
        <v>15.5</v>
      </c>
      <c r="Q56" s="78">
        <f t="shared" si="3"/>
        <v>29</v>
      </c>
      <c r="R56" s="6">
        <f t="shared" si="4"/>
        <v>75.34</v>
      </c>
      <c r="S56" s="70"/>
    </row>
    <row r="57" spans="1:19" ht="16" thickBot="1" x14ac:dyDescent="0.4">
      <c r="A57" s="71">
        <v>2</v>
      </c>
      <c r="B57" s="71" t="s">
        <v>115</v>
      </c>
      <c r="C57" s="71">
        <v>6</v>
      </c>
      <c r="D57" s="21" t="s">
        <v>102</v>
      </c>
      <c r="E57" s="21">
        <v>6.5</v>
      </c>
      <c r="F57" s="21">
        <v>14.67</v>
      </c>
      <c r="G57" s="21">
        <v>10</v>
      </c>
      <c r="H57" s="21">
        <v>10</v>
      </c>
      <c r="I57" s="21">
        <v>16</v>
      </c>
      <c r="J57" s="21">
        <v>16</v>
      </c>
      <c r="K57" s="79">
        <f t="shared" si="5"/>
        <v>47.17</v>
      </c>
      <c r="L57" s="21">
        <v>11</v>
      </c>
      <c r="M57" s="21">
        <v>8</v>
      </c>
      <c r="N57" s="22">
        <v>11</v>
      </c>
      <c r="O57" s="77">
        <f t="shared" si="1"/>
        <v>15</v>
      </c>
      <c r="P57" s="77">
        <f t="shared" si="2"/>
        <v>15</v>
      </c>
      <c r="Q57" s="78">
        <f t="shared" si="3"/>
        <v>30</v>
      </c>
      <c r="R57" s="6">
        <f t="shared" si="4"/>
        <v>77.17</v>
      </c>
      <c r="S57" s="70"/>
    </row>
    <row r="58" spans="1:19" ht="16" thickBot="1" x14ac:dyDescent="0.4">
      <c r="A58" s="71">
        <v>2</v>
      </c>
      <c r="B58" s="71" t="s">
        <v>115</v>
      </c>
      <c r="C58" s="71">
        <v>6</v>
      </c>
      <c r="D58" s="21" t="s">
        <v>103</v>
      </c>
      <c r="E58" s="21">
        <v>7.5</v>
      </c>
      <c r="F58" s="21">
        <v>17.329999999999998</v>
      </c>
      <c r="G58" s="21">
        <v>9</v>
      </c>
      <c r="H58" s="21">
        <v>9</v>
      </c>
      <c r="I58" s="21">
        <v>16</v>
      </c>
      <c r="J58" s="21">
        <v>16</v>
      </c>
      <c r="K58" s="79">
        <f t="shared" si="5"/>
        <v>49.83</v>
      </c>
      <c r="L58" s="21">
        <v>12</v>
      </c>
      <c r="M58" s="21">
        <v>7</v>
      </c>
      <c r="N58" s="22">
        <v>14</v>
      </c>
      <c r="O58" s="77">
        <f t="shared" si="1"/>
        <v>15.5</v>
      </c>
      <c r="P58" s="77">
        <f t="shared" si="2"/>
        <v>17.5</v>
      </c>
      <c r="Q58" s="78">
        <f t="shared" si="3"/>
        <v>33</v>
      </c>
      <c r="R58" s="6">
        <f t="shared" si="4"/>
        <v>82.83</v>
      </c>
      <c r="S58" s="70"/>
    </row>
    <row r="59" spans="1:19" ht="16" thickBot="1" x14ac:dyDescent="0.4">
      <c r="A59" s="71">
        <v>2</v>
      </c>
      <c r="B59" s="71" t="s">
        <v>115</v>
      </c>
      <c r="C59" s="71">
        <v>6</v>
      </c>
      <c r="D59" s="21" t="s">
        <v>104</v>
      </c>
      <c r="E59" s="21">
        <v>7</v>
      </c>
      <c r="F59" s="21">
        <v>10.67</v>
      </c>
      <c r="G59" s="21">
        <v>10</v>
      </c>
      <c r="H59" s="21">
        <v>10</v>
      </c>
      <c r="I59" s="21">
        <v>16</v>
      </c>
      <c r="J59" s="21">
        <v>16</v>
      </c>
      <c r="K59" s="79">
        <f t="shared" si="5"/>
        <v>43.67</v>
      </c>
      <c r="L59" s="21">
        <v>13</v>
      </c>
      <c r="M59" s="21">
        <v>4</v>
      </c>
      <c r="N59" s="22">
        <v>10</v>
      </c>
      <c r="O59" s="77">
        <f t="shared" si="1"/>
        <v>15</v>
      </c>
      <c r="P59" s="77">
        <f t="shared" si="2"/>
        <v>12</v>
      </c>
      <c r="Q59" s="78">
        <f t="shared" si="3"/>
        <v>27</v>
      </c>
      <c r="R59" s="6">
        <f t="shared" si="4"/>
        <v>70.67</v>
      </c>
      <c r="S59" s="70"/>
    </row>
    <row r="60" spans="1:19" ht="16" thickBot="1" x14ac:dyDescent="0.4">
      <c r="A60" s="71">
        <v>2</v>
      </c>
      <c r="B60" s="71" t="s">
        <v>115</v>
      </c>
      <c r="C60" s="71">
        <v>6</v>
      </c>
      <c r="D60" s="21" t="s">
        <v>105</v>
      </c>
      <c r="E60" s="21">
        <v>8.5</v>
      </c>
      <c r="F60" s="21">
        <v>15.33</v>
      </c>
      <c r="G60" s="21">
        <v>10</v>
      </c>
      <c r="H60" s="21">
        <v>10</v>
      </c>
      <c r="I60" s="21">
        <v>15</v>
      </c>
      <c r="J60" s="21">
        <v>15</v>
      </c>
      <c r="K60" s="79">
        <f t="shared" si="5"/>
        <v>48.83</v>
      </c>
      <c r="L60" s="21">
        <v>11</v>
      </c>
      <c r="M60" s="21">
        <v>7</v>
      </c>
      <c r="N60" s="22">
        <v>10</v>
      </c>
      <c r="O60" s="77">
        <f t="shared" si="1"/>
        <v>14.5</v>
      </c>
      <c r="P60" s="77">
        <f t="shared" si="2"/>
        <v>13.5</v>
      </c>
      <c r="Q60" s="78">
        <f t="shared" si="3"/>
        <v>28</v>
      </c>
      <c r="R60" s="6">
        <f t="shared" si="4"/>
        <v>76.83</v>
      </c>
      <c r="S60" s="70"/>
    </row>
    <row r="61" spans="1:19" ht="16" thickBot="1" x14ac:dyDescent="0.4">
      <c r="A61" s="71">
        <v>2</v>
      </c>
      <c r="B61" s="71" t="s">
        <v>115</v>
      </c>
      <c r="C61" s="71">
        <v>6</v>
      </c>
      <c r="D61" s="21" t="s">
        <v>106</v>
      </c>
      <c r="E61" s="21">
        <v>8</v>
      </c>
      <c r="F61" s="21">
        <v>15.33</v>
      </c>
      <c r="G61" s="21">
        <v>10</v>
      </c>
      <c r="H61" s="21">
        <v>10</v>
      </c>
      <c r="I61" s="21">
        <v>12</v>
      </c>
      <c r="J61" s="21">
        <v>12</v>
      </c>
      <c r="K61" s="79">
        <f t="shared" si="5"/>
        <v>45.33</v>
      </c>
      <c r="L61" s="21">
        <v>13</v>
      </c>
      <c r="M61" s="21">
        <v>6</v>
      </c>
      <c r="N61" s="22">
        <v>14</v>
      </c>
      <c r="O61" s="77">
        <f t="shared" si="1"/>
        <v>16</v>
      </c>
      <c r="P61" s="77">
        <f t="shared" si="2"/>
        <v>17</v>
      </c>
      <c r="Q61" s="78">
        <f t="shared" si="3"/>
        <v>33</v>
      </c>
      <c r="R61" s="6">
        <f t="shared" si="4"/>
        <v>78.33</v>
      </c>
      <c r="S61" s="70"/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4"/>
  <sheetViews>
    <sheetView topLeftCell="G1" workbookViewId="0">
      <selection activeCell="P1" sqref="P1"/>
    </sheetView>
  </sheetViews>
  <sheetFormatPr defaultRowHeight="15.5" x14ac:dyDescent="0.35"/>
  <cols>
    <col min="1" max="3" width="8.6640625" style="72"/>
    <col min="5" max="5" width="12.83203125" customWidth="1"/>
    <col min="6" max="6" width="12.25" customWidth="1"/>
    <col min="9" max="9" width="12.1640625" customWidth="1"/>
    <col min="10" max="10" width="14" customWidth="1"/>
    <col min="11" max="11" width="10.1640625" customWidth="1"/>
    <col min="12" max="12" width="9.9140625" customWidth="1"/>
    <col min="13" max="13" width="9.33203125" customWidth="1"/>
  </cols>
  <sheetData>
    <row r="1" spans="1:16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16" s="27" customFormat="1" ht="28.5" customHeight="1" x14ac:dyDescent="0.35">
      <c r="A2" s="32">
        <v>1</v>
      </c>
      <c r="B2" s="32" t="s">
        <v>116</v>
      </c>
      <c r="C2" s="32">
        <v>7</v>
      </c>
      <c r="D2" s="29">
        <v>1</v>
      </c>
      <c r="E2" s="30">
        <v>6</v>
      </c>
      <c r="F2" s="30">
        <v>9.2000000000000011</v>
      </c>
      <c r="G2" s="30">
        <v>15</v>
      </c>
      <c r="H2" s="30">
        <f>G2-5</f>
        <v>10</v>
      </c>
      <c r="I2" s="30">
        <v>13.2</v>
      </c>
      <c r="J2" s="30">
        <f>I2+5</f>
        <v>18.2</v>
      </c>
      <c r="K2" s="30">
        <f>E2+F2+H2+J2</f>
        <v>43.400000000000006</v>
      </c>
      <c r="L2" s="30">
        <v>12</v>
      </c>
      <c r="M2" s="31">
        <v>10</v>
      </c>
      <c r="N2" s="31">
        <f>L2+M2</f>
        <v>22</v>
      </c>
      <c r="O2" s="31">
        <f>(E2+F2+G2+I2+L2+M2)</f>
        <v>65.400000000000006</v>
      </c>
      <c r="P2" s="32" t="s">
        <v>14</v>
      </c>
    </row>
    <row r="3" spans="1:16" s="27" customFormat="1" ht="25" customHeight="1" x14ac:dyDescent="0.35">
      <c r="A3" s="32">
        <v>1</v>
      </c>
      <c r="B3" s="32" t="s">
        <v>116</v>
      </c>
      <c r="C3" s="32">
        <v>7</v>
      </c>
      <c r="D3" s="29">
        <v>2</v>
      </c>
      <c r="E3" s="30">
        <v>8</v>
      </c>
      <c r="F3" s="30">
        <v>12</v>
      </c>
      <c r="G3" s="30">
        <v>15</v>
      </c>
      <c r="H3" s="30">
        <f t="shared" ref="H3:H66" si="0">G3-5</f>
        <v>10</v>
      </c>
      <c r="I3" s="30">
        <v>11.3</v>
      </c>
      <c r="J3" s="30">
        <f t="shared" ref="J3:J66" si="1">I3+5</f>
        <v>16.3</v>
      </c>
      <c r="K3" s="30">
        <f t="shared" ref="K3:K66" si="2">E3+F3+H3+J3</f>
        <v>46.3</v>
      </c>
      <c r="L3" s="30">
        <v>8</v>
      </c>
      <c r="M3" s="31">
        <v>16</v>
      </c>
      <c r="N3" s="31">
        <f t="shared" ref="N3:N66" si="3">L3+M3</f>
        <v>24</v>
      </c>
      <c r="O3" s="31">
        <f t="shared" ref="O3:O66" si="4">(E3+F3+G3+I3+L3+M3)</f>
        <v>70.3</v>
      </c>
      <c r="P3" s="32" t="s">
        <v>3</v>
      </c>
    </row>
    <row r="4" spans="1:16" s="26" customFormat="1" ht="25" customHeight="1" x14ac:dyDescent="0.35">
      <c r="A4" s="32">
        <v>1</v>
      </c>
      <c r="B4" s="32" t="s">
        <v>116</v>
      </c>
      <c r="C4" s="32">
        <v>7</v>
      </c>
      <c r="D4" s="29">
        <v>3</v>
      </c>
      <c r="E4" s="30">
        <v>8</v>
      </c>
      <c r="F4" s="30">
        <v>16.399999999999999</v>
      </c>
      <c r="G4" s="30">
        <v>15</v>
      </c>
      <c r="H4" s="30">
        <f t="shared" si="0"/>
        <v>10</v>
      </c>
      <c r="I4" s="30">
        <v>11.7</v>
      </c>
      <c r="J4" s="30">
        <f t="shared" si="1"/>
        <v>16.7</v>
      </c>
      <c r="K4" s="30">
        <f t="shared" si="2"/>
        <v>51.099999999999994</v>
      </c>
      <c r="L4" s="30">
        <v>15</v>
      </c>
      <c r="M4" s="31">
        <v>15</v>
      </c>
      <c r="N4" s="31">
        <f t="shared" si="3"/>
        <v>30</v>
      </c>
      <c r="O4" s="31">
        <f t="shared" si="4"/>
        <v>81.099999999999994</v>
      </c>
      <c r="P4" s="32" t="s">
        <v>1</v>
      </c>
    </row>
    <row r="5" spans="1:16" s="26" customFormat="1" ht="25" customHeight="1" x14ac:dyDescent="0.35">
      <c r="A5" s="32">
        <v>1</v>
      </c>
      <c r="B5" s="32" t="s">
        <v>116</v>
      </c>
      <c r="C5" s="32">
        <v>7</v>
      </c>
      <c r="D5" s="29">
        <v>4</v>
      </c>
      <c r="E5" s="30">
        <v>6</v>
      </c>
      <c r="F5" s="30">
        <v>14.399999999999999</v>
      </c>
      <c r="G5" s="30">
        <v>15</v>
      </c>
      <c r="H5" s="30">
        <f t="shared" si="0"/>
        <v>10</v>
      </c>
      <c r="I5" s="30">
        <v>10.5</v>
      </c>
      <c r="J5" s="30">
        <f t="shared" si="1"/>
        <v>15.5</v>
      </c>
      <c r="K5" s="30">
        <f t="shared" si="2"/>
        <v>45.9</v>
      </c>
      <c r="L5" s="30">
        <v>13</v>
      </c>
      <c r="M5" s="31">
        <v>15</v>
      </c>
      <c r="N5" s="31">
        <f t="shared" si="3"/>
        <v>28</v>
      </c>
      <c r="O5" s="31">
        <f t="shared" si="4"/>
        <v>73.900000000000006</v>
      </c>
      <c r="P5" s="32" t="s">
        <v>3</v>
      </c>
    </row>
    <row r="6" spans="1:16" s="26" customFormat="1" ht="25" customHeight="1" x14ac:dyDescent="0.35">
      <c r="A6" s="32">
        <v>1</v>
      </c>
      <c r="B6" s="32" t="s">
        <v>116</v>
      </c>
      <c r="C6" s="32">
        <v>7</v>
      </c>
      <c r="D6" s="29">
        <v>5</v>
      </c>
      <c r="E6" s="30">
        <v>8</v>
      </c>
      <c r="F6" s="30">
        <v>12</v>
      </c>
      <c r="G6" s="30">
        <v>15</v>
      </c>
      <c r="H6" s="30">
        <f t="shared" si="0"/>
        <v>10</v>
      </c>
      <c r="I6" s="30">
        <v>13.2</v>
      </c>
      <c r="J6" s="30">
        <f t="shared" si="1"/>
        <v>18.2</v>
      </c>
      <c r="K6" s="30">
        <f t="shared" si="2"/>
        <v>48.2</v>
      </c>
      <c r="L6" s="30">
        <v>13</v>
      </c>
      <c r="M6" s="31">
        <v>11</v>
      </c>
      <c r="N6" s="31">
        <f t="shared" si="3"/>
        <v>24</v>
      </c>
      <c r="O6" s="31">
        <f t="shared" si="4"/>
        <v>72.2</v>
      </c>
      <c r="P6" s="32" t="s">
        <v>3</v>
      </c>
    </row>
    <row r="7" spans="1:16" s="26" customFormat="1" ht="25" customHeight="1" x14ac:dyDescent="0.35">
      <c r="A7" s="32">
        <v>1</v>
      </c>
      <c r="B7" s="32" t="s">
        <v>116</v>
      </c>
      <c r="C7" s="32">
        <v>7</v>
      </c>
      <c r="D7" s="29">
        <v>6</v>
      </c>
      <c r="E7" s="30">
        <v>10</v>
      </c>
      <c r="F7" s="30">
        <v>17.600000000000001</v>
      </c>
      <c r="G7" s="30">
        <v>15</v>
      </c>
      <c r="H7" s="30">
        <f t="shared" si="0"/>
        <v>10</v>
      </c>
      <c r="I7" s="30">
        <v>13.2</v>
      </c>
      <c r="J7" s="30">
        <f t="shared" si="1"/>
        <v>18.2</v>
      </c>
      <c r="K7" s="30">
        <f t="shared" si="2"/>
        <v>55.8</v>
      </c>
      <c r="L7" s="30">
        <v>14</v>
      </c>
      <c r="M7" s="31">
        <v>17</v>
      </c>
      <c r="N7" s="31">
        <f t="shared" si="3"/>
        <v>31</v>
      </c>
      <c r="O7" s="31">
        <f t="shared" si="4"/>
        <v>86.8</v>
      </c>
      <c r="P7" s="32" t="s">
        <v>1</v>
      </c>
    </row>
    <row r="8" spans="1:16" s="26" customFormat="1" ht="25" customHeight="1" x14ac:dyDescent="0.35">
      <c r="A8" s="32">
        <v>1</v>
      </c>
      <c r="B8" s="32" t="s">
        <v>116</v>
      </c>
      <c r="C8" s="32">
        <v>7</v>
      </c>
      <c r="D8" s="29">
        <v>7</v>
      </c>
      <c r="E8" s="30">
        <v>9</v>
      </c>
      <c r="F8" s="30">
        <v>19.2</v>
      </c>
      <c r="G8" s="30">
        <v>15</v>
      </c>
      <c r="H8" s="30">
        <f t="shared" si="0"/>
        <v>10</v>
      </c>
      <c r="I8" s="30">
        <v>12.8</v>
      </c>
      <c r="J8" s="30">
        <f t="shared" si="1"/>
        <v>17.8</v>
      </c>
      <c r="K8" s="30">
        <f t="shared" si="2"/>
        <v>56</v>
      </c>
      <c r="L8" s="30">
        <v>14</v>
      </c>
      <c r="M8" s="31">
        <v>15</v>
      </c>
      <c r="N8" s="31">
        <f t="shared" si="3"/>
        <v>29</v>
      </c>
      <c r="O8" s="31">
        <f t="shared" si="4"/>
        <v>85</v>
      </c>
      <c r="P8" s="32" t="s">
        <v>1</v>
      </c>
    </row>
    <row r="9" spans="1:16" s="26" customFormat="1" ht="25" customHeight="1" x14ac:dyDescent="0.35">
      <c r="A9" s="32">
        <v>1</v>
      </c>
      <c r="B9" s="32" t="s">
        <v>116</v>
      </c>
      <c r="C9" s="32">
        <v>7</v>
      </c>
      <c r="D9" s="29">
        <v>8</v>
      </c>
      <c r="E9" s="30">
        <v>6</v>
      </c>
      <c r="F9" s="30">
        <v>14.8</v>
      </c>
      <c r="G9" s="30">
        <v>15</v>
      </c>
      <c r="H9" s="30">
        <f t="shared" si="0"/>
        <v>10</v>
      </c>
      <c r="I9" s="30">
        <v>11.3</v>
      </c>
      <c r="J9" s="30">
        <f t="shared" si="1"/>
        <v>16.3</v>
      </c>
      <c r="K9" s="30">
        <f t="shared" si="2"/>
        <v>47.1</v>
      </c>
      <c r="L9" s="30">
        <v>12</v>
      </c>
      <c r="M9" s="31">
        <v>11</v>
      </c>
      <c r="N9" s="31">
        <f t="shared" si="3"/>
        <v>23</v>
      </c>
      <c r="O9" s="31">
        <f t="shared" si="4"/>
        <v>70.099999999999994</v>
      </c>
      <c r="P9" s="32" t="s">
        <v>3</v>
      </c>
    </row>
    <row r="10" spans="1:16" s="26" customFormat="1" ht="33" customHeight="1" x14ac:dyDescent="0.35">
      <c r="A10" s="32">
        <v>1</v>
      </c>
      <c r="B10" s="32" t="s">
        <v>116</v>
      </c>
      <c r="C10" s="32">
        <v>7</v>
      </c>
      <c r="D10" s="29">
        <v>9</v>
      </c>
      <c r="E10" s="30">
        <v>8.5</v>
      </c>
      <c r="F10" s="30">
        <v>12.8</v>
      </c>
      <c r="G10" s="30">
        <v>15</v>
      </c>
      <c r="H10" s="30">
        <f t="shared" si="0"/>
        <v>10</v>
      </c>
      <c r="I10" s="30">
        <v>12.9</v>
      </c>
      <c r="J10" s="30">
        <f t="shared" si="1"/>
        <v>17.899999999999999</v>
      </c>
      <c r="K10" s="30">
        <f t="shared" si="2"/>
        <v>49.2</v>
      </c>
      <c r="L10" s="30">
        <v>18</v>
      </c>
      <c r="M10" s="31">
        <v>16</v>
      </c>
      <c r="N10" s="31">
        <f t="shared" si="3"/>
        <v>34</v>
      </c>
      <c r="O10" s="31">
        <f t="shared" si="4"/>
        <v>83.199999999999989</v>
      </c>
      <c r="P10" s="32" t="s">
        <v>1</v>
      </c>
    </row>
    <row r="11" spans="1:16" s="26" customFormat="1" ht="25" customHeight="1" x14ac:dyDescent="0.35">
      <c r="A11" s="32">
        <v>1</v>
      </c>
      <c r="B11" s="32" t="s">
        <v>116</v>
      </c>
      <c r="C11" s="32">
        <v>7</v>
      </c>
      <c r="D11" s="29">
        <v>10</v>
      </c>
      <c r="E11" s="30">
        <v>10</v>
      </c>
      <c r="F11" s="30">
        <v>15.600000000000001</v>
      </c>
      <c r="G11" s="30">
        <v>15</v>
      </c>
      <c r="H11" s="30">
        <f t="shared" si="0"/>
        <v>10</v>
      </c>
      <c r="I11" s="30">
        <v>11.3</v>
      </c>
      <c r="J11" s="30">
        <f t="shared" si="1"/>
        <v>16.3</v>
      </c>
      <c r="K11" s="30">
        <f t="shared" si="2"/>
        <v>51.900000000000006</v>
      </c>
      <c r="L11" s="30">
        <v>15</v>
      </c>
      <c r="M11" s="31">
        <v>16</v>
      </c>
      <c r="N11" s="31">
        <f t="shared" si="3"/>
        <v>31</v>
      </c>
      <c r="O11" s="31">
        <f t="shared" si="4"/>
        <v>82.9</v>
      </c>
      <c r="P11" s="32" t="s">
        <v>1</v>
      </c>
    </row>
    <row r="12" spans="1:16" s="26" customFormat="1" ht="25" customHeight="1" x14ac:dyDescent="0.35">
      <c r="A12" s="32">
        <v>1</v>
      </c>
      <c r="B12" s="32" t="s">
        <v>116</v>
      </c>
      <c r="C12" s="32">
        <v>7</v>
      </c>
      <c r="D12" s="29">
        <v>11</v>
      </c>
      <c r="E12" s="30">
        <v>10</v>
      </c>
      <c r="F12" s="30">
        <v>16</v>
      </c>
      <c r="G12" s="30">
        <v>15</v>
      </c>
      <c r="H12" s="30">
        <f t="shared" si="0"/>
        <v>10</v>
      </c>
      <c r="I12" s="30">
        <v>11.3</v>
      </c>
      <c r="J12" s="30">
        <f t="shared" si="1"/>
        <v>16.3</v>
      </c>
      <c r="K12" s="30">
        <f t="shared" si="2"/>
        <v>52.3</v>
      </c>
      <c r="L12" s="30">
        <v>19</v>
      </c>
      <c r="M12" s="31">
        <v>12</v>
      </c>
      <c r="N12" s="31">
        <f t="shared" si="3"/>
        <v>31</v>
      </c>
      <c r="O12" s="31">
        <f t="shared" si="4"/>
        <v>83.3</v>
      </c>
      <c r="P12" s="32" t="s">
        <v>1</v>
      </c>
    </row>
    <row r="13" spans="1:16" s="26" customFormat="1" ht="25" customHeight="1" x14ac:dyDescent="0.35">
      <c r="A13" s="32">
        <v>1</v>
      </c>
      <c r="B13" s="32" t="s">
        <v>116</v>
      </c>
      <c r="C13" s="32">
        <v>7</v>
      </c>
      <c r="D13" s="29">
        <v>12</v>
      </c>
      <c r="E13" s="30">
        <v>7</v>
      </c>
      <c r="F13" s="30">
        <v>12.4</v>
      </c>
      <c r="G13" s="30">
        <v>15</v>
      </c>
      <c r="H13" s="30">
        <f t="shared" si="0"/>
        <v>10</v>
      </c>
      <c r="I13" s="30">
        <v>10.5</v>
      </c>
      <c r="J13" s="30">
        <f t="shared" si="1"/>
        <v>15.5</v>
      </c>
      <c r="K13" s="30">
        <f t="shared" si="2"/>
        <v>44.9</v>
      </c>
      <c r="L13" s="30">
        <v>12</v>
      </c>
      <c r="M13" s="31">
        <v>12</v>
      </c>
      <c r="N13" s="31">
        <f t="shared" si="3"/>
        <v>24</v>
      </c>
      <c r="O13" s="31">
        <f t="shared" si="4"/>
        <v>68.900000000000006</v>
      </c>
      <c r="P13" s="32" t="s">
        <v>14</v>
      </c>
    </row>
    <row r="14" spans="1:16" s="26" customFormat="1" ht="25" customHeight="1" x14ac:dyDescent="0.35">
      <c r="A14" s="32">
        <v>1</v>
      </c>
      <c r="B14" s="32" t="s">
        <v>116</v>
      </c>
      <c r="C14" s="32">
        <v>7</v>
      </c>
      <c r="D14" s="29">
        <v>13</v>
      </c>
      <c r="E14" s="30">
        <v>8</v>
      </c>
      <c r="F14" s="30">
        <v>12</v>
      </c>
      <c r="G14" s="30">
        <v>15</v>
      </c>
      <c r="H14" s="30">
        <f t="shared" si="0"/>
        <v>10</v>
      </c>
      <c r="I14" s="30">
        <v>13.7</v>
      </c>
      <c r="J14" s="30">
        <f t="shared" si="1"/>
        <v>18.7</v>
      </c>
      <c r="K14" s="30">
        <f t="shared" si="2"/>
        <v>48.7</v>
      </c>
      <c r="L14" s="30">
        <v>13</v>
      </c>
      <c r="M14" s="31">
        <v>10</v>
      </c>
      <c r="N14" s="31">
        <f t="shared" si="3"/>
        <v>23</v>
      </c>
      <c r="O14" s="31">
        <f t="shared" si="4"/>
        <v>71.7</v>
      </c>
      <c r="P14" s="32" t="s">
        <v>3</v>
      </c>
    </row>
    <row r="15" spans="1:16" s="26" customFormat="1" ht="25" customHeight="1" x14ac:dyDescent="0.35">
      <c r="A15" s="32">
        <v>1</v>
      </c>
      <c r="B15" s="32" t="s">
        <v>116</v>
      </c>
      <c r="C15" s="32">
        <v>7</v>
      </c>
      <c r="D15" s="29">
        <v>14</v>
      </c>
      <c r="E15" s="30">
        <v>8.5</v>
      </c>
      <c r="F15" s="30">
        <v>14.399999999999999</v>
      </c>
      <c r="G15" s="30">
        <v>14</v>
      </c>
      <c r="H15" s="30">
        <f t="shared" si="0"/>
        <v>9</v>
      </c>
      <c r="I15" s="30">
        <v>10.5</v>
      </c>
      <c r="J15" s="30">
        <f t="shared" si="1"/>
        <v>15.5</v>
      </c>
      <c r="K15" s="30">
        <f t="shared" si="2"/>
        <v>47.4</v>
      </c>
      <c r="L15" s="30">
        <v>14</v>
      </c>
      <c r="M15" s="31">
        <v>11</v>
      </c>
      <c r="N15" s="31">
        <f t="shared" si="3"/>
        <v>25</v>
      </c>
      <c r="O15" s="31">
        <f t="shared" si="4"/>
        <v>72.400000000000006</v>
      </c>
      <c r="P15" s="32" t="s">
        <v>3</v>
      </c>
    </row>
    <row r="16" spans="1:16" s="26" customFormat="1" ht="35.15" customHeight="1" x14ac:dyDescent="0.35">
      <c r="A16" s="32">
        <v>1</v>
      </c>
      <c r="B16" s="32" t="s">
        <v>116</v>
      </c>
      <c r="C16" s="32">
        <v>7</v>
      </c>
      <c r="D16" s="29">
        <v>15</v>
      </c>
      <c r="E16" s="30">
        <v>6</v>
      </c>
      <c r="F16" s="30">
        <v>14.399999999999999</v>
      </c>
      <c r="G16" s="30">
        <v>12</v>
      </c>
      <c r="H16" s="30">
        <f t="shared" si="0"/>
        <v>7</v>
      </c>
      <c r="I16" s="30">
        <v>11.3</v>
      </c>
      <c r="J16" s="30">
        <f t="shared" si="1"/>
        <v>16.3</v>
      </c>
      <c r="K16" s="30">
        <f t="shared" si="2"/>
        <v>43.7</v>
      </c>
      <c r="L16" s="30">
        <v>14</v>
      </c>
      <c r="M16" s="31">
        <v>8</v>
      </c>
      <c r="N16" s="31">
        <f t="shared" si="3"/>
        <v>22</v>
      </c>
      <c r="O16" s="31">
        <f t="shared" si="4"/>
        <v>65.7</v>
      </c>
      <c r="P16" s="33" t="s">
        <v>14</v>
      </c>
    </row>
    <row r="17" spans="1:16" s="26" customFormat="1" ht="35.15" customHeight="1" x14ac:dyDescent="0.35">
      <c r="A17" s="32">
        <v>1</v>
      </c>
      <c r="B17" s="32" t="s">
        <v>116</v>
      </c>
      <c r="C17" s="32">
        <v>7</v>
      </c>
      <c r="D17" s="29">
        <v>16</v>
      </c>
      <c r="E17" s="30">
        <v>8</v>
      </c>
      <c r="F17" s="30">
        <v>11.200000000000001</v>
      </c>
      <c r="G17" s="30">
        <v>14</v>
      </c>
      <c r="H17" s="30">
        <f t="shared" si="0"/>
        <v>9</v>
      </c>
      <c r="I17" s="30">
        <v>11.3</v>
      </c>
      <c r="J17" s="30">
        <f t="shared" si="1"/>
        <v>16.3</v>
      </c>
      <c r="K17" s="30">
        <f t="shared" si="2"/>
        <v>44.5</v>
      </c>
      <c r="L17" s="30">
        <v>7</v>
      </c>
      <c r="M17" s="31">
        <v>14</v>
      </c>
      <c r="N17" s="31">
        <f t="shared" si="3"/>
        <v>21</v>
      </c>
      <c r="O17" s="31">
        <f t="shared" si="4"/>
        <v>65.5</v>
      </c>
      <c r="P17" s="33" t="s">
        <v>14</v>
      </c>
    </row>
    <row r="18" spans="1:16" s="26" customFormat="1" ht="25" customHeight="1" x14ac:dyDescent="0.35">
      <c r="A18" s="32">
        <v>1</v>
      </c>
      <c r="B18" s="32" t="s">
        <v>116</v>
      </c>
      <c r="C18" s="32">
        <v>7</v>
      </c>
      <c r="D18" s="29">
        <v>17</v>
      </c>
      <c r="E18" s="30">
        <v>5</v>
      </c>
      <c r="F18" s="30">
        <v>15.2</v>
      </c>
      <c r="G18" s="30">
        <v>14</v>
      </c>
      <c r="H18" s="30">
        <f t="shared" si="0"/>
        <v>9</v>
      </c>
      <c r="I18" s="30">
        <v>12.5</v>
      </c>
      <c r="J18" s="30">
        <f t="shared" si="1"/>
        <v>17.5</v>
      </c>
      <c r="K18" s="30">
        <f t="shared" si="2"/>
        <v>46.7</v>
      </c>
      <c r="L18" s="30">
        <v>14</v>
      </c>
      <c r="M18" s="31">
        <v>10</v>
      </c>
      <c r="N18" s="31">
        <f t="shared" si="3"/>
        <v>24</v>
      </c>
      <c r="O18" s="31">
        <f t="shared" si="4"/>
        <v>70.7</v>
      </c>
      <c r="P18" s="32" t="s">
        <v>3</v>
      </c>
    </row>
    <row r="19" spans="1:16" s="26" customFormat="1" ht="36" customHeight="1" x14ac:dyDescent="0.35">
      <c r="A19" s="32">
        <v>1</v>
      </c>
      <c r="B19" s="32" t="s">
        <v>116</v>
      </c>
      <c r="C19" s="32">
        <v>7</v>
      </c>
      <c r="D19" s="29">
        <v>18</v>
      </c>
      <c r="E19" s="30">
        <v>6</v>
      </c>
      <c r="F19" s="30">
        <v>11.6</v>
      </c>
      <c r="G19" s="30">
        <v>15</v>
      </c>
      <c r="H19" s="30">
        <f t="shared" si="0"/>
        <v>10</v>
      </c>
      <c r="I19" s="30">
        <v>11.3</v>
      </c>
      <c r="J19" s="30">
        <f t="shared" si="1"/>
        <v>16.3</v>
      </c>
      <c r="K19" s="30">
        <f t="shared" si="2"/>
        <v>43.900000000000006</v>
      </c>
      <c r="L19" s="30">
        <v>10</v>
      </c>
      <c r="M19" s="31">
        <v>14</v>
      </c>
      <c r="N19" s="31">
        <f t="shared" si="3"/>
        <v>24</v>
      </c>
      <c r="O19" s="31">
        <f t="shared" si="4"/>
        <v>67.900000000000006</v>
      </c>
      <c r="P19" s="32" t="s">
        <v>14</v>
      </c>
    </row>
    <row r="20" spans="1:16" s="26" customFormat="1" ht="25" customHeight="1" x14ac:dyDescent="0.35">
      <c r="A20" s="32">
        <v>1</v>
      </c>
      <c r="B20" s="32" t="s">
        <v>116</v>
      </c>
      <c r="C20" s="32">
        <v>7</v>
      </c>
      <c r="D20" s="29">
        <v>19</v>
      </c>
      <c r="E20" s="30">
        <v>9</v>
      </c>
      <c r="F20" s="30">
        <v>16.399999999999999</v>
      </c>
      <c r="G20" s="30">
        <v>15</v>
      </c>
      <c r="H20" s="30">
        <f t="shared" si="0"/>
        <v>10</v>
      </c>
      <c r="I20" s="30">
        <v>12.5</v>
      </c>
      <c r="J20" s="30">
        <f t="shared" si="1"/>
        <v>17.5</v>
      </c>
      <c r="K20" s="30">
        <f t="shared" si="2"/>
        <v>52.9</v>
      </c>
      <c r="L20" s="30">
        <v>18</v>
      </c>
      <c r="M20" s="31">
        <v>10</v>
      </c>
      <c r="N20" s="31">
        <f t="shared" si="3"/>
        <v>28</v>
      </c>
      <c r="O20" s="31">
        <f t="shared" si="4"/>
        <v>80.900000000000006</v>
      </c>
      <c r="P20" s="32" t="s">
        <v>1</v>
      </c>
    </row>
    <row r="21" spans="1:16" s="26" customFormat="1" ht="25" customHeight="1" x14ac:dyDescent="0.35">
      <c r="A21" s="32">
        <v>1</v>
      </c>
      <c r="B21" s="32" t="s">
        <v>116</v>
      </c>
      <c r="C21" s="32">
        <v>7</v>
      </c>
      <c r="D21" s="29">
        <v>20</v>
      </c>
      <c r="E21" s="34">
        <v>0</v>
      </c>
      <c r="F21" s="30">
        <v>15.600000000000001</v>
      </c>
      <c r="G21" s="30">
        <v>15</v>
      </c>
      <c r="H21" s="30">
        <f t="shared" si="0"/>
        <v>10</v>
      </c>
      <c r="I21" s="30">
        <v>10.5</v>
      </c>
      <c r="J21" s="30">
        <f t="shared" si="1"/>
        <v>15.5</v>
      </c>
      <c r="K21" s="30">
        <f t="shared" si="2"/>
        <v>41.1</v>
      </c>
      <c r="L21" s="30">
        <v>15</v>
      </c>
      <c r="M21" s="31">
        <v>12</v>
      </c>
      <c r="N21" s="31">
        <f t="shared" si="3"/>
        <v>27</v>
      </c>
      <c r="O21" s="31">
        <f t="shared" si="4"/>
        <v>68.099999999999994</v>
      </c>
      <c r="P21" s="32" t="s">
        <v>14</v>
      </c>
    </row>
    <row r="22" spans="1:16" s="26" customFormat="1" ht="25" customHeight="1" x14ac:dyDescent="0.35">
      <c r="A22" s="32">
        <v>1</v>
      </c>
      <c r="B22" s="32" t="s">
        <v>116</v>
      </c>
      <c r="C22" s="32">
        <v>7</v>
      </c>
      <c r="D22" s="29">
        <v>21</v>
      </c>
      <c r="E22" s="30">
        <v>9</v>
      </c>
      <c r="F22" s="30">
        <v>16</v>
      </c>
      <c r="G22" s="30">
        <v>15</v>
      </c>
      <c r="H22" s="30">
        <f t="shared" si="0"/>
        <v>10</v>
      </c>
      <c r="I22" s="30">
        <v>13.2</v>
      </c>
      <c r="J22" s="30">
        <f t="shared" si="1"/>
        <v>18.2</v>
      </c>
      <c r="K22" s="30">
        <f t="shared" si="2"/>
        <v>53.2</v>
      </c>
      <c r="L22" s="30">
        <v>13</v>
      </c>
      <c r="M22" s="31">
        <v>15</v>
      </c>
      <c r="N22" s="31">
        <f t="shared" si="3"/>
        <v>28</v>
      </c>
      <c r="O22" s="31">
        <f t="shared" si="4"/>
        <v>81.2</v>
      </c>
      <c r="P22" s="32" t="s">
        <v>1</v>
      </c>
    </row>
    <row r="23" spans="1:16" s="26" customFormat="1" ht="25" customHeight="1" x14ac:dyDescent="0.35">
      <c r="A23" s="32">
        <v>1</v>
      </c>
      <c r="B23" s="32" t="s">
        <v>116</v>
      </c>
      <c r="C23" s="32">
        <v>7</v>
      </c>
      <c r="D23" s="29">
        <v>22</v>
      </c>
      <c r="E23" s="30">
        <v>10</v>
      </c>
      <c r="F23" s="30">
        <v>14.8</v>
      </c>
      <c r="G23" s="30">
        <v>15</v>
      </c>
      <c r="H23" s="30">
        <f t="shared" si="0"/>
        <v>10</v>
      </c>
      <c r="I23" s="30">
        <v>11.3</v>
      </c>
      <c r="J23" s="30">
        <f t="shared" si="1"/>
        <v>16.3</v>
      </c>
      <c r="K23" s="30">
        <f t="shared" si="2"/>
        <v>51.099999999999994</v>
      </c>
      <c r="L23" s="30">
        <v>19</v>
      </c>
      <c r="M23" s="31">
        <v>10</v>
      </c>
      <c r="N23" s="31">
        <f t="shared" si="3"/>
        <v>29</v>
      </c>
      <c r="O23" s="31">
        <f t="shared" si="4"/>
        <v>80.099999999999994</v>
      </c>
      <c r="P23" s="32" t="s">
        <v>1</v>
      </c>
    </row>
    <row r="24" spans="1:16" s="26" customFormat="1" ht="25" customHeight="1" x14ac:dyDescent="0.35">
      <c r="A24" s="32">
        <v>1</v>
      </c>
      <c r="B24" s="32" t="s">
        <v>116</v>
      </c>
      <c r="C24" s="32">
        <v>7</v>
      </c>
      <c r="D24" s="29">
        <v>23</v>
      </c>
      <c r="E24" s="30">
        <v>8</v>
      </c>
      <c r="F24" s="30">
        <v>14.8</v>
      </c>
      <c r="G24" s="30">
        <v>15</v>
      </c>
      <c r="H24" s="30">
        <f t="shared" si="0"/>
        <v>10</v>
      </c>
      <c r="I24" s="30">
        <v>11.7</v>
      </c>
      <c r="J24" s="30">
        <f t="shared" si="1"/>
        <v>16.7</v>
      </c>
      <c r="K24" s="30">
        <f t="shared" si="2"/>
        <v>49.5</v>
      </c>
      <c r="L24" s="30">
        <v>14</v>
      </c>
      <c r="M24" s="31">
        <v>14</v>
      </c>
      <c r="N24" s="31">
        <f t="shared" si="3"/>
        <v>28</v>
      </c>
      <c r="O24" s="31">
        <f t="shared" si="4"/>
        <v>77.5</v>
      </c>
      <c r="P24" s="32" t="s">
        <v>9</v>
      </c>
    </row>
    <row r="25" spans="1:16" s="26" customFormat="1" ht="25" customHeight="1" x14ac:dyDescent="0.35">
      <c r="A25" s="32">
        <v>1</v>
      </c>
      <c r="B25" s="32" t="s">
        <v>116</v>
      </c>
      <c r="C25" s="32">
        <v>7</v>
      </c>
      <c r="D25" s="29">
        <v>24</v>
      </c>
      <c r="E25" s="30">
        <v>6</v>
      </c>
      <c r="F25" s="30">
        <v>16</v>
      </c>
      <c r="G25" s="30">
        <v>15</v>
      </c>
      <c r="H25" s="30">
        <f t="shared" si="0"/>
        <v>10</v>
      </c>
      <c r="I25" s="30">
        <v>11.3</v>
      </c>
      <c r="J25" s="30">
        <f t="shared" si="1"/>
        <v>16.3</v>
      </c>
      <c r="K25" s="30">
        <f t="shared" si="2"/>
        <v>48.3</v>
      </c>
      <c r="L25" s="30">
        <v>18</v>
      </c>
      <c r="M25" s="31">
        <v>10</v>
      </c>
      <c r="N25" s="31">
        <f t="shared" si="3"/>
        <v>28</v>
      </c>
      <c r="O25" s="31">
        <f t="shared" si="4"/>
        <v>76.3</v>
      </c>
      <c r="P25" s="32" t="s">
        <v>9</v>
      </c>
    </row>
    <row r="26" spans="1:16" s="26" customFormat="1" ht="25" customHeight="1" x14ac:dyDescent="0.35">
      <c r="A26" s="32">
        <v>1</v>
      </c>
      <c r="B26" s="32" t="s">
        <v>116</v>
      </c>
      <c r="C26" s="32">
        <v>7</v>
      </c>
      <c r="D26" s="29">
        <v>25</v>
      </c>
      <c r="E26" s="30">
        <v>8</v>
      </c>
      <c r="F26" s="30">
        <v>12</v>
      </c>
      <c r="G26" s="30">
        <v>15</v>
      </c>
      <c r="H26" s="30">
        <f t="shared" si="0"/>
        <v>10</v>
      </c>
      <c r="I26" s="30">
        <v>12.5</v>
      </c>
      <c r="J26" s="30">
        <f t="shared" si="1"/>
        <v>17.5</v>
      </c>
      <c r="K26" s="30">
        <f t="shared" si="2"/>
        <v>47.5</v>
      </c>
      <c r="L26" s="30">
        <v>15</v>
      </c>
      <c r="M26" s="31">
        <v>10</v>
      </c>
      <c r="N26" s="31">
        <f t="shared" si="3"/>
        <v>25</v>
      </c>
      <c r="O26" s="31">
        <f t="shared" si="4"/>
        <v>72.5</v>
      </c>
      <c r="P26" s="32" t="s">
        <v>3</v>
      </c>
    </row>
    <row r="27" spans="1:16" s="26" customFormat="1" ht="25" customHeight="1" x14ac:dyDescent="0.35">
      <c r="A27" s="32">
        <v>1</v>
      </c>
      <c r="B27" s="32" t="s">
        <v>116</v>
      </c>
      <c r="C27" s="32">
        <v>7</v>
      </c>
      <c r="D27" s="29">
        <v>26</v>
      </c>
      <c r="E27" s="34">
        <v>7</v>
      </c>
      <c r="F27" s="30">
        <v>13.200000000000001</v>
      </c>
      <c r="G27" s="35">
        <v>9</v>
      </c>
      <c r="H27" s="30">
        <f t="shared" si="0"/>
        <v>4</v>
      </c>
      <c r="I27" s="30">
        <v>13.2</v>
      </c>
      <c r="J27" s="30">
        <f t="shared" si="1"/>
        <v>18.2</v>
      </c>
      <c r="K27" s="30">
        <f t="shared" si="2"/>
        <v>42.400000000000006</v>
      </c>
      <c r="L27" s="30">
        <v>13</v>
      </c>
      <c r="M27" s="36">
        <v>0</v>
      </c>
      <c r="N27" s="31">
        <f t="shared" si="3"/>
        <v>13</v>
      </c>
      <c r="O27" s="31">
        <f t="shared" si="4"/>
        <v>55.400000000000006</v>
      </c>
      <c r="P27" s="37"/>
    </row>
    <row r="28" spans="1:16" s="26" customFormat="1" ht="33" customHeight="1" x14ac:dyDescent="0.35">
      <c r="A28" s="32">
        <v>1</v>
      </c>
      <c r="B28" s="32" t="s">
        <v>116</v>
      </c>
      <c r="C28" s="32">
        <v>7</v>
      </c>
      <c r="D28" s="29">
        <v>27</v>
      </c>
      <c r="E28" s="30">
        <v>7</v>
      </c>
      <c r="F28" s="30">
        <v>16</v>
      </c>
      <c r="G28" s="30">
        <v>15</v>
      </c>
      <c r="H28" s="30">
        <f t="shared" si="0"/>
        <v>10</v>
      </c>
      <c r="I28" s="30">
        <v>12.5</v>
      </c>
      <c r="J28" s="30">
        <f t="shared" si="1"/>
        <v>17.5</v>
      </c>
      <c r="K28" s="30">
        <f t="shared" si="2"/>
        <v>50.5</v>
      </c>
      <c r="L28" s="30">
        <v>12</v>
      </c>
      <c r="M28" s="31">
        <v>20</v>
      </c>
      <c r="N28" s="31">
        <f t="shared" si="3"/>
        <v>32</v>
      </c>
      <c r="O28" s="31">
        <f t="shared" si="4"/>
        <v>82.5</v>
      </c>
      <c r="P28" s="32" t="s">
        <v>1</v>
      </c>
    </row>
    <row r="29" spans="1:16" s="26" customFormat="1" ht="25" customHeight="1" x14ac:dyDescent="0.35">
      <c r="A29" s="32">
        <v>1</v>
      </c>
      <c r="B29" s="32" t="s">
        <v>116</v>
      </c>
      <c r="C29" s="32">
        <v>7</v>
      </c>
      <c r="D29" s="29">
        <v>28</v>
      </c>
      <c r="E29" s="30">
        <v>8.5</v>
      </c>
      <c r="F29" s="30">
        <v>13.200000000000001</v>
      </c>
      <c r="G29" s="30">
        <v>15</v>
      </c>
      <c r="H29" s="30">
        <f t="shared" si="0"/>
        <v>10</v>
      </c>
      <c r="I29" s="30">
        <v>10.5</v>
      </c>
      <c r="J29" s="30">
        <f t="shared" si="1"/>
        <v>15.5</v>
      </c>
      <c r="K29" s="30">
        <f t="shared" si="2"/>
        <v>47.2</v>
      </c>
      <c r="L29" s="30">
        <v>13</v>
      </c>
      <c r="M29" s="31">
        <v>15</v>
      </c>
      <c r="N29" s="31">
        <f t="shared" si="3"/>
        <v>28</v>
      </c>
      <c r="O29" s="31">
        <f t="shared" si="4"/>
        <v>75.2</v>
      </c>
      <c r="P29" s="32" t="s">
        <v>9</v>
      </c>
    </row>
    <row r="30" spans="1:16" s="26" customFormat="1" ht="36" customHeight="1" x14ac:dyDescent="0.35">
      <c r="A30" s="32">
        <v>1</v>
      </c>
      <c r="B30" s="32" t="s">
        <v>116</v>
      </c>
      <c r="C30" s="32">
        <v>7</v>
      </c>
      <c r="D30" s="29">
        <v>29</v>
      </c>
      <c r="E30" s="30">
        <v>10</v>
      </c>
      <c r="F30" s="30">
        <v>16</v>
      </c>
      <c r="G30" s="30">
        <v>15</v>
      </c>
      <c r="H30" s="30">
        <f t="shared" si="0"/>
        <v>10</v>
      </c>
      <c r="I30" s="30">
        <v>12.9</v>
      </c>
      <c r="J30" s="30">
        <f t="shared" si="1"/>
        <v>17.899999999999999</v>
      </c>
      <c r="K30" s="30">
        <f t="shared" si="2"/>
        <v>53.9</v>
      </c>
      <c r="L30" s="30">
        <v>17</v>
      </c>
      <c r="M30" s="31">
        <v>13</v>
      </c>
      <c r="N30" s="31">
        <f t="shared" si="3"/>
        <v>30</v>
      </c>
      <c r="O30" s="31">
        <f t="shared" si="4"/>
        <v>83.9</v>
      </c>
      <c r="P30" s="32" t="s">
        <v>1</v>
      </c>
    </row>
    <row r="31" spans="1:16" s="26" customFormat="1" ht="33" customHeight="1" x14ac:dyDescent="0.35">
      <c r="A31" s="32">
        <v>1</v>
      </c>
      <c r="B31" s="32" t="s">
        <v>116</v>
      </c>
      <c r="C31" s="32">
        <v>7</v>
      </c>
      <c r="D31" s="29">
        <v>30</v>
      </c>
      <c r="E31" s="30">
        <v>6</v>
      </c>
      <c r="F31" s="30">
        <v>11.200000000000001</v>
      </c>
      <c r="G31" s="30">
        <v>15</v>
      </c>
      <c r="H31" s="30">
        <f t="shared" si="0"/>
        <v>10</v>
      </c>
      <c r="I31" s="30">
        <v>12.5</v>
      </c>
      <c r="J31" s="30">
        <f t="shared" si="1"/>
        <v>17.5</v>
      </c>
      <c r="K31" s="30">
        <f t="shared" si="2"/>
        <v>44.7</v>
      </c>
      <c r="L31" s="30">
        <v>12</v>
      </c>
      <c r="M31" s="31">
        <v>16</v>
      </c>
      <c r="N31" s="31">
        <f t="shared" si="3"/>
        <v>28</v>
      </c>
      <c r="O31" s="31">
        <f t="shared" si="4"/>
        <v>72.7</v>
      </c>
      <c r="P31" s="32" t="s">
        <v>3</v>
      </c>
    </row>
    <row r="32" spans="1:16" s="26" customFormat="1" ht="34" customHeight="1" x14ac:dyDescent="0.35">
      <c r="A32" s="32">
        <v>1</v>
      </c>
      <c r="B32" s="32" t="s">
        <v>116</v>
      </c>
      <c r="C32" s="32">
        <v>7</v>
      </c>
      <c r="D32" s="29">
        <v>31</v>
      </c>
      <c r="E32" s="30">
        <v>8</v>
      </c>
      <c r="F32" s="30">
        <v>16</v>
      </c>
      <c r="G32" s="30">
        <v>15</v>
      </c>
      <c r="H32" s="30">
        <f t="shared" si="0"/>
        <v>10</v>
      </c>
      <c r="I32" s="30">
        <v>13.9</v>
      </c>
      <c r="J32" s="30">
        <f t="shared" si="1"/>
        <v>18.899999999999999</v>
      </c>
      <c r="K32" s="30">
        <f t="shared" si="2"/>
        <v>52.9</v>
      </c>
      <c r="L32" s="30">
        <v>17</v>
      </c>
      <c r="M32" s="31">
        <v>18</v>
      </c>
      <c r="N32" s="31">
        <f t="shared" si="3"/>
        <v>35</v>
      </c>
      <c r="O32" s="31">
        <f t="shared" si="4"/>
        <v>87.9</v>
      </c>
      <c r="P32" s="32" t="s">
        <v>1</v>
      </c>
    </row>
    <row r="33" spans="1:16" s="26" customFormat="1" ht="25" customHeight="1" x14ac:dyDescent="0.35">
      <c r="A33" s="32">
        <v>1</v>
      </c>
      <c r="B33" s="32" t="s">
        <v>116</v>
      </c>
      <c r="C33" s="32">
        <v>7</v>
      </c>
      <c r="D33" s="29">
        <v>32</v>
      </c>
      <c r="E33" s="30">
        <v>6.5</v>
      </c>
      <c r="F33" s="30">
        <v>17.600000000000001</v>
      </c>
      <c r="G33" s="30">
        <v>15</v>
      </c>
      <c r="H33" s="30">
        <f t="shared" si="0"/>
        <v>10</v>
      </c>
      <c r="I33" s="30">
        <v>12.8</v>
      </c>
      <c r="J33" s="30">
        <f t="shared" si="1"/>
        <v>17.8</v>
      </c>
      <c r="K33" s="30">
        <f t="shared" si="2"/>
        <v>51.900000000000006</v>
      </c>
      <c r="L33" s="30">
        <v>13</v>
      </c>
      <c r="M33" s="31">
        <v>20</v>
      </c>
      <c r="N33" s="31">
        <f t="shared" si="3"/>
        <v>33</v>
      </c>
      <c r="O33" s="31">
        <f t="shared" si="4"/>
        <v>84.9</v>
      </c>
      <c r="P33" s="32" t="s">
        <v>1</v>
      </c>
    </row>
    <row r="34" spans="1:16" s="26" customFormat="1" ht="34" customHeight="1" x14ac:dyDescent="0.35">
      <c r="A34" s="32">
        <v>1</v>
      </c>
      <c r="B34" s="32" t="s">
        <v>116</v>
      </c>
      <c r="C34" s="32">
        <v>7</v>
      </c>
      <c r="D34" s="29">
        <v>33</v>
      </c>
      <c r="E34" s="30">
        <v>8.5</v>
      </c>
      <c r="F34" s="30">
        <v>17.2</v>
      </c>
      <c r="G34" s="30">
        <v>14</v>
      </c>
      <c r="H34" s="30">
        <f t="shared" si="0"/>
        <v>9</v>
      </c>
      <c r="I34" s="30">
        <v>11.7</v>
      </c>
      <c r="J34" s="30">
        <f t="shared" si="1"/>
        <v>16.7</v>
      </c>
      <c r="K34" s="30">
        <f t="shared" si="2"/>
        <v>51.400000000000006</v>
      </c>
      <c r="L34" s="30">
        <v>20</v>
      </c>
      <c r="M34" s="31">
        <v>15</v>
      </c>
      <c r="N34" s="31">
        <f t="shared" si="3"/>
        <v>35</v>
      </c>
      <c r="O34" s="31">
        <f t="shared" si="4"/>
        <v>86.4</v>
      </c>
      <c r="P34" s="32" t="s">
        <v>1</v>
      </c>
    </row>
    <row r="35" spans="1:16" s="26" customFormat="1" ht="25" customHeight="1" x14ac:dyDescent="0.35">
      <c r="A35" s="32">
        <v>1</v>
      </c>
      <c r="B35" s="32" t="s">
        <v>116</v>
      </c>
      <c r="C35" s="32">
        <v>7</v>
      </c>
      <c r="D35" s="29">
        <v>34</v>
      </c>
      <c r="E35" s="30">
        <v>6</v>
      </c>
      <c r="F35" s="30">
        <v>12.4</v>
      </c>
      <c r="G35" s="30">
        <v>15</v>
      </c>
      <c r="H35" s="30">
        <f t="shared" si="0"/>
        <v>10</v>
      </c>
      <c r="I35" s="30">
        <v>11.7</v>
      </c>
      <c r="J35" s="30">
        <f t="shared" si="1"/>
        <v>16.7</v>
      </c>
      <c r="K35" s="30">
        <f t="shared" si="2"/>
        <v>45.099999999999994</v>
      </c>
      <c r="L35" s="30">
        <v>13</v>
      </c>
      <c r="M35" s="31">
        <v>12</v>
      </c>
      <c r="N35" s="31">
        <f t="shared" si="3"/>
        <v>25</v>
      </c>
      <c r="O35" s="31">
        <f t="shared" si="4"/>
        <v>70.099999999999994</v>
      </c>
      <c r="P35" s="32" t="s">
        <v>3</v>
      </c>
    </row>
    <row r="36" spans="1:16" s="26" customFormat="1" ht="35.15" customHeight="1" x14ac:dyDescent="0.35">
      <c r="A36" s="32">
        <v>1</v>
      </c>
      <c r="B36" s="32" t="s">
        <v>116</v>
      </c>
      <c r="C36" s="32">
        <v>7</v>
      </c>
      <c r="D36" s="29">
        <v>35</v>
      </c>
      <c r="E36" s="30">
        <v>10</v>
      </c>
      <c r="F36" s="30">
        <v>13.200000000000001</v>
      </c>
      <c r="G36" s="30">
        <v>15</v>
      </c>
      <c r="H36" s="30">
        <f t="shared" si="0"/>
        <v>10</v>
      </c>
      <c r="I36" s="30">
        <v>13.7</v>
      </c>
      <c r="J36" s="30">
        <f t="shared" si="1"/>
        <v>18.7</v>
      </c>
      <c r="K36" s="30">
        <f t="shared" si="2"/>
        <v>51.900000000000006</v>
      </c>
      <c r="L36" s="30">
        <v>10</v>
      </c>
      <c r="M36" s="31">
        <v>16</v>
      </c>
      <c r="N36" s="31">
        <f t="shared" si="3"/>
        <v>26</v>
      </c>
      <c r="O36" s="31">
        <f t="shared" si="4"/>
        <v>77.900000000000006</v>
      </c>
      <c r="P36" s="32" t="s">
        <v>9</v>
      </c>
    </row>
    <row r="37" spans="1:16" s="26" customFormat="1" ht="25" customHeight="1" x14ac:dyDescent="0.35">
      <c r="A37" s="32">
        <v>1</v>
      </c>
      <c r="B37" s="32" t="s">
        <v>116</v>
      </c>
      <c r="C37" s="32">
        <v>7</v>
      </c>
      <c r="D37" s="38">
        <v>36</v>
      </c>
      <c r="E37" s="35">
        <v>7</v>
      </c>
      <c r="F37" s="35">
        <v>8</v>
      </c>
      <c r="G37" s="35">
        <v>5</v>
      </c>
      <c r="H37" s="30">
        <f t="shared" si="0"/>
        <v>0</v>
      </c>
      <c r="I37" s="35">
        <v>0</v>
      </c>
      <c r="J37" s="30">
        <f t="shared" si="1"/>
        <v>5</v>
      </c>
      <c r="K37" s="30">
        <f t="shared" si="2"/>
        <v>20</v>
      </c>
      <c r="L37" s="35">
        <v>0</v>
      </c>
      <c r="M37" s="36">
        <v>0</v>
      </c>
      <c r="N37" s="31">
        <f t="shared" si="3"/>
        <v>0</v>
      </c>
      <c r="O37" s="31">
        <f t="shared" si="4"/>
        <v>20</v>
      </c>
      <c r="P37" s="39" t="s">
        <v>107</v>
      </c>
    </row>
    <row r="38" spans="1:16" s="26" customFormat="1" ht="25" customHeight="1" x14ac:dyDescent="0.35">
      <c r="A38" s="32">
        <v>1</v>
      </c>
      <c r="B38" s="32" t="s">
        <v>116</v>
      </c>
      <c r="C38" s="32">
        <v>7</v>
      </c>
      <c r="D38" s="29">
        <v>37</v>
      </c>
      <c r="E38" s="30">
        <v>10</v>
      </c>
      <c r="F38" s="30">
        <v>15.2</v>
      </c>
      <c r="G38" s="30">
        <v>14</v>
      </c>
      <c r="H38" s="30">
        <f t="shared" si="0"/>
        <v>9</v>
      </c>
      <c r="I38" s="30">
        <v>12.9</v>
      </c>
      <c r="J38" s="30">
        <f t="shared" si="1"/>
        <v>17.899999999999999</v>
      </c>
      <c r="K38" s="30">
        <f t="shared" si="2"/>
        <v>52.1</v>
      </c>
      <c r="L38" s="30">
        <v>18</v>
      </c>
      <c r="M38" s="31">
        <v>17</v>
      </c>
      <c r="N38" s="31">
        <f t="shared" si="3"/>
        <v>35</v>
      </c>
      <c r="O38" s="31">
        <f t="shared" si="4"/>
        <v>87.1</v>
      </c>
      <c r="P38" s="32" t="s">
        <v>1</v>
      </c>
    </row>
    <row r="39" spans="1:16" s="26" customFormat="1" ht="25" customHeight="1" x14ac:dyDescent="0.35">
      <c r="A39" s="32">
        <v>1</v>
      </c>
      <c r="B39" s="32" t="s">
        <v>116</v>
      </c>
      <c r="C39" s="32">
        <v>7</v>
      </c>
      <c r="D39" s="29">
        <v>38</v>
      </c>
      <c r="E39" s="30">
        <v>10</v>
      </c>
      <c r="F39" s="30">
        <v>16.399999999999999</v>
      </c>
      <c r="G39" s="30">
        <v>15</v>
      </c>
      <c r="H39" s="30">
        <f t="shared" si="0"/>
        <v>10</v>
      </c>
      <c r="I39" s="30">
        <v>12.8</v>
      </c>
      <c r="J39" s="30">
        <f t="shared" si="1"/>
        <v>17.8</v>
      </c>
      <c r="K39" s="30">
        <f t="shared" si="2"/>
        <v>54.2</v>
      </c>
      <c r="L39" s="30">
        <v>14</v>
      </c>
      <c r="M39" s="31">
        <v>14</v>
      </c>
      <c r="N39" s="31">
        <f t="shared" si="3"/>
        <v>28</v>
      </c>
      <c r="O39" s="31">
        <f t="shared" si="4"/>
        <v>82.2</v>
      </c>
      <c r="P39" s="32" t="s">
        <v>1</v>
      </c>
    </row>
    <row r="40" spans="1:16" s="26" customFormat="1" ht="25" customHeight="1" x14ac:dyDescent="0.35">
      <c r="A40" s="32">
        <v>1</v>
      </c>
      <c r="B40" s="32" t="s">
        <v>116</v>
      </c>
      <c r="C40" s="32">
        <v>7</v>
      </c>
      <c r="D40" s="29">
        <v>39</v>
      </c>
      <c r="E40" s="30">
        <v>10</v>
      </c>
      <c r="F40" s="30">
        <v>15.2</v>
      </c>
      <c r="G40" s="30">
        <v>15</v>
      </c>
      <c r="H40" s="30">
        <f t="shared" si="0"/>
        <v>10</v>
      </c>
      <c r="I40" s="30">
        <v>13.7</v>
      </c>
      <c r="J40" s="30">
        <f t="shared" si="1"/>
        <v>18.7</v>
      </c>
      <c r="K40" s="30">
        <f t="shared" si="2"/>
        <v>53.900000000000006</v>
      </c>
      <c r="L40" s="30">
        <v>19</v>
      </c>
      <c r="M40" s="31">
        <v>15</v>
      </c>
      <c r="N40" s="31">
        <f t="shared" si="3"/>
        <v>34</v>
      </c>
      <c r="O40" s="31">
        <f t="shared" si="4"/>
        <v>87.9</v>
      </c>
      <c r="P40" s="32" t="s">
        <v>1</v>
      </c>
    </row>
    <row r="41" spans="1:16" s="26" customFormat="1" ht="25" customHeight="1" x14ac:dyDescent="0.35">
      <c r="A41" s="32">
        <v>1</v>
      </c>
      <c r="B41" s="32" t="s">
        <v>116</v>
      </c>
      <c r="C41" s="32">
        <v>7</v>
      </c>
      <c r="D41" s="29">
        <v>40</v>
      </c>
      <c r="E41" s="30">
        <v>6.5</v>
      </c>
      <c r="F41" s="30">
        <v>14.399999999999999</v>
      </c>
      <c r="G41" s="30">
        <v>13</v>
      </c>
      <c r="H41" s="30">
        <f t="shared" si="0"/>
        <v>8</v>
      </c>
      <c r="I41" s="30">
        <v>12.5</v>
      </c>
      <c r="J41" s="30">
        <f t="shared" si="1"/>
        <v>17.5</v>
      </c>
      <c r="K41" s="30">
        <f t="shared" si="2"/>
        <v>46.4</v>
      </c>
      <c r="L41" s="30">
        <v>14</v>
      </c>
      <c r="M41" s="31">
        <v>15</v>
      </c>
      <c r="N41" s="31">
        <f t="shared" si="3"/>
        <v>29</v>
      </c>
      <c r="O41" s="31">
        <f t="shared" si="4"/>
        <v>75.400000000000006</v>
      </c>
      <c r="P41" s="32" t="s">
        <v>9</v>
      </c>
    </row>
    <row r="42" spans="1:16" s="26" customFormat="1" ht="25" customHeight="1" x14ac:dyDescent="0.35">
      <c r="A42" s="32">
        <v>1</v>
      </c>
      <c r="B42" s="32" t="s">
        <v>116</v>
      </c>
      <c r="C42" s="32">
        <v>7</v>
      </c>
      <c r="D42" s="29">
        <v>41</v>
      </c>
      <c r="E42" s="30">
        <v>8.5</v>
      </c>
      <c r="F42" s="30">
        <v>16</v>
      </c>
      <c r="G42" s="30">
        <v>15</v>
      </c>
      <c r="H42" s="30">
        <f t="shared" si="0"/>
        <v>10</v>
      </c>
      <c r="I42" s="30">
        <v>10.5</v>
      </c>
      <c r="J42" s="30">
        <f t="shared" si="1"/>
        <v>15.5</v>
      </c>
      <c r="K42" s="30">
        <f t="shared" si="2"/>
        <v>50</v>
      </c>
      <c r="L42" s="30">
        <v>12</v>
      </c>
      <c r="M42" s="31">
        <v>16</v>
      </c>
      <c r="N42" s="31">
        <f t="shared" si="3"/>
        <v>28</v>
      </c>
      <c r="O42" s="31">
        <f t="shared" si="4"/>
        <v>78</v>
      </c>
      <c r="P42" s="32" t="s">
        <v>9</v>
      </c>
    </row>
    <row r="43" spans="1:16" s="26" customFormat="1" ht="25" customHeight="1" x14ac:dyDescent="0.35">
      <c r="A43" s="32">
        <v>1</v>
      </c>
      <c r="B43" s="32" t="s">
        <v>116</v>
      </c>
      <c r="C43" s="32">
        <v>7</v>
      </c>
      <c r="D43" s="29">
        <v>42</v>
      </c>
      <c r="E43" s="30">
        <v>10</v>
      </c>
      <c r="F43" s="30">
        <v>16.399999999999999</v>
      </c>
      <c r="G43" s="30">
        <v>15</v>
      </c>
      <c r="H43" s="30">
        <f t="shared" si="0"/>
        <v>10</v>
      </c>
      <c r="I43" s="30">
        <v>10.5</v>
      </c>
      <c r="J43" s="30">
        <f t="shared" si="1"/>
        <v>15.5</v>
      </c>
      <c r="K43" s="30">
        <f t="shared" si="2"/>
        <v>51.9</v>
      </c>
      <c r="L43" s="30">
        <v>11</v>
      </c>
      <c r="M43" s="31">
        <v>13</v>
      </c>
      <c r="N43" s="31">
        <f t="shared" si="3"/>
        <v>24</v>
      </c>
      <c r="O43" s="31">
        <f t="shared" si="4"/>
        <v>75.900000000000006</v>
      </c>
      <c r="P43" s="32" t="s">
        <v>9</v>
      </c>
    </row>
    <row r="44" spans="1:16" s="26" customFormat="1" ht="25" customHeight="1" x14ac:dyDescent="0.35">
      <c r="A44" s="32">
        <v>1</v>
      </c>
      <c r="B44" s="32" t="s">
        <v>116</v>
      </c>
      <c r="C44" s="32">
        <v>7</v>
      </c>
      <c r="D44" s="29">
        <v>43</v>
      </c>
      <c r="E44" s="30">
        <v>6.5</v>
      </c>
      <c r="F44" s="30">
        <v>16.8</v>
      </c>
      <c r="G44" s="30">
        <v>15</v>
      </c>
      <c r="H44" s="30">
        <f t="shared" si="0"/>
        <v>10</v>
      </c>
      <c r="I44" s="30">
        <v>12.8</v>
      </c>
      <c r="J44" s="30">
        <f t="shared" si="1"/>
        <v>17.8</v>
      </c>
      <c r="K44" s="30">
        <f t="shared" si="2"/>
        <v>51.099999999999994</v>
      </c>
      <c r="L44" s="30">
        <v>15</v>
      </c>
      <c r="M44" s="31">
        <v>18</v>
      </c>
      <c r="N44" s="31">
        <f t="shared" si="3"/>
        <v>33</v>
      </c>
      <c r="O44" s="31">
        <f t="shared" si="4"/>
        <v>84.1</v>
      </c>
      <c r="P44" s="32" t="s">
        <v>1</v>
      </c>
    </row>
    <row r="45" spans="1:16" s="26" customFormat="1" ht="25" customHeight="1" x14ac:dyDescent="0.35">
      <c r="A45" s="32">
        <v>1</v>
      </c>
      <c r="B45" s="32" t="s">
        <v>116</v>
      </c>
      <c r="C45" s="32">
        <v>7</v>
      </c>
      <c r="D45" s="29">
        <v>44</v>
      </c>
      <c r="E45" s="30">
        <v>7</v>
      </c>
      <c r="F45" s="30">
        <v>14.8</v>
      </c>
      <c r="G45" s="30">
        <v>15</v>
      </c>
      <c r="H45" s="30">
        <f t="shared" si="0"/>
        <v>10</v>
      </c>
      <c r="I45" s="30">
        <v>12.5</v>
      </c>
      <c r="J45" s="30">
        <f t="shared" si="1"/>
        <v>17.5</v>
      </c>
      <c r="K45" s="30">
        <f t="shared" si="2"/>
        <v>49.3</v>
      </c>
      <c r="L45" s="30">
        <v>14</v>
      </c>
      <c r="M45" s="31">
        <v>14</v>
      </c>
      <c r="N45" s="31">
        <f t="shared" si="3"/>
        <v>28</v>
      </c>
      <c r="O45" s="31">
        <f t="shared" si="4"/>
        <v>77.3</v>
      </c>
      <c r="P45" s="32" t="s">
        <v>9</v>
      </c>
    </row>
    <row r="46" spans="1:16" s="26" customFormat="1" ht="25" customHeight="1" x14ac:dyDescent="0.35">
      <c r="A46" s="32">
        <v>1</v>
      </c>
      <c r="B46" s="32" t="s">
        <v>116</v>
      </c>
      <c r="C46" s="32">
        <v>7</v>
      </c>
      <c r="D46" s="29">
        <v>45</v>
      </c>
      <c r="E46" s="30">
        <v>8.5</v>
      </c>
      <c r="F46" s="30">
        <v>17.600000000000001</v>
      </c>
      <c r="G46" s="30">
        <v>15</v>
      </c>
      <c r="H46" s="30">
        <f t="shared" si="0"/>
        <v>10</v>
      </c>
      <c r="I46" s="30">
        <v>13.9</v>
      </c>
      <c r="J46" s="30">
        <f t="shared" si="1"/>
        <v>18.899999999999999</v>
      </c>
      <c r="K46" s="30">
        <f t="shared" si="2"/>
        <v>55</v>
      </c>
      <c r="L46" s="30">
        <v>14</v>
      </c>
      <c r="M46" s="31">
        <v>18</v>
      </c>
      <c r="N46" s="31">
        <f t="shared" si="3"/>
        <v>32</v>
      </c>
      <c r="O46" s="31">
        <f t="shared" si="4"/>
        <v>87</v>
      </c>
      <c r="P46" s="32" t="s">
        <v>1</v>
      </c>
    </row>
    <row r="47" spans="1:16" s="26" customFormat="1" ht="25" customHeight="1" x14ac:dyDescent="0.35">
      <c r="A47" s="32">
        <v>1</v>
      </c>
      <c r="B47" s="32" t="s">
        <v>116</v>
      </c>
      <c r="C47" s="32">
        <v>7</v>
      </c>
      <c r="D47" s="29">
        <v>46</v>
      </c>
      <c r="E47" s="30">
        <v>8.5</v>
      </c>
      <c r="F47" s="30">
        <v>17.2</v>
      </c>
      <c r="G47" s="30">
        <v>15</v>
      </c>
      <c r="H47" s="30">
        <f t="shared" si="0"/>
        <v>10</v>
      </c>
      <c r="I47" s="30">
        <v>12.8</v>
      </c>
      <c r="J47" s="30">
        <f t="shared" si="1"/>
        <v>17.8</v>
      </c>
      <c r="K47" s="30">
        <f t="shared" si="2"/>
        <v>53.5</v>
      </c>
      <c r="L47" s="30">
        <v>11</v>
      </c>
      <c r="M47" s="31">
        <v>17</v>
      </c>
      <c r="N47" s="31">
        <f t="shared" si="3"/>
        <v>28</v>
      </c>
      <c r="O47" s="31">
        <f t="shared" si="4"/>
        <v>81.5</v>
      </c>
      <c r="P47" s="32" t="s">
        <v>1</v>
      </c>
    </row>
    <row r="48" spans="1:16" s="26" customFormat="1" ht="25" customHeight="1" x14ac:dyDescent="0.35">
      <c r="A48" s="32">
        <v>1</v>
      </c>
      <c r="B48" s="32" t="s">
        <v>116</v>
      </c>
      <c r="C48" s="32">
        <v>7</v>
      </c>
      <c r="D48" s="29">
        <v>47</v>
      </c>
      <c r="E48" s="34">
        <v>7</v>
      </c>
      <c r="F48" s="30">
        <v>12.8</v>
      </c>
      <c r="G48" s="30">
        <v>15</v>
      </c>
      <c r="H48" s="30">
        <f t="shared" si="0"/>
        <v>10</v>
      </c>
      <c r="I48" s="30">
        <v>12.5</v>
      </c>
      <c r="J48" s="30">
        <f t="shared" si="1"/>
        <v>17.5</v>
      </c>
      <c r="K48" s="30">
        <f t="shared" si="2"/>
        <v>47.3</v>
      </c>
      <c r="L48" s="30">
        <v>10</v>
      </c>
      <c r="M48" s="31">
        <v>13</v>
      </c>
      <c r="N48" s="31">
        <f t="shared" si="3"/>
        <v>23</v>
      </c>
      <c r="O48" s="31">
        <f t="shared" si="4"/>
        <v>70.3</v>
      </c>
      <c r="P48" s="32" t="s">
        <v>3</v>
      </c>
    </row>
    <row r="49" spans="1:16" s="26" customFormat="1" ht="25" customHeight="1" x14ac:dyDescent="0.35">
      <c r="A49" s="32">
        <v>1</v>
      </c>
      <c r="B49" s="32" t="s">
        <v>116</v>
      </c>
      <c r="C49" s="32">
        <v>7</v>
      </c>
      <c r="D49" s="29">
        <v>48</v>
      </c>
      <c r="E49" s="30">
        <v>8.5</v>
      </c>
      <c r="F49" s="30">
        <v>14.8</v>
      </c>
      <c r="G49" s="30">
        <v>13</v>
      </c>
      <c r="H49" s="30">
        <f t="shared" si="0"/>
        <v>8</v>
      </c>
      <c r="I49" s="30">
        <v>10.5</v>
      </c>
      <c r="J49" s="30">
        <f t="shared" si="1"/>
        <v>15.5</v>
      </c>
      <c r="K49" s="30">
        <f t="shared" si="2"/>
        <v>46.8</v>
      </c>
      <c r="L49" s="30">
        <v>13</v>
      </c>
      <c r="M49" s="31">
        <v>16</v>
      </c>
      <c r="N49" s="31">
        <f t="shared" si="3"/>
        <v>29</v>
      </c>
      <c r="O49" s="31">
        <f t="shared" si="4"/>
        <v>75.8</v>
      </c>
      <c r="P49" s="32" t="s">
        <v>9</v>
      </c>
    </row>
    <row r="50" spans="1:16" s="26" customFormat="1" ht="34" customHeight="1" x14ac:dyDescent="0.35">
      <c r="A50" s="32">
        <v>1</v>
      </c>
      <c r="B50" s="32" t="s">
        <v>116</v>
      </c>
      <c r="C50" s="32">
        <v>7</v>
      </c>
      <c r="D50" s="29">
        <v>49</v>
      </c>
      <c r="E50" s="30">
        <v>10</v>
      </c>
      <c r="F50" s="30">
        <v>12.8</v>
      </c>
      <c r="G50" s="30">
        <v>15</v>
      </c>
      <c r="H50" s="30">
        <f t="shared" si="0"/>
        <v>10</v>
      </c>
      <c r="I50" s="30">
        <v>13.2</v>
      </c>
      <c r="J50" s="30">
        <f t="shared" si="1"/>
        <v>18.2</v>
      </c>
      <c r="K50" s="30">
        <f t="shared" si="2"/>
        <v>51</v>
      </c>
      <c r="L50" s="30">
        <v>13</v>
      </c>
      <c r="M50" s="31">
        <v>13</v>
      </c>
      <c r="N50" s="31">
        <f t="shared" si="3"/>
        <v>26</v>
      </c>
      <c r="O50" s="31">
        <f t="shared" si="4"/>
        <v>77</v>
      </c>
      <c r="P50" s="32" t="s">
        <v>9</v>
      </c>
    </row>
    <row r="51" spans="1:16" s="26" customFormat="1" ht="25" customHeight="1" x14ac:dyDescent="0.35">
      <c r="A51" s="32">
        <v>1</v>
      </c>
      <c r="B51" s="32" t="s">
        <v>116</v>
      </c>
      <c r="C51" s="32">
        <v>7</v>
      </c>
      <c r="D51" s="29">
        <v>50</v>
      </c>
      <c r="E51" s="30">
        <v>8</v>
      </c>
      <c r="F51" s="30">
        <v>16.399999999999999</v>
      </c>
      <c r="G51" s="30">
        <v>15</v>
      </c>
      <c r="H51" s="30">
        <f t="shared" si="0"/>
        <v>10</v>
      </c>
      <c r="I51" s="30">
        <v>9.8000000000000007</v>
      </c>
      <c r="J51" s="30">
        <f t="shared" si="1"/>
        <v>14.8</v>
      </c>
      <c r="K51" s="30">
        <f t="shared" si="2"/>
        <v>49.2</v>
      </c>
      <c r="L51" s="30">
        <v>20</v>
      </c>
      <c r="M51" s="31">
        <v>14</v>
      </c>
      <c r="N51" s="31">
        <f t="shared" si="3"/>
        <v>34</v>
      </c>
      <c r="O51" s="31">
        <f t="shared" si="4"/>
        <v>83.2</v>
      </c>
      <c r="P51" s="32" t="s">
        <v>1</v>
      </c>
    </row>
    <row r="52" spans="1:16" s="26" customFormat="1" ht="25" customHeight="1" x14ac:dyDescent="0.35">
      <c r="A52" s="32">
        <v>1</v>
      </c>
      <c r="B52" s="32" t="s">
        <v>116</v>
      </c>
      <c r="C52" s="32">
        <v>7</v>
      </c>
      <c r="D52" s="29">
        <v>51</v>
      </c>
      <c r="E52" s="30">
        <v>8</v>
      </c>
      <c r="F52" s="30">
        <v>12</v>
      </c>
      <c r="G52" s="30">
        <v>8</v>
      </c>
      <c r="H52" s="30">
        <f t="shared" si="0"/>
        <v>3</v>
      </c>
      <c r="I52" s="30">
        <v>13.9</v>
      </c>
      <c r="J52" s="30">
        <f t="shared" si="1"/>
        <v>18.899999999999999</v>
      </c>
      <c r="K52" s="30">
        <f t="shared" si="2"/>
        <v>41.9</v>
      </c>
      <c r="L52" s="35">
        <v>13</v>
      </c>
      <c r="M52" s="31">
        <v>11</v>
      </c>
      <c r="N52" s="31">
        <f t="shared" si="3"/>
        <v>24</v>
      </c>
      <c r="O52" s="31">
        <f t="shared" si="4"/>
        <v>65.900000000000006</v>
      </c>
      <c r="P52" s="37" t="s">
        <v>14</v>
      </c>
    </row>
    <row r="53" spans="1:16" s="26" customFormat="1" ht="25" customHeight="1" x14ac:dyDescent="0.35">
      <c r="A53" s="32">
        <v>1</v>
      </c>
      <c r="B53" s="32" t="s">
        <v>116</v>
      </c>
      <c r="C53" s="32">
        <v>7</v>
      </c>
      <c r="D53" s="29">
        <v>52</v>
      </c>
      <c r="E53" s="30">
        <v>10</v>
      </c>
      <c r="F53" s="30">
        <v>17.600000000000001</v>
      </c>
      <c r="G53" s="30">
        <v>15</v>
      </c>
      <c r="H53" s="30">
        <f t="shared" si="0"/>
        <v>10</v>
      </c>
      <c r="I53" s="30">
        <v>13.9</v>
      </c>
      <c r="J53" s="30">
        <f t="shared" si="1"/>
        <v>18.899999999999999</v>
      </c>
      <c r="K53" s="30">
        <f t="shared" si="2"/>
        <v>56.5</v>
      </c>
      <c r="L53" s="30">
        <v>14</v>
      </c>
      <c r="M53" s="31">
        <v>20</v>
      </c>
      <c r="N53" s="31">
        <f t="shared" si="3"/>
        <v>34</v>
      </c>
      <c r="O53" s="31">
        <f t="shared" si="4"/>
        <v>90.5</v>
      </c>
      <c r="P53" s="32" t="s">
        <v>108</v>
      </c>
    </row>
    <row r="54" spans="1:16" s="26" customFormat="1" ht="25" customHeight="1" x14ac:dyDescent="0.35">
      <c r="A54" s="32">
        <v>1</v>
      </c>
      <c r="B54" s="32" t="s">
        <v>116</v>
      </c>
      <c r="C54" s="32">
        <v>7</v>
      </c>
      <c r="D54" s="29">
        <v>53</v>
      </c>
      <c r="E54" s="30">
        <v>9</v>
      </c>
      <c r="F54" s="30">
        <v>18</v>
      </c>
      <c r="G54" s="30">
        <v>15</v>
      </c>
      <c r="H54" s="30">
        <f t="shared" si="0"/>
        <v>10</v>
      </c>
      <c r="I54" s="30">
        <v>13.2</v>
      </c>
      <c r="J54" s="30">
        <f t="shared" si="1"/>
        <v>18.2</v>
      </c>
      <c r="K54" s="30">
        <f t="shared" si="2"/>
        <v>55.2</v>
      </c>
      <c r="L54" s="30">
        <v>11</v>
      </c>
      <c r="M54" s="31">
        <v>15</v>
      </c>
      <c r="N54" s="31">
        <f t="shared" si="3"/>
        <v>26</v>
      </c>
      <c r="O54" s="31">
        <f t="shared" si="4"/>
        <v>81.2</v>
      </c>
      <c r="P54" s="32" t="s">
        <v>1</v>
      </c>
    </row>
    <row r="55" spans="1:16" s="26" customFormat="1" ht="25" customHeight="1" x14ac:dyDescent="0.35">
      <c r="A55" s="32">
        <v>1</v>
      </c>
      <c r="B55" s="32" t="s">
        <v>116</v>
      </c>
      <c r="C55" s="32">
        <v>7</v>
      </c>
      <c r="D55" s="29">
        <v>54</v>
      </c>
      <c r="E55" s="30">
        <v>9</v>
      </c>
      <c r="F55" s="30">
        <v>16.399999999999999</v>
      </c>
      <c r="G55" s="30">
        <v>15</v>
      </c>
      <c r="H55" s="30">
        <f t="shared" si="0"/>
        <v>10</v>
      </c>
      <c r="I55" s="30">
        <v>13.2</v>
      </c>
      <c r="J55" s="30">
        <f t="shared" si="1"/>
        <v>18.2</v>
      </c>
      <c r="K55" s="30">
        <f t="shared" si="2"/>
        <v>53.599999999999994</v>
      </c>
      <c r="L55" s="30">
        <v>15</v>
      </c>
      <c r="M55" s="31">
        <v>16</v>
      </c>
      <c r="N55" s="31">
        <f t="shared" si="3"/>
        <v>31</v>
      </c>
      <c r="O55" s="31">
        <f t="shared" si="4"/>
        <v>84.6</v>
      </c>
      <c r="P55" s="32" t="s">
        <v>1</v>
      </c>
    </row>
    <row r="56" spans="1:16" s="26" customFormat="1" ht="25" customHeight="1" x14ac:dyDescent="0.35">
      <c r="A56" s="32">
        <v>1</v>
      </c>
      <c r="B56" s="32" t="s">
        <v>116</v>
      </c>
      <c r="C56" s="32">
        <v>7</v>
      </c>
      <c r="D56" s="29">
        <v>55</v>
      </c>
      <c r="E56" s="30">
        <v>10</v>
      </c>
      <c r="F56" s="30">
        <v>17.600000000000001</v>
      </c>
      <c r="G56" s="30">
        <v>15</v>
      </c>
      <c r="H56" s="30">
        <f t="shared" si="0"/>
        <v>10</v>
      </c>
      <c r="I56" s="30">
        <v>13.2</v>
      </c>
      <c r="J56" s="30">
        <f t="shared" si="1"/>
        <v>18.2</v>
      </c>
      <c r="K56" s="30">
        <f t="shared" si="2"/>
        <v>55.8</v>
      </c>
      <c r="L56" s="30">
        <v>14</v>
      </c>
      <c r="M56" s="31">
        <v>16</v>
      </c>
      <c r="N56" s="31">
        <f t="shared" si="3"/>
        <v>30</v>
      </c>
      <c r="O56" s="31">
        <f t="shared" si="4"/>
        <v>85.8</v>
      </c>
      <c r="P56" s="32" t="s">
        <v>1</v>
      </c>
    </row>
    <row r="57" spans="1:16" s="26" customFormat="1" ht="25" customHeight="1" x14ac:dyDescent="0.35">
      <c r="A57" s="32">
        <v>1</v>
      </c>
      <c r="B57" s="32" t="s">
        <v>116</v>
      </c>
      <c r="C57" s="32">
        <v>7</v>
      </c>
      <c r="D57" s="29">
        <v>56</v>
      </c>
      <c r="E57" s="30">
        <v>9</v>
      </c>
      <c r="F57" s="30">
        <v>16.8</v>
      </c>
      <c r="G57" s="30">
        <v>15</v>
      </c>
      <c r="H57" s="30">
        <f t="shared" si="0"/>
        <v>10</v>
      </c>
      <c r="I57" s="30">
        <v>13.2</v>
      </c>
      <c r="J57" s="30">
        <f t="shared" si="1"/>
        <v>18.2</v>
      </c>
      <c r="K57" s="30">
        <f t="shared" si="2"/>
        <v>54</v>
      </c>
      <c r="L57" s="30">
        <v>13</v>
      </c>
      <c r="M57" s="31">
        <v>17</v>
      </c>
      <c r="N57" s="31">
        <f t="shared" si="3"/>
        <v>30</v>
      </c>
      <c r="O57" s="31">
        <f t="shared" si="4"/>
        <v>84</v>
      </c>
      <c r="P57" s="32" t="s">
        <v>1</v>
      </c>
    </row>
    <row r="58" spans="1:16" s="26" customFormat="1" ht="25" customHeight="1" x14ac:dyDescent="0.35">
      <c r="A58" s="32">
        <v>1</v>
      </c>
      <c r="B58" s="32" t="s">
        <v>116</v>
      </c>
      <c r="C58" s="32">
        <v>7</v>
      </c>
      <c r="D58" s="29">
        <v>57</v>
      </c>
      <c r="E58" s="30">
        <v>10</v>
      </c>
      <c r="F58" s="30">
        <v>14.8</v>
      </c>
      <c r="G58" s="30">
        <v>15</v>
      </c>
      <c r="H58" s="30">
        <f t="shared" si="0"/>
        <v>10</v>
      </c>
      <c r="I58" s="30">
        <v>12.8</v>
      </c>
      <c r="J58" s="30">
        <f t="shared" si="1"/>
        <v>17.8</v>
      </c>
      <c r="K58" s="30">
        <f t="shared" si="2"/>
        <v>52.599999999999994</v>
      </c>
      <c r="L58" s="30">
        <v>18</v>
      </c>
      <c r="M58" s="31">
        <v>18</v>
      </c>
      <c r="N58" s="31">
        <f t="shared" si="3"/>
        <v>36</v>
      </c>
      <c r="O58" s="31">
        <f t="shared" si="4"/>
        <v>88.6</v>
      </c>
      <c r="P58" s="32" t="s">
        <v>1</v>
      </c>
    </row>
    <row r="59" spans="1:16" s="26" customFormat="1" ht="25" customHeight="1" x14ac:dyDescent="0.35">
      <c r="A59" s="32">
        <v>1</v>
      </c>
      <c r="B59" s="32" t="s">
        <v>116</v>
      </c>
      <c r="C59" s="32">
        <v>7</v>
      </c>
      <c r="D59" s="29">
        <v>58</v>
      </c>
      <c r="E59" s="30">
        <v>10</v>
      </c>
      <c r="F59" s="30">
        <v>11.200000000000001</v>
      </c>
      <c r="G59" s="30">
        <v>15</v>
      </c>
      <c r="H59" s="30">
        <f t="shared" si="0"/>
        <v>10</v>
      </c>
      <c r="I59" s="30">
        <v>13.2</v>
      </c>
      <c r="J59" s="30">
        <f t="shared" si="1"/>
        <v>18.2</v>
      </c>
      <c r="K59" s="30">
        <f t="shared" si="2"/>
        <v>49.400000000000006</v>
      </c>
      <c r="L59" s="30">
        <v>12</v>
      </c>
      <c r="M59" s="31">
        <v>14</v>
      </c>
      <c r="N59" s="31">
        <f t="shared" si="3"/>
        <v>26</v>
      </c>
      <c r="O59" s="31">
        <f t="shared" si="4"/>
        <v>75.400000000000006</v>
      </c>
      <c r="P59" s="32" t="s">
        <v>9</v>
      </c>
    </row>
    <row r="60" spans="1:16" s="26" customFormat="1" ht="25" customHeight="1" x14ac:dyDescent="0.35">
      <c r="A60" s="32">
        <v>1</v>
      </c>
      <c r="B60" s="32" t="s">
        <v>116</v>
      </c>
      <c r="C60" s="32">
        <v>7</v>
      </c>
      <c r="D60" s="29">
        <v>59</v>
      </c>
      <c r="E60" s="30">
        <v>9</v>
      </c>
      <c r="F60" s="30">
        <v>17.600000000000001</v>
      </c>
      <c r="G60" s="30">
        <v>15</v>
      </c>
      <c r="H60" s="30">
        <f t="shared" si="0"/>
        <v>10</v>
      </c>
      <c r="I60" s="30">
        <v>11.3</v>
      </c>
      <c r="J60" s="30">
        <f t="shared" si="1"/>
        <v>16.3</v>
      </c>
      <c r="K60" s="30">
        <f t="shared" si="2"/>
        <v>52.900000000000006</v>
      </c>
      <c r="L60" s="30">
        <v>18</v>
      </c>
      <c r="M60" s="31">
        <v>15</v>
      </c>
      <c r="N60" s="31">
        <f t="shared" si="3"/>
        <v>33</v>
      </c>
      <c r="O60" s="31">
        <f t="shared" si="4"/>
        <v>85.9</v>
      </c>
      <c r="P60" s="32" t="s">
        <v>1</v>
      </c>
    </row>
    <row r="61" spans="1:16" s="26" customFormat="1" ht="25" customHeight="1" x14ac:dyDescent="0.35">
      <c r="A61" s="32">
        <v>1</v>
      </c>
      <c r="B61" s="32" t="s">
        <v>116</v>
      </c>
      <c r="C61" s="32">
        <v>7</v>
      </c>
      <c r="D61" s="29">
        <v>60</v>
      </c>
      <c r="E61" s="30">
        <v>8.5</v>
      </c>
      <c r="F61" s="30">
        <v>18.799999999999997</v>
      </c>
      <c r="G61" s="30">
        <v>15</v>
      </c>
      <c r="H61" s="30">
        <f t="shared" si="0"/>
        <v>10</v>
      </c>
      <c r="I61" s="30">
        <v>13.2</v>
      </c>
      <c r="J61" s="30">
        <f t="shared" si="1"/>
        <v>18.2</v>
      </c>
      <c r="K61" s="30">
        <f t="shared" si="2"/>
        <v>55.5</v>
      </c>
      <c r="L61" s="30">
        <v>14</v>
      </c>
      <c r="M61" s="31">
        <v>20</v>
      </c>
      <c r="N61" s="31">
        <f t="shared" si="3"/>
        <v>34</v>
      </c>
      <c r="O61" s="31">
        <f t="shared" si="4"/>
        <v>89.5</v>
      </c>
      <c r="P61" s="32" t="s">
        <v>1</v>
      </c>
    </row>
    <row r="62" spans="1:16" s="26" customFormat="1" ht="25" customHeight="1" x14ac:dyDescent="0.35">
      <c r="A62" s="32">
        <v>1</v>
      </c>
      <c r="B62" s="32" t="s">
        <v>116</v>
      </c>
      <c r="C62" s="32">
        <v>7</v>
      </c>
      <c r="D62" s="29">
        <v>61</v>
      </c>
      <c r="E62" s="30">
        <v>10</v>
      </c>
      <c r="F62" s="30">
        <v>16.8</v>
      </c>
      <c r="G62" s="30">
        <v>15</v>
      </c>
      <c r="H62" s="30">
        <f t="shared" si="0"/>
        <v>10</v>
      </c>
      <c r="I62" s="30">
        <v>11.3</v>
      </c>
      <c r="J62" s="30">
        <f t="shared" si="1"/>
        <v>16.3</v>
      </c>
      <c r="K62" s="30">
        <f t="shared" si="2"/>
        <v>53.099999999999994</v>
      </c>
      <c r="L62" s="30">
        <v>13</v>
      </c>
      <c r="M62" s="31">
        <v>9</v>
      </c>
      <c r="N62" s="31">
        <f t="shared" si="3"/>
        <v>22</v>
      </c>
      <c r="O62" s="31">
        <f t="shared" si="4"/>
        <v>75.099999999999994</v>
      </c>
      <c r="P62" s="32" t="s">
        <v>9</v>
      </c>
    </row>
    <row r="63" spans="1:16" s="26" customFormat="1" ht="25" customHeight="1" x14ac:dyDescent="0.35">
      <c r="A63" s="32">
        <v>1</v>
      </c>
      <c r="B63" s="32" t="s">
        <v>116</v>
      </c>
      <c r="C63" s="32">
        <v>7</v>
      </c>
      <c r="D63" s="29">
        <v>62</v>
      </c>
      <c r="E63" s="30">
        <v>7</v>
      </c>
      <c r="F63" s="30">
        <v>17.2</v>
      </c>
      <c r="G63" s="30">
        <v>15</v>
      </c>
      <c r="H63" s="30">
        <f t="shared" si="0"/>
        <v>10</v>
      </c>
      <c r="I63" s="30">
        <v>13.7</v>
      </c>
      <c r="J63" s="30">
        <f t="shared" si="1"/>
        <v>18.7</v>
      </c>
      <c r="K63" s="30">
        <f t="shared" si="2"/>
        <v>52.900000000000006</v>
      </c>
      <c r="L63" s="30">
        <v>10</v>
      </c>
      <c r="M63" s="31">
        <v>10</v>
      </c>
      <c r="N63" s="31">
        <f t="shared" si="3"/>
        <v>20</v>
      </c>
      <c r="O63" s="31">
        <f t="shared" si="4"/>
        <v>72.900000000000006</v>
      </c>
      <c r="P63" s="32" t="s">
        <v>3</v>
      </c>
    </row>
    <row r="64" spans="1:16" s="26" customFormat="1" ht="25" customHeight="1" x14ac:dyDescent="0.35">
      <c r="A64" s="32">
        <v>1</v>
      </c>
      <c r="B64" s="32" t="s">
        <v>116</v>
      </c>
      <c r="C64" s="32">
        <v>7</v>
      </c>
      <c r="D64" s="29">
        <v>63</v>
      </c>
      <c r="E64" s="30">
        <v>10</v>
      </c>
      <c r="F64" s="30">
        <v>15.600000000000001</v>
      </c>
      <c r="G64" s="30">
        <v>15</v>
      </c>
      <c r="H64" s="30">
        <f t="shared" si="0"/>
        <v>10</v>
      </c>
      <c r="I64" s="30">
        <v>12.8</v>
      </c>
      <c r="J64" s="30">
        <f t="shared" si="1"/>
        <v>17.8</v>
      </c>
      <c r="K64" s="30">
        <f t="shared" si="2"/>
        <v>53.400000000000006</v>
      </c>
      <c r="L64" s="30">
        <v>13</v>
      </c>
      <c r="M64" s="31">
        <v>14</v>
      </c>
      <c r="N64" s="31">
        <f t="shared" si="3"/>
        <v>27</v>
      </c>
      <c r="O64" s="31">
        <f t="shared" si="4"/>
        <v>80.400000000000006</v>
      </c>
      <c r="P64" s="32" t="s">
        <v>1</v>
      </c>
    </row>
    <row r="65" spans="1:16" s="26" customFormat="1" ht="25" customHeight="1" x14ac:dyDescent="0.35">
      <c r="A65" s="32">
        <v>1</v>
      </c>
      <c r="B65" s="32" t="s">
        <v>116</v>
      </c>
      <c r="C65" s="32">
        <v>7</v>
      </c>
      <c r="D65" s="29">
        <v>64</v>
      </c>
      <c r="E65" s="30">
        <v>8.5</v>
      </c>
      <c r="F65" s="30">
        <v>14.399999999999999</v>
      </c>
      <c r="G65" s="30">
        <v>14</v>
      </c>
      <c r="H65" s="30">
        <f t="shared" si="0"/>
        <v>9</v>
      </c>
      <c r="I65" s="30">
        <v>12.5</v>
      </c>
      <c r="J65" s="30">
        <f t="shared" si="1"/>
        <v>17.5</v>
      </c>
      <c r="K65" s="30">
        <f t="shared" si="2"/>
        <v>49.4</v>
      </c>
      <c r="L65" s="30">
        <v>13</v>
      </c>
      <c r="M65" s="31">
        <v>14</v>
      </c>
      <c r="N65" s="31">
        <f t="shared" si="3"/>
        <v>27</v>
      </c>
      <c r="O65" s="31">
        <f t="shared" si="4"/>
        <v>76.400000000000006</v>
      </c>
      <c r="P65" s="32" t="s">
        <v>9</v>
      </c>
    </row>
    <row r="66" spans="1:16" s="26" customFormat="1" ht="25" customHeight="1" x14ac:dyDescent="0.35">
      <c r="A66" s="32">
        <v>1</v>
      </c>
      <c r="B66" s="32" t="s">
        <v>116</v>
      </c>
      <c r="C66" s="32">
        <v>7</v>
      </c>
      <c r="D66" s="29">
        <v>65</v>
      </c>
      <c r="E66" s="30">
        <v>9</v>
      </c>
      <c r="F66" s="30">
        <v>16.399999999999999</v>
      </c>
      <c r="G66" s="30">
        <v>15</v>
      </c>
      <c r="H66" s="30">
        <f t="shared" si="0"/>
        <v>10</v>
      </c>
      <c r="I66" s="30">
        <v>13.2</v>
      </c>
      <c r="J66" s="30">
        <f t="shared" si="1"/>
        <v>18.2</v>
      </c>
      <c r="K66" s="30">
        <f t="shared" si="2"/>
        <v>53.599999999999994</v>
      </c>
      <c r="L66" s="30">
        <v>17</v>
      </c>
      <c r="M66" s="31">
        <v>16</v>
      </c>
      <c r="N66" s="31">
        <f t="shared" si="3"/>
        <v>33</v>
      </c>
      <c r="O66" s="31">
        <f t="shared" si="4"/>
        <v>86.6</v>
      </c>
      <c r="P66" s="32" t="s">
        <v>1</v>
      </c>
    </row>
    <row r="67" spans="1:16" s="26" customFormat="1" ht="25" customHeight="1" x14ac:dyDescent="0.35">
      <c r="A67" s="32">
        <v>1</v>
      </c>
      <c r="B67" s="32" t="s">
        <v>116</v>
      </c>
      <c r="C67" s="32">
        <v>7</v>
      </c>
      <c r="D67" s="29">
        <v>66</v>
      </c>
      <c r="E67" s="30">
        <v>10</v>
      </c>
      <c r="F67" s="30">
        <v>16.8</v>
      </c>
      <c r="G67" s="30">
        <v>15</v>
      </c>
      <c r="H67" s="30">
        <f t="shared" ref="H67:H74" si="5">G67-5</f>
        <v>10</v>
      </c>
      <c r="I67" s="30">
        <v>12.8</v>
      </c>
      <c r="J67" s="30">
        <f t="shared" ref="J67:J74" si="6">I67+5</f>
        <v>17.8</v>
      </c>
      <c r="K67" s="30">
        <f t="shared" ref="K67:K74" si="7">E67+F67+H67+J67</f>
        <v>54.599999999999994</v>
      </c>
      <c r="L67" s="30">
        <v>18</v>
      </c>
      <c r="M67" s="31">
        <v>13</v>
      </c>
      <c r="N67" s="31">
        <f t="shared" ref="N67:N74" si="8">L67+M67</f>
        <v>31</v>
      </c>
      <c r="O67" s="31">
        <f t="shared" ref="O67:O74" si="9">(E67+F67+G67+I67+L67+M67)</f>
        <v>85.6</v>
      </c>
      <c r="P67" s="32" t="s">
        <v>1</v>
      </c>
    </row>
    <row r="68" spans="1:16" s="26" customFormat="1" ht="25" customHeight="1" x14ac:dyDescent="0.35">
      <c r="A68" s="32">
        <v>1</v>
      </c>
      <c r="B68" s="32" t="s">
        <v>116</v>
      </c>
      <c r="C68" s="32">
        <v>7</v>
      </c>
      <c r="D68" s="29">
        <v>67</v>
      </c>
      <c r="E68" s="30">
        <v>7.5</v>
      </c>
      <c r="F68" s="30">
        <v>13.200000000000001</v>
      </c>
      <c r="G68" s="30">
        <v>15</v>
      </c>
      <c r="H68" s="30">
        <f t="shared" si="5"/>
        <v>10</v>
      </c>
      <c r="I68" s="30">
        <v>12.5</v>
      </c>
      <c r="J68" s="30">
        <f t="shared" si="6"/>
        <v>17.5</v>
      </c>
      <c r="K68" s="30">
        <f t="shared" si="7"/>
        <v>48.2</v>
      </c>
      <c r="L68" s="30">
        <v>12</v>
      </c>
      <c r="M68" s="31">
        <v>10</v>
      </c>
      <c r="N68" s="31">
        <f t="shared" si="8"/>
        <v>22</v>
      </c>
      <c r="O68" s="31">
        <f t="shared" si="9"/>
        <v>70.2</v>
      </c>
      <c r="P68" s="32" t="s">
        <v>3</v>
      </c>
    </row>
    <row r="69" spans="1:16" s="26" customFormat="1" ht="37" customHeight="1" x14ac:dyDescent="0.35">
      <c r="A69" s="32">
        <v>1</v>
      </c>
      <c r="B69" s="32" t="s">
        <v>116</v>
      </c>
      <c r="C69" s="32">
        <v>7</v>
      </c>
      <c r="D69" s="29">
        <v>68</v>
      </c>
      <c r="E69" s="30">
        <v>7.5</v>
      </c>
      <c r="F69" s="30">
        <v>13.200000000000001</v>
      </c>
      <c r="G69" s="30">
        <v>15</v>
      </c>
      <c r="H69" s="30">
        <f t="shared" si="5"/>
        <v>10</v>
      </c>
      <c r="I69" s="30">
        <v>9.8000000000000007</v>
      </c>
      <c r="J69" s="30">
        <f t="shared" si="6"/>
        <v>14.8</v>
      </c>
      <c r="K69" s="30">
        <f t="shared" si="7"/>
        <v>45.5</v>
      </c>
      <c r="L69" s="30">
        <v>16</v>
      </c>
      <c r="M69" s="31">
        <v>20</v>
      </c>
      <c r="N69" s="31">
        <f t="shared" si="8"/>
        <v>36</v>
      </c>
      <c r="O69" s="31">
        <f t="shared" si="9"/>
        <v>81.5</v>
      </c>
      <c r="P69" s="32" t="s">
        <v>1</v>
      </c>
    </row>
    <row r="70" spans="1:16" s="26" customFormat="1" ht="25" customHeight="1" x14ac:dyDescent="0.35">
      <c r="A70" s="32">
        <v>1</v>
      </c>
      <c r="B70" s="32" t="s">
        <v>116</v>
      </c>
      <c r="C70" s="32">
        <v>7</v>
      </c>
      <c r="D70" s="29">
        <v>69</v>
      </c>
      <c r="E70" s="30">
        <v>9</v>
      </c>
      <c r="F70" s="30">
        <v>15.2</v>
      </c>
      <c r="G70" s="30">
        <v>15</v>
      </c>
      <c r="H70" s="30">
        <f t="shared" si="5"/>
        <v>10</v>
      </c>
      <c r="I70" s="30">
        <v>12.5</v>
      </c>
      <c r="J70" s="30">
        <f t="shared" si="6"/>
        <v>17.5</v>
      </c>
      <c r="K70" s="30">
        <f t="shared" si="7"/>
        <v>51.7</v>
      </c>
      <c r="L70" s="30">
        <v>14</v>
      </c>
      <c r="M70" s="31">
        <v>15</v>
      </c>
      <c r="N70" s="31">
        <f t="shared" si="8"/>
        <v>29</v>
      </c>
      <c r="O70" s="31">
        <f t="shared" si="9"/>
        <v>80.7</v>
      </c>
      <c r="P70" s="32" t="s">
        <v>1</v>
      </c>
    </row>
    <row r="71" spans="1:16" s="26" customFormat="1" ht="25" customHeight="1" x14ac:dyDescent="0.35">
      <c r="A71" s="32">
        <v>1</v>
      </c>
      <c r="B71" s="32" t="s">
        <v>116</v>
      </c>
      <c r="C71" s="32">
        <v>7</v>
      </c>
      <c r="D71" s="29">
        <v>70</v>
      </c>
      <c r="E71" s="30">
        <v>8.5</v>
      </c>
      <c r="F71" s="30">
        <v>13.600000000000001</v>
      </c>
      <c r="G71" s="30">
        <v>15</v>
      </c>
      <c r="H71" s="30">
        <f t="shared" si="5"/>
        <v>10</v>
      </c>
      <c r="I71" s="30">
        <v>11.3</v>
      </c>
      <c r="J71" s="30">
        <f t="shared" si="6"/>
        <v>16.3</v>
      </c>
      <c r="K71" s="30">
        <f t="shared" si="7"/>
        <v>48.400000000000006</v>
      </c>
      <c r="L71" s="30">
        <v>14</v>
      </c>
      <c r="M71" s="31">
        <v>10</v>
      </c>
      <c r="N71" s="31">
        <f t="shared" si="8"/>
        <v>24</v>
      </c>
      <c r="O71" s="31">
        <f t="shared" si="9"/>
        <v>72.400000000000006</v>
      </c>
      <c r="P71" s="32" t="s">
        <v>3</v>
      </c>
    </row>
    <row r="72" spans="1:16" s="26" customFormat="1" ht="25" customHeight="1" x14ac:dyDescent="0.35">
      <c r="A72" s="32">
        <v>1</v>
      </c>
      <c r="B72" s="32" t="s">
        <v>116</v>
      </c>
      <c r="C72" s="32">
        <v>7</v>
      </c>
      <c r="D72" s="29">
        <v>71</v>
      </c>
      <c r="E72" s="30">
        <v>8</v>
      </c>
      <c r="F72" s="30">
        <v>13.200000000000001</v>
      </c>
      <c r="G72" s="30">
        <v>15</v>
      </c>
      <c r="H72" s="30">
        <f t="shared" si="5"/>
        <v>10</v>
      </c>
      <c r="I72" s="30">
        <v>12.9</v>
      </c>
      <c r="J72" s="30">
        <f t="shared" si="6"/>
        <v>17.899999999999999</v>
      </c>
      <c r="K72" s="30">
        <f t="shared" si="7"/>
        <v>49.1</v>
      </c>
      <c r="L72" s="30">
        <v>19</v>
      </c>
      <c r="M72" s="31">
        <v>14</v>
      </c>
      <c r="N72" s="31">
        <f t="shared" si="8"/>
        <v>33</v>
      </c>
      <c r="O72" s="31">
        <f t="shared" si="9"/>
        <v>82.1</v>
      </c>
      <c r="P72" s="32" t="s">
        <v>1</v>
      </c>
    </row>
    <row r="73" spans="1:16" s="26" customFormat="1" ht="25" customHeight="1" x14ac:dyDescent="0.35">
      <c r="A73" s="32">
        <v>1</v>
      </c>
      <c r="B73" s="32" t="s">
        <v>116</v>
      </c>
      <c r="C73" s="32">
        <v>7</v>
      </c>
      <c r="D73" s="29">
        <v>72</v>
      </c>
      <c r="E73" s="30">
        <v>9</v>
      </c>
      <c r="F73" s="30">
        <v>16.8</v>
      </c>
      <c r="G73" s="30">
        <v>15</v>
      </c>
      <c r="H73" s="30">
        <f t="shared" si="5"/>
        <v>10</v>
      </c>
      <c r="I73" s="30">
        <v>9.8000000000000007</v>
      </c>
      <c r="J73" s="30">
        <f t="shared" si="6"/>
        <v>14.8</v>
      </c>
      <c r="K73" s="30">
        <f t="shared" si="7"/>
        <v>50.599999999999994</v>
      </c>
      <c r="L73" s="30">
        <v>14</v>
      </c>
      <c r="M73" s="31">
        <v>11</v>
      </c>
      <c r="N73" s="31">
        <f t="shared" si="8"/>
        <v>25</v>
      </c>
      <c r="O73" s="31">
        <f t="shared" si="9"/>
        <v>75.599999999999994</v>
      </c>
      <c r="P73" s="32" t="s">
        <v>9</v>
      </c>
    </row>
    <row r="74" spans="1:16" s="26" customFormat="1" ht="25" customHeight="1" x14ac:dyDescent="0.35">
      <c r="A74" s="32">
        <v>1</v>
      </c>
      <c r="B74" s="32" t="s">
        <v>116</v>
      </c>
      <c r="C74" s="32">
        <v>7</v>
      </c>
      <c r="D74" s="29">
        <v>73</v>
      </c>
      <c r="E74" s="30">
        <v>8.5</v>
      </c>
      <c r="F74" s="30">
        <v>16</v>
      </c>
      <c r="G74" s="30">
        <v>15</v>
      </c>
      <c r="H74" s="30">
        <f t="shared" si="5"/>
        <v>10</v>
      </c>
      <c r="I74" s="30">
        <v>12.5</v>
      </c>
      <c r="J74" s="30">
        <f t="shared" si="6"/>
        <v>17.5</v>
      </c>
      <c r="K74" s="30">
        <f t="shared" si="7"/>
        <v>52</v>
      </c>
      <c r="L74" s="30">
        <v>14</v>
      </c>
      <c r="M74" s="31">
        <v>14</v>
      </c>
      <c r="N74" s="31">
        <f t="shared" si="8"/>
        <v>28</v>
      </c>
      <c r="O74" s="31">
        <f t="shared" si="9"/>
        <v>80</v>
      </c>
      <c r="P74" s="32" t="s">
        <v>1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0"/>
  <sheetViews>
    <sheetView topLeftCell="G1" workbookViewId="0">
      <selection activeCell="P1" sqref="P1"/>
    </sheetView>
  </sheetViews>
  <sheetFormatPr defaultRowHeight="15.5" x14ac:dyDescent="0.35"/>
  <cols>
    <col min="1" max="3" width="8.6640625" style="87"/>
    <col min="7" max="7" width="12" customWidth="1"/>
    <col min="8" max="8" width="12.4140625" customWidth="1"/>
    <col min="9" max="9" width="12.33203125" customWidth="1"/>
    <col min="10" max="10" width="12.9140625" customWidth="1"/>
    <col min="11" max="11" width="10" customWidth="1"/>
    <col min="12" max="12" width="11.1640625" customWidth="1"/>
    <col min="13" max="13" width="11" customWidth="1"/>
  </cols>
  <sheetData>
    <row r="1" spans="1:20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20" s="26" customFormat="1" ht="25" customHeight="1" x14ac:dyDescent="0.35">
      <c r="A2" s="32">
        <v>2</v>
      </c>
      <c r="B2" s="32" t="s">
        <v>116</v>
      </c>
      <c r="C2" s="32">
        <v>8</v>
      </c>
      <c r="D2" s="40">
        <v>1</v>
      </c>
      <c r="E2" s="41">
        <v>6</v>
      </c>
      <c r="F2" s="41">
        <v>10.8</v>
      </c>
      <c r="G2" s="42">
        <v>10</v>
      </c>
      <c r="H2" s="42">
        <f>G2-5</f>
        <v>5</v>
      </c>
      <c r="I2" s="31">
        <v>9.3000000000000007</v>
      </c>
      <c r="J2" s="31">
        <f>I2+5</f>
        <v>14.3</v>
      </c>
      <c r="K2" s="43">
        <f>SUM(E2,F2,H2,J2)</f>
        <v>36.1</v>
      </c>
      <c r="L2" s="42">
        <v>13.5</v>
      </c>
      <c r="M2" s="42">
        <v>5</v>
      </c>
      <c r="N2" s="44">
        <f>(L2+M2)</f>
        <v>18.5</v>
      </c>
      <c r="O2" s="45">
        <f>(K2+N2)</f>
        <v>54.6</v>
      </c>
      <c r="P2" s="83"/>
      <c r="Q2" s="98"/>
      <c r="R2" s="98"/>
      <c r="S2" s="98"/>
      <c r="T2" s="98"/>
    </row>
    <row r="3" spans="1:20" s="26" customFormat="1" ht="25" customHeight="1" x14ac:dyDescent="0.35">
      <c r="A3" s="32">
        <v>2</v>
      </c>
      <c r="B3" s="32" t="s">
        <v>116</v>
      </c>
      <c r="C3" s="32">
        <v>8</v>
      </c>
      <c r="D3" s="40">
        <v>2</v>
      </c>
      <c r="E3" s="42">
        <v>6</v>
      </c>
      <c r="F3" s="42">
        <v>18</v>
      </c>
      <c r="G3" s="42">
        <v>13</v>
      </c>
      <c r="H3" s="42">
        <f t="shared" ref="H3:H60" si="0">G3-5</f>
        <v>8</v>
      </c>
      <c r="I3" s="31">
        <v>10.3</v>
      </c>
      <c r="J3" s="31">
        <f t="shared" ref="J3:J60" si="1">I3+5</f>
        <v>15.3</v>
      </c>
      <c r="K3" s="46">
        <f t="shared" ref="K3:K60" si="2">SUM(E3,F3,H3,J3)</f>
        <v>47.3</v>
      </c>
      <c r="L3" s="42">
        <v>18</v>
      </c>
      <c r="M3" s="42">
        <v>15</v>
      </c>
      <c r="N3" s="47">
        <f t="shared" ref="N3:N60" si="3">(L3+M3)</f>
        <v>33</v>
      </c>
      <c r="O3" s="45">
        <f t="shared" ref="O3:O60" si="4">(K3+N3)</f>
        <v>80.3</v>
      </c>
      <c r="P3" s="83"/>
      <c r="Q3" s="98"/>
      <c r="R3" s="98"/>
      <c r="S3" s="98"/>
      <c r="T3" s="98"/>
    </row>
    <row r="4" spans="1:20" s="26" customFormat="1" ht="25" customHeight="1" x14ac:dyDescent="0.35">
      <c r="A4" s="32">
        <v>2</v>
      </c>
      <c r="B4" s="32" t="s">
        <v>116</v>
      </c>
      <c r="C4" s="32">
        <v>8</v>
      </c>
      <c r="D4" s="40">
        <v>3</v>
      </c>
      <c r="E4" s="42">
        <v>7.5</v>
      </c>
      <c r="F4" s="42">
        <v>15</v>
      </c>
      <c r="G4" s="42">
        <v>15</v>
      </c>
      <c r="H4" s="42">
        <f t="shared" si="0"/>
        <v>10</v>
      </c>
      <c r="I4" s="31">
        <v>10.3</v>
      </c>
      <c r="J4" s="31">
        <f t="shared" si="1"/>
        <v>15.3</v>
      </c>
      <c r="K4" s="46">
        <f t="shared" si="2"/>
        <v>47.8</v>
      </c>
      <c r="L4" s="42">
        <v>17</v>
      </c>
      <c r="M4" s="42">
        <v>17</v>
      </c>
      <c r="N4" s="47">
        <f t="shared" si="3"/>
        <v>34</v>
      </c>
      <c r="O4" s="45">
        <f t="shared" si="4"/>
        <v>81.8</v>
      </c>
      <c r="P4" s="83"/>
      <c r="Q4" s="48"/>
    </row>
    <row r="5" spans="1:20" s="26" customFormat="1" ht="25" customHeight="1" x14ac:dyDescent="0.35">
      <c r="A5" s="32">
        <v>2</v>
      </c>
      <c r="B5" s="32" t="s">
        <v>116</v>
      </c>
      <c r="C5" s="32">
        <v>8</v>
      </c>
      <c r="D5" s="40">
        <v>4</v>
      </c>
      <c r="E5" s="42">
        <v>8.5</v>
      </c>
      <c r="F5" s="42">
        <v>17.2</v>
      </c>
      <c r="G5" s="42">
        <v>7</v>
      </c>
      <c r="H5" s="42">
        <f t="shared" si="0"/>
        <v>2</v>
      </c>
      <c r="I5" s="31">
        <v>10.6</v>
      </c>
      <c r="J5" s="31">
        <f t="shared" si="1"/>
        <v>15.6</v>
      </c>
      <c r="K5" s="46">
        <f t="shared" si="2"/>
        <v>43.3</v>
      </c>
      <c r="L5" s="42">
        <v>17</v>
      </c>
      <c r="M5" s="42">
        <v>14</v>
      </c>
      <c r="N5" s="47">
        <f t="shared" si="3"/>
        <v>31</v>
      </c>
      <c r="O5" s="45">
        <f t="shared" si="4"/>
        <v>74.3</v>
      </c>
      <c r="P5" s="83"/>
    </row>
    <row r="6" spans="1:20" s="26" customFormat="1" ht="25" customHeight="1" x14ac:dyDescent="0.35">
      <c r="A6" s="32">
        <v>2</v>
      </c>
      <c r="B6" s="32" t="s">
        <v>116</v>
      </c>
      <c r="C6" s="32">
        <v>8</v>
      </c>
      <c r="D6" s="40">
        <v>5</v>
      </c>
      <c r="E6" s="42">
        <v>10</v>
      </c>
      <c r="F6" s="42">
        <v>19.2</v>
      </c>
      <c r="G6" s="42">
        <v>15</v>
      </c>
      <c r="H6" s="42">
        <f t="shared" si="0"/>
        <v>10</v>
      </c>
      <c r="I6" s="31">
        <v>11.2</v>
      </c>
      <c r="J6" s="31">
        <f t="shared" si="1"/>
        <v>16.2</v>
      </c>
      <c r="K6" s="46">
        <f t="shared" si="2"/>
        <v>55.400000000000006</v>
      </c>
      <c r="L6" s="42">
        <v>18.5</v>
      </c>
      <c r="M6" s="42">
        <v>16.5</v>
      </c>
      <c r="N6" s="47">
        <f t="shared" si="3"/>
        <v>35</v>
      </c>
      <c r="O6" s="45">
        <f t="shared" si="4"/>
        <v>90.4</v>
      </c>
      <c r="P6" s="83"/>
    </row>
    <row r="7" spans="1:20" s="26" customFormat="1" ht="25" customHeight="1" x14ac:dyDescent="0.35">
      <c r="A7" s="32">
        <v>2</v>
      </c>
      <c r="B7" s="32" t="s">
        <v>116</v>
      </c>
      <c r="C7" s="32">
        <v>8</v>
      </c>
      <c r="D7" s="40">
        <v>6</v>
      </c>
      <c r="E7" s="42">
        <v>6.5</v>
      </c>
      <c r="F7" s="42">
        <v>10.8</v>
      </c>
      <c r="G7" s="42">
        <v>13</v>
      </c>
      <c r="H7" s="42">
        <f t="shared" si="0"/>
        <v>8</v>
      </c>
      <c r="I7" s="31">
        <v>9.3000000000000007</v>
      </c>
      <c r="J7" s="31">
        <f t="shared" si="1"/>
        <v>14.3</v>
      </c>
      <c r="K7" s="46">
        <f t="shared" si="2"/>
        <v>39.6</v>
      </c>
      <c r="L7" s="42">
        <v>13</v>
      </c>
      <c r="M7" s="42">
        <v>12.5</v>
      </c>
      <c r="N7" s="47">
        <f t="shared" si="3"/>
        <v>25.5</v>
      </c>
      <c r="O7" s="45">
        <f t="shared" si="4"/>
        <v>65.099999999999994</v>
      </c>
      <c r="P7" s="83"/>
    </row>
    <row r="8" spans="1:20" s="26" customFormat="1" ht="25" customHeight="1" x14ac:dyDescent="0.35">
      <c r="A8" s="32">
        <v>2</v>
      </c>
      <c r="B8" s="32" t="s">
        <v>116</v>
      </c>
      <c r="C8" s="32">
        <v>8</v>
      </c>
      <c r="D8" s="40">
        <v>7</v>
      </c>
      <c r="E8" s="42">
        <v>7</v>
      </c>
      <c r="F8" s="42">
        <v>18.8</v>
      </c>
      <c r="G8" s="42">
        <v>15</v>
      </c>
      <c r="H8" s="42">
        <f t="shared" si="0"/>
        <v>10</v>
      </c>
      <c r="I8" s="31">
        <v>12.3</v>
      </c>
      <c r="J8" s="31">
        <f t="shared" si="1"/>
        <v>17.3</v>
      </c>
      <c r="K8" s="46">
        <f t="shared" si="2"/>
        <v>53.099999999999994</v>
      </c>
      <c r="L8" s="42">
        <v>18</v>
      </c>
      <c r="M8" s="42">
        <v>12</v>
      </c>
      <c r="N8" s="47">
        <f t="shared" si="3"/>
        <v>30</v>
      </c>
      <c r="O8" s="45">
        <f t="shared" si="4"/>
        <v>83.1</v>
      </c>
      <c r="P8" s="83"/>
    </row>
    <row r="9" spans="1:20" s="26" customFormat="1" ht="25" customHeight="1" x14ac:dyDescent="0.35">
      <c r="A9" s="32">
        <v>2</v>
      </c>
      <c r="B9" s="32" t="s">
        <v>116</v>
      </c>
      <c r="C9" s="32">
        <v>8</v>
      </c>
      <c r="D9" s="40">
        <v>8</v>
      </c>
      <c r="E9" s="42">
        <v>7</v>
      </c>
      <c r="F9" s="42">
        <v>17.8</v>
      </c>
      <c r="G9" s="42">
        <v>15</v>
      </c>
      <c r="H9" s="42">
        <f t="shared" si="0"/>
        <v>10</v>
      </c>
      <c r="I9" s="31">
        <v>11.2</v>
      </c>
      <c r="J9" s="31">
        <f t="shared" si="1"/>
        <v>16.2</v>
      </c>
      <c r="K9" s="46">
        <f t="shared" si="2"/>
        <v>51</v>
      </c>
      <c r="L9" s="42">
        <v>16</v>
      </c>
      <c r="M9" s="42">
        <v>15</v>
      </c>
      <c r="N9" s="47">
        <f t="shared" si="3"/>
        <v>31</v>
      </c>
      <c r="O9" s="45">
        <f t="shared" si="4"/>
        <v>82</v>
      </c>
      <c r="P9" s="83"/>
    </row>
    <row r="10" spans="1:20" s="26" customFormat="1" ht="25" customHeight="1" x14ac:dyDescent="0.35">
      <c r="A10" s="32">
        <v>2</v>
      </c>
      <c r="B10" s="32" t="s">
        <v>116</v>
      </c>
      <c r="C10" s="32">
        <v>8</v>
      </c>
      <c r="D10" s="40">
        <v>9</v>
      </c>
      <c r="E10" s="42">
        <v>6</v>
      </c>
      <c r="F10" s="42">
        <v>17.2</v>
      </c>
      <c r="G10" s="42">
        <v>15</v>
      </c>
      <c r="H10" s="42">
        <f t="shared" si="0"/>
        <v>10</v>
      </c>
      <c r="I10" s="31">
        <v>12</v>
      </c>
      <c r="J10" s="31">
        <f t="shared" si="1"/>
        <v>17</v>
      </c>
      <c r="K10" s="46">
        <f t="shared" si="2"/>
        <v>50.2</v>
      </c>
      <c r="L10" s="42">
        <v>17</v>
      </c>
      <c r="M10" s="42">
        <v>11</v>
      </c>
      <c r="N10" s="47">
        <f t="shared" si="3"/>
        <v>28</v>
      </c>
      <c r="O10" s="45">
        <f t="shared" si="4"/>
        <v>78.2</v>
      </c>
      <c r="P10" s="83"/>
    </row>
    <row r="11" spans="1:20" s="26" customFormat="1" ht="25" customHeight="1" x14ac:dyDescent="0.35">
      <c r="A11" s="32">
        <v>2</v>
      </c>
      <c r="B11" s="32" t="s">
        <v>116</v>
      </c>
      <c r="C11" s="32">
        <v>8</v>
      </c>
      <c r="D11" s="40">
        <v>10</v>
      </c>
      <c r="E11" s="42">
        <v>8</v>
      </c>
      <c r="F11" s="42">
        <v>17.600000000000001</v>
      </c>
      <c r="G11" s="42">
        <v>15</v>
      </c>
      <c r="H11" s="42">
        <f t="shared" si="0"/>
        <v>10</v>
      </c>
      <c r="I11" s="31">
        <v>13.3</v>
      </c>
      <c r="J11" s="31">
        <f t="shared" si="1"/>
        <v>18.3</v>
      </c>
      <c r="K11" s="46">
        <f t="shared" si="2"/>
        <v>53.900000000000006</v>
      </c>
      <c r="L11" s="42">
        <v>17</v>
      </c>
      <c r="M11" s="42">
        <v>14</v>
      </c>
      <c r="N11" s="47">
        <f t="shared" si="3"/>
        <v>31</v>
      </c>
      <c r="O11" s="45">
        <f t="shared" si="4"/>
        <v>84.9</v>
      </c>
      <c r="P11" s="83"/>
    </row>
    <row r="12" spans="1:20" s="26" customFormat="1" ht="25" customHeight="1" x14ac:dyDescent="0.35">
      <c r="A12" s="32">
        <v>2</v>
      </c>
      <c r="B12" s="32" t="s">
        <v>116</v>
      </c>
      <c r="C12" s="32">
        <v>8</v>
      </c>
      <c r="D12" s="40">
        <v>11</v>
      </c>
      <c r="E12" s="42">
        <v>7.5</v>
      </c>
      <c r="F12" s="42">
        <v>16.399999999999999</v>
      </c>
      <c r="G12" s="42">
        <v>15</v>
      </c>
      <c r="H12" s="42">
        <f t="shared" si="0"/>
        <v>10</v>
      </c>
      <c r="I12" s="31">
        <v>12.9</v>
      </c>
      <c r="J12" s="31">
        <f t="shared" si="1"/>
        <v>17.899999999999999</v>
      </c>
      <c r="K12" s="46">
        <f t="shared" si="2"/>
        <v>51.8</v>
      </c>
      <c r="L12" s="42">
        <v>16</v>
      </c>
      <c r="M12" s="42">
        <v>8</v>
      </c>
      <c r="N12" s="47">
        <f t="shared" si="3"/>
        <v>24</v>
      </c>
      <c r="O12" s="45">
        <f t="shared" si="4"/>
        <v>75.8</v>
      </c>
      <c r="P12" s="83"/>
    </row>
    <row r="13" spans="1:20" s="26" customFormat="1" ht="25" customHeight="1" x14ac:dyDescent="0.35">
      <c r="A13" s="32">
        <v>2</v>
      </c>
      <c r="B13" s="32" t="s">
        <v>116</v>
      </c>
      <c r="C13" s="32">
        <v>8</v>
      </c>
      <c r="D13" s="40">
        <v>12</v>
      </c>
      <c r="E13" s="42">
        <v>6</v>
      </c>
      <c r="F13" s="42">
        <v>15.6</v>
      </c>
      <c r="G13" s="42">
        <v>15</v>
      </c>
      <c r="H13" s="42">
        <f t="shared" si="0"/>
        <v>10</v>
      </c>
      <c r="I13" s="31">
        <v>9.3000000000000007</v>
      </c>
      <c r="J13" s="31">
        <f t="shared" si="1"/>
        <v>14.3</v>
      </c>
      <c r="K13" s="46">
        <f t="shared" si="2"/>
        <v>45.900000000000006</v>
      </c>
      <c r="L13" s="42">
        <v>15</v>
      </c>
      <c r="M13" s="42">
        <v>10</v>
      </c>
      <c r="N13" s="47">
        <f t="shared" si="3"/>
        <v>25</v>
      </c>
      <c r="O13" s="45">
        <f t="shared" si="4"/>
        <v>70.900000000000006</v>
      </c>
      <c r="P13" s="83"/>
    </row>
    <row r="14" spans="1:20" s="26" customFormat="1" ht="25" customHeight="1" x14ac:dyDescent="0.35">
      <c r="A14" s="32">
        <v>2</v>
      </c>
      <c r="B14" s="32" t="s">
        <v>116</v>
      </c>
      <c r="C14" s="32">
        <v>8</v>
      </c>
      <c r="D14" s="40">
        <v>13</v>
      </c>
      <c r="E14" s="49">
        <v>0</v>
      </c>
      <c r="F14" s="42">
        <v>14.6</v>
      </c>
      <c r="G14" s="42">
        <v>1</v>
      </c>
      <c r="H14" s="42">
        <v>0</v>
      </c>
      <c r="I14" s="31">
        <v>13.3</v>
      </c>
      <c r="J14" s="31">
        <v>14.3</v>
      </c>
      <c r="K14" s="46">
        <f t="shared" si="2"/>
        <v>28.9</v>
      </c>
      <c r="L14" s="42">
        <v>16</v>
      </c>
      <c r="M14" s="49">
        <v>0</v>
      </c>
      <c r="N14" s="47">
        <f t="shared" si="3"/>
        <v>16</v>
      </c>
      <c r="O14" s="45">
        <f t="shared" si="4"/>
        <v>44.9</v>
      </c>
      <c r="P14" s="83"/>
    </row>
    <row r="15" spans="1:20" s="26" customFormat="1" ht="25" customHeight="1" x14ac:dyDescent="0.35">
      <c r="A15" s="32">
        <v>2</v>
      </c>
      <c r="B15" s="32" t="s">
        <v>116</v>
      </c>
      <c r="C15" s="32">
        <v>8</v>
      </c>
      <c r="D15" s="40">
        <v>14</v>
      </c>
      <c r="E15" s="42">
        <v>6.5</v>
      </c>
      <c r="F15" s="42">
        <v>13.8</v>
      </c>
      <c r="G15" s="42">
        <v>15</v>
      </c>
      <c r="H15" s="42">
        <f t="shared" si="0"/>
        <v>10</v>
      </c>
      <c r="I15" s="31">
        <v>10.6</v>
      </c>
      <c r="J15" s="31">
        <f t="shared" si="1"/>
        <v>15.6</v>
      </c>
      <c r="K15" s="46">
        <f t="shared" si="2"/>
        <v>45.9</v>
      </c>
      <c r="L15" s="42">
        <v>16</v>
      </c>
      <c r="M15" s="42">
        <v>11</v>
      </c>
      <c r="N15" s="47">
        <f t="shared" si="3"/>
        <v>27</v>
      </c>
      <c r="O15" s="45">
        <f t="shared" si="4"/>
        <v>72.900000000000006</v>
      </c>
      <c r="P15" s="83"/>
    </row>
    <row r="16" spans="1:20" s="26" customFormat="1" ht="25" customHeight="1" x14ac:dyDescent="0.35">
      <c r="A16" s="32">
        <v>2</v>
      </c>
      <c r="B16" s="32" t="s">
        <v>116</v>
      </c>
      <c r="C16" s="32">
        <v>8</v>
      </c>
      <c r="D16" s="40">
        <v>15</v>
      </c>
      <c r="E16" s="42">
        <v>7.5</v>
      </c>
      <c r="F16" s="42">
        <v>16.2</v>
      </c>
      <c r="G16" s="42">
        <v>14</v>
      </c>
      <c r="H16" s="42">
        <f t="shared" si="0"/>
        <v>9</v>
      </c>
      <c r="I16" s="31">
        <v>12.9</v>
      </c>
      <c r="J16" s="31">
        <f t="shared" si="1"/>
        <v>17.899999999999999</v>
      </c>
      <c r="K16" s="46">
        <f t="shared" si="2"/>
        <v>50.6</v>
      </c>
      <c r="L16" s="42">
        <v>17</v>
      </c>
      <c r="M16" s="42">
        <v>13</v>
      </c>
      <c r="N16" s="47">
        <f t="shared" si="3"/>
        <v>30</v>
      </c>
      <c r="O16" s="45">
        <f t="shared" si="4"/>
        <v>80.599999999999994</v>
      </c>
      <c r="P16" s="83"/>
    </row>
    <row r="17" spans="1:16" s="26" customFormat="1" ht="25" customHeight="1" x14ac:dyDescent="0.35">
      <c r="A17" s="32">
        <v>2</v>
      </c>
      <c r="B17" s="32" t="s">
        <v>116</v>
      </c>
      <c r="C17" s="32">
        <v>8</v>
      </c>
      <c r="D17" s="40">
        <v>16</v>
      </c>
      <c r="E17" s="42">
        <v>8</v>
      </c>
      <c r="F17" s="42">
        <v>16.399999999999999</v>
      </c>
      <c r="G17" s="42">
        <v>14</v>
      </c>
      <c r="H17" s="42">
        <f t="shared" si="0"/>
        <v>9</v>
      </c>
      <c r="I17" s="31">
        <v>12</v>
      </c>
      <c r="J17" s="31">
        <f t="shared" si="1"/>
        <v>17</v>
      </c>
      <c r="K17" s="46">
        <f t="shared" si="2"/>
        <v>50.4</v>
      </c>
      <c r="L17" s="42">
        <v>14</v>
      </c>
      <c r="M17" s="42">
        <v>7</v>
      </c>
      <c r="N17" s="47">
        <f t="shared" si="3"/>
        <v>21</v>
      </c>
      <c r="O17" s="45">
        <f t="shared" si="4"/>
        <v>71.400000000000006</v>
      </c>
      <c r="P17" s="83"/>
    </row>
    <row r="18" spans="1:16" s="26" customFormat="1" ht="25" customHeight="1" x14ac:dyDescent="0.35">
      <c r="A18" s="32">
        <v>2</v>
      </c>
      <c r="B18" s="32" t="s">
        <v>116</v>
      </c>
      <c r="C18" s="32">
        <v>8</v>
      </c>
      <c r="D18" s="40">
        <v>17</v>
      </c>
      <c r="E18" s="42">
        <v>9</v>
      </c>
      <c r="F18" s="42">
        <v>17.2</v>
      </c>
      <c r="G18" s="42">
        <v>15</v>
      </c>
      <c r="H18" s="42">
        <f t="shared" si="0"/>
        <v>10</v>
      </c>
      <c r="I18" s="31">
        <v>12.9</v>
      </c>
      <c r="J18" s="31">
        <f t="shared" si="1"/>
        <v>17.899999999999999</v>
      </c>
      <c r="K18" s="46">
        <f t="shared" si="2"/>
        <v>54.1</v>
      </c>
      <c r="L18" s="42">
        <v>15</v>
      </c>
      <c r="M18" s="42">
        <v>11</v>
      </c>
      <c r="N18" s="47">
        <f t="shared" si="3"/>
        <v>26</v>
      </c>
      <c r="O18" s="45">
        <f t="shared" si="4"/>
        <v>80.099999999999994</v>
      </c>
      <c r="P18" s="83"/>
    </row>
    <row r="19" spans="1:16" s="26" customFormat="1" ht="25" customHeight="1" x14ac:dyDescent="0.35">
      <c r="A19" s="32">
        <v>2</v>
      </c>
      <c r="B19" s="32" t="s">
        <v>116</v>
      </c>
      <c r="C19" s="32">
        <v>8</v>
      </c>
      <c r="D19" s="40">
        <v>18</v>
      </c>
      <c r="E19" s="42">
        <v>6.5</v>
      </c>
      <c r="F19" s="42">
        <v>15.8</v>
      </c>
      <c r="G19" s="42">
        <v>15</v>
      </c>
      <c r="H19" s="42">
        <f t="shared" si="0"/>
        <v>10</v>
      </c>
      <c r="I19" s="31">
        <v>12.6</v>
      </c>
      <c r="J19" s="31">
        <f t="shared" si="1"/>
        <v>17.600000000000001</v>
      </c>
      <c r="K19" s="46">
        <f t="shared" si="2"/>
        <v>49.9</v>
      </c>
      <c r="L19" s="42">
        <v>15</v>
      </c>
      <c r="M19" s="42">
        <v>16</v>
      </c>
      <c r="N19" s="47">
        <f t="shared" si="3"/>
        <v>31</v>
      </c>
      <c r="O19" s="45">
        <f t="shared" si="4"/>
        <v>80.900000000000006</v>
      </c>
      <c r="P19" s="83"/>
    </row>
    <row r="20" spans="1:16" s="26" customFormat="1" ht="25" customHeight="1" x14ac:dyDescent="0.35">
      <c r="A20" s="32">
        <v>2</v>
      </c>
      <c r="B20" s="32" t="s">
        <v>116</v>
      </c>
      <c r="C20" s="32">
        <v>8</v>
      </c>
      <c r="D20" s="40">
        <v>19</v>
      </c>
      <c r="E20" s="42">
        <v>8.5</v>
      </c>
      <c r="F20" s="42">
        <v>13.2</v>
      </c>
      <c r="G20" s="42">
        <v>15</v>
      </c>
      <c r="H20" s="42">
        <f t="shared" si="0"/>
        <v>10</v>
      </c>
      <c r="I20" s="31">
        <v>11.2</v>
      </c>
      <c r="J20" s="31">
        <f t="shared" si="1"/>
        <v>16.2</v>
      </c>
      <c r="K20" s="46">
        <f t="shared" si="2"/>
        <v>47.9</v>
      </c>
      <c r="L20" s="42">
        <v>14</v>
      </c>
      <c r="M20" s="42">
        <v>11</v>
      </c>
      <c r="N20" s="47">
        <f t="shared" si="3"/>
        <v>25</v>
      </c>
      <c r="O20" s="45">
        <f t="shared" si="4"/>
        <v>72.900000000000006</v>
      </c>
      <c r="P20" s="83"/>
    </row>
    <row r="21" spans="1:16" s="26" customFormat="1" ht="25" customHeight="1" x14ac:dyDescent="0.35">
      <c r="A21" s="32">
        <v>2</v>
      </c>
      <c r="B21" s="32" t="s">
        <v>116</v>
      </c>
      <c r="C21" s="32">
        <v>8</v>
      </c>
      <c r="D21" s="40">
        <v>20</v>
      </c>
      <c r="E21" s="42">
        <v>8</v>
      </c>
      <c r="F21" s="42">
        <v>15.4</v>
      </c>
      <c r="G21" s="42">
        <v>14</v>
      </c>
      <c r="H21" s="42">
        <f t="shared" si="0"/>
        <v>9</v>
      </c>
      <c r="I21" s="31">
        <v>12.5</v>
      </c>
      <c r="J21" s="31">
        <f t="shared" si="1"/>
        <v>17.5</v>
      </c>
      <c r="K21" s="46">
        <f t="shared" si="2"/>
        <v>49.9</v>
      </c>
      <c r="L21" s="42">
        <v>15</v>
      </c>
      <c r="M21" s="42">
        <v>10.5</v>
      </c>
      <c r="N21" s="47">
        <f t="shared" si="3"/>
        <v>25.5</v>
      </c>
      <c r="O21" s="45">
        <f t="shared" si="4"/>
        <v>75.400000000000006</v>
      </c>
      <c r="P21" s="83"/>
    </row>
    <row r="22" spans="1:16" s="26" customFormat="1" ht="25" customHeight="1" x14ac:dyDescent="0.35">
      <c r="A22" s="32">
        <v>2</v>
      </c>
      <c r="B22" s="32" t="s">
        <v>116</v>
      </c>
      <c r="C22" s="32">
        <v>8</v>
      </c>
      <c r="D22" s="40">
        <v>21</v>
      </c>
      <c r="E22" s="42">
        <v>7</v>
      </c>
      <c r="F22" s="42">
        <v>16.399999999999999</v>
      </c>
      <c r="G22" s="42">
        <v>15</v>
      </c>
      <c r="H22" s="42">
        <f t="shared" si="0"/>
        <v>10</v>
      </c>
      <c r="I22" s="31">
        <v>12.5</v>
      </c>
      <c r="J22" s="31">
        <f t="shared" si="1"/>
        <v>17.5</v>
      </c>
      <c r="K22" s="46">
        <f t="shared" si="2"/>
        <v>50.9</v>
      </c>
      <c r="L22" s="42">
        <v>16</v>
      </c>
      <c r="M22" s="42">
        <v>13.5</v>
      </c>
      <c r="N22" s="47">
        <f t="shared" si="3"/>
        <v>29.5</v>
      </c>
      <c r="O22" s="45">
        <f t="shared" si="4"/>
        <v>80.400000000000006</v>
      </c>
      <c r="P22" s="83"/>
    </row>
    <row r="23" spans="1:16" s="26" customFormat="1" ht="30" customHeight="1" x14ac:dyDescent="0.35">
      <c r="A23" s="32">
        <v>2</v>
      </c>
      <c r="B23" s="32" t="s">
        <v>116</v>
      </c>
      <c r="C23" s="32">
        <v>8</v>
      </c>
      <c r="D23" s="40">
        <v>22</v>
      </c>
      <c r="E23" s="42">
        <v>7.5</v>
      </c>
      <c r="F23" s="42">
        <v>14</v>
      </c>
      <c r="G23" s="42">
        <v>11</v>
      </c>
      <c r="H23" s="42">
        <f t="shared" si="0"/>
        <v>6</v>
      </c>
      <c r="I23" s="31">
        <v>11.2</v>
      </c>
      <c r="J23" s="31">
        <f t="shared" si="1"/>
        <v>16.2</v>
      </c>
      <c r="K23" s="46">
        <f t="shared" si="2"/>
        <v>43.7</v>
      </c>
      <c r="L23" s="42">
        <v>19</v>
      </c>
      <c r="M23" s="42">
        <v>14</v>
      </c>
      <c r="N23" s="47">
        <f t="shared" si="3"/>
        <v>33</v>
      </c>
      <c r="O23" s="45">
        <f t="shared" si="4"/>
        <v>76.7</v>
      </c>
      <c r="P23" s="83"/>
    </row>
    <row r="24" spans="1:16" s="26" customFormat="1" ht="25" customHeight="1" x14ac:dyDescent="0.35">
      <c r="A24" s="32">
        <v>2</v>
      </c>
      <c r="B24" s="32" t="s">
        <v>116</v>
      </c>
      <c r="C24" s="32">
        <v>8</v>
      </c>
      <c r="D24" s="40">
        <v>23</v>
      </c>
      <c r="E24" s="42">
        <v>7.5</v>
      </c>
      <c r="F24" s="42">
        <v>15</v>
      </c>
      <c r="G24" s="42">
        <v>15</v>
      </c>
      <c r="H24" s="42">
        <f t="shared" si="0"/>
        <v>10</v>
      </c>
      <c r="I24" s="31">
        <v>9.3000000000000007</v>
      </c>
      <c r="J24" s="31">
        <f t="shared" si="1"/>
        <v>14.3</v>
      </c>
      <c r="K24" s="46">
        <f t="shared" si="2"/>
        <v>46.8</v>
      </c>
      <c r="L24" s="42">
        <v>16</v>
      </c>
      <c r="M24" s="42">
        <v>16</v>
      </c>
      <c r="N24" s="47">
        <f t="shared" si="3"/>
        <v>32</v>
      </c>
      <c r="O24" s="45">
        <f t="shared" si="4"/>
        <v>78.8</v>
      </c>
      <c r="P24" s="83"/>
    </row>
    <row r="25" spans="1:16" s="26" customFormat="1" ht="25" customHeight="1" x14ac:dyDescent="0.35">
      <c r="A25" s="32">
        <v>2</v>
      </c>
      <c r="B25" s="32" t="s">
        <v>116</v>
      </c>
      <c r="C25" s="32">
        <v>8</v>
      </c>
      <c r="D25" s="40">
        <v>24</v>
      </c>
      <c r="E25" s="42">
        <v>8.5</v>
      </c>
      <c r="F25" s="42">
        <v>15.8</v>
      </c>
      <c r="G25" s="42">
        <v>15</v>
      </c>
      <c r="H25" s="42">
        <f t="shared" si="0"/>
        <v>10</v>
      </c>
      <c r="I25" s="31">
        <v>12.3</v>
      </c>
      <c r="J25" s="31">
        <f t="shared" si="1"/>
        <v>17.3</v>
      </c>
      <c r="K25" s="46">
        <f t="shared" si="2"/>
        <v>51.599999999999994</v>
      </c>
      <c r="L25" s="42">
        <v>17</v>
      </c>
      <c r="M25" s="42">
        <v>11.5</v>
      </c>
      <c r="N25" s="47">
        <f t="shared" si="3"/>
        <v>28.5</v>
      </c>
      <c r="O25" s="45">
        <f t="shared" si="4"/>
        <v>80.099999999999994</v>
      </c>
      <c r="P25" s="83"/>
    </row>
    <row r="26" spans="1:16" s="26" customFormat="1" ht="25" customHeight="1" x14ac:dyDescent="0.35">
      <c r="A26" s="32">
        <v>2</v>
      </c>
      <c r="B26" s="32" t="s">
        <v>116</v>
      </c>
      <c r="C26" s="32">
        <v>8</v>
      </c>
      <c r="D26" s="40">
        <v>25</v>
      </c>
      <c r="E26" s="42">
        <v>7</v>
      </c>
      <c r="F26" s="42">
        <v>17.600000000000001</v>
      </c>
      <c r="G26" s="42">
        <v>14</v>
      </c>
      <c r="H26" s="42">
        <f t="shared" si="0"/>
        <v>9</v>
      </c>
      <c r="I26" s="31">
        <v>13.3</v>
      </c>
      <c r="J26" s="31">
        <f t="shared" si="1"/>
        <v>18.3</v>
      </c>
      <c r="K26" s="46">
        <f t="shared" si="2"/>
        <v>51.900000000000006</v>
      </c>
      <c r="L26" s="42">
        <v>16</v>
      </c>
      <c r="M26" s="42">
        <v>13</v>
      </c>
      <c r="N26" s="47">
        <f t="shared" si="3"/>
        <v>29</v>
      </c>
      <c r="O26" s="45">
        <f t="shared" si="4"/>
        <v>80.900000000000006</v>
      </c>
      <c r="P26" s="83"/>
    </row>
    <row r="27" spans="1:16" s="26" customFormat="1" ht="25" customHeight="1" x14ac:dyDescent="0.35">
      <c r="A27" s="32">
        <v>2</v>
      </c>
      <c r="B27" s="32" t="s">
        <v>116</v>
      </c>
      <c r="C27" s="32">
        <v>8</v>
      </c>
      <c r="D27" s="40">
        <v>26</v>
      </c>
      <c r="E27" s="42">
        <v>7</v>
      </c>
      <c r="F27" s="42">
        <v>15.6</v>
      </c>
      <c r="G27" s="42">
        <v>15</v>
      </c>
      <c r="H27" s="42">
        <f t="shared" si="0"/>
        <v>10</v>
      </c>
      <c r="I27" s="31">
        <v>10.3</v>
      </c>
      <c r="J27" s="31">
        <f t="shared" si="1"/>
        <v>15.3</v>
      </c>
      <c r="K27" s="46">
        <f t="shared" si="2"/>
        <v>47.900000000000006</v>
      </c>
      <c r="L27" s="42">
        <v>18</v>
      </c>
      <c r="M27" s="42">
        <v>13</v>
      </c>
      <c r="N27" s="47">
        <f t="shared" si="3"/>
        <v>31</v>
      </c>
      <c r="O27" s="45">
        <f t="shared" si="4"/>
        <v>78.900000000000006</v>
      </c>
      <c r="P27" s="83"/>
    </row>
    <row r="28" spans="1:16" s="26" customFormat="1" ht="25" customHeight="1" x14ac:dyDescent="0.35">
      <c r="A28" s="32">
        <v>2</v>
      </c>
      <c r="B28" s="32" t="s">
        <v>116</v>
      </c>
      <c r="C28" s="32">
        <v>8</v>
      </c>
      <c r="D28" s="40">
        <v>27</v>
      </c>
      <c r="E28" s="42">
        <v>8</v>
      </c>
      <c r="F28" s="42">
        <v>16.8</v>
      </c>
      <c r="G28" s="42">
        <v>15</v>
      </c>
      <c r="H28" s="42">
        <f t="shared" si="0"/>
        <v>10</v>
      </c>
      <c r="I28" s="31">
        <v>13.3</v>
      </c>
      <c r="J28" s="31">
        <f t="shared" si="1"/>
        <v>18.3</v>
      </c>
      <c r="K28" s="46">
        <f t="shared" si="2"/>
        <v>53.099999999999994</v>
      </c>
      <c r="L28" s="42">
        <v>17</v>
      </c>
      <c r="M28" s="42">
        <v>16</v>
      </c>
      <c r="N28" s="47">
        <f t="shared" si="3"/>
        <v>33</v>
      </c>
      <c r="O28" s="45">
        <f t="shared" si="4"/>
        <v>86.1</v>
      </c>
      <c r="P28" s="83"/>
    </row>
    <row r="29" spans="1:16" s="26" customFormat="1" ht="25" customHeight="1" x14ac:dyDescent="0.35">
      <c r="A29" s="32">
        <v>2</v>
      </c>
      <c r="B29" s="32" t="s">
        <v>116</v>
      </c>
      <c r="C29" s="32">
        <v>8</v>
      </c>
      <c r="D29" s="40">
        <v>28</v>
      </c>
      <c r="E29" s="42">
        <v>10</v>
      </c>
      <c r="F29" s="42">
        <v>19.600000000000001</v>
      </c>
      <c r="G29" s="42">
        <v>15</v>
      </c>
      <c r="H29" s="42">
        <f t="shared" si="0"/>
        <v>10</v>
      </c>
      <c r="I29" s="31">
        <v>12.3</v>
      </c>
      <c r="J29" s="31">
        <f t="shared" si="1"/>
        <v>17.3</v>
      </c>
      <c r="K29" s="46">
        <f t="shared" si="2"/>
        <v>56.900000000000006</v>
      </c>
      <c r="L29" s="42">
        <v>17</v>
      </c>
      <c r="M29" s="42">
        <v>16.5</v>
      </c>
      <c r="N29" s="47">
        <f t="shared" si="3"/>
        <v>33.5</v>
      </c>
      <c r="O29" s="45">
        <f t="shared" si="4"/>
        <v>90.4</v>
      </c>
      <c r="P29" s="83"/>
    </row>
    <row r="30" spans="1:16" s="26" customFormat="1" ht="25" customHeight="1" x14ac:dyDescent="0.35">
      <c r="A30" s="32">
        <v>2</v>
      </c>
      <c r="B30" s="32" t="s">
        <v>116</v>
      </c>
      <c r="C30" s="32">
        <v>8</v>
      </c>
      <c r="D30" s="40">
        <v>29</v>
      </c>
      <c r="E30" s="49">
        <v>0</v>
      </c>
      <c r="F30" s="42">
        <v>13.2</v>
      </c>
      <c r="G30" s="42">
        <v>7</v>
      </c>
      <c r="H30" s="42">
        <f t="shared" si="0"/>
        <v>2</v>
      </c>
      <c r="I30" s="31">
        <v>12.6</v>
      </c>
      <c r="J30" s="31">
        <f t="shared" si="1"/>
        <v>17.600000000000001</v>
      </c>
      <c r="K30" s="46">
        <f t="shared" si="2"/>
        <v>32.799999999999997</v>
      </c>
      <c r="L30" s="42">
        <v>11</v>
      </c>
      <c r="M30" s="42">
        <v>9</v>
      </c>
      <c r="N30" s="47">
        <f t="shared" si="3"/>
        <v>20</v>
      </c>
      <c r="O30" s="45">
        <f t="shared" si="4"/>
        <v>52.8</v>
      </c>
      <c r="P30" s="83"/>
    </row>
    <row r="31" spans="1:16" s="26" customFormat="1" ht="25" customHeight="1" x14ac:dyDescent="0.35">
      <c r="A31" s="32">
        <v>2</v>
      </c>
      <c r="B31" s="32" t="s">
        <v>116</v>
      </c>
      <c r="C31" s="32">
        <v>8</v>
      </c>
      <c r="D31" s="40">
        <v>30</v>
      </c>
      <c r="E31" s="42">
        <v>6</v>
      </c>
      <c r="F31" s="42">
        <v>12.4</v>
      </c>
      <c r="G31" s="42">
        <v>10</v>
      </c>
      <c r="H31" s="42">
        <f t="shared" si="0"/>
        <v>5</v>
      </c>
      <c r="I31" s="31">
        <v>11.2</v>
      </c>
      <c r="J31" s="31">
        <f t="shared" si="1"/>
        <v>16.2</v>
      </c>
      <c r="K31" s="46">
        <f t="shared" si="2"/>
        <v>39.599999999999994</v>
      </c>
      <c r="L31" s="42">
        <v>15</v>
      </c>
      <c r="M31" s="42">
        <v>7</v>
      </c>
      <c r="N31" s="47">
        <f t="shared" si="3"/>
        <v>22</v>
      </c>
      <c r="O31" s="45">
        <f t="shared" si="4"/>
        <v>61.599999999999994</v>
      </c>
      <c r="P31" s="83"/>
    </row>
    <row r="32" spans="1:16" s="26" customFormat="1" ht="25" customHeight="1" x14ac:dyDescent="0.35">
      <c r="A32" s="32">
        <v>2</v>
      </c>
      <c r="B32" s="32" t="s">
        <v>116</v>
      </c>
      <c r="C32" s="32">
        <v>8</v>
      </c>
      <c r="D32" s="40">
        <v>31</v>
      </c>
      <c r="E32" s="42">
        <v>7</v>
      </c>
      <c r="F32" s="42">
        <v>14</v>
      </c>
      <c r="G32" s="42">
        <v>15</v>
      </c>
      <c r="H32" s="42">
        <f t="shared" si="0"/>
        <v>10</v>
      </c>
      <c r="I32" s="31">
        <v>12</v>
      </c>
      <c r="J32" s="31">
        <f t="shared" si="1"/>
        <v>17</v>
      </c>
      <c r="K32" s="46">
        <f t="shared" si="2"/>
        <v>48</v>
      </c>
      <c r="L32" s="42">
        <v>15</v>
      </c>
      <c r="M32" s="42">
        <v>12</v>
      </c>
      <c r="N32" s="47">
        <f t="shared" si="3"/>
        <v>27</v>
      </c>
      <c r="O32" s="45">
        <f t="shared" si="4"/>
        <v>75</v>
      </c>
      <c r="P32" s="83"/>
    </row>
    <row r="33" spans="1:16" s="26" customFormat="1" ht="25" customHeight="1" x14ac:dyDescent="0.35">
      <c r="A33" s="32">
        <v>2</v>
      </c>
      <c r="B33" s="32" t="s">
        <v>116</v>
      </c>
      <c r="C33" s="32">
        <v>8</v>
      </c>
      <c r="D33" s="40">
        <v>32</v>
      </c>
      <c r="E33" s="42">
        <v>8</v>
      </c>
      <c r="F33" s="42">
        <v>14.2</v>
      </c>
      <c r="G33" s="42">
        <v>15</v>
      </c>
      <c r="H33" s="42">
        <f t="shared" si="0"/>
        <v>10</v>
      </c>
      <c r="I33" s="31">
        <v>12.9</v>
      </c>
      <c r="J33" s="31">
        <f t="shared" si="1"/>
        <v>17.899999999999999</v>
      </c>
      <c r="K33" s="46">
        <f t="shared" si="2"/>
        <v>50.1</v>
      </c>
      <c r="L33" s="42">
        <v>15.5</v>
      </c>
      <c r="M33" s="42">
        <v>17</v>
      </c>
      <c r="N33" s="47">
        <f t="shared" si="3"/>
        <v>32.5</v>
      </c>
      <c r="O33" s="45">
        <f t="shared" si="4"/>
        <v>82.6</v>
      </c>
      <c r="P33" s="83"/>
    </row>
    <row r="34" spans="1:16" s="26" customFormat="1" ht="25" customHeight="1" x14ac:dyDescent="0.35">
      <c r="A34" s="32">
        <v>2</v>
      </c>
      <c r="B34" s="32" t="s">
        <v>116</v>
      </c>
      <c r="C34" s="32">
        <v>8</v>
      </c>
      <c r="D34" s="40">
        <v>33</v>
      </c>
      <c r="E34" s="42">
        <v>9</v>
      </c>
      <c r="F34" s="42">
        <v>16.8</v>
      </c>
      <c r="G34" s="42">
        <v>13</v>
      </c>
      <c r="H34" s="42">
        <f t="shared" si="0"/>
        <v>8</v>
      </c>
      <c r="I34" s="31">
        <v>12.6</v>
      </c>
      <c r="J34" s="31">
        <f t="shared" si="1"/>
        <v>17.600000000000001</v>
      </c>
      <c r="K34" s="46">
        <f t="shared" si="2"/>
        <v>51.4</v>
      </c>
      <c r="L34" s="42">
        <v>14.5</v>
      </c>
      <c r="M34" s="42">
        <v>18</v>
      </c>
      <c r="N34" s="47">
        <f t="shared" si="3"/>
        <v>32.5</v>
      </c>
      <c r="O34" s="45">
        <f t="shared" si="4"/>
        <v>83.9</v>
      </c>
      <c r="P34" s="83"/>
    </row>
    <row r="35" spans="1:16" s="26" customFormat="1" ht="25" customHeight="1" x14ac:dyDescent="0.35">
      <c r="A35" s="32">
        <v>2</v>
      </c>
      <c r="B35" s="32" t="s">
        <v>116</v>
      </c>
      <c r="C35" s="32">
        <v>8</v>
      </c>
      <c r="D35" s="40">
        <v>34</v>
      </c>
      <c r="E35" s="42">
        <v>7</v>
      </c>
      <c r="F35" s="42">
        <v>17.2</v>
      </c>
      <c r="G35" s="42">
        <v>15</v>
      </c>
      <c r="H35" s="42">
        <f t="shared" si="0"/>
        <v>10</v>
      </c>
      <c r="I35" s="31">
        <v>11.6</v>
      </c>
      <c r="J35" s="31">
        <f t="shared" si="1"/>
        <v>16.600000000000001</v>
      </c>
      <c r="K35" s="46">
        <f t="shared" si="2"/>
        <v>50.800000000000004</v>
      </c>
      <c r="L35" s="42">
        <v>17</v>
      </c>
      <c r="M35" s="42">
        <v>10</v>
      </c>
      <c r="N35" s="47">
        <f t="shared" si="3"/>
        <v>27</v>
      </c>
      <c r="O35" s="45">
        <f t="shared" si="4"/>
        <v>77.800000000000011</v>
      </c>
      <c r="P35" s="83"/>
    </row>
    <row r="36" spans="1:16" s="26" customFormat="1" ht="25" customHeight="1" x14ac:dyDescent="0.35">
      <c r="A36" s="32">
        <v>2</v>
      </c>
      <c r="B36" s="32" t="s">
        <v>116</v>
      </c>
      <c r="C36" s="32">
        <v>8</v>
      </c>
      <c r="D36" s="40">
        <v>35</v>
      </c>
      <c r="E36" s="42">
        <v>7.5</v>
      </c>
      <c r="F36" s="42">
        <v>16.600000000000001</v>
      </c>
      <c r="G36" s="42">
        <v>15</v>
      </c>
      <c r="H36" s="42">
        <f t="shared" si="0"/>
        <v>10</v>
      </c>
      <c r="I36" s="31">
        <v>13.3</v>
      </c>
      <c r="J36" s="31">
        <f t="shared" si="1"/>
        <v>18.3</v>
      </c>
      <c r="K36" s="46">
        <f t="shared" si="2"/>
        <v>52.400000000000006</v>
      </c>
      <c r="L36" s="42">
        <v>16</v>
      </c>
      <c r="M36" s="42">
        <v>15</v>
      </c>
      <c r="N36" s="47">
        <f t="shared" si="3"/>
        <v>31</v>
      </c>
      <c r="O36" s="45">
        <f t="shared" si="4"/>
        <v>83.4</v>
      </c>
      <c r="P36" s="83"/>
    </row>
    <row r="37" spans="1:16" s="26" customFormat="1" ht="25" customHeight="1" x14ac:dyDescent="0.35">
      <c r="A37" s="32">
        <v>2</v>
      </c>
      <c r="B37" s="32" t="s">
        <v>116</v>
      </c>
      <c r="C37" s="32">
        <v>8</v>
      </c>
      <c r="D37" s="40">
        <v>36</v>
      </c>
      <c r="E37" s="42">
        <v>9</v>
      </c>
      <c r="F37" s="42">
        <v>13.4</v>
      </c>
      <c r="G37" s="42">
        <v>14</v>
      </c>
      <c r="H37" s="42">
        <f t="shared" si="0"/>
        <v>9</v>
      </c>
      <c r="I37" s="31">
        <v>11.2</v>
      </c>
      <c r="J37" s="31">
        <f t="shared" si="1"/>
        <v>16.2</v>
      </c>
      <c r="K37" s="46">
        <f t="shared" si="2"/>
        <v>47.599999999999994</v>
      </c>
      <c r="L37" s="42">
        <v>14</v>
      </c>
      <c r="M37" s="42">
        <v>14</v>
      </c>
      <c r="N37" s="47">
        <f t="shared" si="3"/>
        <v>28</v>
      </c>
      <c r="O37" s="45">
        <f t="shared" si="4"/>
        <v>75.599999999999994</v>
      </c>
      <c r="P37" s="83"/>
    </row>
    <row r="38" spans="1:16" s="26" customFormat="1" ht="25" customHeight="1" x14ac:dyDescent="0.35">
      <c r="A38" s="32">
        <v>2</v>
      </c>
      <c r="B38" s="32" t="s">
        <v>116</v>
      </c>
      <c r="C38" s="32">
        <v>8</v>
      </c>
      <c r="D38" s="40">
        <v>37</v>
      </c>
      <c r="E38" s="42">
        <v>6.5</v>
      </c>
      <c r="F38" s="42">
        <v>19.600000000000001</v>
      </c>
      <c r="G38" s="42">
        <v>15</v>
      </c>
      <c r="H38" s="42">
        <f t="shared" si="0"/>
        <v>10</v>
      </c>
      <c r="I38" s="31">
        <v>13.3</v>
      </c>
      <c r="J38" s="31">
        <f t="shared" si="1"/>
        <v>18.3</v>
      </c>
      <c r="K38" s="46">
        <f t="shared" si="2"/>
        <v>54.400000000000006</v>
      </c>
      <c r="L38" s="42">
        <v>18</v>
      </c>
      <c r="M38" s="42">
        <v>16</v>
      </c>
      <c r="N38" s="47">
        <f t="shared" si="3"/>
        <v>34</v>
      </c>
      <c r="O38" s="45">
        <f t="shared" si="4"/>
        <v>88.4</v>
      </c>
      <c r="P38" s="83"/>
    </row>
    <row r="39" spans="1:16" s="26" customFormat="1" ht="25" customHeight="1" x14ac:dyDescent="0.35">
      <c r="A39" s="32">
        <v>2</v>
      </c>
      <c r="B39" s="32" t="s">
        <v>116</v>
      </c>
      <c r="C39" s="32">
        <v>8</v>
      </c>
      <c r="D39" s="40">
        <v>38</v>
      </c>
      <c r="E39" s="42">
        <v>7.5</v>
      </c>
      <c r="F39" s="42">
        <v>17.2</v>
      </c>
      <c r="G39" s="42">
        <v>15</v>
      </c>
      <c r="H39" s="42">
        <f t="shared" si="0"/>
        <v>10</v>
      </c>
      <c r="I39" s="31">
        <v>12</v>
      </c>
      <c r="J39" s="31">
        <f t="shared" si="1"/>
        <v>17</v>
      </c>
      <c r="K39" s="46">
        <f t="shared" si="2"/>
        <v>51.7</v>
      </c>
      <c r="L39" s="42">
        <v>17</v>
      </c>
      <c r="M39" s="42">
        <v>11.5</v>
      </c>
      <c r="N39" s="47">
        <f t="shared" si="3"/>
        <v>28.5</v>
      </c>
      <c r="O39" s="45">
        <f t="shared" si="4"/>
        <v>80.2</v>
      </c>
      <c r="P39" s="83"/>
    </row>
    <row r="40" spans="1:16" s="26" customFormat="1" ht="25" customHeight="1" x14ac:dyDescent="0.35">
      <c r="A40" s="32">
        <v>2</v>
      </c>
      <c r="B40" s="32" t="s">
        <v>116</v>
      </c>
      <c r="C40" s="32">
        <v>8</v>
      </c>
      <c r="D40" s="40">
        <v>39</v>
      </c>
      <c r="E40" s="42">
        <v>6.5</v>
      </c>
      <c r="F40" s="42">
        <v>18.399999999999999</v>
      </c>
      <c r="G40" s="42">
        <v>15</v>
      </c>
      <c r="H40" s="42">
        <f t="shared" si="0"/>
        <v>10</v>
      </c>
      <c r="I40" s="31">
        <v>11.6</v>
      </c>
      <c r="J40" s="31">
        <f t="shared" si="1"/>
        <v>16.600000000000001</v>
      </c>
      <c r="K40" s="46">
        <f t="shared" si="2"/>
        <v>51.5</v>
      </c>
      <c r="L40" s="42">
        <v>19</v>
      </c>
      <c r="M40" s="42">
        <v>14</v>
      </c>
      <c r="N40" s="47">
        <f t="shared" si="3"/>
        <v>33</v>
      </c>
      <c r="O40" s="45">
        <f t="shared" si="4"/>
        <v>84.5</v>
      </c>
      <c r="P40" s="83"/>
    </row>
    <row r="41" spans="1:16" s="26" customFormat="1" ht="25" customHeight="1" x14ac:dyDescent="0.35">
      <c r="A41" s="32">
        <v>2</v>
      </c>
      <c r="B41" s="32" t="s">
        <v>116</v>
      </c>
      <c r="C41" s="32">
        <v>8</v>
      </c>
      <c r="D41" s="40">
        <v>40</v>
      </c>
      <c r="E41" s="42">
        <v>8</v>
      </c>
      <c r="F41" s="42">
        <v>18.399999999999999</v>
      </c>
      <c r="G41" s="42">
        <v>15</v>
      </c>
      <c r="H41" s="42">
        <f t="shared" si="0"/>
        <v>10</v>
      </c>
      <c r="I41" s="31">
        <v>11.6</v>
      </c>
      <c r="J41" s="31">
        <f t="shared" si="1"/>
        <v>16.600000000000001</v>
      </c>
      <c r="K41" s="46">
        <f t="shared" si="2"/>
        <v>53</v>
      </c>
      <c r="L41" s="42">
        <v>18</v>
      </c>
      <c r="M41" s="42">
        <v>12</v>
      </c>
      <c r="N41" s="47">
        <f t="shared" si="3"/>
        <v>30</v>
      </c>
      <c r="O41" s="45">
        <f t="shared" si="4"/>
        <v>83</v>
      </c>
      <c r="P41" s="83"/>
    </row>
    <row r="42" spans="1:16" s="26" customFormat="1" ht="25" customHeight="1" x14ac:dyDescent="0.35">
      <c r="A42" s="32">
        <v>2</v>
      </c>
      <c r="B42" s="32" t="s">
        <v>116</v>
      </c>
      <c r="C42" s="32">
        <v>8</v>
      </c>
      <c r="D42" s="40">
        <v>41</v>
      </c>
      <c r="E42" s="42">
        <v>9</v>
      </c>
      <c r="F42" s="42">
        <v>9.6</v>
      </c>
      <c r="G42" s="42">
        <v>11</v>
      </c>
      <c r="H42" s="42">
        <f t="shared" si="0"/>
        <v>6</v>
      </c>
      <c r="I42" s="31">
        <v>13.3</v>
      </c>
      <c r="J42" s="31">
        <f t="shared" si="1"/>
        <v>18.3</v>
      </c>
      <c r="K42" s="46">
        <f t="shared" si="2"/>
        <v>42.900000000000006</v>
      </c>
      <c r="L42" s="42">
        <v>20</v>
      </c>
      <c r="M42" s="42">
        <v>10</v>
      </c>
      <c r="N42" s="47">
        <f t="shared" si="3"/>
        <v>30</v>
      </c>
      <c r="O42" s="45">
        <f t="shared" si="4"/>
        <v>72.900000000000006</v>
      </c>
      <c r="P42" s="83"/>
    </row>
    <row r="43" spans="1:16" s="26" customFormat="1" ht="25" customHeight="1" x14ac:dyDescent="0.35">
      <c r="A43" s="32">
        <v>2</v>
      </c>
      <c r="B43" s="32" t="s">
        <v>116</v>
      </c>
      <c r="C43" s="32">
        <v>8</v>
      </c>
      <c r="D43" s="40">
        <v>42</v>
      </c>
      <c r="E43" s="42">
        <v>7</v>
      </c>
      <c r="F43" s="42">
        <v>15</v>
      </c>
      <c r="G43" s="42">
        <v>15</v>
      </c>
      <c r="H43" s="42">
        <f t="shared" si="0"/>
        <v>10</v>
      </c>
      <c r="I43" s="31">
        <v>12.6</v>
      </c>
      <c r="J43" s="31">
        <f t="shared" si="1"/>
        <v>17.600000000000001</v>
      </c>
      <c r="K43" s="46">
        <f t="shared" si="2"/>
        <v>49.6</v>
      </c>
      <c r="L43" s="42">
        <v>18</v>
      </c>
      <c r="M43" s="42">
        <v>9</v>
      </c>
      <c r="N43" s="47">
        <f t="shared" si="3"/>
        <v>27</v>
      </c>
      <c r="O43" s="45">
        <f t="shared" si="4"/>
        <v>76.599999999999994</v>
      </c>
      <c r="P43" s="83"/>
    </row>
    <row r="44" spans="1:16" s="26" customFormat="1" ht="25" customHeight="1" x14ac:dyDescent="0.35">
      <c r="A44" s="32">
        <v>2</v>
      </c>
      <c r="B44" s="32" t="s">
        <v>116</v>
      </c>
      <c r="C44" s="32">
        <v>8</v>
      </c>
      <c r="D44" s="50">
        <v>43</v>
      </c>
      <c r="E44" s="49">
        <v>7</v>
      </c>
      <c r="F44" s="49">
        <v>0</v>
      </c>
      <c r="G44" s="49">
        <v>0</v>
      </c>
      <c r="H44" s="42">
        <v>0</v>
      </c>
      <c r="I44" s="36">
        <v>0</v>
      </c>
      <c r="J44" s="31">
        <v>0</v>
      </c>
      <c r="K44" s="49">
        <f t="shared" si="2"/>
        <v>7</v>
      </c>
      <c r="L44" s="49">
        <v>0</v>
      </c>
      <c r="M44" s="49">
        <v>0</v>
      </c>
      <c r="N44" s="51">
        <f t="shared" si="3"/>
        <v>0</v>
      </c>
      <c r="O44" s="52">
        <f t="shared" si="4"/>
        <v>7</v>
      </c>
      <c r="P44" s="83"/>
    </row>
    <row r="45" spans="1:16" s="26" customFormat="1" ht="25" customHeight="1" x14ac:dyDescent="0.35">
      <c r="A45" s="32">
        <v>2</v>
      </c>
      <c r="B45" s="32" t="s">
        <v>116</v>
      </c>
      <c r="C45" s="32">
        <v>8</v>
      </c>
      <c r="D45" s="40">
        <v>44</v>
      </c>
      <c r="E45" s="42">
        <v>9</v>
      </c>
      <c r="F45" s="42">
        <v>13.2</v>
      </c>
      <c r="G45" s="42">
        <v>15</v>
      </c>
      <c r="H45" s="42">
        <f t="shared" si="0"/>
        <v>10</v>
      </c>
      <c r="I45" s="31">
        <v>10.3</v>
      </c>
      <c r="J45" s="31">
        <f t="shared" si="1"/>
        <v>15.3</v>
      </c>
      <c r="K45" s="46">
        <f t="shared" si="2"/>
        <v>47.5</v>
      </c>
      <c r="L45" s="42">
        <v>15.5</v>
      </c>
      <c r="M45" s="42">
        <v>15</v>
      </c>
      <c r="N45" s="47">
        <f t="shared" si="3"/>
        <v>30.5</v>
      </c>
      <c r="O45" s="45">
        <f t="shared" si="4"/>
        <v>78</v>
      </c>
      <c r="P45" s="83"/>
    </row>
    <row r="46" spans="1:16" s="26" customFormat="1" ht="25" customHeight="1" x14ac:dyDescent="0.35">
      <c r="A46" s="32">
        <v>2</v>
      </c>
      <c r="B46" s="32" t="s">
        <v>116</v>
      </c>
      <c r="C46" s="32">
        <v>8</v>
      </c>
      <c r="D46" s="50">
        <v>45</v>
      </c>
      <c r="E46" s="49">
        <v>6</v>
      </c>
      <c r="F46" s="49">
        <v>11.8</v>
      </c>
      <c r="G46" s="49">
        <v>0</v>
      </c>
      <c r="H46" s="42">
        <v>0</v>
      </c>
      <c r="I46" s="36">
        <v>0</v>
      </c>
      <c r="J46" s="31">
        <v>0</v>
      </c>
      <c r="K46" s="49">
        <f t="shared" si="2"/>
        <v>17.8</v>
      </c>
      <c r="L46" s="49">
        <v>16.5</v>
      </c>
      <c r="M46" s="49">
        <v>0</v>
      </c>
      <c r="N46" s="51">
        <f t="shared" si="3"/>
        <v>16.5</v>
      </c>
      <c r="O46" s="52">
        <f t="shared" si="4"/>
        <v>34.299999999999997</v>
      </c>
      <c r="P46" s="83"/>
    </row>
    <row r="47" spans="1:16" s="26" customFormat="1" ht="25" customHeight="1" x14ac:dyDescent="0.35">
      <c r="A47" s="32">
        <v>2</v>
      </c>
      <c r="B47" s="32" t="s">
        <v>116</v>
      </c>
      <c r="C47" s="32">
        <v>8</v>
      </c>
      <c r="D47" s="40">
        <v>46</v>
      </c>
      <c r="E47" s="42">
        <v>7</v>
      </c>
      <c r="F47" s="42">
        <v>17.399999999999999</v>
      </c>
      <c r="G47" s="42">
        <v>15</v>
      </c>
      <c r="H47" s="42">
        <f t="shared" si="0"/>
        <v>10</v>
      </c>
      <c r="I47" s="31">
        <v>10.6</v>
      </c>
      <c r="J47" s="31">
        <f t="shared" si="1"/>
        <v>15.6</v>
      </c>
      <c r="K47" s="46">
        <f t="shared" si="2"/>
        <v>50</v>
      </c>
      <c r="L47" s="42">
        <v>16.5</v>
      </c>
      <c r="M47" s="42">
        <v>9</v>
      </c>
      <c r="N47" s="47">
        <f t="shared" si="3"/>
        <v>25.5</v>
      </c>
      <c r="O47" s="45">
        <f t="shared" si="4"/>
        <v>75.5</v>
      </c>
      <c r="P47" s="83"/>
    </row>
    <row r="48" spans="1:16" s="26" customFormat="1" ht="25" customHeight="1" x14ac:dyDescent="0.35">
      <c r="A48" s="32">
        <v>2</v>
      </c>
      <c r="B48" s="32" t="s">
        <v>116</v>
      </c>
      <c r="C48" s="32">
        <v>8</v>
      </c>
      <c r="D48" s="40">
        <v>47</v>
      </c>
      <c r="E48" s="42">
        <v>7</v>
      </c>
      <c r="F48" s="42">
        <v>15.4</v>
      </c>
      <c r="G48" s="42">
        <v>15</v>
      </c>
      <c r="H48" s="42">
        <f t="shared" si="0"/>
        <v>10</v>
      </c>
      <c r="I48" s="31">
        <v>13.3</v>
      </c>
      <c r="J48" s="31">
        <f t="shared" si="1"/>
        <v>18.3</v>
      </c>
      <c r="K48" s="46">
        <f t="shared" si="2"/>
        <v>50.7</v>
      </c>
      <c r="L48" s="42">
        <v>17</v>
      </c>
      <c r="M48" s="42">
        <v>17</v>
      </c>
      <c r="N48" s="47">
        <f t="shared" si="3"/>
        <v>34</v>
      </c>
      <c r="O48" s="45">
        <f t="shared" si="4"/>
        <v>84.7</v>
      </c>
      <c r="P48" s="83"/>
    </row>
    <row r="49" spans="1:16" s="26" customFormat="1" ht="30" customHeight="1" x14ac:dyDescent="0.35">
      <c r="A49" s="32">
        <v>2</v>
      </c>
      <c r="B49" s="32" t="s">
        <v>116</v>
      </c>
      <c r="C49" s="32">
        <v>8</v>
      </c>
      <c r="D49" s="40">
        <v>48</v>
      </c>
      <c r="E49" s="42">
        <v>6</v>
      </c>
      <c r="F49" s="42">
        <v>15.6</v>
      </c>
      <c r="G49" s="42">
        <v>14</v>
      </c>
      <c r="H49" s="42">
        <f t="shared" si="0"/>
        <v>9</v>
      </c>
      <c r="I49" s="31">
        <v>10.6</v>
      </c>
      <c r="J49" s="31">
        <f t="shared" si="1"/>
        <v>15.6</v>
      </c>
      <c r="K49" s="46">
        <f t="shared" si="2"/>
        <v>46.2</v>
      </c>
      <c r="L49" s="42">
        <v>16</v>
      </c>
      <c r="M49" s="42">
        <v>6</v>
      </c>
      <c r="N49" s="47">
        <f t="shared" si="3"/>
        <v>22</v>
      </c>
      <c r="O49" s="45">
        <f t="shared" si="4"/>
        <v>68.2</v>
      </c>
      <c r="P49" s="83"/>
    </row>
    <row r="50" spans="1:16" s="26" customFormat="1" ht="25" customHeight="1" x14ac:dyDescent="0.35">
      <c r="A50" s="32">
        <v>2</v>
      </c>
      <c r="B50" s="32" t="s">
        <v>116</v>
      </c>
      <c r="C50" s="32">
        <v>8</v>
      </c>
      <c r="D50" s="40">
        <v>49</v>
      </c>
      <c r="E50" s="42">
        <v>8</v>
      </c>
      <c r="F50" s="42">
        <v>14.8</v>
      </c>
      <c r="G50" s="42">
        <v>14</v>
      </c>
      <c r="H50" s="42">
        <f t="shared" si="0"/>
        <v>9</v>
      </c>
      <c r="I50" s="31">
        <v>11.2</v>
      </c>
      <c r="J50" s="31">
        <f t="shared" si="1"/>
        <v>16.2</v>
      </c>
      <c r="K50" s="46">
        <f t="shared" si="2"/>
        <v>48</v>
      </c>
      <c r="L50" s="42">
        <v>17.5</v>
      </c>
      <c r="M50" s="42">
        <v>17</v>
      </c>
      <c r="N50" s="47">
        <f t="shared" si="3"/>
        <v>34.5</v>
      </c>
      <c r="O50" s="45">
        <f t="shared" si="4"/>
        <v>82.5</v>
      </c>
      <c r="P50" s="83"/>
    </row>
    <row r="51" spans="1:16" s="26" customFormat="1" ht="25" customHeight="1" x14ac:dyDescent="0.35">
      <c r="A51" s="32">
        <v>2</v>
      </c>
      <c r="B51" s="32" t="s">
        <v>116</v>
      </c>
      <c r="C51" s="32">
        <v>8</v>
      </c>
      <c r="D51" s="40">
        <v>50</v>
      </c>
      <c r="E51" s="42">
        <v>8.5</v>
      </c>
      <c r="F51" s="42">
        <v>15.6</v>
      </c>
      <c r="G51" s="42">
        <v>15</v>
      </c>
      <c r="H51" s="42">
        <f t="shared" si="0"/>
        <v>10</v>
      </c>
      <c r="I51" s="31">
        <v>11.6</v>
      </c>
      <c r="J51" s="31">
        <f t="shared" si="1"/>
        <v>16.600000000000001</v>
      </c>
      <c r="K51" s="46">
        <f t="shared" si="2"/>
        <v>50.7</v>
      </c>
      <c r="L51" s="42">
        <v>18</v>
      </c>
      <c r="M51" s="42">
        <v>8</v>
      </c>
      <c r="N51" s="47">
        <f t="shared" si="3"/>
        <v>26</v>
      </c>
      <c r="O51" s="45">
        <f t="shared" si="4"/>
        <v>76.7</v>
      </c>
      <c r="P51" s="83"/>
    </row>
    <row r="52" spans="1:16" s="26" customFormat="1" ht="25" customHeight="1" x14ac:dyDescent="0.35">
      <c r="A52" s="32">
        <v>2</v>
      </c>
      <c r="B52" s="32" t="s">
        <v>116</v>
      </c>
      <c r="C52" s="32">
        <v>8</v>
      </c>
      <c r="D52" s="40">
        <v>51</v>
      </c>
      <c r="E52" s="42">
        <v>8</v>
      </c>
      <c r="F52" s="42">
        <v>16</v>
      </c>
      <c r="G52" s="42">
        <v>15</v>
      </c>
      <c r="H52" s="42">
        <f t="shared" si="0"/>
        <v>10</v>
      </c>
      <c r="I52" s="31">
        <v>12.3</v>
      </c>
      <c r="J52" s="31">
        <f t="shared" si="1"/>
        <v>17.3</v>
      </c>
      <c r="K52" s="46">
        <f t="shared" si="2"/>
        <v>51.3</v>
      </c>
      <c r="L52" s="42">
        <v>19</v>
      </c>
      <c r="M52" s="42">
        <v>14</v>
      </c>
      <c r="N52" s="47">
        <f t="shared" si="3"/>
        <v>33</v>
      </c>
      <c r="O52" s="45">
        <f t="shared" si="4"/>
        <v>84.3</v>
      </c>
      <c r="P52" s="83"/>
    </row>
    <row r="53" spans="1:16" s="26" customFormat="1" ht="25" customHeight="1" x14ac:dyDescent="0.35">
      <c r="A53" s="32">
        <v>2</v>
      </c>
      <c r="B53" s="32" t="s">
        <v>116</v>
      </c>
      <c r="C53" s="32">
        <v>8</v>
      </c>
      <c r="D53" s="40">
        <v>52</v>
      </c>
      <c r="E53" s="42">
        <v>6</v>
      </c>
      <c r="F53" s="42">
        <v>14.4</v>
      </c>
      <c r="G53" s="42">
        <v>14</v>
      </c>
      <c r="H53" s="42">
        <f t="shared" si="0"/>
        <v>9</v>
      </c>
      <c r="I53" s="31">
        <v>12.3</v>
      </c>
      <c r="J53" s="31">
        <f t="shared" si="1"/>
        <v>17.3</v>
      </c>
      <c r="K53" s="46">
        <f t="shared" si="2"/>
        <v>46.7</v>
      </c>
      <c r="L53" s="42">
        <v>16.5</v>
      </c>
      <c r="M53" s="42">
        <v>13.5</v>
      </c>
      <c r="N53" s="47">
        <f t="shared" si="3"/>
        <v>30</v>
      </c>
      <c r="O53" s="45">
        <f t="shared" si="4"/>
        <v>76.7</v>
      </c>
      <c r="P53" s="83"/>
    </row>
    <row r="54" spans="1:16" s="26" customFormat="1" ht="25" customHeight="1" x14ac:dyDescent="0.35">
      <c r="A54" s="32">
        <v>2</v>
      </c>
      <c r="B54" s="32" t="s">
        <v>116</v>
      </c>
      <c r="C54" s="32">
        <v>8</v>
      </c>
      <c r="D54" s="40">
        <v>53</v>
      </c>
      <c r="E54" s="42">
        <v>7</v>
      </c>
      <c r="F54" s="42">
        <v>15.2</v>
      </c>
      <c r="G54" s="42">
        <v>15</v>
      </c>
      <c r="H54" s="42">
        <f t="shared" si="0"/>
        <v>10</v>
      </c>
      <c r="I54" s="31">
        <v>12.3</v>
      </c>
      <c r="J54" s="31">
        <f t="shared" si="1"/>
        <v>17.3</v>
      </c>
      <c r="K54" s="46">
        <f t="shared" si="2"/>
        <v>49.5</v>
      </c>
      <c r="L54" s="42">
        <v>16</v>
      </c>
      <c r="M54" s="42">
        <v>16</v>
      </c>
      <c r="N54" s="47">
        <f t="shared" si="3"/>
        <v>32</v>
      </c>
      <c r="O54" s="45">
        <f t="shared" si="4"/>
        <v>81.5</v>
      </c>
      <c r="P54" s="83"/>
    </row>
    <row r="55" spans="1:16" s="26" customFormat="1" ht="25" customHeight="1" x14ac:dyDescent="0.35">
      <c r="A55" s="32">
        <v>2</v>
      </c>
      <c r="B55" s="32" t="s">
        <v>116</v>
      </c>
      <c r="C55" s="32">
        <v>8</v>
      </c>
      <c r="D55" s="40">
        <v>54</v>
      </c>
      <c r="E55" s="42">
        <v>8.5</v>
      </c>
      <c r="F55" s="42">
        <v>18</v>
      </c>
      <c r="G55" s="42">
        <v>15</v>
      </c>
      <c r="H55" s="42">
        <f t="shared" si="0"/>
        <v>10</v>
      </c>
      <c r="I55" s="31">
        <v>13.3</v>
      </c>
      <c r="J55" s="31">
        <f t="shared" si="1"/>
        <v>18.3</v>
      </c>
      <c r="K55" s="46">
        <f t="shared" si="2"/>
        <v>54.8</v>
      </c>
      <c r="L55" s="42">
        <v>16</v>
      </c>
      <c r="M55" s="42">
        <v>16</v>
      </c>
      <c r="N55" s="47">
        <f t="shared" si="3"/>
        <v>32</v>
      </c>
      <c r="O55" s="45">
        <f t="shared" si="4"/>
        <v>86.8</v>
      </c>
      <c r="P55" s="83"/>
    </row>
    <row r="56" spans="1:16" s="26" customFormat="1" ht="25" customHeight="1" x14ac:dyDescent="0.35">
      <c r="A56" s="32">
        <v>2</v>
      </c>
      <c r="B56" s="32" t="s">
        <v>116</v>
      </c>
      <c r="C56" s="32">
        <v>8</v>
      </c>
      <c r="D56" s="40">
        <v>55</v>
      </c>
      <c r="E56" s="42">
        <v>7.5</v>
      </c>
      <c r="F56" s="42">
        <v>17.600000000000001</v>
      </c>
      <c r="G56" s="42">
        <v>14</v>
      </c>
      <c r="H56" s="42">
        <f t="shared" si="0"/>
        <v>9</v>
      </c>
      <c r="I56" s="31">
        <v>13.3</v>
      </c>
      <c r="J56" s="31">
        <f t="shared" si="1"/>
        <v>18.3</v>
      </c>
      <c r="K56" s="46">
        <f t="shared" si="2"/>
        <v>52.400000000000006</v>
      </c>
      <c r="L56" s="42">
        <v>17</v>
      </c>
      <c r="M56" s="42">
        <v>14</v>
      </c>
      <c r="N56" s="47">
        <f t="shared" si="3"/>
        <v>31</v>
      </c>
      <c r="O56" s="45">
        <f t="shared" si="4"/>
        <v>83.4</v>
      </c>
      <c r="P56" s="83"/>
    </row>
    <row r="57" spans="1:16" s="26" customFormat="1" ht="25" customHeight="1" x14ac:dyDescent="0.35">
      <c r="A57" s="32">
        <v>2</v>
      </c>
      <c r="B57" s="32" t="s">
        <v>116</v>
      </c>
      <c r="C57" s="32">
        <v>8</v>
      </c>
      <c r="D57" s="40">
        <v>56</v>
      </c>
      <c r="E57" s="42">
        <v>9</v>
      </c>
      <c r="F57" s="42">
        <v>14.8</v>
      </c>
      <c r="G57" s="42">
        <v>15</v>
      </c>
      <c r="H57" s="42">
        <f t="shared" si="0"/>
        <v>10</v>
      </c>
      <c r="I57" s="31">
        <v>13.3</v>
      </c>
      <c r="J57" s="31">
        <f t="shared" si="1"/>
        <v>18.3</v>
      </c>
      <c r="K57" s="46">
        <f t="shared" si="2"/>
        <v>52.099999999999994</v>
      </c>
      <c r="L57" s="42">
        <v>17.5</v>
      </c>
      <c r="M57" s="42">
        <v>18</v>
      </c>
      <c r="N57" s="47">
        <f t="shared" si="3"/>
        <v>35.5</v>
      </c>
      <c r="O57" s="45">
        <f t="shared" si="4"/>
        <v>87.6</v>
      </c>
      <c r="P57" s="83"/>
    </row>
    <row r="58" spans="1:16" s="26" customFormat="1" ht="25" customHeight="1" x14ac:dyDescent="0.35">
      <c r="A58" s="32">
        <v>2</v>
      </c>
      <c r="B58" s="32" t="s">
        <v>116</v>
      </c>
      <c r="C58" s="32">
        <v>8</v>
      </c>
      <c r="D58" s="40">
        <v>57</v>
      </c>
      <c r="E58" s="42">
        <v>6</v>
      </c>
      <c r="F58" s="42">
        <v>15.8</v>
      </c>
      <c r="G58" s="42">
        <v>6</v>
      </c>
      <c r="H58" s="42">
        <f t="shared" si="0"/>
        <v>1</v>
      </c>
      <c r="I58" s="31">
        <v>12.3</v>
      </c>
      <c r="J58" s="31">
        <f t="shared" si="1"/>
        <v>17.3</v>
      </c>
      <c r="K58" s="46">
        <f t="shared" si="2"/>
        <v>40.1</v>
      </c>
      <c r="L58" s="42">
        <v>16</v>
      </c>
      <c r="M58" s="42">
        <v>10</v>
      </c>
      <c r="N58" s="47">
        <f t="shared" si="3"/>
        <v>26</v>
      </c>
      <c r="O58" s="45">
        <f t="shared" si="4"/>
        <v>66.099999999999994</v>
      </c>
      <c r="P58" s="83"/>
    </row>
    <row r="59" spans="1:16" s="26" customFormat="1" ht="25" customHeight="1" x14ac:dyDescent="0.35">
      <c r="A59" s="32">
        <v>2</v>
      </c>
      <c r="B59" s="32" t="s">
        <v>116</v>
      </c>
      <c r="C59" s="32">
        <v>8</v>
      </c>
      <c r="D59" s="40">
        <v>58</v>
      </c>
      <c r="E59" s="42">
        <v>7.5</v>
      </c>
      <c r="F59" s="42">
        <v>15.6</v>
      </c>
      <c r="G59" s="42">
        <v>15</v>
      </c>
      <c r="H59" s="42">
        <f t="shared" si="0"/>
        <v>10</v>
      </c>
      <c r="I59" s="31">
        <v>13.3</v>
      </c>
      <c r="J59" s="31">
        <f t="shared" si="1"/>
        <v>18.3</v>
      </c>
      <c r="K59" s="46">
        <f t="shared" si="2"/>
        <v>51.400000000000006</v>
      </c>
      <c r="L59" s="42">
        <v>16</v>
      </c>
      <c r="M59" s="42">
        <v>13</v>
      </c>
      <c r="N59" s="47">
        <f t="shared" si="3"/>
        <v>29</v>
      </c>
      <c r="O59" s="45">
        <f t="shared" si="4"/>
        <v>80.400000000000006</v>
      </c>
      <c r="P59" s="83"/>
    </row>
    <row r="60" spans="1:16" s="26" customFormat="1" ht="25" customHeight="1" x14ac:dyDescent="0.35">
      <c r="A60" s="32">
        <v>2</v>
      </c>
      <c r="B60" s="32" t="s">
        <v>116</v>
      </c>
      <c r="C60" s="32">
        <v>8</v>
      </c>
      <c r="D60" s="40">
        <v>59</v>
      </c>
      <c r="E60" s="42">
        <v>7.5</v>
      </c>
      <c r="F60" s="42">
        <v>15.8</v>
      </c>
      <c r="G60" s="42">
        <v>15</v>
      </c>
      <c r="H60" s="42">
        <f t="shared" si="0"/>
        <v>10</v>
      </c>
      <c r="I60" s="31">
        <v>11.2</v>
      </c>
      <c r="J60" s="31">
        <f t="shared" si="1"/>
        <v>16.2</v>
      </c>
      <c r="K60" s="46">
        <f t="shared" si="2"/>
        <v>49.5</v>
      </c>
      <c r="L60" s="42">
        <v>16</v>
      </c>
      <c r="M60" s="42">
        <v>12</v>
      </c>
      <c r="N60" s="47">
        <f t="shared" si="3"/>
        <v>28</v>
      </c>
      <c r="O60" s="45">
        <f t="shared" si="4"/>
        <v>77.5</v>
      </c>
      <c r="P60" s="83"/>
    </row>
  </sheetData>
  <mergeCells count="2">
    <mergeCell ref="Q2:T2"/>
    <mergeCell ref="Q3:T3"/>
  </mergeCells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58"/>
  <sheetViews>
    <sheetView topLeftCell="G1" workbookViewId="0">
      <selection activeCell="P1" sqref="P1"/>
    </sheetView>
  </sheetViews>
  <sheetFormatPr defaultRowHeight="15.5" x14ac:dyDescent="0.35"/>
  <cols>
    <col min="1" max="1" width="8.6640625" style="87"/>
    <col min="2" max="2" width="9.5" style="87" bestFit="1" customWidth="1"/>
    <col min="3" max="3" width="8.6640625" style="87"/>
    <col min="5" max="5" width="10.75" customWidth="1"/>
    <col min="7" max="7" width="12.75" customWidth="1"/>
    <col min="8" max="8" width="11.25" customWidth="1"/>
    <col min="9" max="10" width="12.58203125" customWidth="1"/>
    <col min="12" max="12" width="11.4140625" customWidth="1"/>
    <col min="13" max="13" width="11.6640625" customWidth="1"/>
  </cols>
  <sheetData>
    <row r="1" spans="1:28" s="73" customFormat="1" ht="30" customHeight="1" x14ac:dyDescent="0.35">
      <c r="A1" s="89" t="s">
        <v>109</v>
      </c>
      <c r="B1" s="89" t="s">
        <v>110</v>
      </c>
      <c r="C1" s="89" t="s">
        <v>111</v>
      </c>
      <c r="D1" s="89" t="s">
        <v>146</v>
      </c>
      <c r="E1" s="28" t="s">
        <v>118</v>
      </c>
      <c r="F1" s="28" t="s">
        <v>128</v>
      </c>
      <c r="G1" s="90" t="s">
        <v>119</v>
      </c>
      <c r="H1" s="28" t="s">
        <v>120</v>
      </c>
      <c r="I1" s="90" t="s">
        <v>121</v>
      </c>
      <c r="J1" s="28" t="s">
        <v>122</v>
      </c>
      <c r="K1" s="91" t="s">
        <v>123</v>
      </c>
      <c r="L1" s="28" t="s">
        <v>129</v>
      </c>
      <c r="M1" s="28" t="s">
        <v>130</v>
      </c>
      <c r="N1" s="91" t="s">
        <v>124</v>
      </c>
      <c r="O1" s="92" t="s">
        <v>112</v>
      </c>
      <c r="P1" s="92" t="s">
        <v>147</v>
      </c>
    </row>
    <row r="2" spans="1:28" s="53" customFormat="1" ht="34" customHeight="1" x14ac:dyDescent="0.35">
      <c r="A2" s="80">
        <v>1</v>
      </c>
      <c r="B2" s="80" t="s">
        <v>117</v>
      </c>
      <c r="C2" s="80">
        <v>9</v>
      </c>
      <c r="D2" s="86">
        <v>1</v>
      </c>
      <c r="E2" s="55">
        <v>9</v>
      </c>
      <c r="F2" s="56">
        <v>12</v>
      </c>
      <c r="G2" s="56">
        <v>7</v>
      </c>
      <c r="H2" s="56">
        <v>7</v>
      </c>
      <c r="I2" s="56">
        <v>18</v>
      </c>
      <c r="J2" s="56">
        <v>18</v>
      </c>
      <c r="K2" s="57">
        <f>E2+F2+H2+J2</f>
        <v>46</v>
      </c>
      <c r="L2" s="58">
        <v>17</v>
      </c>
      <c r="M2" s="58">
        <v>14</v>
      </c>
      <c r="N2" s="59">
        <f>L2+M2</f>
        <v>31</v>
      </c>
      <c r="O2" s="60">
        <f t="shared" ref="O2:O33" si="0">K2+N2</f>
        <v>77</v>
      </c>
      <c r="P2" s="8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 s="53" customFormat="1" ht="25" customHeight="1" x14ac:dyDescent="0.35">
      <c r="A3" s="80">
        <v>1</v>
      </c>
      <c r="B3" s="80" t="s">
        <v>117</v>
      </c>
      <c r="C3" s="80">
        <v>9</v>
      </c>
      <c r="D3" s="86">
        <v>2</v>
      </c>
      <c r="E3" s="61">
        <v>8.5</v>
      </c>
      <c r="F3" s="56">
        <v>19</v>
      </c>
      <c r="G3" s="56">
        <v>10</v>
      </c>
      <c r="H3" s="56">
        <v>10</v>
      </c>
      <c r="I3" s="56">
        <v>15</v>
      </c>
      <c r="J3" s="56">
        <v>15</v>
      </c>
      <c r="K3" s="57">
        <f t="shared" ref="K3:K58" si="1">E3+F3+H3+J3</f>
        <v>52.5</v>
      </c>
      <c r="L3" s="58">
        <v>16</v>
      </c>
      <c r="M3" s="58">
        <v>17</v>
      </c>
      <c r="N3" s="59">
        <f t="shared" ref="N3:N58" si="2">L3+M3</f>
        <v>33</v>
      </c>
      <c r="O3" s="60">
        <f t="shared" si="0"/>
        <v>85.5</v>
      </c>
      <c r="P3" s="8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 s="53" customFormat="1" ht="25" customHeight="1" x14ac:dyDescent="0.35">
      <c r="A4" s="80">
        <v>1</v>
      </c>
      <c r="B4" s="80" t="s">
        <v>117</v>
      </c>
      <c r="C4" s="80">
        <v>9</v>
      </c>
      <c r="D4" s="86">
        <v>3</v>
      </c>
      <c r="E4" s="61">
        <v>6.5</v>
      </c>
      <c r="F4" s="56">
        <v>15</v>
      </c>
      <c r="G4" s="56">
        <v>5</v>
      </c>
      <c r="H4" s="56">
        <v>5</v>
      </c>
      <c r="I4" s="56">
        <v>16</v>
      </c>
      <c r="J4" s="56">
        <v>16</v>
      </c>
      <c r="K4" s="57">
        <f t="shared" si="1"/>
        <v>42.5</v>
      </c>
      <c r="L4" s="58">
        <v>12</v>
      </c>
      <c r="M4" s="58">
        <v>13</v>
      </c>
      <c r="N4" s="59">
        <f t="shared" si="2"/>
        <v>25</v>
      </c>
      <c r="O4" s="60">
        <f t="shared" si="0"/>
        <v>67.5</v>
      </c>
      <c r="P4" s="8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28" s="53" customFormat="1" ht="25" customHeight="1" x14ac:dyDescent="0.35">
      <c r="A5" s="80">
        <v>1</v>
      </c>
      <c r="B5" s="80" t="s">
        <v>117</v>
      </c>
      <c r="C5" s="80">
        <v>9</v>
      </c>
      <c r="D5" s="86">
        <v>4</v>
      </c>
      <c r="E5" s="61">
        <v>9</v>
      </c>
      <c r="F5" s="56">
        <v>14</v>
      </c>
      <c r="G5" s="56">
        <v>9</v>
      </c>
      <c r="H5" s="56">
        <v>9</v>
      </c>
      <c r="I5" s="56">
        <v>15</v>
      </c>
      <c r="J5" s="56">
        <v>15</v>
      </c>
      <c r="K5" s="57">
        <f t="shared" si="1"/>
        <v>47</v>
      </c>
      <c r="L5" s="58">
        <v>15</v>
      </c>
      <c r="M5" s="58">
        <v>13</v>
      </c>
      <c r="N5" s="59">
        <f t="shared" si="2"/>
        <v>28</v>
      </c>
      <c r="O5" s="60">
        <f t="shared" si="0"/>
        <v>75</v>
      </c>
      <c r="P5" s="8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s="53" customFormat="1" ht="25" customHeight="1" x14ac:dyDescent="0.35">
      <c r="A6" s="80">
        <v>1</v>
      </c>
      <c r="B6" s="80" t="s">
        <v>117</v>
      </c>
      <c r="C6" s="80">
        <v>9</v>
      </c>
      <c r="D6" s="86">
        <v>5</v>
      </c>
      <c r="E6" s="61">
        <v>8</v>
      </c>
      <c r="F6" s="56">
        <v>20</v>
      </c>
      <c r="G6" s="56">
        <v>10</v>
      </c>
      <c r="H6" s="56">
        <v>10</v>
      </c>
      <c r="I6" s="56">
        <v>17</v>
      </c>
      <c r="J6" s="56">
        <v>17</v>
      </c>
      <c r="K6" s="57">
        <f t="shared" si="1"/>
        <v>55</v>
      </c>
      <c r="L6" s="58">
        <v>18</v>
      </c>
      <c r="M6" s="58">
        <v>15</v>
      </c>
      <c r="N6" s="59">
        <f t="shared" si="2"/>
        <v>33</v>
      </c>
      <c r="O6" s="60">
        <f t="shared" si="0"/>
        <v>88</v>
      </c>
      <c r="P6" s="8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28" s="53" customFormat="1" ht="25" customHeight="1" x14ac:dyDescent="0.35">
      <c r="A7" s="80">
        <v>1</v>
      </c>
      <c r="B7" s="80" t="s">
        <v>117</v>
      </c>
      <c r="C7" s="80">
        <v>9</v>
      </c>
      <c r="D7" s="86">
        <v>6</v>
      </c>
      <c r="E7" s="61">
        <v>8</v>
      </c>
      <c r="F7" s="56">
        <v>14</v>
      </c>
      <c r="G7" s="56">
        <v>10</v>
      </c>
      <c r="H7" s="56">
        <v>10</v>
      </c>
      <c r="I7" s="56">
        <v>16</v>
      </c>
      <c r="J7" s="56">
        <v>16</v>
      </c>
      <c r="K7" s="57">
        <f t="shared" si="1"/>
        <v>48</v>
      </c>
      <c r="L7" s="58">
        <v>9</v>
      </c>
      <c r="M7" s="58">
        <v>13</v>
      </c>
      <c r="N7" s="59">
        <f t="shared" si="2"/>
        <v>22</v>
      </c>
      <c r="O7" s="60">
        <f t="shared" si="0"/>
        <v>70</v>
      </c>
      <c r="P7" s="8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 s="53" customFormat="1" ht="25" customHeight="1" x14ac:dyDescent="0.35">
      <c r="A8" s="80">
        <v>1</v>
      </c>
      <c r="B8" s="80" t="s">
        <v>117</v>
      </c>
      <c r="C8" s="80">
        <v>9</v>
      </c>
      <c r="D8" s="86">
        <v>7</v>
      </c>
      <c r="E8" s="61">
        <v>8</v>
      </c>
      <c r="F8" s="56">
        <v>19</v>
      </c>
      <c r="G8" s="56">
        <v>10</v>
      </c>
      <c r="H8" s="56">
        <v>10</v>
      </c>
      <c r="I8" s="56">
        <v>15</v>
      </c>
      <c r="J8" s="56">
        <v>15</v>
      </c>
      <c r="K8" s="57">
        <f t="shared" si="1"/>
        <v>52</v>
      </c>
      <c r="L8" s="58">
        <v>16</v>
      </c>
      <c r="M8" s="58">
        <v>12</v>
      </c>
      <c r="N8" s="59">
        <f t="shared" si="2"/>
        <v>28</v>
      </c>
      <c r="O8" s="60">
        <f t="shared" si="0"/>
        <v>80</v>
      </c>
      <c r="P8" s="8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 s="53" customFormat="1" ht="25" customHeight="1" x14ac:dyDescent="0.35">
      <c r="A9" s="80">
        <v>1</v>
      </c>
      <c r="B9" s="80" t="s">
        <v>117</v>
      </c>
      <c r="C9" s="80">
        <v>9</v>
      </c>
      <c r="D9" s="86">
        <v>8</v>
      </c>
      <c r="E9" s="61">
        <v>7.5</v>
      </c>
      <c r="F9" s="56">
        <v>20</v>
      </c>
      <c r="G9" s="56">
        <v>10</v>
      </c>
      <c r="H9" s="56">
        <v>10</v>
      </c>
      <c r="I9" s="56">
        <v>17</v>
      </c>
      <c r="J9" s="56">
        <v>17</v>
      </c>
      <c r="K9" s="57">
        <f t="shared" si="1"/>
        <v>54.5</v>
      </c>
      <c r="L9" s="58">
        <v>18</v>
      </c>
      <c r="M9" s="58">
        <v>12</v>
      </c>
      <c r="N9" s="59">
        <f t="shared" si="2"/>
        <v>30</v>
      </c>
      <c r="O9" s="60">
        <f t="shared" si="0"/>
        <v>84.5</v>
      </c>
      <c r="P9" s="8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s="53" customFormat="1" ht="25" customHeight="1" x14ac:dyDescent="0.35">
      <c r="A10" s="80">
        <v>1</v>
      </c>
      <c r="B10" s="80" t="s">
        <v>117</v>
      </c>
      <c r="C10" s="80">
        <v>9</v>
      </c>
      <c r="D10" s="86">
        <v>9</v>
      </c>
      <c r="E10" s="61">
        <v>9</v>
      </c>
      <c r="F10" s="56">
        <v>17</v>
      </c>
      <c r="G10" s="56">
        <v>10</v>
      </c>
      <c r="H10" s="56">
        <v>10</v>
      </c>
      <c r="I10" s="56">
        <v>15</v>
      </c>
      <c r="J10" s="56">
        <v>15</v>
      </c>
      <c r="K10" s="57">
        <f t="shared" si="1"/>
        <v>51</v>
      </c>
      <c r="L10" s="58">
        <v>18</v>
      </c>
      <c r="M10" s="58">
        <v>15</v>
      </c>
      <c r="N10" s="59">
        <f t="shared" si="2"/>
        <v>33</v>
      </c>
      <c r="O10" s="60">
        <f t="shared" si="0"/>
        <v>84</v>
      </c>
      <c r="P10" s="8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s="53" customFormat="1" ht="25" customHeight="1" x14ac:dyDescent="0.35">
      <c r="A11" s="80">
        <v>1</v>
      </c>
      <c r="B11" s="80" t="s">
        <v>117</v>
      </c>
      <c r="C11" s="80">
        <v>9</v>
      </c>
      <c r="D11" s="86">
        <v>10</v>
      </c>
      <c r="E11" s="61">
        <v>9</v>
      </c>
      <c r="F11" s="56">
        <v>14</v>
      </c>
      <c r="G11" s="56">
        <v>10</v>
      </c>
      <c r="H11" s="56">
        <v>10</v>
      </c>
      <c r="I11" s="56">
        <v>14</v>
      </c>
      <c r="J11" s="56">
        <v>14</v>
      </c>
      <c r="K11" s="57">
        <f t="shared" si="1"/>
        <v>47</v>
      </c>
      <c r="L11" s="58">
        <v>18</v>
      </c>
      <c r="M11" s="58">
        <v>15</v>
      </c>
      <c r="N11" s="59">
        <f t="shared" si="2"/>
        <v>33</v>
      </c>
      <c r="O11" s="60">
        <f t="shared" si="0"/>
        <v>80</v>
      </c>
      <c r="P11" s="8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s="53" customFormat="1" ht="25" customHeight="1" x14ac:dyDescent="0.35">
      <c r="A12" s="80">
        <v>1</v>
      </c>
      <c r="B12" s="80" t="s">
        <v>117</v>
      </c>
      <c r="C12" s="80">
        <v>9</v>
      </c>
      <c r="D12" s="86">
        <v>11</v>
      </c>
      <c r="E12" s="61">
        <v>8</v>
      </c>
      <c r="F12" s="56">
        <v>17</v>
      </c>
      <c r="G12" s="56">
        <v>10</v>
      </c>
      <c r="H12" s="56">
        <v>10</v>
      </c>
      <c r="I12" s="56">
        <v>15</v>
      </c>
      <c r="J12" s="56">
        <v>15</v>
      </c>
      <c r="K12" s="57">
        <f t="shared" si="1"/>
        <v>50</v>
      </c>
      <c r="L12" s="58">
        <v>17</v>
      </c>
      <c r="M12" s="58">
        <v>14</v>
      </c>
      <c r="N12" s="59">
        <f t="shared" si="2"/>
        <v>31</v>
      </c>
      <c r="O12" s="60">
        <f t="shared" si="0"/>
        <v>81</v>
      </c>
      <c r="P12" s="8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s="53" customFormat="1" ht="25" customHeight="1" x14ac:dyDescent="0.35">
      <c r="A13" s="80">
        <v>1</v>
      </c>
      <c r="B13" s="80" t="s">
        <v>117</v>
      </c>
      <c r="C13" s="80">
        <v>9</v>
      </c>
      <c r="D13" s="86">
        <v>12</v>
      </c>
      <c r="E13" s="61">
        <v>7</v>
      </c>
      <c r="F13" s="56">
        <v>17</v>
      </c>
      <c r="G13" s="56">
        <v>10</v>
      </c>
      <c r="H13" s="56">
        <v>10</v>
      </c>
      <c r="I13" s="56">
        <v>18</v>
      </c>
      <c r="J13" s="56">
        <v>18</v>
      </c>
      <c r="K13" s="57">
        <f t="shared" si="1"/>
        <v>52</v>
      </c>
      <c r="L13" s="58">
        <v>15</v>
      </c>
      <c r="M13" s="58">
        <v>10</v>
      </c>
      <c r="N13" s="59">
        <f t="shared" si="2"/>
        <v>25</v>
      </c>
      <c r="O13" s="60">
        <f t="shared" si="0"/>
        <v>77</v>
      </c>
      <c r="P13" s="8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s="53" customFormat="1" ht="25" customHeight="1" x14ac:dyDescent="0.35">
      <c r="A14" s="80">
        <v>1</v>
      </c>
      <c r="B14" s="80" t="s">
        <v>117</v>
      </c>
      <c r="C14" s="80">
        <v>9</v>
      </c>
      <c r="D14" s="86">
        <v>13</v>
      </c>
      <c r="E14" s="61">
        <v>9</v>
      </c>
      <c r="F14" s="56">
        <v>20</v>
      </c>
      <c r="G14" s="56">
        <v>10</v>
      </c>
      <c r="H14" s="56">
        <v>10</v>
      </c>
      <c r="I14" s="56">
        <v>17</v>
      </c>
      <c r="J14" s="56">
        <v>17</v>
      </c>
      <c r="K14" s="57">
        <f t="shared" si="1"/>
        <v>56</v>
      </c>
      <c r="L14" s="58">
        <v>17</v>
      </c>
      <c r="M14" s="58">
        <v>18</v>
      </c>
      <c r="N14" s="59">
        <f t="shared" si="2"/>
        <v>35</v>
      </c>
      <c r="O14" s="60">
        <f t="shared" si="0"/>
        <v>91</v>
      </c>
      <c r="P14" s="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s="53" customFormat="1" ht="25" customHeight="1" x14ac:dyDescent="0.35">
      <c r="A15" s="80">
        <v>1</v>
      </c>
      <c r="B15" s="80" t="s">
        <v>117</v>
      </c>
      <c r="C15" s="80">
        <v>9</v>
      </c>
      <c r="D15" s="86">
        <v>14</v>
      </c>
      <c r="E15" s="61">
        <v>8</v>
      </c>
      <c r="F15" s="56">
        <v>13</v>
      </c>
      <c r="G15" s="56">
        <v>10</v>
      </c>
      <c r="H15" s="56">
        <v>10</v>
      </c>
      <c r="I15" s="56">
        <v>18</v>
      </c>
      <c r="J15" s="56">
        <v>18</v>
      </c>
      <c r="K15" s="57">
        <f t="shared" si="1"/>
        <v>49</v>
      </c>
      <c r="L15" s="58">
        <v>16</v>
      </c>
      <c r="M15" s="58">
        <v>15</v>
      </c>
      <c r="N15" s="59">
        <f t="shared" si="2"/>
        <v>31</v>
      </c>
      <c r="O15" s="60">
        <f t="shared" si="0"/>
        <v>80</v>
      </c>
      <c r="P15" s="8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s="53" customFormat="1" ht="25" customHeight="1" x14ac:dyDescent="0.35">
      <c r="A16" s="80">
        <v>1</v>
      </c>
      <c r="B16" s="80" t="s">
        <v>117</v>
      </c>
      <c r="C16" s="80">
        <v>9</v>
      </c>
      <c r="D16" s="86">
        <v>15</v>
      </c>
      <c r="E16" s="61">
        <v>7</v>
      </c>
      <c r="F16" s="56">
        <v>16</v>
      </c>
      <c r="G16" s="56">
        <v>10</v>
      </c>
      <c r="H16" s="56">
        <v>10</v>
      </c>
      <c r="I16" s="56">
        <v>14</v>
      </c>
      <c r="J16" s="56">
        <v>14</v>
      </c>
      <c r="K16" s="57">
        <f t="shared" si="1"/>
        <v>47</v>
      </c>
      <c r="L16" s="58">
        <v>15</v>
      </c>
      <c r="M16" s="58">
        <v>10</v>
      </c>
      <c r="N16" s="59">
        <f t="shared" si="2"/>
        <v>25</v>
      </c>
      <c r="O16" s="60">
        <f t="shared" si="0"/>
        <v>72</v>
      </c>
      <c r="P16" s="8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s="53" customFormat="1" ht="25" customHeight="1" x14ac:dyDescent="0.35">
      <c r="A17" s="80">
        <v>1</v>
      </c>
      <c r="B17" s="80" t="s">
        <v>117</v>
      </c>
      <c r="C17" s="80">
        <v>9</v>
      </c>
      <c r="D17" s="86">
        <v>16</v>
      </c>
      <c r="E17" s="62">
        <v>0</v>
      </c>
      <c r="F17" s="63">
        <v>14</v>
      </c>
      <c r="G17" s="63">
        <v>2</v>
      </c>
      <c r="H17" s="63">
        <v>2</v>
      </c>
      <c r="I17" s="63">
        <v>0</v>
      </c>
      <c r="J17" s="63">
        <v>0</v>
      </c>
      <c r="K17" s="64">
        <f t="shared" si="1"/>
        <v>16</v>
      </c>
      <c r="L17" s="65">
        <v>0</v>
      </c>
      <c r="M17" s="65">
        <v>0</v>
      </c>
      <c r="N17" s="65">
        <f t="shared" si="2"/>
        <v>0</v>
      </c>
      <c r="O17" s="66">
        <f t="shared" si="0"/>
        <v>16</v>
      </c>
      <c r="P17" s="85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s="53" customFormat="1" ht="25" customHeight="1" x14ac:dyDescent="0.35">
      <c r="A18" s="80">
        <v>1</v>
      </c>
      <c r="B18" s="80" t="s">
        <v>117</v>
      </c>
      <c r="C18" s="80">
        <v>9</v>
      </c>
      <c r="D18" s="86">
        <v>17</v>
      </c>
      <c r="E18" s="67">
        <v>8</v>
      </c>
      <c r="F18" s="56">
        <v>15</v>
      </c>
      <c r="G18" s="56">
        <v>4</v>
      </c>
      <c r="H18" s="56">
        <v>4</v>
      </c>
      <c r="I18" s="56">
        <v>15</v>
      </c>
      <c r="J18" s="56">
        <v>15</v>
      </c>
      <c r="K18" s="57">
        <f t="shared" si="1"/>
        <v>42</v>
      </c>
      <c r="L18" s="58">
        <v>16</v>
      </c>
      <c r="M18" s="58">
        <v>10</v>
      </c>
      <c r="N18" s="59">
        <f t="shared" si="2"/>
        <v>26</v>
      </c>
      <c r="O18" s="60">
        <f t="shared" si="0"/>
        <v>68</v>
      </c>
      <c r="P18" s="8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s="53" customFormat="1" ht="25" customHeight="1" x14ac:dyDescent="0.35">
      <c r="A19" s="80">
        <v>1</v>
      </c>
      <c r="B19" s="80" t="s">
        <v>117</v>
      </c>
      <c r="C19" s="80">
        <v>9</v>
      </c>
      <c r="D19" s="86">
        <v>18</v>
      </c>
      <c r="E19" s="61">
        <v>9</v>
      </c>
      <c r="F19" s="56">
        <v>16</v>
      </c>
      <c r="G19" s="56">
        <v>9</v>
      </c>
      <c r="H19" s="56">
        <v>9</v>
      </c>
      <c r="I19" s="56">
        <v>14</v>
      </c>
      <c r="J19" s="56">
        <v>14</v>
      </c>
      <c r="K19" s="57">
        <f t="shared" si="1"/>
        <v>48</v>
      </c>
      <c r="L19" s="58">
        <v>14</v>
      </c>
      <c r="M19" s="58">
        <v>13</v>
      </c>
      <c r="N19" s="59">
        <f t="shared" si="2"/>
        <v>27</v>
      </c>
      <c r="O19" s="60">
        <f t="shared" si="0"/>
        <v>75</v>
      </c>
      <c r="P19" s="8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s="53" customFormat="1" ht="25" customHeight="1" x14ac:dyDescent="0.35">
      <c r="A20" s="80">
        <v>1</v>
      </c>
      <c r="B20" s="80" t="s">
        <v>117</v>
      </c>
      <c r="C20" s="80">
        <v>9</v>
      </c>
      <c r="D20" s="86">
        <v>19</v>
      </c>
      <c r="E20" s="61">
        <v>8</v>
      </c>
      <c r="F20" s="56">
        <v>12</v>
      </c>
      <c r="G20" s="56">
        <v>8</v>
      </c>
      <c r="H20" s="56">
        <v>8</v>
      </c>
      <c r="I20" s="56">
        <v>15</v>
      </c>
      <c r="J20" s="56">
        <v>15</v>
      </c>
      <c r="K20" s="57">
        <f t="shared" si="1"/>
        <v>43</v>
      </c>
      <c r="L20" s="58">
        <v>15</v>
      </c>
      <c r="M20" s="58">
        <v>12</v>
      </c>
      <c r="N20" s="59">
        <f t="shared" si="2"/>
        <v>27</v>
      </c>
      <c r="O20" s="60">
        <f t="shared" si="0"/>
        <v>70</v>
      </c>
      <c r="P20" s="8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s="53" customFormat="1" ht="25" customHeight="1" x14ac:dyDescent="0.35">
      <c r="A21" s="80">
        <v>1</v>
      </c>
      <c r="B21" s="80" t="s">
        <v>117</v>
      </c>
      <c r="C21" s="80">
        <v>9</v>
      </c>
      <c r="D21" s="86">
        <v>20</v>
      </c>
      <c r="E21" s="61">
        <v>8.5</v>
      </c>
      <c r="F21" s="56">
        <v>13</v>
      </c>
      <c r="G21" s="56">
        <v>8</v>
      </c>
      <c r="H21" s="56">
        <v>8</v>
      </c>
      <c r="I21" s="56">
        <v>15</v>
      </c>
      <c r="J21" s="56">
        <v>15</v>
      </c>
      <c r="K21" s="57">
        <f t="shared" si="1"/>
        <v>44.5</v>
      </c>
      <c r="L21" s="58">
        <v>16</v>
      </c>
      <c r="M21" s="58">
        <v>16</v>
      </c>
      <c r="N21" s="59">
        <f t="shared" si="2"/>
        <v>32</v>
      </c>
      <c r="O21" s="60">
        <f t="shared" si="0"/>
        <v>76.5</v>
      </c>
      <c r="P21" s="8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s="53" customFormat="1" ht="25" customHeight="1" x14ac:dyDescent="0.35">
      <c r="A22" s="80">
        <v>1</v>
      </c>
      <c r="B22" s="80" t="s">
        <v>117</v>
      </c>
      <c r="C22" s="80">
        <v>9</v>
      </c>
      <c r="D22" s="86">
        <v>21</v>
      </c>
      <c r="E22" s="62">
        <v>0</v>
      </c>
      <c r="F22" s="63">
        <v>10</v>
      </c>
      <c r="G22" s="63">
        <v>0</v>
      </c>
      <c r="H22" s="63">
        <v>0</v>
      </c>
      <c r="I22" s="63">
        <v>0</v>
      </c>
      <c r="J22" s="63">
        <v>0</v>
      </c>
      <c r="K22" s="64">
        <f t="shared" si="1"/>
        <v>10</v>
      </c>
      <c r="L22" s="65">
        <v>0</v>
      </c>
      <c r="M22" s="65">
        <v>0</v>
      </c>
      <c r="N22" s="65">
        <f t="shared" si="2"/>
        <v>0</v>
      </c>
      <c r="O22" s="66">
        <f t="shared" si="0"/>
        <v>10</v>
      </c>
      <c r="P22" s="85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s="53" customFormat="1" ht="25" customHeight="1" x14ac:dyDescent="0.35">
      <c r="A23" s="80">
        <v>1</v>
      </c>
      <c r="B23" s="80" t="s">
        <v>117</v>
      </c>
      <c r="C23" s="80">
        <v>9</v>
      </c>
      <c r="D23" s="86">
        <v>22</v>
      </c>
      <c r="E23" s="61">
        <v>8</v>
      </c>
      <c r="F23" s="56">
        <v>14</v>
      </c>
      <c r="G23" s="56">
        <v>10</v>
      </c>
      <c r="H23" s="56">
        <v>10</v>
      </c>
      <c r="I23" s="56">
        <v>17</v>
      </c>
      <c r="J23" s="56">
        <v>17</v>
      </c>
      <c r="K23" s="57">
        <f t="shared" si="1"/>
        <v>49</v>
      </c>
      <c r="L23" s="58">
        <v>13</v>
      </c>
      <c r="M23" s="58">
        <v>14</v>
      </c>
      <c r="N23" s="59">
        <f t="shared" si="2"/>
        <v>27</v>
      </c>
      <c r="O23" s="60">
        <f t="shared" si="0"/>
        <v>76</v>
      </c>
      <c r="P23" s="8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53" customFormat="1" ht="25" customHeight="1" x14ac:dyDescent="0.35">
      <c r="A24" s="80">
        <v>1</v>
      </c>
      <c r="B24" s="80" t="s">
        <v>117</v>
      </c>
      <c r="C24" s="80">
        <v>9</v>
      </c>
      <c r="D24" s="86">
        <v>23</v>
      </c>
      <c r="E24" s="61">
        <v>7</v>
      </c>
      <c r="F24" s="56">
        <v>16</v>
      </c>
      <c r="G24" s="56">
        <v>4</v>
      </c>
      <c r="H24" s="56">
        <v>4</v>
      </c>
      <c r="I24" s="56">
        <v>18</v>
      </c>
      <c r="J24" s="56">
        <v>18</v>
      </c>
      <c r="K24" s="57">
        <f t="shared" si="1"/>
        <v>45</v>
      </c>
      <c r="L24" s="58">
        <v>12</v>
      </c>
      <c r="M24" s="58">
        <v>13</v>
      </c>
      <c r="N24" s="59">
        <f t="shared" si="2"/>
        <v>25</v>
      </c>
      <c r="O24" s="60">
        <f t="shared" si="0"/>
        <v>70</v>
      </c>
      <c r="P24" s="8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53" customFormat="1" ht="25" customHeight="1" x14ac:dyDescent="0.35">
      <c r="A25" s="80">
        <v>1</v>
      </c>
      <c r="B25" s="80" t="s">
        <v>117</v>
      </c>
      <c r="C25" s="80">
        <v>9</v>
      </c>
      <c r="D25" s="86">
        <v>24</v>
      </c>
      <c r="E25" s="61">
        <v>7</v>
      </c>
      <c r="F25" s="56">
        <v>17</v>
      </c>
      <c r="G25" s="56">
        <v>10</v>
      </c>
      <c r="H25" s="56">
        <v>10</v>
      </c>
      <c r="I25" s="56">
        <v>18</v>
      </c>
      <c r="J25" s="56">
        <v>18</v>
      </c>
      <c r="K25" s="57">
        <f t="shared" si="1"/>
        <v>52</v>
      </c>
      <c r="L25" s="58">
        <v>12</v>
      </c>
      <c r="M25" s="58">
        <v>12</v>
      </c>
      <c r="N25" s="59">
        <f t="shared" si="2"/>
        <v>24</v>
      </c>
      <c r="O25" s="60">
        <f t="shared" si="0"/>
        <v>76</v>
      </c>
      <c r="P25" s="8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53" customFormat="1" ht="25" customHeight="1" x14ac:dyDescent="0.35">
      <c r="A26" s="80">
        <v>1</v>
      </c>
      <c r="B26" s="80" t="s">
        <v>117</v>
      </c>
      <c r="C26" s="80">
        <v>9</v>
      </c>
      <c r="D26" s="86">
        <v>25</v>
      </c>
      <c r="E26" s="61">
        <v>9</v>
      </c>
      <c r="F26" s="56">
        <v>18</v>
      </c>
      <c r="G26" s="56">
        <v>10</v>
      </c>
      <c r="H26" s="56">
        <v>10</v>
      </c>
      <c r="I26" s="56">
        <v>15</v>
      </c>
      <c r="J26" s="56">
        <v>15</v>
      </c>
      <c r="K26" s="57">
        <f t="shared" si="1"/>
        <v>52</v>
      </c>
      <c r="L26" s="58">
        <v>18</v>
      </c>
      <c r="M26" s="58">
        <v>16</v>
      </c>
      <c r="N26" s="59">
        <f t="shared" si="2"/>
        <v>34</v>
      </c>
      <c r="O26" s="60">
        <f t="shared" si="0"/>
        <v>86</v>
      </c>
      <c r="P26" s="8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53" customFormat="1" ht="25" customHeight="1" x14ac:dyDescent="0.35">
      <c r="A27" s="80">
        <v>1</v>
      </c>
      <c r="B27" s="80" t="s">
        <v>117</v>
      </c>
      <c r="C27" s="80">
        <v>9</v>
      </c>
      <c r="D27" s="86">
        <v>26</v>
      </c>
      <c r="E27" s="61">
        <v>10</v>
      </c>
      <c r="F27" s="56">
        <v>19</v>
      </c>
      <c r="G27" s="56">
        <v>10</v>
      </c>
      <c r="H27" s="56">
        <v>10</v>
      </c>
      <c r="I27" s="56">
        <v>17</v>
      </c>
      <c r="J27" s="56">
        <v>17</v>
      </c>
      <c r="K27" s="57">
        <f t="shared" si="1"/>
        <v>56</v>
      </c>
      <c r="L27" s="58">
        <v>17</v>
      </c>
      <c r="M27" s="58">
        <v>15</v>
      </c>
      <c r="N27" s="59">
        <f t="shared" si="2"/>
        <v>32</v>
      </c>
      <c r="O27" s="60">
        <f t="shared" si="0"/>
        <v>88</v>
      </c>
      <c r="P27" s="8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s="53" customFormat="1" ht="25" customHeight="1" x14ac:dyDescent="0.35">
      <c r="A28" s="80">
        <v>1</v>
      </c>
      <c r="B28" s="80" t="s">
        <v>117</v>
      </c>
      <c r="C28" s="80">
        <v>9</v>
      </c>
      <c r="D28" s="86">
        <v>27</v>
      </c>
      <c r="E28" s="61">
        <v>8.5</v>
      </c>
      <c r="F28" s="56">
        <v>15</v>
      </c>
      <c r="G28" s="56">
        <v>10</v>
      </c>
      <c r="H28" s="56">
        <v>10</v>
      </c>
      <c r="I28" s="56">
        <v>14</v>
      </c>
      <c r="J28" s="56">
        <v>14</v>
      </c>
      <c r="K28" s="57">
        <f t="shared" si="1"/>
        <v>47.5</v>
      </c>
      <c r="L28" s="58">
        <v>15</v>
      </c>
      <c r="M28" s="58">
        <v>8</v>
      </c>
      <c r="N28" s="59">
        <f t="shared" si="2"/>
        <v>23</v>
      </c>
      <c r="O28" s="60">
        <f t="shared" si="0"/>
        <v>70.5</v>
      </c>
      <c r="P28" s="8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s="53" customFormat="1" ht="25" customHeight="1" x14ac:dyDescent="0.35">
      <c r="A29" s="80">
        <v>1</v>
      </c>
      <c r="B29" s="80" t="s">
        <v>117</v>
      </c>
      <c r="C29" s="80">
        <v>9</v>
      </c>
      <c r="D29" s="86">
        <v>28</v>
      </c>
      <c r="E29" s="61">
        <v>8</v>
      </c>
      <c r="F29" s="56">
        <v>18</v>
      </c>
      <c r="G29" s="56">
        <v>10</v>
      </c>
      <c r="H29" s="56">
        <v>10</v>
      </c>
      <c r="I29" s="56">
        <v>18</v>
      </c>
      <c r="J29" s="56">
        <v>18</v>
      </c>
      <c r="K29" s="57">
        <f t="shared" si="1"/>
        <v>54</v>
      </c>
      <c r="L29" s="58">
        <v>16</v>
      </c>
      <c r="M29" s="58">
        <v>10</v>
      </c>
      <c r="N29" s="59">
        <f t="shared" si="2"/>
        <v>26</v>
      </c>
      <c r="O29" s="60">
        <f t="shared" si="0"/>
        <v>80</v>
      </c>
      <c r="P29" s="8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s="53" customFormat="1" ht="25" customHeight="1" x14ac:dyDescent="0.35">
      <c r="A30" s="80">
        <v>1</v>
      </c>
      <c r="B30" s="80" t="s">
        <v>117</v>
      </c>
      <c r="C30" s="80">
        <v>9</v>
      </c>
      <c r="D30" s="86">
        <v>29</v>
      </c>
      <c r="E30" s="61">
        <v>9</v>
      </c>
      <c r="F30" s="56">
        <v>11</v>
      </c>
      <c r="G30" s="56">
        <v>6</v>
      </c>
      <c r="H30" s="56">
        <v>6</v>
      </c>
      <c r="I30" s="56">
        <v>15</v>
      </c>
      <c r="J30" s="56">
        <v>15</v>
      </c>
      <c r="K30" s="57">
        <f t="shared" si="1"/>
        <v>41</v>
      </c>
      <c r="L30" s="58">
        <v>14</v>
      </c>
      <c r="M30" s="58">
        <v>10</v>
      </c>
      <c r="N30" s="59">
        <f t="shared" si="2"/>
        <v>24</v>
      </c>
      <c r="O30" s="60">
        <f t="shared" si="0"/>
        <v>65</v>
      </c>
      <c r="P30" s="8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 s="53" customFormat="1" ht="25" customHeight="1" x14ac:dyDescent="0.35">
      <c r="A31" s="80">
        <v>1</v>
      </c>
      <c r="B31" s="80" t="s">
        <v>117</v>
      </c>
      <c r="C31" s="80">
        <v>9</v>
      </c>
      <c r="D31" s="86">
        <v>30</v>
      </c>
      <c r="E31" s="61">
        <v>8</v>
      </c>
      <c r="F31" s="56">
        <v>18</v>
      </c>
      <c r="G31" s="56">
        <v>10</v>
      </c>
      <c r="H31" s="56">
        <v>10</v>
      </c>
      <c r="I31" s="56">
        <v>14</v>
      </c>
      <c r="J31" s="56">
        <v>14</v>
      </c>
      <c r="K31" s="57">
        <f t="shared" si="1"/>
        <v>50</v>
      </c>
      <c r="L31" s="58">
        <v>17</v>
      </c>
      <c r="M31" s="58">
        <v>14</v>
      </c>
      <c r="N31" s="59">
        <f t="shared" si="2"/>
        <v>31</v>
      </c>
      <c r="O31" s="60">
        <f t="shared" si="0"/>
        <v>81</v>
      </c>
      <c r="P31" s="8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s="53" customFormat="1" ht="25" customHeight="1" x14ac:dyDescent="0.35">
      <c r="A32" s="80">
        <v>1</v>
      </c>
      <c r="B32" s="80" t="s">
        <v>117</v>
      </c>
      <c r="C32" s="80">
        <v>9</v>
      </c>
      <c r="D32" s="86">
        <v>31</v>
      </c>
      <c r="E32" s="61">
        <v>9</v>
      </c>
      <c r="F32" s="56">
        <v>13</v>
      </c>
      <c r="G32" s="56">
        <v>10</v>
      </c>
      <c r="H32" s="56">
        <v>10</v>
      </c>
      <c r="I32" s="56">
        <v>17</v>
      </c>
      <c r="J32" s="56">
        <v>17</v>
      </c>
      <c r="K32" s="57">
        <f t="shared" si="1"/>
        <v>49</v>
      </c>
      <c r="L32" s="58">
        <v>11</v>
      </c>
      <c r="M32" s="58">
        <v>10</v>
      </c>
      <c r="N32" s="59">
        <f t="shared" si="2"/>
        <v>21</v>
      </c>
      <c r="O32" s="60">
        <f t="shared" si="0"/>
        <v>70</v>
      </c>
      <c r="P32" s="8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s="53" customFormat="1" ht="25" customHeight="1" x14ac:dyDescent="0.35">
      <c r="A33" s="80">
        <v>1</v>
      </c>
      <c r="B33" s="80" t="s">
        <v>117</v>
      </c>
      <c r="C33" s="80">
        <v>9</v>
      </c>
      <c r="D33" s="86">
        <v>32</v>
      </c>
      <c r="E33" s="61">
        <v>8.5</v>
      </c>
      <c r="F33" s="56">
        <v>18</v>
      </c>
      <c r="G33" s="56">
        <v>10</v>
      </c>
      <c r="H33" s="56">
        <v>10</v>
      </c>
      <c r="I33" s="56">
        <v>18</v>
      </c>
      <c r="J33" s="56">
        <v>18</v>
      </c>
      <c r="K33" s="57">
        <f t="shared" si="1"/>
        <v>54.5</v>
      </c>
      <c r="L33" s="58">
        <v>14</v>
      </c>
      <c r="M33" s="58">
        <v>15</v>
      </c>
      <c r="N33" s="59">
        <f t="shared" si="2"/>
        <v>29</v>
      </c>
      <c r="O33" s="60">
        <f t="shared" si="0"/>
        <v>83.5</v>
      </c>
      <c r="P33" s="8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s="53" customFormat="1" ht="25" customHeight="1" x14ac:dyDescent="0.35">
      <c r="A34" s="80">
        <v>1</v>
      </c>
      <c r="B34" s="80" t="s">
        <v>117</v>
      </c>
      <c r="C34" s="80">
        <v>9</v>
      </c>
      <c r="D34" s="86">
        <v>33</v>
      </c>
      <c r="E34" s="61">
        <v>9</v>
      </c>
      <c r="F34" s="56">
        <v>17</v>
      </c>
      <c r="G34" s="56">
        <v>10</v>
      </c>
      <c r="H34" s="56">
        <v>10</v>
      </c>
      <c r="I34" s="56">
        <v>17</v>
      </c>
      <c r="J34" s="56">
        <v>17</v>
      </c>
      <c r="K34" s="57">
        <f t="shared" si="1"/>
        <v>53</v>
      </c>
      <c r="L34" s="58">
        <v>16</v>
      </c>
      <c r="M34" s="58">
        <v>15</v>
      </c>
      <c r="N34" s="59">
        <f t="shared" si="2"/>
        <v>31</v>
      </c>
      <c r="O34" s="60">
        <f t="shared" ref="O34:O58" si="3">K34+N34</f>
        <v>84</v>
      </c>
      <c r="P34" s="8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s="53" customFormat="1" ht="25" customHeight="1" x14ac:dyDescent="0.35">
      <c r="A35" s="80">
        <v>1</v>
      </c>
      <c r="B35" s="80" t="s">
        <v>117</v>
      </c>
      <c r="C35" s="80">
        <v>9</v>
      </c>
      <c r="D35" s="86">
        <v>34</v>
      </c>
      <c r="E35" s="61">
        <v>10</v>
      </c>
      <c r="F35" s="56">
        <v>16</v>
      </c>
      <c r="G35" s="56">
        <v>10</v>
      </c>
      <c r="H35" s="56">
        <v>10</v>
      </c>
      <c r="I35" s="56">
        <v>14</v>
      </c>
      <c r="J35" s="56">
        <v>14</v>
      </c>
      <c r="K35" s="57">
        <f t="shared" si="1"/>
        <v>50</v>
      </c>
      <c r="L35" s="58">
        <v>13</v>
      </c>
      <c r="M35" s="58">
        <v>8</v>
      </c>
      <c r="N35" s="59">
        <f t="shared" si="2"/>
        <v>21</v>
      </c>
      <c r="O35" s="60">
        <f t="shared" si="3"/>
        <v>71</v>
      </c>
      <c r="P35" s="8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53" customFormat="1" ht="25" customHeight="1" x14ac:dyDescent="0.35">
      <c r="A36" s="80">
        <v>1</v>
      </c>
      <c r="B36" s="80" t="s">
        <v>117</v>
      </c>
      <c r="C36" s="80">
        <v>9</v>
      </c>
      <c r="D36" s="86">
        <v>35</v>
      </c>
      <c r="E36" s="61">
        <v>10</v>
      </c>
      <c r="F36" s="56">
        <v>17</v>
      </c>
      <c r="G36" s="56">
        <v>10</v>
      </c>
      <c r="H36" s="56">
        <v>10</v>
      </c>
      <c r="I36" s="56">
        <v>14</v>
      </c>
      <c r="J36" s="56">
        <v>14</v>
      </c>
      <c r="K36" s="57">
        <f t="shared" si="1"/>
        <v>51</v>
      </c>
      <c r="L36" s="58">
        <v>18</v>
      </c>
      <c r="M36" s="58">
        <v>17</v>
      </c>
      <c r="N36" s="59">
        <f t="shared" si="2"/>
        <v>35</v>
      </c>
      <c r="O36" s="60">
        <f t="shared" si="3"/>
        <v>86</v>
      </c>
      <c r="P36" s="8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s="53" customFormat="1" ht="25" customHeight="1" x14ac:dyDescent="0.35">
      <c r="A37" s="80">
        <v>1</v>
      </c>
      <c r="B37" s="80" t="s">
        <v>117</v>
      </c>
      <c r="C37" s="80">
        <v>9</v>
      </c>
      <c r="D37" s="86">
        <v>36</v>
      </c>
      <c r="E37" s="61">
        <v>8</v>
      </c>
      <c r="F37" s="56">
        <v>14</v>
      </c>
      <c r="G37" s="56">
        <v>10</v>
      </c>
      <c r="H37" s="56">
        <v>10</v>
      </c>
      <c r="I37" s="56">
        <v>18</v>
      </c>
      <c r="J37" s="56">
        <v>18</v>
      </c>
      <c r="K37" s="57">
        <f t="shared" si="1"/>
        <v>50</v>
      </c>
      <c r="L37" s="58">
        <v>15</v>
      </c>
      <c r="M37" s="58">
        <v>15</v>
      </c>
      <c r="N37" s="59">
        <f t="shared" si="2"/>
        <v>30</v>
      </c>
      <c r="O37" s="60">
        <f t="shared" si="3"/>
        <v>80</v>
      </c>
      <c r="P37" s="8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s="53" customFormat="1" ht="25" customHeight="1" x14ac:dyDescent="0.35">
      <c r="A38" s="80">
        <v>1</v>
      </c>
      <c r="B38" s="80" t="s">
        <v>117</v>
      </c>
      <c r="C38" s="80">
        <v>9</v>
      </c>
      <c r="D38" s="86">
        <v>37</v>
      </c>
      <c r="E38" s="61">
        <v>8</v>
      </c>
      <c r="F38" s="56">
        <v>15</v>
      </c>
      <c r="G38" s="56">
        <v>10</v>
      </c>
      <c r="H38" s="56">
        <v>10</v>
      </c>
      <c r="I38" s="56">
        <v>14</v>
      </c>
      <c r="J38" s="56">
        <v>14</v>
      </c>
      <c r="K38" s="57">
        <f t="shared" si="1"/>
        <v>47</v>
      </c>
      <c r="L38" s="58">
        <v>12</v>
      </c>
      <c r="M38" s="58">
        <v>13</v>
      </c>
      <c r="N38" s="59">
        <f t="shared" si="2"/>
        <v>25</v>
      </c>
      <c r="O38" s="60">
        <f t="shared" si="3"/>
        <v>72</v>
      </c>
      <c r="P38" s="8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s="53" customFormat="1" ht="25" customHeight="1" x14ac:dyDescent="0.35">
      <c r="A39" s="80">
        <v>1</v>
      </c>
      <c r="B39" s="80" t="s">
        <v>117</v>
      </c>
      <c r="C39" s="80">
        <v>9</v>
      </c>
      <c r="D39" s="86">
        <v>38</v>
      </c>
      <c r="E39" s="62">
        <v>9</v>
      </c>
      <c r="F39" s="63">
        <v>15</v>
      </c>
      <c r="G39" s="63">
        <v>6</v>
      </c>
      <c r="H39" s="63">
        <v>6</v>
      </c>
      <c r="I39" s="63">
        <v>17</v>
      </c>
      <c r="J39" s="63">
        <v>17</v>
      </c>
      <c r="K39" s="64">
        <f t="shared" si="1"/>
        <v>47</v>
      </c>
      <c r="L39" s="65">
        <v>14</v>
      </c>
      <c r="M39" s="65">
        <v>0</v>
      </c>
      <c r="N39" s="65">
        <f t="shared" si="2"/>
        <v>14</v>
      </c>
      <c r="O39" s="66">
        <f t="shared" si="3"/>
        <v>61</v>
      </c>
      <c r="P39" s="85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s="53" customFormat="1" ht="25" customHeight="1" x14ac:dyDescent="0.35">
      <c r="A40" s="80">
        <v>1</v>
      </c>
      <c r="B40" s="80" t="s">
        <v>117</v>
      </c>
      <c r="C40" s="80">
        <v>9</v>
      </c>
      <c r="D40" s="86">
        <v>39</v>
      </c>
      <c r="E40" s="61">
        <v>9</v>
      </c>
      <c r="F40" s="56">
        <v>17</v>
      </c>
      <c r="G40" s="56">
        <v>10</v>
      </c>
      <c r="H40" s="56">
        <v>10</v>
      </c>
      <c r="I40" s="56">
        <v>15</v>
      </c>
      <c r="J40" s="56">
        <v>15</v>
      </c>
      <c r="K40" s="57">
        <f t="shared" si="1"/>
        <v>51</v>
      </c>
      <c r="L40" s="58">
        <v>19</v>
      </c>
      <c r="M40" s="58">
        <v>16</v>
      </c>
      <c r="N40" s="59">
        <f t="shared" si="2"/>
        <v>35</v>
      </c>
      <c r="O40" s="60">
        <f t="shared" si="3"/>
        <v>86</v>
      </c>
      <c r="P40" s="8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s="53" customFormat="1" ht="25" customHeight="1" x14ac:dyDescent="0.35">
      <c r="A41" s="80">
        <v>1</v>
      </c>
      <c r="B41" s="80" t="s">
        <v>117</v>
      </c>
      <c r="C41" s="80">
        <v>9</v>
      </c>
      <c r="D41" s="86">
        <v>40</v>
      </c>
      <c r="E41" s="61">
        <v>7.5</v>
      </c>
      <c r="F41" s="56">
        <v>20</v>
      </c>
      <c r="G41" s="56">
        <v>10</v>
      </c>
      <c r="H41" s="56">
        <v>10</v>
      </c>
      <c r="I41" s="56">
        <v>17</v>
      </c>
      <c r="J41" s="56">
        <v>17</v>
      </c>
      <c r="K41" s="57">
        <f t="shared" si="1"/>
        <v>54.5</v>
      </c>
      <c r="L41" s="58">
        <v>18</v>
      </c>
      <c r="M41" s="58">
        <v>16</v>
      </c>
      <c r="N41" s="59">
        <f t="shared" si="2"/>
        <v>34</v>
      </c>
      <c r="O41" s="60">
        <f t="shared" si="3"/>
        <v>88.5</v>
      </c>
      <c r="P41" s="8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s="53" customFormat="1" ht="25" customHeight="1" x14ac:dyDescent="0.35">
      <c r="A42" s="80">
        <v>1</v>
      </c>
      <c r="B42" s="80" t="s">
        <v>117</v>
      </c>
      <c r="C42" s="80">
        <v>9</v>
      </c>
      <c r="D42" s="86">
        <v>41</v>
      </c>
      <c r="E42" s="61">
        <v>7</v>
      </c>
      <c r="F42" s="56">
        <v>17</v>
      </c>
      <c r="G42" s="56">
        <v>10</v>
      </c>
      <c r="H42" s="56">
        <v>10</v>
      </c>
      <c r="I42" s="56">
        <v>17</v>
      </c>
      <c r="J42" s="56">
        <v>17</v>
      </c>
      <c r="K42" s="57">
        <f t="shared" si="1"/>
        <v>51</v>
      </c>
      <c r="L42" s="58">
        <v>13</v>
      </c>
      <c r="M42" s="58">
        <v>13</v>
      </c>
      <c r="N42" s="59">
        <f t="shared" si="2"/>
        <v>26</v>
      </c>
      <c r="O42" s="60">
        <f t="shared" si="3"/>
        <v>77</v>
      </c>
      <c r="P42" s="8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s="53" customFormat="1" ht="25" customHeight="1" x14ac:dyDescent="0.35">
      <c r="A43" s="80">
        <v>1</v>
      </c>
      <c r="B43" s="80" t="s">
        <v>117</v>
      </c>
      <c r="C43" s="80">
        <v>9</v>
      </c>
      <c r="D43" s="86">
        <v>42</v>
      </c>
      <c r="E43" s="61">
        <v>10</v>
      </c>
      <c r="F43" s="56">
        <v>18</v>
      </c>
      <c r="G43" s="56">
        <v>10</v>
      </c>
      <c r="H43" s="56">
        <v>10</v>
      </c>
      <c r="I43" s="56">
        <v>18</v>
      </c>
      <c r="J43" s="56">
        <v>18</v>
      </c>
      <c r="K43" s="57">
        <f t="shared" si="1"/>
        <v>56</v>
      </c>
      <c r="L43" s="58">
        <v>18</v>
      </c>
      <c r="M43" s="58">
        <v>16</v>
      </c>
      <c r="N43" s="59">
        <f t="shared" si="2"/>
        <v>34</v>
      </c>
      <c r="O43" s="60">
        <f t="shared" si="3"/>
        <v>90</v>
      </c>
      <c r="P43" s="8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s="53" customFormat="1" ht="25" customHeight="1" x14ac:dyDescent="0.35">
      <c r="A44" s="80">
        <v>1</v>
      </c>
      <c r="B44" s="80" t="s">
        <v>117</v>
      </c>
      <c r="C44" s="80">
        <v>9</v>
      </c>
      <c r="D44" s="86">
        <v>43</v>
      </c>
      <c r="E44" s="61">
        <v>9.5</v>
      </c>
      <c r="F44" s="56">
        <v>14</v>
      </c>
      <c r="G44" s="56">
        <v>10</v>
      </c>
      <c r="H44" s="56">
        <v>10</v>
      </c>
      <c r="I44" s="56">
        <v>18</v>
      </c>
      <c r="J44" s="56">
        <v>18</v>
      </c>
      <c r="K44" s="57">
        <f t="shared" si="1"/>
        <v>51.5</v>
      </c>
      <c r="L44" s="58">
        <v>15</v>
      </c>
      <c r="M44" s="58">
        <v>10</v>
      </c>
      <c r="N44" s="59">
        <f t="shared" si="2"/>
        <v>25</v>
      </c>
      <c r="O44" s="60">
        <f t="shared" si="3"/>
        <v>76.5</v>
      </c>
      <c r="P44" s="8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 s="53" customFormat="1" ht="25" customHeight="1" x14ac:dyDescent="0.35">
      <c r="A45" s="80">
        <v>1</v>
      </c>
      <c r="B45" s="80" t="s">
        <v>117</v>
      </c>
      <c r="C45" s="80">
        <v>9</v>
      </c>
      <c r="D45" s="86">
        <v>44</v>
      </c>
      <c r="E45" s="61">
        <v>9</v>
      </c>
      <c r="F45" s="56">
        <v>16</v>
      </c>
      <c r="G45" s="56">
        <v>10</v>
      </c>
      <c r="H45" s="56">
        <v>10</v>
      </c>
      <c r="I45" s="56">
        <v>16</v>
      </c>
      <c r="J45" s="56">
        <v>16</v>
      </c>
      <c r="K45" s="57">
        <f t="shared" si="1"/>
        <v>51</v>
      </c>
      <c r="L45" s="58">
        <v>14</v>
      </c>
      <c r="M45" s="58">
        <v>16</v>
      </c>
      <c r="N45" s="59">
        <f t="shared" si="2"/>
        <v>30</v>
      </c>
      <c r="O45" s="60">
        <f t="shared" si="3"/>
        <v>81</v>
      </c>
      <c r="P45" s="8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s="53" customFormat="1" ht="25" customHeight="1" x14ac:dyDescent="0.35">
      <c r="A46" s="80">
        <v>1</v>
      </c>
      <c r="B46" s="80" t="s">
        <v>117</v>
      </c>
      <c r="C46" s="80">
        <v>9</v>
      </c>
      <c r="D46" s="86">
        <v>45</v>
      </c>
      <c r="E46" s="61">
        <v>8.5</v>
      </c>
      <c r="F46" s="56">
        <v>19</v>
      </c>
      <c r="G46" s="56">
        <v>10</v>
      </c>
      <c r="H46" s="56">
        <v>10</v>
      </c>
      <c r="I46" s="56">
        <v>17</v>
      </c>
      <c r="J46" s="56">
        <v>17</v>
      </c>
      <c r="K46" s="57">
        <f t="shared" si="1"/>
        <v>54.5</v>
      </c>
      <c r="L46" s="58">
        <v>15</v>
      </c>
      <c r="M46" s="58">
        <v>16</v>
      </c>
      <c r="N46" s="59">
        <f t="shared" si="2"/>
        <v>31</v>
      </c>
      <c r="O46" s="60">
        <f t="shared" si="3"/>
        <v>85.5</v>
      </c>
      <c r="P46" s="8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s="53" customFormat="1" ht="25" customHeight="1" x14ac:dyDescent="0.35">
      <c r="A47" s="80">
        <v>1</v>
      </c>
      <c r="B47" s="80" t="s">
        <v>117</v>
      </c>
      <c r="C47" s="80">
        <v>9</v>
      </c>
      <c r="D47" s="86">
        <v>46</v>
      </c>
      <c r="E47" s="61">
        <v>9</v>
      </c>
      <c r="F47" s="56">
        <v>15</v>
      </c>
      <c r="G47" s="56">
        <v>10</v>
      </c>
      <c r="H47" s="56">
        <v>10</v>
      </c>
      <c r="I47" s="56">
        <v>14</v>
      </c>
      <c r="J47" s="56">
        <v>14</v>
      </c>
      <c r="K47" s="57">
        <f t="shared" si="1"/>
        <v>48</v>
      </c>
      <c r="L47" s="58">
        <v>17</v>
      </c>
      <c r="M47" s="58">
        <v>15</v>
      </c>
      <c r="N47" s="59">
        <f t="shared" si="2"/>
        <v>32</v>
      </c>
      <c r="O47" s="60">
        <f t="shared" si="3"/>
        <v>80</v>
      </c>
      <c r="P47" s="8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s="53" customFormat="1" ht="25" customHeight="1" x14ac:dyDescent="0.35">
      <c r="A48" s="80">
        <v>1</v>
      </c>
      <c r="B48" s="80" t="s">
        <v>117</v>
      </c>
      <c r="C48" s="80">
        <v>9</v>
      </c>
      <c r="D48" s="86">
        <v>47</v>
      </c>
      <c r="E48" s="61">
        <v>7</v>
      </c>
      <c r="F48" s="56">
        <v>14</v>
      </c>
      <c r="G48" s="56">
        <v>10</v>
      </c>
      <c r="H48" s="56">
        <v>10</v>
      </c>
      <c r="I48" s="56">
        <v>18</v>
      </c>
      <c r="J48" s="56">
        <v>18</v>
      </c>
      <c r="K48" s="57">
        <f t="shared" si="1"/>
        <v>49</v>
      </c>
      <c r="L48" s="58">
        <v>13</v>
      </c>
      <c r="M48" s="58">
        <v>8</v>
      </c>
      <c r="N48" s="59">
        <f t="shared" si="2"/>
        <v>21</v>
      </c>
      <c r="O48" s="60">
        <f t="shared" si="3"/>
        <v>70</v>
      </c>
      <c r="P48" s="8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s="53" customFormat="1" ht="25" customHeight="1" x14ac:dyDescent="0.35">
      <c r="A49" s="80">
        <v>1</v>
      </c>
      <c r="B49" s="80" t="s">
        <v>117</v>
      </c>
      <c r="C49" s="80">
        <v>9</v>
      </c>
      <c r="D49" s="86">
        <v>48</v>
      </c>
      <c r="E49" s="61">
        <v>7</v>
      </c>
      <c r="F49" s="56">
        <v>16</v>
      </c>
      <c r="G49" s="56">
        <v>8</v>
      </c>
      <c r="H49" s="56">
        <v>8</v>
      </c>
      <c r="I49" s="56">
        <v>15</v>
      </c>
      <c r="J49" s="56">
        <v>15</v>
      </c>
      <c r="K49" s="57">
        <f t="shared" si="1"/>
        <v>46</v>
      </c>
      <c r="L49" s="58">
        <v>15</v>
      </c>
      <c r="M49" s="58">
        <v>10</v>
      </c>
      <c r="N49" s="59">
        <f t="shared" si="2"/>
        <v>25</v>
      </c>
      <c r="O49" s="60">
        <f t="shared" si="3"/>
        <v>71</v>
      </c>
      <c r="P49" s="8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s="53" customFormat="1" ht="25" customHeight="1" x14ac:dyDescent="0.35">
      <c r="A50" s="80">
        <v>1</v>
      </c>
      <c r="B50" s="80" t="s">
        <v>117</v>
      </c>
      <c r="C50" s="80">
        <v>9</v>
      </c>
      <c r="D50" s="86">
        <v>49</v>
      </c>
      <c r="E50" s="61">
        <v>7</v>
      </c>
      <c r="F50" s="56">
        <v>16</v>
      </c>
      <c r="G50" s="56">
        <v>10</v>
      </c>
      <c r="H50" s="56">
        <v>10</v>
      </c>
      <c r="I50" s="56">
        <v>18</v>
      </c>
      <c r="J50" s="56">
        <v>18</v>
      </c>
      <c r="K50" s="57">
        <f t="shared" si="1"/>
        <v>51</v>
      </c>
      <c r="L50" s="58">
        <v>18</v>
      </c>
      <c r="M50" s="58">
        <v>14</v>
      </c>
      <c r="N50" s="59">
        <f t="shared" si="2"/>
        <v>32</v>
      </c>
      <c r="O50" s="60">
        <f t="shared" si="3"/>
        <v>83</v>
      </c>
      <c r="P50" s="8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s="53" customFormat="1" ht="25" customHeight="1" x14ac:dyDescent="0.35">
      <c r="A51" s="80">
        <v>1</v>
      </c>
      <c r="B51" s="80" t="s">
        <v>117</v>
      </c>
      <c r="C51" s="80">
        <v>9</v>
      </c>
      <c r="D51" s="86">
        <v>50</v>
      </c>
      <c r="E51" s="61">
        <v>9</v>
      </c>
      <c r="F51" s="56">
        <v>16</v>
      </c>
      <c r="G51" s="56">
        <v>10</v>
      </c>
      <c r="H51" s="56">
        <v>10</v>
      </c>
      <c r="I51" s="56">
        <v>16</v>
      </c>
      <c r="J51" s="56">
        <v>16</v>
      </c>
      <c r="K51" s="57">
        <f t="shared" si="1"/>
        <v>51</v>
      </c>
      <c r="L51" s="58">
        <v>16</v>
      </c>
      <c r="M51" s="58">
        <v>14</v>
      </c>
      <c r="N51" s="59">
        <f t="shared" si="2"/>
        <v>30</v>
      </c>
      <c r="O51" s="60">
        <f t="shared" si="3"/>
        <v>81</v>
      </c>
      <c r="P51" s="8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s="53" customFormat="1" ht="25" customHeight="1" x14ac:dyDescent="0.35">
      <c r="A52" s="80">
        <v>1</v>
      </c>
      <c r="B52" s="80" t="s">
        <v>117</v>
      </c>
      <c r="C52" s="80">
        <v>9</v>
      </c>
      <c r="D52" s="86">
        <v>51</v>
      </c>
      <c r="E52" s="61">
        <v>7.5</v>
      </c>
      <c r="F52" s="56">
        <v>18</v>
      </c>
      <c r="G52" s="56">
        <v>9</v>
      </c>
      <c r="H52" s="56">
        <v>9</v>
      </c>
      <c r="I52" s="56">
        <v>18</v>
      </c>
      <c r="J52" s="56">
        <v>18</v>
      </c>
      <c r="K52" s="57">
        <f t="shared" si="1"/>
        <v>52.5</v>
      </c>
      <c r="L52" s="58">
        <v>10</v>
      </c>
      <c r="M52" s="58">
        <v>10</v>
      </c>
      <c r="N52" s="59">
        <f t="shared" si="2"/>
        <v>20</v>
      </c>
      <c r="O52" s="60">
        <f t="shared" si="3"/>
        <v>72.5</v>
      </c>
      <c r="P52" s="8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s="53" customFormat="1" ht="25" customHeight="1" x14ac:dyDescent="0.35">
      <c r="A53" s="80">
        <v>1</v>
      </c>
      <c r="B53" s="80" t="s">
        <v>117</v>
      </c>
      <c r="C53" s="80">
        <v>9</v>
      </c>
      <c r="D53" s="86">
        <v>52</v>
      </c>
      <c r="E53" s="61">
        <v>8</v>
      </c>
      <c r="F53" s="56">
        <v>20</v>
      </c>
      <c r="G53" s="56">
        <v>10</v>
      </c>
      <c r="H53" s="56">
        <v>10</v>
      </c>
      <c r="I53" s="56">
        <v>17</v>
      </c>
      <c r="J53" s="56">
        <v>17</v>
      </c>
      <c r="K53" s="57">
        <f t="shared" si="1"/>
        <v>55</v>
      </c>
      <c r="L53" s="58">
        <v>15</v>
      </c>
      <c r="M53" s="58">
        <v>15</v>
      </c>
      <c r="N53" s="59">
        <f t="shared" si="2"/>
        <v>30</v>
      </c>
      <c r="O53" s="60">
        <f t="shared" si="3"/>
        <v>85</v>
      </c>
      <c r="P53" s="8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 s="53" customFormat="1" ht="25" customHeight="1" x14ac:dyDescent="0.35">
      <c r="A54" s="80">
        <v>1</v>
      </c>
      <c r="B54" s="80" t="s">
        <v>117</v>
      </c>
      <c r="C54" s="80">
        <v>9</v>
      </c>
      <c r="D54" s="86">
        <v>53</v>
      </c>
      <c r="E54" s="61">
        <v>8</v>
      </c>
      <c r="F54" s="56">
        <v>19</v>
      </c>
      <c r="G54" s="56">
        <v>10</v>
      </c>
      <c r="H54" s="56">
        <v>10</v>
      </c>
      <c r="I54" s="56">
        <v>17</v>
      </c>
      <c r="J54" s="56">
        <v>17</v>
      </c>
      <c r="K54" s="57">
        <f t="shared" si="1"/>
        <v>54</v>
      </c>
      <c r="L54" s="58">
        <v>17</v>
      </c>
      <c r="M54" s="58">
        <v>16</v>
      </c>
      <c r="N54" s="59">
        <f t="shared" si="2"/>
        <v>33</v>
      </c>
      <c r="O54" s="60">
        <f t="shared" si="3"/>
        <v>87</v>
      </c>
      <c r="P54" s="8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 s="53" customFormat="1" ht="25" customHeight="1" x14ac:dyDescent="0.35">
      <c r="A55" s="80">
        <v>1</v>
      </c>
      <c r="B55" s="80" t="s">
        <v>117</v>
      </c>
      <c r="C55" s="80">
        <v>9</v>
      </c>
      <c r="D55" s="86">
        <v>54</v>
      </c>
      <c r="E55" s="61">
        <v>8</v>
      </c>
      <c r="F55" s="56">
        <v>14</v>
      </c>
      <c r="G55" s="56">
        <v>10</v>
      </c>
      <c r="H55" s="56">
        <v>10</v>
      </c>
      <c r="I55" s="56">
        <v>18</v>
      </c>
      <c r="J55" s="56">
        <v>18</v>
      </c>
      <c r="K55" s="57">
        <f t="shared" si="1"/>
        <v>50</v>
      </c>
      <c r="L55" s="58">
        <v>15</v>
      </c>
      <c r="M55" s="58">
        <v>11</v>
      </c>
      <c r="N55" s="59">
        <f t="shared" si="2"/>
        <v>26</v>
      </c>
      <c r="O55" s="60">
        <f t="shared" si="3"/>
        <v>76</v>
      </c>
      <c r="P55" s="8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 s="53" customFormat="1" ht="25" customHeight="1" x14ac:dyDescent="0.35">
      <c r="A56" s="80">
        <v>1</v>
      </c>
      <c r="B56" s="80" t="s">
        <v>117</v>
      </c>
      <c r="C56" s="80">
        <v>9</v>
      </c>
      <c r="D56" s="86">
        <v>55</v>
      </c>
      <c r="E56" s="61">
        <v>8.5</v>
      </c>
      <c r="F56" s="56">
        <v>18</v>
      </c>
      <c r="G56" s="56">
        <v>10</v>
      </c>
      <c r="H56" s="56">
        <v>10</v>
      </c>
      <c r="I56" s="56">
        <v>15</v>
      </c>
      <c r="J56" s="56">
        <v>15</v>
      </c>
      <c r="K56" s="57">
        <f t="shared" si="1"/>
        <v>51.5</v>
      </c>
      <c r="L56" s="58">
        <v>17</v>
      </c>
      <c r="M56" s="58">
        <v>16</v>
      </c>
      <c r="N56" s="59">
        <f t="shared" si="2"/>
        <v>33</v>
      </c>
      <c r="O56" s="60">
        <f t="shared" si="3"/>
        <v>84.5</v>
      </c>
      <c r="P56" s="8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 s="53" customFormat="1" ht="25" customHeight="1" x14ac:dyDescent="0.35">
      <c r="A57" s="80">
        <v>1</v>
      </c>
      <c r="B57" s="80" t="s">
        <v>117</v>
      </c>
      <c r="C57" s="80">
        <v>9</v>
      </c>
      <c r="D57" s="86">
        <v>56</v>
      </c>
      <c r="E57" s="61">
        <v>10</v>
      </c>
      <c r="F57" s="56">
        <v>14</v>
      </c>
      <c r="G57" s="56">
        <v>8</v>
      </c>
      <c r="H57" s="56">
        <v>8</v>
      </c>
      <c r="I57" s="56">
        <v>14</v>
      </c>
      <c r="J57" s="56">
        <v>14</v>
      </c>
      <c r="K57" s="57">
        <f t="shared" si="1"/>
        <v>46</v>
      </c>
      <c r="L57" s="58">
        <v>15</v>
      </c>
      <c r="M57" s="58">
        <v>9</v>
      </c>
      <c r="N57" s="59">
        <f t="shared" si="2"/>
        <v>24</v>
      </c>
      <c r="O57" s="60">
        <f t="shared" si="3"/>
        <v>70</v>
      </c>
      <c r="P57" s="8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s="53" customFormat="1" ht="25" customHeight="1" x14ac:dyDescent="0.35">
      <c r="A58" s="80">
        <v>1</v>
      </c>
      <c r="B58" s="80" t="s">
        <v>117</v>
      </c>
      <c r="C58" s="80">
        <v>9</v>
      </c>
      <c r="D58" s="86">
        <v>57</v>
      </c>
      <c r="E58" s="61">
        <v>8</v>
      </c>
      <c r="F58" s="56">
        <v>17</v>
      </c>
      <c r="G58" s="56">
        <v>10</v>
      </c>
      <c r="H58" s="56">
        <v>10</v>
      </c>
      <c r="I58" s="56">
        <v>16</v>
      </c>
      <c r="J58" s="56">
        <v>16</v>
      </c>
      <c r="K58" s="57">
        <f t="shared" si="1"/>
        <v>51</v>
      </c>
      <c r="L58" s="58">
        <v>12</v>
      </c>
      <c r="M58" s="58">
        <v>15</v>
      </c>
      <c r="N58" s="59">
        <f t="shared" si="2"/>
        <v>27</v>
      </c>
      <c r="O58" s="60">
        <f t="shared" si="3"/>
        <v>78</v>
      </c>
      <c r="P58" s="8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Batch 1</vt:lpstr>
      <vt:lpstr>Batch 2</vt:lpstr>
      <vt:lpstr>Batch 3</vt:lpstr>
      <vt:lpstr>Batch 4</vt:lpstr>
      <vt:lpstr>Batch 5</vt:lpstr>
      <vt:lpstr>Batch 6</vt:lpstr>
      <vt:lpstr>Batch 7</vt:lpstr>
      <vt:lpstr>Batch 8</vt:lpstr>
      <vt:lpstr>Batch 9</vt:lpstr>
      <vt:lpstr>Batch 9 - With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Kaw</cp:lastModifiedBy>
  <dcterms:created xsi:type="dcterms:W3CDTF">2022-02-02T02:43:53Z</dcterms:created>
  <dcterms:modified xsi:type="dcterms:W3CDTF">2022-05-29T07:55:33Z</dcterms:modified>
</cp:coreProperties>
</file>