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l.Bhallavi\Desktop\Data Science\NV_Redaptive\Redaptive\"/>
    </mc:Choice>
  </mc:AlternateContent>
  <xr:revisionPtr revIDLastSave="0" documentId="13_ncr:1_{B75A75F5-F8E6-4115-A2DA-A24918D743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3" i="1"/>
  <c r="AM4" i="1"/>
  <c r="AM5" i="1"/>
  <c r="AM6" i="1"/>
  <c r="AM7" i="1"/>
  <c r="AM8" i="1"/>
  <c r="AM3" i="1"/>
  <c r="AP10" i="1"/>
  <c r="AP11" i="1"/>
  <c r="AP12" i="1"/>
  <c r="AP13" i="1"/>
  <c r="AP14" i="1"/>
  <c r="AP9" i="1"/>
</calcChain>
</file>

<file path=xl/sharedStrings.xml><?xml version="1.0" encoding="utf-8"?>
<sst xmlns="http://schemas.openxmlformats.org/spreadsheetml/2006/main" count="95" uniqueCount="80">
  <si>
    <t>Billing Period</t>
  </si>
  <si>
    <t>kWh</t>
  </si>
  <si>
    <t>Demand</t>
  </si>
  <si>
    <t>Taxes</t>
  </si>
  <si>
    <t>$ Amount</t>
  </si>
  <si>
    <t>Remarks/Key notes</t>
  </si>
  <si>
    <t xml:space="preserve">Billing Date </t>
  </si>
  <si>
    <t>Month</t>
  </si>
  <si>
    <t>From</t>
  </si>
  <si>
    <t>To</t>
  </si>
  <si>
    <t>No of Days</t>
  </si>
  <si>
    <t>Day 
kWh</t>
  </si>
  <si>
    <t>Night
kWh</t>
  </si>
  <si>
    <t>Off-Peak</t>
  </si>
  <si>
    <t>Super-Off-Peak</t>
  </si>
  <si>
    <t>Only kWh</t>
  </si>
  <si>
    <t>Total kWh</t>
  </si>
  <si>
    <t xml:space="preserve"> kWh per day</t>
  </si>
  <si>
    <t>kWh %</t>
  </si>
  <si>
    <t>On-Peak</t>
  </si>
  <si>
    <t>Mid-Peak</t>
  </si>
  <si>
    <t>DUOS Capacity Charge</t>
  </si>
  <si>
    <t>Excess Capacity Charge</t>
  </si>
  <si>
    <t>Mid-Peak
Demand</t>
  </si>
  <si>
    <t>Max TOU Demand</t>
  </si>
  <si>
    <t>NC/Max Demand</t>
  </si>
  <si>
    <t>On-Peak
Demand</t>
  </si>
  <si>
    <t>VAT
$</t>
  </si>
  <si>
    <t>Franchise tax
$</t>
  </si>
  <si>
    <t>Franchise tax
$.1</t>
  </si>
  <si>
    <t>Sales tax
%</t>
  </si>
  <si>
    <t>Franchise tax
%</t>
  </si>
  <si>
    <t>Franchise tax
%.1</t>
  </si>
  <si>
    <t>Total tax
%</t>
  </si>
  <si>
    <t>City of Cullman Tax 
$</t>
  </si>
  <si>
    <t>Alabama State Taxes
$</t>
  </si>
  <si>
    <t>Alabama State Taxes
$.1</t>
  </si>
  <si>
    <t>City of Cullman Tax 
$.1</t>
  </si>
  <si>
    <t>Generation/Retail
 $ amount</t>
  </si>
  <si>
    <t>Total
 $ amount
(With VAT)</t>
  </si>
  <si>
    <t>Total $ amount
(Without VAT)</t>
  </si>
  <si>
    <t>Total $ amount</t>
  </si>
  <si>
    <t>Generation/Retail rate
$/kWh</t>
  </si>
  <si>
    <t>Blended rate
$/kWh
(With VAT)</t>
  </si>
  <si>
    <t>Blended rate
$/kWh
(Without VAT)</t>
  </si>
  <si>
    <t>Distribution
 $ amount</t>
  </si>
  <si>
    <t>Blended rate
$/kWh</t>
  </si>
  <si>
    <t>03/06/24</t>
  </si>
  <si>
    <t>05/14/24</t>
  </si>
  <si>
    <t>08/06/24</t>
  </si>
  <si>
    <t>09/08/24</t>
  </si>
  <si>
    <t>01/06/25</t>
  </si>
  <si>
    <t>02/08/25</t>
  </si>
  <si>
    <t>12/30/23</t>
  </si>
  <si>
    <t>01/30/24</t>
  </si>
  <si>
    <t>02/29/24</t>
  </si>
  <si>
    <t>03/30/24</t>
  </si>
  <si>
    <t>04/30/24</t>
  </si>
  <si>
    <t>05/30/24</t>
  </si>
  <si>
    <t>06/30/24</t>
  </si>
  <si>
    <t>Mar-24</t>
  </si>
  <si>
    <t>Apr-24</t>
  </si>
  <si>
    <t>May-24</t>
  </si>
  <si>
    <t>Jun-24</t>
  </si>
  <si>
    <t>Aug-24</t>
  </si>
  <si>
    <t>Sep-24</t>
  </si>
  <si>
    <t>Jan-25</t>
  </si>
  <si>
    <t>Feb-25</t>
  </si>
  <si>
    <t>Jan-24</t>
  </si>
  <si>
    <t>Feb-24</t>
  </si>
  <si>
    <t>02/01/24</t>
  </si>
  <si>
    <t>04/01/24</t>
  </si>
  <si>
    <t>07/01/24</t>
  </si>
  <si>
    <t>08/01/24</t>
  </si>
  <si>
    <t>12/01/24</t>
  </si>
  <si>
    <t>01/01/25</t>
  </si>
  <si>
    <t>07/31/24</t>
  </si>
  <si>
    <t>08/31/24</t>
  </si>
  <si>
    <t>12/31/24</t>
  </si>
  <si>
    <t>01/31/25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</si>
</sst>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9" fontId="0" fillId="0" borderId="0" xfId="0" applyNumberFormat="1"/>
    <xf numFmtId="164" fontId="0" fillId="0" borderId="0" xfId="0" applyNumberFormat="1"/>
    <xf numFmtId="170" fontId="0" fillId="0" borderId="0" xfId="0" applyNumberFormat="1" applyFill="1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"/>
  <sheetViews>
    <sheetView tabSelected="1" topLeftCell="F1" zoomScale="78" workbookViewId="0">
      <selection activeCell="AM18" sqref="AM18"/>
    </sheetView>
  </sheetViews>
  <sheetFormatPr defaultRowHeight="14.4" x14ac:dyDescent="0.3"/>
  <cols>
    <col min="2" max="2" width="18.109375" customWidth="1"/>
    <col min="6" max="6" width="15.5546875" customWidth="1"/>
    <col min="12" max="12" width="11" bestFit="1" customWidth="1"/>
    <col min="13" max="14" width="0" hidden="1" customWidth="1"/>
    <col min="15" max="15" width="8.88671875" hidden="1" customWidth="1"/>
    <col min="16" max="33" width="0" hidden="1" customWidth="1"/>
    <col min="35" max="35" width="25.44140625" bestFit="1" customWidth="1"/>
    <col min="36" max="36" width="27.33203125" bestFit="1" customWidth="1"/>
    <col min="38" max="38" width="14.77734375" customWidth="1"/>
    <col min="39" max="39" width="38.109375" bestFit="1" customWidth="1"/>
    <col min="40" max="40" width="32.33203125" bestFit="1" customWidth="1"/>
  </cols>
  <sheetData>
    <row r="1" spans="1:42" x14ac:dyDescent="0.3">
      <c r="A1" s="1"/>
      <c r="B1" s="2" t="s">
        <v>0</v>
      </c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 t="s">
        <v>4</v>
      </c>
      <c r="AI1" s="2"/>
      <c r="AJ1" s="2"/>
      <c r="AK1" s="2"/>
      <c r="AL1" s="2"/>
      <c r="AM1" s="2"/>
      <c r="AN1" s="2"/>
      <c r="AO1" s="2"/>
      <c r="AP1" s="2"/>
    </row>
    <row r="2" spans="1:42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</row>
    <row r="3" spans="1:42" s="3" customFormat="1" x14ac:dyDescent="0.3">
      <c r="B3" s="3" t="s">
        <v>47</v>
      </c>
      <c r="C3" s="3" t="s">
        <v>60</v>
      </c>
      <c r="D3" s="3" t="s">
        <v>70</v>
      </c>
      <c r="E3" s="3" t="s">
        <v>55</v>
      </c>
      <c r="F3" s="3">
        <v>28</v>
      </c>
      <c r="G3" s="3">
        <v>242413.4</v>
      </c>
      <c r="H3" s="3">
        <v>72594.89</v>
      </c>
      <c r="L3" s="3">
        <v>315008.28999999998</v>
      </c>
      <c r="M3" s="3">
        <v>11250.296071428569</v>
      </c>
      <c r="N3" s="4">
        <v>2.5807832323346089E-2</v>
      </c>
      <c r="Q3" s="3">
        <v>850</v>
      </c>
      <c r="R3" s="3">
        <v>126.99</v>
      </c>
      <c r="W3" s="3">
        <v>11504.37</v>
      </c>
      <c r="AI3" s="3">
        <v>69080.240000000005</v>
      </c>
      <c r="AJ3" s="3">
        <v>57575.87</v>
      </c>
      <c r="AM3" s="8">
        <f>AI3/L3</f>
        <v>0.2192965778773632</v>
      </c>
      <c r="AN3" s="8">
        <f>AJ3/L3</f>
        <v>0.18277572948953186</v>
      </c>
    </row>
    <row r="4" spans="1:42" s="3" customFormat="1" x14ac:dyDescent="0.3">
      <c r="B4" s="3" t="s">
        <v>48</v>
      </c>
      <c r="C4" s="3" t="s">
        <v>62</v>
      </c>
      <c r="D4" s="3" t="s">
        <v>71</v>
      </c>
      <c r="E4" s="3" t="s">
        <v>57</v>
      </c>
      <c r="F4" s="3">
        <v>29</v>
      </c>
      <c r="G4" s="3">
        <v>272376.2</v>
      </c>
      <c r="H4" s="3">
        <v>83089.7</v>
      </c>
      <c r="L4" s="3">
        <v>355465.9</v>
      </c>
      <c r="M4" s="3">
        <v>12257.444827586211</v>
      </c>
      <c r="N4" s="4">
        <v>2.912242196504514E-2</v>
      </c>
      <c r="Q4" s="3">
        <v>850</v>
      </c>
      <c r="W4" s="3">
        <v>12317</v>
      </c>
      <c r="AI4" s="3">
        <v>73901.95</v>
      </c>
      <c r="AJ4" s="3">
        <v>61584.95</v>
      </c>
      <c r="AM4" s="8">
        <f t="shared" ref="AM4:AM8" si="0">AI4/L4</f>
        <v>0.20790165807746958</v>
      </c>
      <c r="AN4" s="8">
        <f t="shared" ref="AN4:AN8" si="1">AJ4/L4</f>
        <v>0.17325135828781324</v>
      </c>
    </row>
    <row r="5" spans="1:42" s="3" customFormat="1" x14ac:dyDescent="0.3">
      <c r="B5" s="3" t="s">
        <v>49</v>
      </c>
      <c r="C5" s="3" t="s">
        <v>64</v>
      </c>
      <c r="D5" s="3" t="s">
        <v>72</v>
      </c>
      <c r="E5" s="3" t="s">
        <v>76</v>
      </c>
      <c r="F5" s="3">
        <v>30</v>
      </c>
      <c r="G5" s="3">
        <v>365071.2</v>
      </c>
      <c r="H5" s="3">
        <v>113220.5</v>
      </c>
      <c r="L5" s="3">
        <v>478291.7</v>
      </c>
      <c r="M5" s="3">
        <v>15943.056666666669</v>
      </c>
      <c r="N5" s="4">
        <v>3.9185229046664619E-2</v>
      </c>
      <c r="Q5" s="3">
        <v>850</v>
      </c>
      <c r="R5" s="3">
        <v>255.99</v>
      </c>
      <c r="W5" s="3">
        <v>16384.61</v>
      </c>
      <c r="AI5" s="3">
        <v>98361.69</v>
      </c>
      <c r="AJ5" s="3">
        <v>81977.08</v>
      </c>
      <c r="AM5" s="8">
        <f t="shared" si="0"/>
        <v>0.20565209473632931</v>
      </c>
      <c r="AN5" s="8">
        <f t="shared" si="1"/>
        <v>0.17139557303628727</v>
      </c>
    </row>
    <row r="6" spans="1:42" s="3" customFormat="1" x14ac:dyDescent="0.3">
      <c r="B6" s="3" t="s">
        <v>50</v>
      </c>
      <c r="C6" s="3" t="s">
        <v>65</v>
      </c>
      <c r="D6" s="3" t="s">
        <v>73</v>
      </c>
      <c r="E6" s="3" t="s">
        <v>77</v>
      </c>
      <c r="F6" s="3">
        <v>30</v>
      </c>
      <c r="G6" s="3">
        <v>306021.5</v>
      </c>
      <c r="H6" s="3">
        <v>94871</v>
      </c>
      <c r="L6" s="3">
        <v>400892.5</v>
      </c>
      <c r="M6" s="3">
        <v>13363.08333333333</v>
      </c>
      <c r="N6" s="4">
        <v>3.2844108387392039E-2</v>
      </c>
      <c r="Q6" s="3">
        <v>850</v>
      </c>
      <c r="W6" s="3">
        <v>13790.33</v>
      </c>
      <c r="AI6" s="3">
        <v>82795.98</v>
      </c>
      <c r="AJ6" s="3">
        <v>69005.649999999994</v>
      </c>
      <c r="AM6" s="8">
        <f t="shared" si="0"/>
        <v>0.206529131874505</v>
      </c>
      <c r="AN6" s="8">
        <f t="shared" si="1"/>
        <v>0.17213005980406218</v>
      </c>
    </row>
    <row r="7" spans="1:42" s="3" customFormat="1" x14ac:dyDescent="0.3">
      <c r="B7" s="3" t="s">
        <v>51</v>
      </c>
      <c r="C7" s="3" t="s">
        <v>66</v>
      </c>
      <c r="D7" s="3" t="s">
        <v>74</v>
      </c>
      <c r="E7" s="3" t="s">
        <v>78</v>
      </c>
      <c r="F7" s="3">
        <v>30</v>
      </c>
      <c r="G7" s="3">
        <v>211282.8</v>
      </c>
      <c r="H7" s="3">
        <v>65745.5</v>
      </c>
      <c r="L7" s="3">
        <v>277028.3</v>
      </c>
      <c r="M7" s="3">
        <v>9234.2766666666666</v>
      </c>
      <c r="N7" s="4">
        <v>2.269622782061265E-2</v>
      </c>
      <c r="Q7" s="3">
        <v>850</v>
      </c>
      <c r="R7" s="3">
        <v>110</v>
      </c>
      <c r="W7" s="3">
        <v>11182.59</v>
      </c>
      <c r="AI7" s="3">
        <v>67149.600000000006</v>
      </c>
      <c r="AJ7" s="3">
        <v>55967.010000000009</v>
      </c>
      <c r="AM7" s="8">
        <f t="shared" si="0"/>
        <v>0.24239256422538782</v>
      </c>
      <c r="AN7" s="8">
        <f t="shared" si="1"/>
        <v>0.20202632727414496</v>
      </c>
    </row>
    <row r="8" spans="1:42" s="3" customFormat="1" x14ac:dyDescent="0.3">
      <c r="B8" s="3" t="s">
        <v>52</v>
      </c>
      <c r="C8" s="3" t="s">
        <v>67</v>
      </c>
      <c r="D8" s="3" t="s">
        <v>75</v>
      </c>
      <c r="E8" s="3" t="s">
        <v>79</v>
      </c>
      <c r="F8" s="3">
        <v>30</v>
      </c>
      <c r="G8" s="3">
        <v>245514</v>
      </c>
      <c r="H8" s="3">
        <v>72917.5</v>
      </c>
      <c r="L8" s="3">
        <v>318431.5</v>
      </c>
      <c r="M8" s="3">
        <v>10614.38333333333</v>
      </c>
      <c r="N8" s="4">
        <v>2.6088287258953027E-2</v>
      </c>
      <c r="Q8" s="3">
        <v>850</v>
      </c>
      <c r="W8" s="3">
        <v>12662.12</v>
      </c>
      <c r="AI8" s="3">
        <v>75972.710000000006</v>
      </c>
      <c r="AJ8" s="3">
        <v>63310.59</v>
      </c>
      <c r="AM8" s="8">
        <f t="shared" si="0"/>
        <v>0.23858415389181034</v>
      </c>
      <c r="AN8" s="8">
        <f t="shared" si="1"/>
        <v>0.19882012300918722</v>
      </c>
    </row>
    <row r="9" spans="1:42" s="3" customFormat="1" x14ac:dyDescent="0.3">
      <c r="B9" s="3" t="s">
        <v>54</v>
      </c>
      <c r="C9" s="3" t="s">
        <v>68</v>
      </c>
      <c r="D9" s="3" t="s">
        <v>53</v>
      </c>
      <c r="E9" s="3" t="s">
        <v>54</v>
      </c>
      <c r="F9" s="3">
        <v>31</v>
      </c>
      <c r="K9" s="3">
        <v>1363200</v>
      </c>
      <c r="L9" s="3">
        <v>1363200</v>
      </c>
      <c r="M9" s="3">
        <v>43974.193548387098</v>
      </c>
      <c r="N9" s="4">
        <v>0.11168352751346763</v>
      </c>
      <c r="U9" s="3">
        <v>1500</v>
      </c>
      <c r="AC9" s="3">
        <v>7.82</v>
      </c>
      <c r="AD9" s="3">
        <v>3276.21</v>
      </c>
      <c r="AE9" s="3">
        <v>5586.7</v>
      </c>
      <c r="AF9" s="3">
        <v>4.97</v>
      </c>
      <c r="AG9" s="3">
        <v>2.85</v>
      </c>
      <c r="AK9" s="3">
        <v>118071</v>
      </c>
      <c r="AO9" s="3">
        <v>118071</v>
      </c>
      <c r="AP9" s="6">
        <f>AK9/L9</f>
        <v>8.6613116197183093E-2</v>
      </c>
    </row>
    <row r="10" spans="1:42" s="3" customFormat="1" x14ac:dyDescent="0.3">
      <c r="B10" s="3" t="s">
        <v>55</v>
      </c>
      <c r="C10" s="3" t="s">
        <v>69</v>
      </c>
      <c r="D10" s="3" t="s">
        <v>54</v>
      </c>
      <c r="E10" s="3" t="s">
        <v>55</v>
      </c>
      <c r="F10" s="3">
        <v>30</v>
      </c>
      <c r="K10" s="3">
        <v>1584000</v>
      </c>
      <c r="L10" s="3">
        <v>1584000</v>
      </c>
      <c r="M10" s="3">
        <v>52800</v>
      </c>
      <c r="N10" s="4">
        <v>0.12977311295578986</v>
      </c>
      <c r="U10" s="3">
        <v>1500</v>
      </c>
      <c r="AC10" s="3">
        <v>7.69</v>
      </c>
      <c r="AD10" s="3">
        <v>3870.52</v>
      </c>
      <c r="AE10" s="3">
        <v>6418.7</v>
      </c>
      <c r="AF10" s="3">
        <v>4.83</v>
      </c>
      <c r="AG10" s="3">
        <v>2.86</v>
      </c>
      <c r="AK10" s="3">
        <v>139307</v>
      </c>
      <c r="AO10" s="3">
        <v>139307</v>
      </c>
      <c r="AP10" s="6">
        <f t="shared" ref="AP10:AP14" si="2">AK10/L10</f>
        <v>8.7946338383838391E-2</v>
      </c>
    </row>
    <row r="11" spans="1:42" s="3" customFormat="1" x14ac:dyDescent="0.3">
      <c r="B11" s="3" t="s">
        <v>56</v>
      </c>
      <c r="C11" s="3" t="s">
        <v>60</v>
      </c>
      <c r="D11" s="3" t="s">
        <v>55</v>
      </c>
      <c r="E11" s="3" t="s">
        <v>56</v>
      </c>
      <c r="F11" s="3">
        <v>30</v>
      </c>
      <c r="K11" s="3">
        <v>1540800</v>
      </c>
      <c r="L11" s="3">
        <v>1540800</v>
      </c>
      <c r="M11" s="3">
        <v>51360</v>
      </c>
      <c r="N11" s="4">
        <v>0.12623384623881376</v>
      </c>
      <c r="U11" s="3">
        <v>1500</v>
      </c>
      <c r="AC11" s="3">
        <v>7.63</v>
      </c>
      <c r="AD11" s="3">
        <v>4228</v>
      </c>
      <c r="AE11" s="3">
        <v>6919.19</v>
      </c>
      <c r="AF11" s="3">
        <v>4.7699999999999996</v>
      </c>
      <c r="AG11" s="3">
        <v>2.86</v>
      </c>
      <c r="AK11" s="3">
        <v>152081</v>
      </c>
      <c r="AO11" s="3">
        <v>152081</v>
      </c>
      <c r="AP11" s="6">
        <f t="shared" si="2"/>
        <v>9.8702622014537902E-2</v>
      </c>
    </row>
    <row r="12" spans="1:42" s="3" customFormat="1" x14ac:dyDescent="0.3">
      <c r="B12" s="3" t="s">
        <v>57</v>
      </c>
      <c r="C12" s="3" t="s">
        <v>61</v>
      </c>
      <c r="D12" s="3" t="s">
        <v>56</v>
      </c>
      <c r="E12" s="3" t="s">
        <v>57</v>
      </c>
      <c r="F12" s="3">
        <v>31</v>
      </c>
      <c r="K12" s="3">
        <v>1699200</v>
      </c>
      <c r="L12" s="3">
        <v>1699200</v>
      </c>
      <c r="M12" s="3">
        <v>54812.903225806447</v>
      </c>
      <c r="N12" s="4">
        <v>0.13921115753439275</v>
      </c>
      <c r="U12" s="3">
        <v>1500</v>
      </c>
      <c r="AC12" s="3">
        <v>7.59</v>
      </c>
      <c r="AD12" s="3">
        <v>4461.67</v>
      </c>
      <c r="AE12" s="3">
        <v>7246.34</v>
      </c>
      <c r="AF12" s="3">
        <v>4.7300000000000004</v>
      </c>
      <c r="AG12" s="3">
        <v>2.86</v>
      </c>
      <c r="AK12" s="3">
        <v>160431</v>
      </c>
      <c r="AO12" s="3">
        <v>160431</v>
      </c>
      <c r="AP12" s="6">
        <f t="shared" si="2"/>
        <v>9.4415607344632765E-2</v>
      </c>
    </row>
    <row r="13" spans="1:42" s="3" customFormat="1" x14ac:dyDescent="0.3">
      <c r="B13" s="3" t="s">
        <v>58</v>
      </c>
      <c r="C13" s="3" t="s">
        <v>62</v>
      </c>
      <c r="D13" s="3" t="s">
        <v>57</v>
      </c>
      <c r="E13" s="3" t="s">
        <v>58</v>
      </c>
      <c r="F13" s="3">
        <v>30</v>
      </c>
      <c r="K13" s="3">
        <v>1867200</v>
      </c>
      <c r="L13" s="3">
        <v>1867200</v>
      </c>
      <c r="M13" s="3">
        <v>62240</v>
      </c>
      <c r="N13" s="4">
        <v>0.15297497254485531</v>
      </c>
      <c r="U13" s="3">
        <v>1500</v>
      </c>
      <c r="V13" s="3">
        <v>3888</v>
      </c>
      <c r="AC13" s="3">
        <v>7.53</v>
      </c>
      <c r="AD13" s="3">
        <v>4907.6400000000003</v>
      </c>
      <c r="AE13" s="3">
        <v>7870.7</v>
      </c>
      <c r="AF13" s="3">
        <v>4.67</v>
      </c>
      <c r="AG13" s="3">
        <v>2.86</v>
      </c>
      <c r="AK13" s="3">
        <v>176367</v>
      </c>
      <c r="AO13" s="3">
        <v>176367</v>
      </c>
      <c r="AP13" s="6">
        <f t="shared" si="2"/>
        <v>9.445533419023136E-2</v>
      </c>
    </row>
    <row r="14" spans="1:42" s="3" customFormat="1" x14ac:dyDescent="0.3">
      <c r="B14" s="3" t="s">
        <v>59</v>
      </c>
      <c r="C14" s="3" t="s">
        <v>63</v>
      </c>
      <c r="D14" s="3" t="s">
        <v>58</v>
      </c>
      <c r="E14" s="3" t="s">
        <v>59</v>
      </c>
      <c r="F14" s="3">
        <v>31</v>
      </c>
      <c r="K14" s="3">
        <v>2006400</v>
      </c>
      <c r="L14" s="3">
        <v>2006400</v>
      </c>
      <c r="M14" s="3">
        <v>64722.580645161288</v>
      </c>
      <c r="N14" s="4">
        <v>0.16437927641066716</v>
      </c>
      <c r="U14" s="3">
        <v>1292</v>
      </c>
      <c r="V14" s="3">
        <v>3792</v>
      </c>
      <c r="AC14" s="3">
        <v>7.46</v>
      </c>
      <c r="AD14" s="3">
        <v>5644.07</v>
      </c>
      <c r="AE14" s="3">
        <v>8901.69</v>
      </c>
      <c r="AF14" s="3">
        <v>4.59</v>
      </c>
      <c r="AG14" s="3">
        <v>2.86</v>
      </c>
      <c r="AK14" s="3">
        <v>202682</v>
      </c>
      <c r="AO14" s="3">
        <v>202682</v>
      </c>
      <c r="AP14" s="6">
        <f t="shared" si="2"/>
        <v>0.10101774322169059</v>
      </c>
    </row>
    <row r="16" spans="1:42" x14ac:dyDescent="0.3">
      <c r="AM16" s="5"/>
      <c r="AN16" s="5"/>
    </row>
  </sheetData>
  <mergeCells count="5">
    <mergeCell ref="B1:F1"/>
    <mergeCell ref="G1:P1"/>
    <mergeCell ref="Q1:V1"/>
    <mergeCell ref="W1:AG1"/>
    <mergeCell ref="AH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2DDC-7B64-4244-8265-68F23F779386}">
  <dimension ref="A1:B12"/>
  <sheetViews>
    <sheetView workbookViewId="0">
      <selection activeCell="B1" sqref="B1:B6"/>
    </sheetView>
  </sheetViews>
  <sheetFormatPr defaultRowHeight="14.4" x14ac:dyDescent="0.3"/>
  <sheetData>
    <row r="1" spans="1:2" x14ac:dyDescent="0.3">
      <c r="A1" s="7">
        <v>5.6595693109425969E-3</v>
      </c>
      <c r="B1">
        <v>4.7170453794431015E-3</v>
      </c>
    </row>
    <row r="2" spans="1:2" x14ac:dyDescent="0.3">
      <c r="A2" s="7">
        <v>6.0545998137646042E-3</v>
      </c>
      <c r="B2">
        <v>5.0454991620749179E-3</v>
      </c>
    </row>
    <row r="3" spans="1:2" x14ac:dyDescent="0.3">
      <c r="A3" s="7">
        <v>8.0585244361694348E-3</v>
      </c>
      <c r="B3">
        <v>6.7161747870112514E-3</v>
      </c>
    </row>
    <row r="4" spans="1:2" x14ac:dyDescent="0.3">
      <c r="A4" s="7">
        <v>6.7832651924402253E-3</v>
      </c>
      <c r="B4">
        <v>5.6534583409328914E-3</v>
      </c>
    </row>
    <row r="5" spans="1:2" x14ac:dyDescent="0.3">
      <c r="A5" s="7">
        <v>5.501396859681886E-3</v>
      </c>
      <c r="B5">
        <v>4.5852355495756445E-3</v>
      </c>
    </row>
    <row r="6" spans="1:2" x14ac:dyDescent="0.3">
      <c r="A6" s="7">
        <v>6.2242519421638045E-3</v>
      </c>
      <c r="B6">
        <v>5.1868764819240527E-3</v>
      </c>
    </row>
    <row r="7" spans="1:2" x14ac:dyDescent="0.3">
      <c r="A7" s="4"/>
    </row>
    <row r="8" spans="1:2" x14ac:dyDescent="0.3">
      <c r="A8" s="4"/>
    </row>
    <row r="9" spans="1:2" x14ac:dyDescent="0.3">
      <c r="A9" s="4"/>
    </row>
    <row r="10" spans="1:2" x14ac:dyDescent="0.3">
      <c r="A10" s="4"/>
    </row>
    <row r="11" spans="1:2" x14ac:dyDescent="0.3">
      <c r="A11" s="4"/>
    </row>
    <row r="12" spans="1:2" x14ac:dyDescent="0.3">
      <c r="A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Anil Bhallavi</cp:lastModifiedBy>
  <dcterms:created xsi:type="dcterms:W3CDTF">2025-06-05T08:57:57Z</dcterms:created>
  <dcterms:modified xsi:type="dcterms:W3CDTF">2025-06-07T06:50:14Z</dcterms:modified>
</cp:coreProperties>
</file>