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E111" i="6" s="1"/>
  <c r="F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E75" i="6"/>
  <c r="F75" i="6" s="1"/>
  <c r="E76" i="6"/>
  <c r="F76" i="6" s="1"/>
  <c r="E73" i="6"/>
  <c r="F73" i="6" s="1"/>
  <c r="E236" i="6"/>
  <c r="F236" i="6" s="1"/>
  <c r="E481" i="6"/>
  <c r="F481" i="6" s="1"/>
  <c r="E476" i="6"/>
  <c r="F476" i="6" s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X5" i="1" l="1"/>
  <c r="Y5" i="1"/>
  <c r="W5" i="1"/>
  <c r="V6" i="1"/>
  <c r="S6" i="1"/>
  <c r="T6" i="1"/>
  <c r="AD6" i="1"/>
  <c r="Z5" i="1"/>
  <c r="E135" i="6"/>
  <c r="F135" i="6"/>
  <c r="AI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<sst xmlns="http://schemas.openxmlformats.org/spreadsheetml/2006/main" count="701" uniqueCount="132">
  <si>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</si>
  <si>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</si>
  <si>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</si>
  <si>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</si>
  <si>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</si>
  <si>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</si>
  <si>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</si>
  <si>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</si>
  <si>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</si>
  <si>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</si>
  <si>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</si>
  <si>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</si>
  <si>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</si>
  <si>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</si>
  <si>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</si>
  <si>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</si>
  <si>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</si>
  <si>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</si>
  <si>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</si>
  <si>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</si>
  <si>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</si>
  <si>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</si>
  <si>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</si>
  <si>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</si>
  <si>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</si>
  <si>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</si>
  <si>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</si>
  <si>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</si>
  <si>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</si>
  <si>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</si>
  <si>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</si>
  <si>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</si>
  <si>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</si>
  <si>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</si>
  <si>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</si>
  <si>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</si>
  <si>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</si>
  <si>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</si>
  <si>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</si>
  <si>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</si>
  <si>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</si>
  <si>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</si>
  <si>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</si>
  <si>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</si>
  <si>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</si>
  <si>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</si>
  <si>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</si>
  <si>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</si>
  <si>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</si>
  <si>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</si>
  <si>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</si>
  <si>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</si>
  <si>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</si>
  <si>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</si>
  <si>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</si>
  <si>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</si>
  <si>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</si>
  <si>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</si>
  <si>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</si>
  <si>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</si>
  <si>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</si>
  <si>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</si>
  <si>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</si>
  <si>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</si>
  <si>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</si>
  <si>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</si>
  <si>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</si>
  <si>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</si>
  <si>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</si>
  <si>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</si>
  <si>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</si>
  <si>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</si>
  <si>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</si>
  <si>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</si>
  <si>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</si>
  <si>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</si>
  <si>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</si>
  <si>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</si>
  <si>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</si>
  <si>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</si>
  <si>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</si>
  <si>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</si>
  <si>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</si>
  <si>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</si>
  <si>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</si>
  <si>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</si>
  <si>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</si>
  <si>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</si>
  <si>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</si>
  <si>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</si>
  <si>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</si>
  <si>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</si>
  <si>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</si>
  <si>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</si>
  <si>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</si>
  <si>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</si>
  <si>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</si>
  <si>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</si>
  <si>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</si>
  <si>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</si>
  <si>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</si>
  <si>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</si>
  <si>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</si>
  <si>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</si>
  <si>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</si>
  <si>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</si>
  <si>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</si>
  <si>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</si>
  <si>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</si>
  <si>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</si>
  <si>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</si>
  <si>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</si>
  <si>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</si>
  <si>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</si>
  <si>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</si>
  <si>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</si>
  <si>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</si>
  <si>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</si>
  <si>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</si>
  <si>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</si>
  <si>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</si>
  <si>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</si>
  <si>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</si>
  <si>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</si>
  <si>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</si>
  <si>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</si>
  <si>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</si>
  <si>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</si>
  <si>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Timesheet_75891</t>
  </si>
  <si>
    <t>Saad Ahmad</t>
  </si>
  <si>
    <t>October</t>
  </si>
  <si>
    <t>Employment Maintenance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</si>
</sst>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A10" zoomScaleNormal="100" workbookViewId="0">
      <selection activeCell="Z20" sqref="Z20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129</v>
      </c>
      <c r="C2" s="12"/>
      <c r="D2" s="82" t="s">
        <v>128</v>
      </c>
      <c r="E2" s="66">
        <v>157075</v>
      </c>
      <c r="F2" s="66" t="s">
        <v>130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130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/>
      <c r="E3" s="1"/>
      <c r="F3" s="1"/>
      <c r="G3" s="1"/>
      <c r="H3" s="1"/>
      <c r="I3" s="1"/>
      <c r="J3" s="50"/>
      <c r="K3" s="50"/>
      <c r="L3" s="1"/>
      <c r="M3" s="1"/>
      <c r="N3" s="1"/>
      <c r="O3" s="1"/>
      <c r="P3" s="1"/>
      <c r="Q3" s="50"/>
      <c r="R3" s="50"/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/>
      <c r="E4" s="11"/>
      <c r="F4" s="11"/>
      <c r="G4" s="11"/>
      <c r="H4" s="11"/>
      <c r="I4" s="11"/>
      <c r="J4" s="51"/>
      <c r="K4" s="51"/>
      <c r="L4" s="11"/>
      <c r="M4" s="11"/>
      <c r="N4" s="11"/>
      <c r="O4" s="11"/>
      <c r="P4" s="11"/>
      <c r="Q4" s="51"/>
      <c r="R4" s="51"/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/>
      <c r="E5" s="32"/>
      <c r="F5" s="32"/>
      <c r="G5" s="32"/>
      <c r="H5" s="32"/>
      <c r="I5" s="32"/>
      <c r="J5" s="52"/>
      <c r="K5" s="52"/>
      <c r="L5" s="32"/>
      <c r="M5" s="32"/>
      <c r="N5" s="32"/>
      <c r="O5" s="32"/>
      <c r="P5" s="32"/>
      <c r="Q5" s="52"/>
      <c r="R5" s="52"/>
      <c r="S5" s="32">
        <f t="shared" ref="S5:AE5" si="0">IF(S3="S",0,IF(S7&lt;8, S7, 8))</f>
        <v>8</v>
      </c>
      <c r="T5" s="32">
        <f t="shared" si="0"/>
        <v>8</v>
      </c>
      <c r="U5" s="32">
        <f t="shared" si="0"/>
        <v>0</v>
      </c>
      <c r="V5" s="32">
        <f t="shared" si="0"/>
        <v>0</v>
      </c>
      <c r="W5" s="32">
        <f t="shared" si="0"/>
        <v>5</v>
      </c>
      <c r="X5" s="52">
        <f t="shared" si="0"/>
        <v>3</v>
      </c>
      <c r="Y5" s="52">
        <f t="shared" si="0"/>
        <v>8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32</v>
      </c>
    </row>
    <row r="6" spans="1:36" s="29" customFormat="1" ht="12" customHeight="1" thickBot="1" x14ac:dyDescent="0.25">
      <c r="A6" s="105" t="s">
        <v>3</v>
      </c>
      <c r="B6" s="106"/>
      <c r="C6" s="107"/>
      <c r="D6" s="51"/>
      <c r="E6" s="33"/>
      <c r="F6" s="33"/>
      <c r="G6" s="33"/>
      <c r="H6" s="33"/>
      <c r="I6" s="33"/>
      <c r="J6" s="53"/>
      <c r="K6" s="53"/>
      <c r="L6" s="33"/>
      <c r="M6" s="33"/>
      <c r="N6" s="33"/>
      <c r="O6" s="33"/>
      <c r="P6" s="33"/>
      <c r="Q6" s="53"/>
      <c r="R6" s="53"/>
      <c r="S6" s="33">
        <f t="shared" ref="S6:AE6" si="1">IF(S3="S",S7, IF(S7&gt;8, S7-8, 0))</f>
        <v>3</v>
      </c>
      <c r="T6" s="33">
        <f t="shared" si="1"/>
        <v>0</v>
      </c>
      <c r="U6" s="33">
        <f t="shared" si="1"/>
        <v>0.5</v>
      </c>
      <c r="V6" s="33">
        <f t="shared" si="1"/>
        <v>8</v>
      </c>
      <c r="W6" s="33">
        <f>IF(W3="S",W7, IF(W7&gt;8, W7-8, 0))</f>
        <v>0</v>
      </c>
      <c r="X6" s="53">
        <f t="shared" si="1"/>
        <v>0</v>
      </c>
      <c r="Y6" s="53">
        <f t="shared" si="1"/>
        <v>1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/>
      <c r="E7" s="7"/>
      <c r="F7" s="7"/>
      <c r="G7" s="7"/>
      <c r="H7" s="7"/>
      <c r="I7" s="7"/>
      <c r="J7" s="54"/>
      <c r="K7" s="54"/>
      <c r="L7" s="7"/>
      <c r="M7" s="7"/>
      <c r="N7" s="7"/>
      <c r="O7" s="7"/>
      <c r="P7" s="7"/>
      <c r="Q7" s="54"/>
      <c r="R7" s="54"/>
      <c r="S7" s="7">
        <f t="shared" ref="S7:AH7" si="2">SUM(S8:S452)</f>
        <v>11</v>
      </c>
      <c r="T7" s="7">
        <f t="shared" si="2"/>
        <v>8</v>
      </c>
      <c r="U7" s="7">
        <f t="shared" si="2"/>
        <v>0.5</v>
      </c>
      <c r="V7" s="7">
        <f t="shared" si="2"/>
        <v>8</v>
      </c>
      <c r="W7" s="7">
        <f t="shared" si="2"/>
        <v>5</v>
      </c>
      <c r="X7" s="54">
        <f t="shared" si="2"/>
        <v>3</v>
      </c>
      <c r="Y7" s="54">
        <f t="shared" si="2"/>
        <v>9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44.5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>
        <v>1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1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>
        <v>2</v>
      </c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2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>
        <v>1</v>
      </c>
      <c r="T10" s="61"/>
      <c r="U10" s="61">
        <v>0.5</v>
      </c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1.5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0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>
        <v>1</v>
      </c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1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>
        <v>3</v>
      </c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3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>
        <v>1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>
        <v>1</v>
      </c>
      <c r="W16" s="61"/>
      <c r="X16" s="61"/>
      <c r="Y16" s="61">
        <v>4</v>
      </c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5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>
        <v>5</v>
      </c>
      <c r="T19" s="61">
        <v>3</v>
      </c>
      <c r="U19" s="61"/>
      <c r="V19" s="61"/>
      <c r="W19" s="61">
        <v>5</v>
      </c>
      <c r="X19" s="61">
        <v>3</v>
      </c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16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>
        <v>2</v>
      </c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2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>
        <v>4</v>
      </c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4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0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>
        <v>3</v>
      </c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3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>
        <v>3</v>
      </c>
      <c r="W47" s="61"/>
      <c r="X47" s="61"/>
      <c r="Y47" s="61">
        <v>2</v>
      </c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5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0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/>
      <c r="B59" s="60"/>
      <c r="C59" s="6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0</v>
      </c>
    </row>
    <row r="60" spans="1:35" s="9" customFormat="1" ht="12" thickBot="1" x14ac:dyDescent="0.25">
      <c r="A60" s="62"/>
      <c r="B60" s="60"/>
      <c r="C60" s="60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I25" sqref="I25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3.5</v>
      </c>
      <c r="E6" s="16">
        <f>D6+H6</f>
        <v>5.5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2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5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3</v>
      </c>
      <c r="E7" s="16">
        <f t="shared" ref="E7:E21" si="0">D7+H7</f>
        <v>3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5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16</v>
      </c>
      <c r="G8" s="16">
        <f>SUMIF('Consolidated Data'!$F:$F,CONCATENATE($C8,G$5),'Consolidated Data'!$G:$G)</f>
        <v>2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4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3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D5" sqref="D5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43389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1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2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1.5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3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5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16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2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4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3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5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>
        <f>'Time Sheet'!A59</f>
        <v>0</v>
      </c>
      <c r="B111">
        <f>'Time Sheet'!B59</f>
        <v>0</v>
      </c>
      <c r="C111">
        <f>'Time Sheet'!C59</f>
        <v>0</v>
      </c>
      <c r="D111" t="e">
        <f>LOOKUP(B111,Constants!E:E,Constants!F:F)</f>
        <v>#N/A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0</v>
      </c>
    </row>
    <row r="112" spans="1:7" x14ac:dyDescent="0.2">
      <c r="A112">
        <f>'Time Sheet'!A60</f>
        <v>0</v>
      </c>
      <c r="B112">
        <f>'Time Sheet'!B60</f>
        <v>0</v>
      </c>
      <c r="C112">
        <f>'Time Sheet'!C60</f>
        <v>0</v>
      </c>
      <c r="D112" t="e">
        <f>LOOKUP(B112,Constants!E:E,Constants!F:F)</f>
        <v>#N/A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Ahmad, Saad</cp:lastModifiedBy>
  <cp:lastPrinted>2002-07-05T20:52:23Z</cp:lastPrinted>
  <dcterms:created xsi:type="dcterms:W3CDTF">2002-02-26T14:04:20Z</dcterms:created>
  <dcterms:modified xsi:type="dcterms:W3CDTF">2018-10-22T13:22:31Z</dcterms:modified>
</cp:coreProperties>
</file>