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- Colab\Chi\"/>
    </mc:Choice>
  </mc:AlternateContent>
  <xr:revisionPtr revIDLastSave="0" documentId="13_ncr:1_{3121A024-9331-4DDB-B01E-AD5729FCB920}" xr6:coauthVersionLast="47" xr6:coauthVersionMax="47" xr10:uidLastSave="{00000000-0000-0000-0000-000000000000}"/>
  <bookViews>
    <workbookView xWindow="5760" yWindow="2040" windowWidth="17280" windowHeight="9420" xr2:uid="{55C66FC6-04DB-472C-8C9B-1155E41E2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0" i="1"/>
  <c r="B71" i="1"/>
  <c r="B70" i="1"/>
  <c r="D72" i="1"/>
  <c r="C72" i="1"/>
  <c r="B72" i="1"/>
  <c r="B45" i="1"/>
  <c r="B46" i="1"/>
  <c r="B41" i="1"/>
  <c r="B40" i="1"/>
  <c r="D17" i="1"/>
  <c r="C19" i="1"/>
  <c r="C18" i="1"/>
  <c r="C17" i="1"/>
  <c r="B19" i="1"/>
  <c r="B18" i="1"/>
  <c r="B17" i="1"/>
  <c r="D12" i="1"/>
  <c r="D14" i="1"/>
  <c r="D13" i="1"/>
  <c r="C14" i="1"/>
  <c r="B14" i="1"/>
  <c r="D19" i="1"/>
  <c r="D18" i="1"/>
  <c r="C13" i="1"/>
  <c r="C12" i="1"/>
  <c r="B13" i="1"/>
  <c r="B12" i="1"/>
  <c r="D9" i="1"/>
  <c r="C9" i="1"/>
  <c r="B9" i="1"/>
  <c r="C66" i="1"/>
  <c r="C65" i="1"/>
  <c r="B66" i="1"/>
  <c r="B65" i="1"/>
  <c r="D46" i="1"/>
  <c r="D45" i="1"/>
  <c r="D47" i="1" s="1"/>
  <c r="C46" i="1"/>
  <c r="C45" i="1"/>
  <c r="C47" i="1" s="1"/>
  <c r="D41" i="1"/>
  <c r="D40" i="1"/>
  <c r="C41" i="1"/>
  <c r="C40" i="1"/>
  <c r="B47" i="1" l="1"/>
  <c r="E47" i="1" s="1"/>
  <c r="E9" i="1"/>
  <c r="C20" i="1"/>
  <c r="B20" i="1"/>
  <c r="D20" i="1"/>
  <c r="E20" i="1" s="1"/>
</calcChain>
</file>

<file path=xl/sharedStrings.xml><?xml version="1.0" encoding="utf-8"?>
<sst xmlns="http://schemas.openxmlformats.org/spreadsheetml/2006/main" count="61" uniqueCount="33">
  <si>
    <t>Total</t>
  </si>
  <si>
    <t>Exp</t>
  </si>
  <si>
    <t xml:space="preserve">Success </t>
  </si>
  <si>
    <t xml:space="preserve">Yes </t>
  </si>
  <si>
    <t>No</t>
  </si>
  <si>
    <t>Yes</t>
  </si>
  <si>
    <t>(Obs-Exp)^2/Exp</t>
  </si>
  <si>
    <t>Alpha = 0.05</t>
  </si>
  <si>
    <t xml:space="preserve"> </t>
  </si>
  <si>
    <t>Democrats</t>
  </si>
  <si>
    <t>Republicans</t>
  </si>
  <si>
    <t>Approve</t>
  </si>
  <si>
    <t>Disapprove</t>
  </si>
  <si>
    <t>Obama</t>
  </si>
  <si>
    <t>DF = 1</t>
  </si>
  <si>
    <t>P - value = 3.81</t>
  </si>
  <si>
    <t>Conclusion: HA is accepted.</t>
  </si>
  <si>
    <t>Goals</t>
  </si>
  <si>
    <t>Grades</t>
  </si>
  <si>
    <t>D.F = 2*2 = 4</t>
  </si>
  <si>
    <t>alpha = 0.05</t>
  </si>
  <si>
    <t>Rural</t>
  </si>
  <si>
    <t>Suburban</t>
  </si>
  <si>
    <t>Urban</t>
  </si>
  <si>
    <t>Popular</t>
  </si>
  <si>
    <t>Sports</t>
  </si>
  <si>
    <t xml:space="preserve">P-Value = 9.49 </t>
  </si>
  <si>
    <t>Conclusion:  HA is accepted</t>
  </si>
  <si>
    <t>18.56 &gt; 9.49</t>
  </si>
  <si>
    <t>D.F = 1*2 = 2</t>
  </si>
  <si>
    <t xml:space="preserve">P-Value = 5.99 </t>
  </si>
  <si>
    <t>106.35 &gt; 5.99</t>
  </si>
  <si>
    <t>5.911 &gt; 3.811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</si>
</sst>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1" fillId="0" borderId="0" xfId="0" applyFont="1"/>
    <xf numFmtId="0" fontId="2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663-1991-47BB-8736-A72A871C3E27}">
  <dimension ref="A3:E78"/>
  <sheetViews>
    <sheetView tabSelected="1" topLeftCell="A52" workbookViewId="0">
      <selection activeCell="D72" sqref="D72"/>
    </sheetView>
  </sheetViews>
  <sheetFormatPr defaultRowHeight="14.4" x14ac:dyDescent="0.3"/>
  <cols>
    <col min="1" max="1" width="15.6640625" customWidth="1"/>
    <col min="2" max="2" width="31.6640625" customWidth="1"/>
    <col min="3" max="3" width="12.77734375" customWidth="1"/>
  </cols>
  <sheetData>
    <row r="3" spans="1:5" ht="18" x14ac:dyDescent="0.35">
      <c r="A3" s="4">
        <v>1</v>
      </c>
    </row>
    <row r="5" spans="1:5" x14ac:dyDescent="0.3">
      <c r="A5" t="s">
        <v>17</v>
      </c>
      <c r="B5" t="s">
        <v>21</v>
      </c>
      <c r="C5" t="s">
        <v>22</v>
      </c>
      <c r="D5" t="s">
        <v>23</v>
      </c>
      <c r="E5" t="s">
        <v>0</v>
      </c>
    </row>
    <row r="6" spans="1:5" x14ac:dyDescent="0.3">
      <c r="A6" t="s">
        <v>18</v>
      </c>
      <c r="B6">
        <v>57</v>
      </c>
      <c r="C6">
        <v>87</v>
      </c>
      <c r="D6">
        <v>24</v>
      </c>
      <c r="E6">
        <v>168</v>
      </c>
    </row>
    <row r="7" spans="1:5" x14ac:dyDescent="0.3">
      <c r="A7" t="s">
        <v>24</v>
      </c>
      <c r="B7">
        <v>50</v>
      </c>
      <c r="C7">
        <v>42</v>
      </c>
      <c r="D7">
        <v>6</v>
      </c>
      <c r="E7">
        <v>98</v>
      </c>
    </row>
    <row r="8" spans="1:5" x14ac:dyDescent="0.3">
      <c r="A8" t="s">
        <v>25</v>
      </c>
      <c r="B8">
        <v>42</v>
      </c>
      <c r="C8">
        <v>22</v>
      </c>
      <c r="D8">
        <v>5</v>
      </c>
      <c r="E8">
        <v>69</v>
      </c>
    </row>
    <row r="9" spans="1:5" x14ac:dyDescent="0.3">
      <c r="B9" s="1">
        <f>SUM(B6:B8)</f>
        <v>149</v>
      </c>
      <c r="C9" s="1">
        <f>SUM(C6:C8)</f>
        <v>151</v>
      </c>
      <c r="D9" s="1">
        <f>SUM(D6:D8)</f>
        <v>35</v>
      </c>
      <c r="E9" s="1">
        <f t="shared" ref="E7:E9" si="0">SUM(B9:D9)</f>
        <v>335</v>
      </c>
    </row>
    <row r="11" spans="1:5" x14ac:dyDescent="0.3">
      <c r="B11" s="3" t="s">
        <v>1</v>
      </c>
    </row>
    <row r="12" spans="1:5" x14ac:dyDescent="0.3">
      <c r="A12" t="s">
        <v>18</v>
      </c>
      <c r="B12">
        <f>149*168/335</f>
        <v>74.722388059701487</v>
      </c>
      <c r="C12">
        <f>151*168/335</f>
        <v>75.725373134328365</v>
      </c>
      <c r="D12">
        <f>35*168/335</f>
        <v>17.552238805970148</v>
      </c>
    </row>
    <row r="13" spans="1:5" x14ac:dyDescent="0.3">
      <c r="A13" t="s">
        <v>24</v>
      </c>
      <c r="B13">
        <f>149*98/335</f>
        <v>43.58805970149254</v>
      </c>
      <c r="C13">
        <f>151*98/335</f>
        <v>44.173134328358209</v>
      </c>
      <c r="D13">
        <f>35*98/335</f>
        <v>10.238805970149254</v>
      </c>
    </row>
    <row r="14" spans="1:5" x14ac:dyDescent="0.3">
      <c r="A14" t="s">
        <v>25</v>
      </c>
      <c r="B14">
        <f>149*69/335</f>
        <v>30.68955223880597</v>
      </c>
      <c r="C14">
        <f>151*69/335</f>
        <v>31.101492537313433</v>
      </c>
      <c r="D14">
        <f>35*69/335</f>
        <v>7.2089552238805972</v>
      </c>
    </row>
    <row r="16" spans="1:5" x14ac:dyDescent="0.3">
      <c r="B16" s="3" t="s">
        <v>6</v>
      </c>
      <c r="D16" t="s">
        <v>8</v>
      </c>
    </row>
    <row r="17" spans="1:5" x14ac:dyDescent="0.3">
      <c r="A17" t="s">
        <v>18</v>
      </c>
      <c r="B17">
        <f>(B6 - B12)^2/B12</f>
        <v>4.2033324508807803</v>
      </c>
      <c r="C17">
        <f>(C6- C12)^2/C12</f>
        <v>1.6786607407616581</v>
      </c>
      <c r="D17">
        <f>(D6- D12)^2/D12</f>
        <v>2.3685653365823947</v>
      </c>
    </row>
    <row r="18" spans="1:5" x14ac:dyDescent="0.3">
      <c r="A18" t="s">
        <v>24</v>
      </c>
      <c r="B18">
        <f>(B7 - B13)^2/B13</f>
        <v>0.9432165293243403</v>
      </c>
      <c r="C18">
        <f>(C7- C13)^2/C13</f>
        <v>0.10690916279529507</v>
      </c>
      <c r="D18">
        <f>(D7- D13)^2/D13</f>
        <v>1.7548409555719948</v>
      </c>
    </row>
    <row r="19" spans="1:5" x14ac:dyDescent="0.3">
      <c r="A19" t="s">
        <v>25</v>
      </c>
      <c r="B19">
        <f>(B8 - B14)^2/B14</f>
        <v>4.1683967091882295</v>
      </c>
      <c r="C19">
        <f>(C8- C14)^2/C14</f>
        <v>2.663446659590043</v>
      </c>
      <c r="D19">
        <f>(D8- D14)^2/D14</f>
        <v>0.67686412657210848</v>
      </c>
    </row>
    <row r="20" spans="1:5" x14ac:dyDescent="0.3">
      <c r="B20" s="1">
        <f>SUM(B17:B19)</f>
        <v>9.3149456893933511</v>
      </c>
      <c r="C20" s="1">
        <f t="shared" ref="C20:D20" si="1">SUM(C17:C19)</f>
        <v>4.449016563146996</v>
      </c>
      <c r="D20" s="1">
        <f t="shared" si="1"/>
        <v>4.8002704187264982</v>
      </c>
      <c r="E20" s="2">
        <f>SUM(B20:D20)</f>
        <v>18.564232671266844</v>
      </c>
    </row>
    <row r="21" spans="1:5" x14ac:dyDescent="0.3">
      <c r="B21" t="s">
        <v>19</v>
      </c>
    </row>
    <row r="22" spans="1:5" x14ac:dyDescent="0.3">
      <c r="B22" t="s">
        <v>20</v>
      </c>
    </row>
    <row r="23" spans="1:5" x14ac:dyDescent="0.3">
      <c r="B23" t="s">
        <v>26</v>
      </c>
    </row>
    <row r="24" spans="1:5" x14ac:dyDescent="0.3">
      <c r="B24" t="s">
        <v>28</v>
      </c>
    </row>
    <row r="25" spans="1:5" x14ac:dyDescent="0.3">
      <c r="B25" t="s">
        <v>27</v>
      </c>
    </row>
    <row r="31" spans="1:5" ht="18" x14ac:dyDescent="0.35">
      <c r="A31" s="4">
        <v>2</v>
      </c>
    </row>
    <row r="33" spans="1:5" x14ac:dyDescent="0.3">
      <c r="A33" t="s">
        <v>13</v>
      </c>
      <c r="B33" t="s">
        <v>9</v>
      </c>
      <c r="C33" t="s">
        <v>10</v>
      </c>
      <c r="E33" t="s">
        <v>0</v>
      </c>
    </row>
    <row r="34" spans="1:5" x14ac:dyDescent="0.3">
      <c r="A34" t="s">
        <v>11</v>
      </c>
      <c r="B34">
        <v>842</v>
      </c>
      <c r="C34">
        <v>736</v>
      </c>
      <c r="D34">
        <v>541</v>
      </c>
      <c r="E34">
        <v>2119</v>
      </c>
    </row>
    <row r="35" spans="1:5" x14ac:dyDescent="0.3">
      <c r="A35" t="s">
        <v>12</v>
      </c>
      <c r="B35">
        <v>616</v>
      </c>
      <c r="C35">
        <v>646</v>
      </c>
      <c r="D35">
        <v>842</v>
      </c>
      <c r="E35">
        <v>2104</v>
      </c>
    </row>
    <row r="36" spans="1:5" x14ac:dyDescent="0.3">
      <c r="A36" t="s">
        <v>0</v>
      </c>
      <c r="B36">
        <v>1458</v>
      </c>
      <c r="C36">
        <v>1382</v>
      </c>
      <c r="D36">
        <v>1383</v>
      </c>
      <c r="E36">
        <v>4223</v>
      </c>
    </row>
    <row r="39" spans="1:5" x14ac:dyDescent="0.3">
      <c r="A39" t="s">
        <v>13</v>
      </c>
      <c r="B39" s="3" t="s">
        <v>1</v>
      </c>
    </row>
    <row r="40" spans="1:5" x14ac:dyDescent="0.3">
      <c r="A40" t="s">
        <v>11</v>
      </c>
      <c r="B40">
        <f>2119*1458/4223</f>
        <v>731.58939142789484</v>
      </c>
      <c r="C40">
        <f>2119*1382/4223</f>
        <v>693.4544162917357</v>
      </c>
      <c r="D40">
        <f>2119*1383/4223</f>
        <v>693.95619228036935</v>
      </c>
    </row>
    <row r="41" spans="1:5" x14ac:dyDescent="0.3">
      <c r="A41" t="s">
        <v>12</v>
      </c>
      <c r="B41">
        <f>2104*1458/4223</f>
        <v>726.41060857210516</v>
      </c>
      <c r="C41">
        <f>2104*1382/4223</f>
        <v>688.5455837082643</v>
      </c>
      <c r="D41">
        <f>1383*2104/4223</f>
        <v>689.04380771963065</v>
      </c>
    </row>
    <row r="44" spans="1:5" x14ac:dyDescent="0.3">
      <c r="A44" t="s">
        <v>13</v>
      </c>
      <c r="B44" s="3" t="s">
        <v>6</v>
      </c>
    </row>
    <row r="45" spans="1:5" x14ac:dyDescent="0.3">
      <c r="A45" t="s">
        <v>11</v>
      </c>
      <c r="B45">
        <f>(B34 - B40)^2/B40</f>
        <v>16.663038895998142</v>
      </c>
      <c r="C45">
        <f t="shared" ref="B45:D46" si="2">(C34 - C40)^2/C40</f>
        <v>2.6103037929394426</v>
      </c>
      <c r="D45">
        <f t="shared" si="2"/>
        <v>33.71336262600439</v>
      </c>
    </row>
    <row r="46" spans="1:5" x14ac:dyDescent="0.3">
      <c r="A46" t="s">
        <v>12</v>
      </c>
      <c r="B46">
        <f>(B35 - B41)^2/B41</f>
        <v>16.781834325389763</v>
      </c>
      <c r="C46">
        <f t="shared" si="2"/>
        <v>2.6289133732122996</v>
      </c>
      <c r="D46">
        <f t="shared" si="2"/>
        <v>33.953714545866582</v>
      </c>
    </row>
    <row r="47" spans="1:5" x14ac:dyDescent="0.3">
      <c r="B47" s="1">
        <f>SUM(B45:B46)</f>
        <v>33.444873221387908</v>
      </c>
      <c r="C47" s="1">
        <f t="shared" ref="C47:D47" si="3">SUM(C45:C46)</f>
        <v>5.2392171661517422</v>
      </c>
      <c r="D47" s="5">
        <f t="shared" si="3"/>
        <v>67.667077171870972</v>
      </c>
      <c r="E47" s="2">
        <f>SUM(B47:D47)</f>
        <v>106.35116755941061</v>
      </c>
    </row>
    <row r="49" spans="1:4" x14ac:dyDescent="0.3">
      <c r="B49" t="s">
        <v>29</v>
      </c>
    </row>
    <row r="50" spans="1:4" x14ac:dyDescent="0.3">
      <c r="B50" t="s">
        <v>20</v>
      </c>
    </row>
    <row r="51" spans="1:4" x14ac:dyDescent="0.3">
      <c r="B51" t="s">
        <v>30</v>
      </c>
    </row>
    <row r="52" spans="1:4" x14ac:dyDescent="0.3">
      <c r="B52" t="s">
        <v>31</v>
      </c>
    </row>
    <row r="53" spans="1:4" x14ac:dyDescent="0.3">
      <c r="B53" t="s">
        <v>27</v>
      </c>
    </row>
    <row r="56" spans="1:4" ht="18" x14ac:dyDescent="0.35">
      <c r="A56" s="4">
        <v>3</v>
      </c>
    </row>
    <row r="58" spans="1:4" x14ac:dyDescent="0.3">
      <c r="A58" t="s">
        <v>2</v>
      </c>
      <c r="B58" t="s">
        <v>3</v>
      </c>
      <c r="C58" t="s">
        <v>4</v>
      </c>
      <c r="D58" t="s">
        <v>0</v>
      </c>
    </row>
    <row r="59" spans="1:4" x14ac:dyDescent="0.3">
      <c r="A59" t="s">
        <v>5</v>
      </c>
      <c r="B59">
        <v>108</v>
      </c>
      <c r="C59">
        <v>15</v>
      </c>
      <c r="D59">
        <v>123</v>
      </c>
    </row>
    <row r="60" spans="1:4" x14ac:dyDescent="0.3">
      <c r="A60" t="s">
        <v>4</v>
      </c>
      <c r="B60">
        <v>34</v>
      </c>
      <c r="C60">
        <v>13</v>
      </c>
      <c r="D60">
        <v>47</v>
      </c>
    </row>
    <row r="61" spans="1:4" x14ac:dyDescent="0.3">
      <c r="B61" s="1">
        <v>142</v>
      </c>
      <c r="C61" s="1">
        <v>28</v>
      </c>
      <c r="D61" s="1">
        <v>170</v>
      </c>
    </row>
    <row r="64" spans="1:4" x14ac:dyDescent="0.3">
      <c r="A64" t="s">
        <v>2</v>
      </c>
      <c r="B64" s="3" t="s">
        <v>1</v>
      </c>
    </row>
    <row r="65" spans="1:4" x14ac:dyDescent="0.3">
      <c r="A65" t="s">
        <v>5</v>
      </c>
      <c r="B65">
        <f>123*142/170</f>
        <v>102.74117647058823</v>
      </c>
      <c r="C65">
        <f>28*123/170</f>
        <v>20.258823529411764</v>
      </c>
    </row>
    <row r="66" spans="1:4" x14ac:dyDescent="0.3">
      <c r="A66" t="s">
        <v>4</v>
      </c>
      <c r="B66">
        <f>142*47/170</f>
        <v>39.258823529411764</v>
      </c>
      <c r="C66">
        <f>47*28/170</f>
        <v>7.7411764705882353</v>
      </c>
    </row>
    <row r="68" spans="1:4" x14ac:dyDescent="0.3">
      <c r="A68" s="3"/>
    </row>
    <row r="69" spans="1:4" x14ac:dyDescent="0.3">
      <c r="A69" t="s">
        <v>2</v>
      </c>
      <c r="B69" s="3" t="s">
        <v>6</v>
      </c>
    </row>
    <row r="70" spans="1:4" x14ac:dyDescent="0.3">
      <c r="A70" t="s">
        <v>5</v>
      </c>
      <c r="B70">
        <f>(B59-B65)^2/B65</f>
        <v>0.26917372239173987</v>
      </c>
      <c r="C70">
        <f>(C59-C65)^2/C65</f>
        <v>1.3650953064152485</v>
      </c>
    </row>
    <row r="71" spans="1:4" x14ac:dyDescent="0.3">
      <c r="A71" t="s">
        <v>4</v>
      </c>
      <c r="B71">
        <f>(B60-B66)^2/B66</f>
        <v>0.70443335859965772</v>
      </c>
      <c r="C71">
        <f>(C60-C66)^2/C66</f>
        <v>3.5724834614696941</v>
      </c>
    </row>
    <row r="72" spans="1:4" x14ac:dyDescent="0.3">
      <c r="B72" s="1">
        <f>SUM(B70:B71)</f>
        <v>0.97360708099139759</v>
      </c>
      <c r="C72" s="1">
        <f>SUM(C70:C71)</f>
        <v>4.9375787678849425</v>
      </c>
      <c r="D72" s="2">
        <f>SUM(B72:C72)</f>
        <v>5.9111858488763405</v>
      </c>
    </row>
    <row r="74" spans="1:4" x14ac:dyDescent="0.3">
      <c r="B74" t="s">
        <v>14</v>
      </c>
    </row>
    <row r="75" spans="1:4" x14ac:dyDescent="0.3">
      <c r="B75" t="s">
        <v>7</v>
      </c>
    </row>
    <row r="76" spans="1:4" x14ac:dyDescent="0.3">
      <c r="B76" t="s">
        <v>15</v>
      </c>
    </row>
    <row r="77" spans="1:4" x14ac:dyDescent="0.3">
      <c r="B77" t="s">
        <v>32</v>
      </c>
    </row>
    <row r="78" spans="1:4" x14ac:dyDescent="0.3">
      <c r="B7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2021-09-01T04:05:06Z</dcterms:created>
  <dcterms:modified xsi:type="dcterms:W3CDTF">2021-09-07T18:32:10Z</dcterms:modified>
</cp:coreProperties>
</file>