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extended-properties+xml" PartName="/docProps/app.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 sheet" sheetId="1" r:id="rId4"/>
    <sheet state="visible" name="Question 1" sheetId="2" r:id="rId5"/>
    <sheet state="visible" name="Question 2" sheetId="3" r:id="rId6"/>
    <sheet state="visible" name="Question 3" sheetId="4" r:id="rId7"/>
    <sheet state="visible" name="Question 4" sheetId="5" r:id="rId8"/>
    <sheet state="visible" name="Question 5" sheetId="6" r:id="rId9"/>
  </sheets>
  <definedNames/>
  <calcPr/>
</workbook>
</file>

<file path=xl/sharedStrings.xml><?xml version="1.0" encoding="utf-8"?>
<sst xmlns="http://schemas.openxmlformats.org/spreadsheetml/2006/main" count="391" uniqueCount="325">
  <si>
    <t xml:space="preserve">SVKM’S NMIMS </t>
  </si>
  <si>
    <t xml:space="preserve">Anil Surendra Modi School of Commerce </t>
  </si>
  <si>
    <t>Academic Year: 2020 - 2021</t>
  </si>
  <si>
    <t>Program: B.Com. (Hons.)</t>
  </si>
  <si>
    <t>Year :2020-21  Semester: II</t>
  </si>
  <si>
    <t xml:space="preserve">Subject: Financial Accounting - II                       </t>
  </si>
  <si>
    <t>Batch:2020 - 2023</t>
  </si>
  <si>
    <t xml:space="preserve">Duration: 2 hrs                               </t>
  </si>
  <si>
    <t>Marks: 50                                                             No. of Questions : 5</t>
  </si>
  <si>
    <t>1) All questions are compulsory.In all 5 questions are to be attempted.</t>
  </si>
  <si>
    <t>2) Solve each question on the same page where the corresponding question has been mentioned.</t>
  </si>
  <si>
    <t>3) Figures in brackets on the right hand side indicate full marks.</t>
  </si>
  <si>
    <t>4) All working notes should form part of answer.</t>
  </si>
  <si>
    <t>5) Write assumptions wherever necessary.</t>
  </si>
  <si>
    <t>`</t>
  </si>
  <si>
    <t>6) Please ensure proper format and presentation of answer.</t>
  </si>
  <si>
    <t>Question 1</t>
  </si>
  <si>
    <t>Rishi &amp; Rishita are partners in a LLP sharing profit &amp; losses in the ratio 3:2. Following is their Trial Balance as on 31st March, 2020:</t>
  </si>
  <si>
    <t>Marks: 13</t>
  </si>
  <si>
    <t>Trial Balance as on 31st March 2020</t>
  </si>
  <si>
    <t xml:space="preserve">Particulars </t>
  </si>
  <si>
    <t>Dr.</t>
  </si>
  <si>
    <t>Cr.</t>
  </si>
  <si>
    <t>Statement of Assets &amp; Liabilities as at 31st March; 2020</t>
  </si>
  <si>
    <t>WORKING NOTES</t>
  </si>
  <si>
    <t>Machinery</t>
  </si>
  <si>
    <t>Particulars</t>
  </si>
  <si>
    <t>As at 31/03/2020</t>
  </si>
  <si>
    <t>As at 31/03/2019</t>
  </si>
  <si>
    <t>Salary &amp; wages</t>
  </si>
  <si>
    <t>(Rs.)CY</t>
  </si>
  <si>
    <t>(Rs.) PY</t>
  </si>
  <si>
    <t>fixed assets</t>
  </si>
  <si>
    <t>gross</t>
  </si>
  <si>
    <t xml:space="preserve"> -dep</t>
  </si>
  <si>
    <t>net</t>
  </si>
  <si>
    <t>Office Expenses</t>
  </si>
  <si>
    <t>I.</t>
  </si>
  <si>
    <t>CONTRIBUTION &amp; LIABILITIES</t>
  </si>
  <si>
    <t>machinery</t>
  </si>
  <si>
    <t>Rishi's Capital</t>
  </si>
  <si>
    <t>Partner's Funds</t>
  </si>
  <si>
    <t>Rishita's Capital</t>
  </si>
  <si>
    <t>a) Contribution</t>
  </si>
  <si>
    <t>Carriage Outwards</t>
  </si>
  <si>
    <t>b) Reserves &amp; Surplus (surplus being</t>
  </si>
  <si>
    <t>Purchase</t>
  </si>
  <si>
    <t>the profit/loss made during the year)</t>
  </si>
  <si>
    <t>Return Outward</t>
  </si>
  <si>
    <t>Sales</t>
  </si>
  <si>
    <t>Liabilities</t>
  </si>
  <si>
    <t>Return Inwards</t>
  </si>
  <si>
    <t>a) Secured Loans</t>
  </si>
  <si>
    <t>personnel expenses</t>
  </si>
  <si>
    <t>Bad Debts Reserve</t>
  </si>
  <si>
    <t>b) Unsecured Loans</t>
  </si>
  <si>
    <t>salary &amp; wages</t>
  </si>
  <si>
    <t>Cash at Bank</t>
  </si>
  <si>
    <t>c) Short Term Borrowings</t>
  </si>
  <si>
    <t>Debtors</t>
  </si>
  <si>
    <t>d) Creditors/Trade Payables</t>
  </si>
  <si>
    <t>Creditors</t>
  </si>
  <si>
    <t>- Advance From Customers</t>
  </si>
  <si>
    <t>administrative expenses</t>
  </si>
  <si>
    <t>Travelling Expenses for Advertising</t>
  </si>
  <si>
    <t>e) Other Liabilities (to specify)</t>
  </si>
  <si>
    <t>office expenses</t>
  </si>
  <si>
    <t>Stock</t>
  </si>
  <si>
    <t>f) Provisions</t>
  </si>
  <si>
    <t>Insurance</t>
  </si>
  <si>
    <t>(i) for Taxation</t>
  </si>
  <si>
    <t xml:space="preserve">  +o/s printing &amp; stationary</t>
  </si>
  <si>
    <t>Printing &amp; Stationery</t>
  </si>
  <si>
    <t>(ii) for Contingencies</t>
  </si>
  <si>
    <t>Discount</t>
  </si>
  <si>
    <t>(iii) for Insurance</t>
  </si>
  <si>
    <t>(iv) Other Provisions (if any)</t>
  </si>
  <si>
    <t>partners funds</t>
  </si>
  <si>
    <t>rishi</t>
  </si>
  <si>
    <t>1) There was excess of opening stock over closing stock by Rs.5,000.</t>
  </si>
  <si>
    <t>TOTAL</t>
  </si>
  <si>
    <t xml:space="preserve">  +NP</t>
  </si>
  <si>
    <t>2) Goods worth Rs. 5000 were destroyed by fire &amp; insurance company agreed to pay Rs.3,000 in full settlement of the claim.</t>
  </si>
  <si>
    <t>II.</t>
  </si>
  <si>
    <t>ASSETS</t>
  </si>
  <si>
    <t>3) Create a reserve for Bad &amp; Doubtful debt at 5% on final debtors.</t>
  </si>
  <si>
    <t>a) Gross Fixed Assets</t>
  </si>
  <si>
    <t>4) Credit Sales of Rs. 10,000 effected on 25 March 2020 was not entered in books.</t>
  </si>
  <si>
    <t>Less: Depreciation</t>
  </si>
  <si>
    <t>5) Depreciate Machinery by 10%</t>
  </si>
  <si>
    <t>Net Fixed Assets</t>
  </si>
  <si>
    <t>rishita</t>
  </si>
  <si>
    <t>6) During the year Rs. 2000 were outstanding printing and stationery expense.</t>
  </si>
  <si>
    <t>b) Investments</t>
  </si>
  <si>
    <t>You are required to prepare Statement of Income &amp; Expenditure for the year ended 31 March 2020 and the Balance Sheet as on that date after considering the above adjustments. Prepare relevant Notes to Accounts.</t>
  </si>
  <si>
    <t>c) Loans and Advances</t>
  </si>
  <si>
    <t>d) Inventories</t>
  </si>
  <si>
    <t>e) Debtors/Trade Receivables</t>
  </si>
  <si>
    <t>selling expenses</t>
  </si>
  <si>
    <t>f) Cash &amp; Cash Equivalents</t>
  </si>
  <si>
    <t>carriage outwards</t>
  </si>
  <si>
    <t>g) Other Assets (to specify)</t>
  </si>
  <si>
    <t>prov for B&amp;DD</t>
  </si>
  <si>
    <t>travelling expense for advertisment</t>
  </si>
  <si>
    <t>discount allowed</t>
  </si>
  <si>
    <t>purchase made for re sale</t>
  </si>
  <si>
    <t>Statement of Income &amp; Expenditure for the period from 1/4/19 to 31/3/20</t>
  </si>
  <si>
    <t xml:space="preserve">purchases. </t>
  </si>
  <si>
    <t xml:space="preserve">  -purchase return</t>
  </si>
  <si>
    <t xml:space="preserve"> -goods lost by fire</t>
  </si>
  <si>
    <t>net turnover</t>
  </si>
  <si>
    <t>Income</t>
  </si>
  <si>
    <t>sales</t>
  </si>
  <si>
    <t>gross turnover</t>
  </si>
  <si>
    <t>less: excise duty</t>
  </si>
  <si>
    <t xml:space="preserve">  -sales return</t>
  </si>
  <si>
    <t>Net turnover</t>
  </si>
  <si>
    <t>other income(to specify)</t>
  </si>
  <si>
    <t>cash &amp; cash equivalents</t>
  </si>
  <si>
    <t>Increase/(decrease) in stock</t>
  </si>
  <si>
    <t>cash at bank</t>
  </si>
  <si>
    <t>Expenses</t>
  </si>
  <si>
    <t>raw material consumed</t>
  </si>
  <si>
    <t>debtors and trade recievables</t>
  </si>
  <si>
    <t>purchas made for resale</t>
  </si>
  <si>
    <t xml:space="preserve">debtors  </t>
  </si>
  <si>
    <t>consumption of stores &amp; spare parts</t>
  </si>
  <si>
    <t xml:space="preserve">  +credit sales not recorded</t>
  </si>
  <si>
    <t>power &amp; fuel</t>
  </si>
  <si>
    <t xml:space="preserve">   - reserve for B&amp;DD</t>
  </si>
  <si>
    <t>payment to auditors</t>
  </si>
  <si>
    <t>creditors &amp; trade payables</t>
  </si>
  <si>
    <t xml:space="preserve">creditors  </t>
  </si>
  <si>
    <t>insurance expenses</t>
  </si>
  <si>
    <t>o/s printing &amp; stationary</t>
  </si>
  <si>
    <t>depriciation</t>
  </si>
  <si>
    <t>intrest</t>
  </si>
  <si>
    <t>inc/dec in stock</t>
  </si>
  <si>
    <t>other expenses ( to specify)</t>
  </si>
  <si>
    <t>closing stock</t>
  </si>
  <si>
    <t xml:space="preserve">  -opening stock</t>
  </si>
  <si>
    <t>profit before taxes</t>
  </si>
  <si>
    <t xml:space="preserve">  -provision for taxes</t>
  </si>
  <si>
    <t>profit after taxes</t>
  </si>
  <si>
    <t xml:space="preserve">insurance  </t>
  </si>
  <si>
    <t>profit transferred to partner's accounts</t>
  </si>
  <si>
    <t>profit transferred to reserve &amp; surplus</t>
  </si>
  <si>
    <t>other income</t>
  </si>
  <si>
    <t>insurance claim rec</t>
  </si>
  <si>
    <t>other expenses</t>
  </si>
  <si>
    <t>loss by fire</t>
  </si>
  <si>
    <t>inventory</t>
  </si>
  <si>
    <t>Question 2</t>
  </si>
  <si>
    <t>12 Marks</t>
  </si>
  <si>
    <t>A, B and C were partners sharing profits and losses in the ratio of 4:3:1 respectively.</t>
  </si>
  <si>
    <t>The Balance sheet of the firm as on Dec 31, 2020 stood as follows:</t>
  </si>
  <si>
    <t>Amounts shown below are in rupees</t>
  </si>
  <si>
    <t>Amount</t>
  </si>
  <si>
    <t>Assets</t>
  </si>
  <si>
    <t>Amounts</t>
  </si>
  <si>
    <t>A’s Capital A/C</t>
  </si>
  <si>
    <t xml:space="preserve">Building </t>
  </si>
  <si>
    <t>B’s capital A/C</t>
  </si>
  <si>
    <t>C’s capital A/C</t>
  </si>
  <si>
    <t>Inventory</t>
  </si>
  <si>
    <t>Loan from A</t>
  </si>
  <si>
    <t>Income tax</t>
  </si>
  <si>
    <t xml:space="preserve">Cash </t>
  </si>
  <si>
    <t>Bank Loan (secured by a floating charge)</t>
  </si>
  <si>
    <t>Creditors for services</t>
  </si>
  <si>
    <t>Creditors for goods</t>
  </si>
  <si>
    <t>All the three partners agreed to dissolve the firm. The Assets were realized gradually and the net amounts were distributed immediately as given below:</t>
  </si>
  <si>
    <t>Date of realization</t>
  </si>
  <si>
    <t>Gross Amount Realized (Rs)</t>
  </si>
  <si>
    <t>Expenses paid (Rs)</t>
  </si>
  <si>
    <t>Year 2021</t>
  </si>
  <si>
    <t>February</t>
  </si>
  <si>
    <t>March</t>
  </si>
  <si>
    <t>October</t>
  </si>
  <si>
    <t>November</t>
  </si>
  <si>
    <t>REQUIRED: Prepare a statement showing distribution of cash amongst the partners, following the “Maximum Loss Method”</t>
  </si>
  <si>
    <t>Question 3</t>
  </si>
  <si>
    <t>From the following Income &amp; Expenditure A/c and additional information of QRS Club, prepare Receipt and Payment Accounts and Balance Sheet for the year ended 31st March 2020.</t>
  </si>
  <si>
    <t>10 Marks</t>
  </si>
  <si>
    <t>QRS Club</t>
  </si>
  <si>
    <t>Income &amp; Expenditure Account for the year ending 31 March 2020</t>
  </si>
  <si>
    <t xml:space="preserve">Expenditure </t>
  </si>
  <si>
    <t xml:space="preserve">IN THE BOOKS OF QRS CLUB </t>
  </si>
  <si>
    <t>To Printing &amp; Stationery</t>
  </si>
  <si>
    <t>By subscriptions</t>
  </si>
  <si>
    <t>RECIEPT AND PAYMENT ACCOUNT FOR THE YEAR ENDED 31ST MARCH 2020</t>
  </si>
  <si>
    <t>BALANCE SHEET FOR THE YEAR ENDED 31ST MARCH 2019</t>
  </si>
  <si>
    <t>To postage</t>
  </si>
  <si>
    <t>By entrance fee</t>
  </si>
  <si>
    <t xml:space="preserve">RECIEPTS </t>
  </si>
  <si>
    <t>RS.</t>
  </si>
  <si>
    <t xml:space="preserve">PAYMENTS </t>
  </si>
  <si>
    <t xml:space="preserve">LIABILITIES </t>
  </si>
  <si>
    <t>To wages</t>
  </si>
  <si>
    <t>By Misc Income</t>
  </si>
  <si>
    <t xml:space="preserve">Subscriptions  </t>
  </si>
  <si>
    <t>priniting and stationary</t>
  </si>
  <si>
    <t>CAPITAL</t>
  </si>
  <si>
    <t>SUBSCRIPTION O/S</t>
  </si>
  <si>
    <t>To bank interest</t>
  </si>
  <si>
    <t>less: O/S as on 31/03/20</t>
  </si>
  <si>
    <t>postage</t>
  </si>
  <si>
    <t xml:space="preserve">SPORTS EQUIPMENT </t>
  </si>
  <si>
    <t>To Audit fee</t>
  </si>
  <si>
    <t>add: O/S as on 31/03/2019</t>
  </si>
  <si>
    <t>wages</t>
  </si>
  <si>
    <t xml:space="preserve">CASH IN HAND </t>
  </si>
  <si>
    <t>To Annual general Meeting exp.</t>
  </si>
  <si>
    <t>add: ADV as on 31/03/2020</t>
  </si>
  <si>
    <t>less: O/S as on 31/03/2020</t>
  </si>
  <si>
    <t xml:space="preserve">SUBSCRIPTION RECEIVED IN ADVANCE </t>
  </si>
  <si>
    <t>To depreciation (Sports equiments)</t>
  </si>
  <si>
    <t>less: ADV as on 31/03/2019</t>
  </si>
  <si>
    <t>add:O/S as on 31/03/2019</t>
  </si>
  <si>
    <t>WAGES O/S</t>
  </si>
  <si>
    <t>To surplus</t>
  </si>
  <si>
    <t>Bank interest payable</t>
  </si>
  <si>
    <t>entrance fees</t>
  </si>
  <si>
    <t>audit fee</t>
  </si>
  <si>
    <t>Misc Income</t>
  </si>
  <si>
    <t>annual gen meeting expenses</t>
  </si>
  <si>
    <t>Additional Information:</t>
  </si>
  <si>
    <t>As on 31st March 2019</t>
  </si>
  <si>
    <t>As on 31st March 2020</t>
  </si>
  <si>
    <t>Bank Loan</t>
  </si>
  <si>
    <t>Equipment purchased</t>
  </si>
  <si>
    <t>Subscriptions outstanding</t>
  </si>
  <si>
    <t>cash in hand</t>
  </si>
  <si>
    <t>Subscriptions received in advance</t>
  </si>
  <si>
    <t>CASH IN HAND (AS ON 31/03/2020)</t>
  </si>
  <si>
    <t xml:space="preserve">Wages outstanding </t>
  </si>
  <si>
    <t>Bank loan</t>
  </si>
  <si>
    <t>Value of sports equipments</t>
  </si>
  <si>
    <t>Cash in hand</t>
  </si>
  <si>
    <t>??</t>
  </si>
  <si>
    <t>BALANCE SHEET FOR THE YEAR ENDED 31ST MARCH 2020</t>
  </si>
  <si>
    <t>CASH IN HAND</t>
  </si>
  <si>
    <t>ADD: SURPLUS</t>
  </si>
  <si>
    <t>EQUIPMENT</t>
  </si>
  <si>
    <t>SUB O/S</t>
  </si>
  <si>
    <t>SUB RECD IN ADV</t>
  </si>
  <si>
    <t>BANK LOAN</t>
  </si>
  <si>
    <t>Question 4</t>
  </si>
  <si>
    <t>8 Marks</t>
  </si>
  <si>
    <t>M/s Kruti acquired a Tow Truck on hire purchase from M/s. Preeti on January 1, 2019 . The terms of the contract were as follows:</t>
  </si>
  <si>
    <r>
      <t xml:space="preserve">(a) </t>
    </r>
    <r>
      <rPr>
        <rFont val="Calibri"/>
        <color rgb="FF000000"/>
        <sz val="11.0"/>
      </rPr>
      <t>Depreciation at 20% p.a. is to be written-off using the straight-line method.</t>
    </r>
  </si>
  <si>
    <t>Installment</t>
  </si>
  <si>
    <t>Amount due after installment</t>
  </si>
  <si>
    <t>Installment paid</t>
  </si>
  <si>
    <t>total amount due at the end of the year</t>
  </si>
  <si>
    <t>Interest</t>
  </si>
  <si>
    <r>
      <t>(b)</t>
    </r>
    <r>
      <rPr>
        <rFont val="Calibri"/>
        <i/>
        <color rgb="FF000000"/>
        <sz val="11.0"/>
      </rPr>
      <t xml:space="preserve">          </t>
    </r>
    <r>
      <rPr>
        <rFont val="Calibri"/>
        <color rgb="FF000000"/>
        <sz val="11.0"/>
      </rPr>
      <t>Rs.70,000 were to be paid on signing of the contract.</t>
    </r>
  </si>
  <si>
    <t>Cash Price</t>
  </si>
  <si>
    <r>
      <t>(c)</t>
    </r>
    <r>
      <rPr>
        <rFont val="Calibri"/>
        <i/>
        <color rgb="FF000000"/>
        <sz val="11.0"/>
      </rPr>
      <t xml:space="preserve">           </t>
    </r>
    <r>
      <rPr>
        <rFont val="Calibri"/>
        <color rgb="FF000000"/>
        <sz val="11.0"/>
      </rPr>
      <t>The balance was to be paid in annual installments of Rs.60,000 plus interest.</t>
    </r>
  </si>
  <si>
    <t xml:space="preserve">Less </t>
  </si>
  <si>
    <r>
      <t>(d)</t>
    </r>
    <r>
      <rPr>
        <rFont val="Calibri"/>
        <i/>
        <color rgb="FF000000"/>
        <sz val="11.0"/>
      </rPr>
      <t xml:space="preserve">          </t>
    </r>
    <r>
      <rPr>
        <rFont val="Calibri"/>
        <color rgb="FF000000"/>
        <sz val="11.0"/>
      </rPr>
      <t>Interest chargeable on the outstanding balance was 10% p.a.</t>
    </r>
  </si>
  <si>
    <r>
      <t>(e)</t>
    </r>
    <r>
      <rPr>
        <rFont val="Calibri"/>
        <i/>
        <color rgb="FF000000"/>
        <sz val="11.0"/>
      </rPr>
      <t xml:space="preserve">          </t>
    </r>
    <r>
      <rPr>
        <rFont val="Calibri"/>
        <color rgb="FF000000"/>
        <sz val="11.0"/>
      </rPr>
      <t>The cash price of the Tow-Truck was    Rs.2,50,000.</t>
    </r>
  </si>
  <si>
    <t>Show M/s Vendor A/c and Asset A/c in the books of Purchaser from January 1, 2019 to December 31, 2021, as per CASH PRICE Basis.</t>
  </si>
  <si>
    <t>Asset A/C</t>
  </si>
  <si>
    <t>Date</t>
  </si>
  <si>
    <t>part</t>
  </si>
  <si>
    <t>rs</t>
  </si>
  <si>
    <t>date</t>
  </si>
  <si>
    <t>1.1.19</t>
  </si>
  <si>
    <t>To M/s Preeti</t>
  </si>
  <si>
    <t>31.12.19</t>
  </si>
  <si>
    <t>By Depreciation</t>
  </si>
  <si>
    <t>By balance c/d</t>
  </si>
  <si>
    <t>1.1.20</t>
  </si>
  <si>
    <t>To Bal Bd</t>
  </si>
  <si>
    <t>31.12.20</t>
  </si>
  <si>
    <t>By Balance c/d</t>
  </si>
  <si>
    <t>1.1.21</t>
  </si>
  <si>
    <t>To Balance B/d</t>
  </si>
  <si>
    <t>31.12.21</t>
  </si>
  <si>
    <t>By Balance C/d</t>
  </si>
  <si>
    <t>M/S Preeti</t>
  </si>
  <si>
    <t>Rs</t>
  </si>
  <si>
    <t>To Cash (downpayment)</t>
  </si>
  <si>
    <t>By Vehicle</t>
  </si>
  <si>
    <t>To Bank</t>
  </si>
  <si>
    <t>By interest</t>
  </si>
  <si>
    <t>To balance c/d</t>
  </si>
  <si>
    <t>By balance b/d</t>
  </si>
  <si>
    <t>By Interest</t>
  </si>
  <si>
    <t>Question 5</t>
  </si>
  <si>
    <t>Total marks</t>
  </si>
  <si>
    <t>IN BOOKS OF MR.KETAN</t>
  </si>
  <si>
    <t>a)</t>
  </si>
  <si>
    <t>Mr. Ketan purchased 600 equity shares of Rs. 100 each in I-max Co. Ltd. for Rs. 65,000 exclusive of brokerage @ 5%. Some years later the company resolved to capitalize its profits and to issue to the holders of equity shares,bonus in the ratio 2:1. Prior to capitalization, the shares of I max Co. Ltd. were quoted at Rs. 175 per share. After the capitalization, the shares were quoted at Rs. 93.50 per share. Mr. Ketan. sold the bonus shares at Rs. 90 per share and paid a brokerage at 2%. Market value of these shares on closing date were Rs.60 per share.</t>
  </si>
  <si>
    <t>EQUITY SHARES</t>
  </si>
  <si>
    <t>Prepare the Investment Account in Ketan’s books on average cost basis. Mr. Ketan treats these investments as current investment.</t>
  </si>
  <si>
    <t>6 marks</t>
  </si>
  <si>
    <t>Shares</t>
  </si>
  <si>
    <t>Nominal</t>
  </si>
  <si>
    <t>Principal</t>
  </si>
  <si>
    <t>b)</t>
  </si>
  <si>
    <t>Briefly explain how long term investments are recorded in the books of the Investor</t>
  </si>
  <si>
    <t>1 marks</t>
  </si>
  <si>
    <t>To Bank A/c</t>
  </si>
  <si>
    <t>By Bank</t>
  </si>
  <si>
    <t>To Bonus Shares</t>
  </si>
  <si>
    <t>To P&amp;L</t>
  </si>
  <si>
    <t>Balance C/d</t>
  </si>
  <si>
    <t>To Profit and Loss account (b/f)</t>
  </si>
  <si>
    <t>Working Note</t>
  </si>
  <si>
    <t>Cost of 600 share</t>
  </si>
  <si>
    <t>add brokerage</t>
  </si>
  <si>
    <t>total cost</t>
  </si>
  <si>
    <t>The ratio of euuity bonus is 2:1 hence we get 300 bonus shares for 600 share</t>
  </si>
  <si>
    <t>sale price</t>
  </si>
  <si>
    <t>less brokerage</t>
  </si>
  <si>
    <t>total sale price</t>
  </si>
  <si>
    <t>profit/loss</t>
  </si>
  <si>
    <t>sale price of 300 share</t>
  </si>
  <si>
    <t>cost of 300 share</t>
  </si>
  <si>
    <t>profit</t>
  </si>
  <si>
    <t>Closing Value</t>
  </si>
  <si>
    <t>cost of 600 shares</t>
  </si>
  <si>
    <t>Market value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</si>
</sst>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 * #,##0_ ;_ * \-#,##0_ ;_ * &quot;-&quot;??_ ;_ @_ "/>
  </numFmts>
  <fonts count="14">
    <font>
      <sz val="11.0"/>
      <color rgb="FF000000"/>
      <name val="Calibri"/>
    </font>
    <font>
      <b/>
      <sz val="14.0"/>
      <color rgb="FF000000"/>
      <name val="Times New Roman"/>
    </font>
    <font>
      <b/>
      <sz val="12.0"/>
      <color rgb="FF000000"/>
      <name val="Times New Roman"/>
    </font>
    <font>
      <b/>
      <sz val="11.0"/>
      <color rgb="FF000000"/>
      <name val="Calibri"/>
    </font>
    <font>
      <sz val="12.0"/>
      <color rgb="FF000000"/>
      <name val="Times New Roman"/>
    </font>
    <font>
      <b/>
      <sz val="11.0"/>
      <color rgb="FF000000"/>
      <name val="Book Antiqua"/>
    </font>
    <font>
      <sz val="10.0"/>
      <color rgb="FF000000"/>
      <name val="Calibri"/>
    </font>
    <font>
      <b/>
      <sz val="10.0"/>
      <color rgb="FF000000"/>
      <name val="Book Antiqua"/>
    </font>
    <font/>
    <font>
      <b/>
      <i/>
      <u/>
      <sz val="10.0"/>
      <color rgb="FF000000"/>
      <name val="Book Antiqua"/>
    </font>
    <font>
      <sz val="10.0"/>
      <color rgb="FF000000"/>
      <name val="Book Antiqua"/>
    </font>
    <font>
      <b/>
      <sz val="10.0"/>
      <color rgb="FF000000"/>
      <name val="Calibri"/>
    </font>
    <font>
      <sz val="11.0"/>
      <name val="Calibri"/>
    </font>
    <font>
      <b/>
      <sz val="11.0"/>
      <name val="Calibri"/>
    </font>
  </fonts>
  <fills count="4">
    <fill>
      <patternFill patternType="none"/>
    </fill>
    <fill>
      <patternFill patternType="lightGray"/>
    </fill>
    <fill>
      <patternFill patternType="solid">
        <fgColor rgb="FFC5E0B3"/>
        <bgColor rgb="FFC5E0B3"/>
      </patternFill>
    </fill>
    <fill>
      <patternFill patternType="solid">
        <fgColor rgb="FFBDD6EE"/>
        <bgColor rgb="FFBDD6EE"/>
      </patternFill>
    </fill>
  </fills>
  <borders count="39">
    <border/>
    <border>
      <left style="medium">
        <color rgb="FF000000"/>
      </left>
      <top style="medium">
        <color rgb="FF000000"/>
      </top>
      <bottom style="medium">
        <color rgb="FF000000"/>
      </bottom>
    </border>
    <border>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left style="medium">
        <color rgb="FF000000"/>
      </left>
      <right style="medium">
        <color rgb="FF000000"/>
      </right>
    </border>
    <border>
      <right style="medium">
        <color rgb="FF000000"/>
      </right>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right style="thin">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rder>
    <border>
      <left style="thin">
        <color rgb="FF000000"/>
      </left>
      <right style="medium">
        <color rgb="FF000000"/>
      </right>
      <top style="thin">
        <color rgb="FF000000"/>
      </top>
    </border>
    <border>
      <right style="thin">
        <color rgb="FF000000"/>
      </right>
      <top style="thin">
        <color rgb="FF000000"/>
      </top>
    </border>
    <border>
      <right style="medium">
        <color rgb="FF000000"/>
      </right>
      <top style="medium">
        <color rgb="FF000000"/>
      </top>
      <bottom style="medium">
        <color rgb="FF000000"/>
      </bottom>
    </border>
    <border>
      <left style="medium">
        <color rgb="FF000000"/>
      </left>
      <right style="medium">
        <color rgb="FF000000"/>
      </right>
      <bottom style="medium">
        <color rgb="FF000000"/>
      </bottom>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top/>
      <bottom/>
    </border>
    <border>
      <top/>
      <bottom/>
    </border>
    <border>
      <right/>
      <top/>
      <bottom/>
    </border>
    <border>
      <left/>
      <top/>
      <bottom style="thin">
        <color rgb="FF000000"/>
      </bottom>
    </border>
    <border>
      <top/>
      <bottom style="thin">
        <color rgb="FF000000"/>
      </bottom>
    </border>
    <border>
      <right/>
      <top/>
      <bottom style="thin">
        <color rgb="FF000000"/>
      </bottom>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0" fontId="1" numFmtId="0" xfId="0" applyAlignment="1" applyFont="1">
      <alignment horizontal="center" vertical="top"/>
    </xf>
    <xf borderId="0" fillId="0" fontId="1" numFmtId="0" xfId="0" applyAlignment="1" applyFont="1">
      <alignment horizontal="center" vertical="center"/>
    </xf>
    <xf borderId="0" fillId="0" fontId="2" numFmtId="0" xfId="0" applyAlignment="1" applyFont="1">
      <alignment horizontal="center" vertical="center"/>
    </xf>
    <xf borderId="0" fillId="0" fontId="2" numFmtId="0" xfId="0" applyAlignment="1" applyFont="1">
      <alignment vertical="center"/>
    </xf>
    <xf borderId="0" fillId="0" fontId="0" numFmtId="0" xfId="0" applyFont="1"/>
    <xf borderId="0" fillId="0" fontId="3" numFmtId="0" xfId="0" applyAlignment="1" applyFont="1">
      <alignment horizontal="center"/>
    </xf>
    <xf borderId="0" fillId="0" fontId="4" numFmtId="0" xfId="0" applyAlignment="1" applyFont="1">
      <alignment horizontal="left" vertical="center"/>
    </xf>
    <xf borderId="0" fillId="0" fontId="3" numFmtId="0" xfId="0" applyFont="1"/>
    <xf borderId="0" fillId="0" fontId="0" numFmtId="0" xfId="0" applyAlignment="1" applyFont="1">
      <alignment horizontal="left" shrinkToFit="0" vertical="top" wrapText="1"/>
    </xf>
    <xf borderId="0" fillId="0" fontId="0" numFmtId="0" xfId="0" applyAlignment="1" applyFont="1">
      <alignment vertical="top"/>
    </xf>
    <xf borderId="0" fillId="0" fontId="0" numFmtId="164" xfId="0" applyFont="1" applyNumberFormat="1"/>
    <xf borderId="1" fillId="0" fontId="3" numFmtId="0" xfId="0" applyAlignment="1" applyBorder="1" applyFont="1">
      <alignment vertical="top"/>
    </xf>
    <xf borderId="2" fillId="0" fontId="3" numFmtId="164" xfId="0" applyBorder="1" applyFont="1" applyNumberFormat="1"/>
    <xf borderId="3" fillId="0" fontId="3" numFmtId="164" xfId="0" applyBorder="1" applyFont="1" applyNumberFormat="1"/>
    <xf borderId="4" fillId="2" fontId="5" numFmtId="0" xfId="0" applyBorder="1" applyFill="1" applyFont="1"/>
    <xf borderId="5" fillId="0" fontId="0" numFmtId="0" xfId="0" applyBorder="1" applyFont="1"/>
    <xf borderId="6" fillId="0" fontId="0" numFmtId="0" xfId="0" applyBorder="1" applyFont="1"/>
    <xf borderId="7" fillId="0" fontId="0" numFmtId="0" xfId="0" applyBorder="1" applyFont="1"/>
    <xf borderId="8" fillId="0" fontId="0" numFmtId="0" xfId="0" applyAlignment="1" applyBorder="1" applyFont="1">
      <alignment vertical="top"/>
    </xf>
    <xf borderId="9" fillId="0" fontId="0" numFmtId="164" xfId="0" applyBorder="1" applyFont="1" applyNumberFormat="1"/>
    <xf borderId="10" fillId="0" fontId="0" numFmtId="164" xfId="0" applyBorder="1" applyFont="1" applyNumberFormat="1"/>
    <xf borderId="11" fillId="3" fontId="6" numFmtId="0" xfId="0" applyBorder="1" applyFill="1" applyFont="1"/>
    <xf borderId="11" fillId="3" fontId="7" numFmtId="0" xfId="0" applyBorder="1" applyFont="1"/>
    <xf borderId="4" fillId="3" fontId="7" numFmtId="0" xfId="0" applyBorder="1" applyFont="1"/>
    <xf borderId="8" fillId="0" fontId="0" numFmtId="0" xfId="0" applyBorder="1" applyFont="1"/>
    <xf borderId="10" fillId="0" fontId="0" numFmtId="0" xfId="0" applyBorder="1" applyFont="1"/>
    <xf borderId="12" fillId="0" fontId="8" numFmtId="0" xfId="0" applyBorder="1" applyFont="1"/>
    <xf borderId="4" fillId="0" fontId="7" numFmtId="0" xfId="0" applyBorder="1" applyFont="1"/>
    <xf borderId="4" fillId="0" fontId="9" numFmtId="0" xfId="0" applyBorder="1" applyFont="1"/>
    <xf borderId="4" fillId="0" fontId="6" numFmtId="0" xfId="0" applyBorder="1" applyFont="1"/>
    <xf borderId="4" fillId="0" fontId="10" numFmtId="0" xfId="0" applyBorder="1" applyFont="1"/>
    <xf borderId="10" fillId="0" fontId="3" numFmtId="0" xfId="0" applyBorder="1" applyFont="1"/>
    <xf borderId="4" fillId="0" fontId="0" numFmtId="164" xfId="0" applyBorder="1" applyFont="1" applyNumberFormat="1"/>
    <xf borderId="4" fillId="0" fontId="6" numFmtId="164" xfId="0" applyBorder="1" applyFont="1" applyNumberFormat="1"/>
    <xf borderId="1" fillId="0" fontId="0" numFmtId="0" xfId="0" applyAlignment="1" applyBorder="1" applyFont="1">
      <alignment vertical="top"/>
    </xf>
    <xf borderId="4" fillId="0" fontId="11" numFmtId="0" xfId="0" applyBorder="1" applyFont="1"/>
    <xf borderId="4" fillId="0" fontId="11" numFmtId="164" xfId="0" applyBorder="1" applyFont="1" applyNumberFormat="1"/>
    <xf borderId="0" fillId="0" fontId="3" numFmtId="164" xfId="0" applyFont="1" applyNumberFormat="1"/>
    <xf borderId="0" fillId="0" fontId="6" numFmtId="0" xfId="0" applyFont="1"/>
    <xf borderId="13" fillId="2" fontId="11" numFmtId="0" xfId="0" applyAlignment="1" applyBorder="1" applyFont="1">
      <alignment horizontal="center"/>
    </xf>
    <xf borderId="14" fillId="0" fontId="8" numFmtId="0" xfId="0" applyBorder="1" applyFont="1"/>
    <xf borderId="15" fillId="0" fontId="8" numFmtId="0" xfId="0" applyBorder="1" applyFont="1"/>
    <xf borderId="4" fillId="0" fontId="0" numFmtId="0" xfId="0" applyBorder="1" applyFont="1"/>
    <xf borderId="4" fillId="3" fontId="0" numFmtId="0" xfId="0" applyBorder="1" applyFont="1"/>
    <xf borderId="4" fillId="3" fontId="6" numFmtId="0" xfId="0" applyBorder="1" applyFont="1"/>
    <xf borderId="4" fillId="3" fontId="11" numFmtId="0" xfId="0" applyBorder="1" applyFont="1"/>
    <xf borderId="0" fillId="0" fontId="3" numFmtId="0" xfId="0" applyAlignment="1" applyFont="1">
      <alignment vertical="top"/>
    </xf>
    <xf borderId="16" fillId="0" fontId="0" numFmtId="0" xfId="0" applyBorder="1" applyFont="1"/>
    <xf borderId="17" fillId="0" fontId="0" numFmtId="0" xfId="0" applyBorder="1" applyFont="1"/>
    <xf borderId="18" fillId="0" fontId="0" numFmtId="0" xfId="0" applyBorder="1" applyFont="1"/>
    <xf borderId="0" fillId="0" fontId="0" numFmtId="0" xfId="0" applyAlignment="1" applyFont="1">
      <alignment horizontal="left" shrinkToFit="0" vertical="center" wrapText="1"/>
    </xf>
    <xf borderId="0" fillId="0" fontId="0" numFmtId="0" xfId="0" applyAlignment="1" applyFont="1">
      <alignment shrinkToFit="0" vertical="center" wrapText="1"/>
    </xf>
    <xf borderId="0" fillId="0" fontId="0" numFmtId="0" xfId="0" applyAlignment="1" applyFont="1">
      <alignment horizontal="left" vertical="center"/>
    </xf>
    <xf borderId="19" fillId="0" fontId="3" numFmtId="0" xfId="0" applyAlignment="1" applyBorder="1" applyFont="1">
      <alignment shrinkToFit="0" vertical="center" wrapText="1"/>
    </xf>
    <xf borderId="20" fillId="0" fontId="3" numFmtId="0" xfId="0" applyAlignment="1" applyBorder="1" applyFont="1">
      <alignment shrinkToFit="0" vertical="center" wrapText="1"/>
    </xf>
    <xf borderId="21" fillId="0" fontId="3" numFmtId="0" xfId="0" applyAlignment="1" applyBorder="1" applyFont="1">
      <alignment shrinkToFit="0" vertical="center" wrapText="1"/>
    </xf>
    <xf borderId="22" fillId="0" fontId="0" numFmtId="0" xfId="0" applyAlignment="1" applyBorder="1" applyFont="1">
      <alignment shrinkToFit="0" vertical="center" wrapText="1"/>
    </xf>
    <xf borderId="23" fillId="0" fontId="0" numFmtId="3" xfId="0" applyAlignment="1" applyBorder="1" applyFont="1" applyNumberFormat="1">
      <alignment shrinkToFit="0" vertical="center" wrapText="1"/>
    </xf>
    <xf borderId="15" fillId="0" fontId="0" numFmtId="0" xfId="0" applyAlignment="1" applyBorder="1" applyFont="1">
      <alignment shrinkToFit="0" vertical="center" wrapText="1"/>
    </xf>
    <xf borderId="23" fillId="0" fontId="0" numFmtId="164" xfId="0" applyAlignment="1" applyBorder="1" applyFont="1" applyNumberFormat="1">
      <alignment shrinkToFit="0" vertical="center" wrapText="1"/>
    </xf>
    <xf borderId="24" fillId="0" fontId="0" numFmtId="0" xfId="0" applyAlignment="1" applyBorder="1" applyFont="1">
      <alignment shrinkToFit="0" vertical="center" wrapText="1"/>
    </xf>
    <xf borderId="25" fillId="0" fontId="0" numFmtId="3" xfId="0" applyAlignment="1" applyBorder="1" applyFont="1" applyNumberFormat="1">
      <alignment shrinkToFit="0" vertical="center" wrapText="1"/>
    </xf>
    <xf borderId="26" fillId="0" fontId="0" numFmtId="0" xfId="0" applyAlignment="1" applyBorder="1" applyFont="1">
      <alignment shrinkToFit="0" vertical="center" wrapText="1"/>
    </xf>
    <xf borderId="25" fillId="0" fontId="0" numFmtId="164" xfId="0" applyAlignment="1" applyBorder="1" applyFont="1" applyNumberFormat="1">
      <alignment shrinkToFit="0" vertical="center" wrapText="1"/>
    </xf>
    <xf borderId="25" fillId="0" fontId="0" numFmtId="0" xfId="0" applyAlignment="1" applyBorder="1" applyFont="1">
      <alignment shrinkToFit="0" vertical="center" wrapText="1"/>
    </xf>
    <xf borderId="1" fillId="0" fontId="0" numFmtId="0" xfId="0" applyAlignment="1" applyBorder="1" applyFont="1">
      <alignment shrinkToFit="0" vertical="center" wrapText="1"/>
    </xf>
    <xf borderId="27" fillId="0" fontId="3" numFmtId="3" xfId="0" applyAlignment="1" applyBorder="1" applyFont="1" applyNumberFormat="1">
      <alignment shrinkToFit="0" vertical="center" wrapText="1"/>
    </xf>
    <xf borderId="2" fillId="0" fontId="0" numFmtId="0" xfId="0" applyAlignment="1" applyBorder="1" applyFont="1">
      <alignment shrinkToFit="0" vertical="center" wrapText="1"/>
    </xf>
    <xf borderId="0" fillId="0" fontId="0" numFmtId="3" xfId="0" applyFont="1" applyNumberFormat="1"/>
    <xf borderId="0" fillId="0" fontId="12" numFmtId="0" xfId="0" applyAlignment="1" applyFont="1">
      <alignment horizontal="left" shrinkToFit="0" vertical="top" wrapText="1"/>
    </xf>
    <xf borderId="0" fillId="0" fontId="12" numFmtId="0" xfId="0" applyAlignment="1" applyFont="1">
      <alignment shrinkToFit="0" vertical="top" wrapText="1"/>
    </xf>
    <xf borderId="3" fillId="0" fontId="3" numFmtId="0" xfId="0" applyAlignment="1" applyBorder="1" applyFont="1">
      <alignment shrinkToFit="0" vertical="center" wrapText="1"/>
    </xf>
    <xf borderId="27" fillId="0" fontId="3" numFmtId="0" xfId="0" applyAlignment="1" applyBorder="1" applyFont="1">
      <alignment shrinkToFit="0" vertical="center" wrapText="1"/>
    </xf>
    <xf borderId="28" fillId="0" fontId="0" numFmtId="0" xfId="0" applyAlignment="1" applyBorder="1" applyFont="1">
      <alignment shrinkToFit="0" vertical="center" wrapText="1"/>
    </xf>
    <xf borderId="18" fillId="0" fontId="0" numFmtId="0" xfId="0" applyAlignment="1" applyBorder="1" applyFont="1">
      <alignment shrinkToFit="0" vertical="center" wrapText="1"/>
    </xf>
    <xf borderId="28" fillId="0" fontId="0" numFmtId="17" xfId="0" applyAlignment="1" applyBorder="1" applyFont="1" applyNumberFormat="1">
      <alignment shrinkToFit="0" vertical="center" wrapText="1"/>
    </xf>
    <xf borderId="18" fillId="0" fontId="0" numFmtId="3" xfId="0" applyAlignment="1" applyBorder="1" applyFont="1" applyNumberFormat="1">
      <alignment shrinkToFit="0" vertical="center" wrapText="1"/>
    </xf>
    <xf borderId="0" fillId="0" fontId="0" numFmtId="0" xfId="0" applyAlignment="1" applyFont="1">
      <alignment vertical="center"/>
    </xf>
    <xf borderId="0" fillId="0" fontId="3" numFmtId="0" xfId="0" applyAlignment="1" applyFont="1">
      <alignment vertical="center"/>
    </xf>
    <xf borderId="0" fillId="0" fontId="0" numFmtId="0" xfId="0" applyAlignment="1" applyFont="1">
      <alignment horizontal="left" shrinkToFit="0" wrapText="1"/>
    </xf>
    <xf borderId="0" fillId="0" fontId="3" numFmtId="0" xfId="0" applyAlignment="1" applyFont="1">
      <alignment shrinkToFit="0" wrapText="1"/>
    </xf>
    <xf borderId="0" fillId="0" fontId="0" numFmtId="0" xfId="0" applyAlignment="1" applyFont="1">
      <alignment shrinkToFit="0" wrapText="1"/>
    </xf>
    <xf borderId="1" fillId="0" fontId="3" numFmtId="0" xfId="0" applyBorder="1" applyFont="1"/>
    <xf borderId="2" fillId="0" fontId="3" numFmtId="0" xfId="0" applyBorder="1" applyFont="1"/>
    <xf borderId="3" fillId="0" fontId="3" numFmtId="0" xfId="0" applyBorder="1" applyFont="1"/>
    <xf borderId="13" fillId="2" fontId="0" numFmtId="0" xfId="0" applyAlignment="1" applyBorder="1" applyFont="1">
      <alignment horizontal="center"/>
    </xf>
    <xf borderId="29" fillId="0" fontId="0" numFmtId="164" xfId="0" applyBorder="1" applyFont="1" applyNumberFormat="1"/>
    <xf borderId="13" fillId="3" fontId="0" numFmtId="0" xfId="0" applyAlignment="1" applyBorder="1" applyFont="1">
      <alignment horizontal="center"/>
    </xf>
    <xf borderId="13" fillId="0" fontId="0" numFmtId="0" xfId="0" applyAlignment="1" applyBorder="1" applyFont="1">
      <alignment horizontal="center"/>
    </xf>
    <xf borderId="4" fillId="0" fontId="0" numFmtId="0" xfId="0" applyAlignment="1" applyBorder="1" applyFont="1">
      <alignment horizontal="center"/>
    </xf>
    <xf borderId="4" fillId="0" fontId="0" numFmtId="164" xfId="0" applyAlignment="1" applyBorder="1" applyFont="1" applyNumberFormat="1">
      <alignment horizontal="center"/>
    </xf>
    <xf borderId="9" fillId="0" fontId="0" numFmtId="0" xfId="0" applyBorder="1" applyFont="1"/>
    <xf borderId="28" fillId="0" fontId="0" numFmtId="164" xfId="0" applyBorder="1" applyFont="1" applyNumberFormat="1"/>
    <xf borderId="28" fillId="0" fontId="0" numFmtId="0" xfId="0" applyBorder="1" applyFont="1"/>
    <xf borderId="3" fillId="0" fontId="0" numFmtId="0" xfId="0" applyBorder="1" applyFont="1"/>
    <xf borderId="1" fillId="0" fontId="3" numFmtId="0" xfId="0" applyAlignment="1" applyBorder="1" applyFont="1">
      <alignment shrinkToFit="0" wrapText="1"/>
    </xf>
    <xf borderId="3" fillId="0" fontId="3" numFmtId="164" xfId="0" applyAlignment="1" applyBorder="1" applyFont="1" applyNumberFormat="1">
      <alignment horizontal="center"/>
    </xf>
    <xf borderId="27" fillId="0" fontId="3" numFmtId="164" xfId="0" applyBorder="1" applyFont="1" applyNumberFormat="1"/>
    <xf borderId="28" fillId="0" fontId="0" numFmtId="164" xfId="0" applyAlignment="1" applyBorder="1" applyFont="1" applyNumberFormat="1">
      <alignment horizontal="center"/>
    </xf>
    <xf borderId="18" fillId="0" fontId="0" numFmtId="164" xfId="0" applyBorder="1" applyFont="1" applyNumberFormat="1"/>
    <xf borderId="30" fillId="3" fontId="3" numFmtId="0" xfId="0" applyAlignment="1" applyBorder="1" applyFont="1">
      <alignment horizontal="center" shrinkToFit="0" wrapText="1"/>
    </xf>
    <xf borderId="31" fillId="3" fontId="3" numFmtId="0" xfId="0" applyAlignment="1" applyBorder="1" applyFont="1">
      <alignment horizontal="center" shrinkToFit="0" wrapText="1"/>
    </xf>
    <xf borderId="31" fillId="3" fontId="3" numFmtId="0" xfId="0" applyBorder="1" applyFont="1"/>
    <xf borderId="32" fillId="3" fontId="3" numFmtId="0" xfId="0" applyBorder="1" applyFont="1"/>
    <xf borderId="17" fillId="0" fontId="3" numFmtId="0" xfId="0" applyBorder="1" applyFont="1"/>
    <xf borderId="18" fillId="0" fontId="3" numFmtId="0" xfId="0" applyBorder="1" applyFont="1"/>
    <xf borderId="0" fillId="0" fontId="3" numFmtId="0" xfId="0" applyAlignment="1" applyFont="1">
      <alignment horizontal="left" shrinkToFit="0" vertical="top" wrapText="1"/>
    </xf>
    <xf borderId="30" fillId="3" fontId="3" numFmtId="0" xfId="0" applyBorder="1" applyFont="1"/>
    <xf borderId="0" fillId="0" fontId="13" numFmtId="0" xfId="0" applyFont="1"/>
    <xf borderId="0" fillId="0" fontId="12" numFmtId="0" xfId="0" applyFont="1"/>
    <xf borderId="33" fillId="2" fontId="12" numFmtId="0" xfId="0" applyAlignment="1" applyBorder="1" applyFont="1">
      <alignment horizontal="center"/>
    </xf>
    <xf borderId="34" fillId="0" fontId="8" numFmtId="0" xfId="0" applyBorder="1" applyFont="1"/>
    <xf borderId="35" fillId="0" fontId="8" numFmtId="0" xfId="0" applyBorder="1" applyFont="1"/>
    <xf borderId="0" fillId="0" fontId="13" numFmtId="0" xfId="0" applyAlignment="1" applyFont="1">
      <alignment horizontal="center"/>
    </xf>
    <xf borderId="0" fillId="0" fontId="12" numFmtId="0" xfId="0" applyAlignment="1" applyFont="1">
      <alignment horizontal="left" shrinkToFit="0" vertical="center" wrapText="1"/>
    </xf>
    <xf borderId="0" fillId="0" fontId="13" numFmtId="0" xfId="0" applyAlignment="1" applyFont="1">
      <alignment shrinkToFit="0" vertical="center" wrapText="1"/>
    </xf>
    <xf borderId="0" fillId="0" fontId="12" numFmtId="0" xfId="0" applyAlignment="1" applyFont="1">
      <alignment shrinkToFit="0" vertical="center" wrapText="1"/>
    </xf>
    <xf borderId="36" fillId="2" fontId="12" numFmtId="0" xfId="0" applyAlignment="1" applyBorder="1" applyFont="1">
      <alignment horizontal="center"/>
    </xf>
    <xf borderId="37" fillId="0" fontId="8" numFmtId="0" xfId="0" applyBorder="1" applyFont="1"/>
    <xf borderId="38" fillId="0" fontId="8" numFmtId="0" xfId="0" applyBorder="1" applyFont="1"/>
    <xf borderId="4" fillId="3" fontId="12" numFmtId="0" xfId="0" applyBorder="1" applyFont="1"/>
    <xf borderId="0" fillId="0" fontId="13" numFmtId="0" xfId="0" applyAlignment="1" applyFont="1">
      <alignment horizontal="left" shrinkToFit="0" vertical="center" wrapText="1"/>
    </xf>
    <xf borderId="4" fillId="0" fontId="12" numFmtId="0" xfId="0" applyBorder="1" applyFont="1"/>
    <xf borderId="4" fillId="0" fontId="12" numFmtId="3" xfId="0" applyBorder="1" applyFont="1" applyNumberFormat="1"/>
    <xf borderId="0" fillId="0" fontId="12" numFmtId="3" xfId="0" applyFont="1" applyNumberFormat="1"/>
    <xf borderId="0" fillId="0" fontId="12"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cap="flat" cmpd="sng" w="6350" algn="ctr">
          <a:solidFill>
            <a:schemeClr val="phClr"/>
          </a:solidFill>
          <a:prstDash val="solid"/>
          <a:miter lim="800000"/>
        </a:ln>
        <a:ln cap="flat" cmpd="sng" w="12700" algn="ctr">
          <a:solidFill>
            <a:schemeClr val="phClr"/>
          </a:solidFill>
          <a:prstDash val="solid"/>
          <a:miter lim="800000"/>
        </a:ln>
        <a:ln cap="flat" cmpd="sng" w="19050" algn="ctr">
          <a:solidFill>
            <a:schemeClr val="phClr"/>
          </a:solidFill>
          <a:prstDash val="solid"/>
          <a:miter lim="800000"/>
        </a:ln>
      </a:lnStyleLst>
      <a:effectStyleLst>
        <a:effectStyle>
          <a:effectLst/>
        </a:effectStyle>
        <a:effectStyle>
          <a:effectLst/>
        </a:effectStyle>
        <a:effectStyle>
          <a:effectLst>
            <a:outerShdw blurRad="57150" rotWithShape="0" algn="ctr" dir="5400000" dist="1905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86"/>
    <col customWidth="1" min="2" max="2" width="8.71"/>
    <col customWidth="1" min="3" max="11" width="8.86"/>
  </cols>
  <sheetData>
    <row r="1">
      <c r="A1" s="1" t="s">
        <v>0</v>
      </c>
    </row>
    <row r="2">
      <c r="A2" s="2" t="s">
        <v>1</v>
      </c>
    </row>
    <row r="3">
      <c r="A3" s="3" t="s">
        <v>2</v>
      </c>
    </row>
    <row r="4">
      <c r="A4" s="4"/>
    </row>
    <row r="5">
      <c r="A5" s="4"/>
    </row>
    <row r="6">
      <c r="A6" s="4" t="s">
        <v>3</v>
      </c>
      <c r="B6" s="5"/>
      <c r="C6" s="4" t="s">
        <v>4</v>
      </c>
    </row>
    <row r="7">
      <c r="A7" s="4" t="s">
        <v>5</v>
      </c>
      <c r="C7" s="4" t="s">
        <v>6</v>
      </c>
    </row>
    <row r="8">
      <c r="A8" s="4" t="s">
        <v>7</v>
      </c>
    </row>
    <row r="9">
      <c r="A9" s="4" t="s">
        <v>8</v>
      </c>
    </row>
    <row r="10">
      <c r="B10" s="5"/>
    </row>
    <row r="11">
      <c r="A11" s="6"/>
    </row>
    <row r="12">
      <c r="A12" s="7" t="s">
        <v>9</v>
      </c>
      <c r="B12" s="5"/>
    </row>
    <row r="13">
      <c r="A13" s="7" t="s">
        <v>10</v>
      </c>
      <c r="B13" s="5"/>
    </row>
    <row r="14">
      <c r="A14" s="7" t="s">
        <v>11</v>
      </c>
      <c r="B14" s="5"/>
    </row>
    <row r="15">
      <c r="A15" s="7" t="s">
        <v>12</v>
      </c>
      <c r="B15" s="5"/>
    </row>
    <row r="16">
      <c r="A16" s="7" t="s">
        <v>13</v>
      </c>
      <c r="B16" s="5"/>
      <c r="H16" t="s">
        <v>14</v>
      </c>
    </row>
    <row r="17">
      <c r="A17" s="7" t="s">
        <v>15</v>
      </c>
      <c r="B17" s="5"/>
    </row>
    <row r="18">
      <c r="B18" s="5"/>
    </row>
    <row r="19">
      <c r="B19" s="5"/>
    </row>
    <row r="20">
      <c r="B20" s="5"/>
    </row>
    <row r="21" ht="15.75" customHeight="1">
      <c r="B21" s="5"/>
    </row>
    <row r="22" ht="15.75" customHeight="1">
      <c r="B22" s="5"/>
    </row>
    <row r="23" ht="15.75" customHeight="1">
      <c r="B23" s="5"/>
    </row>
    <row r="24" ht="15.75" customHeight="1">
      <c r="B24" s="5"/>
    </row>
    <row r="25" ht="15.75" customHeight="1">
      <c r="B25" s="5"/>
    </row>
    <row r="26" ht="15.75" customHeight="1">
      <c r="B26" s="5"/>
    </row>
    <row r="27" ht="15.75" customHeight="1">
      <c r="B27" s="5"/>
    </row>
    <row r="28" ht="15.75" customHeight="1">
      <c r="B28" s="5"/>
    </row>
    <row r="29" ht="15.75" customHeight="1">
      <c r="B29" s="5"/>
    </row>
    <row r="30" ht="15.75" customHeight="1">
      <c r="B30" s="5"/>
    </row>
    <row r="31" ht="15.75" customHeight="1">
      <c r="B31" s="5"/>
    </row>
    <row r="32" ht="15.75" customHeight="1">
      <c r="B32" s="5"/>
    </row>
    <row r="33" ht="15.75" customHeight="1">
      <c r="B33" s="5"/>
    </row>
    <row r="34" ht="15.75" customHeight="1">
      <c r="B34" s="5"/>
    </row>
    <row r="35" ht="15.75" customHeight="1">
      <c r="B35" s="5"/>
    </row>
    <row r="36" ht="15.75" customHeight="1">
      <c r="B36" s="5"/>
    </row>
    <row r="37" ht="15.75" customHeight="1">
      <c r="B37" s="5"/>
    </row>
    <row r="38" ht="15.75" customHeight="1">
      <c r="B38" s="5"/>
    </row>
    <row r="39" ht="15.75" customHeight="1">
      <c r="B39" s="5"/>
    </row>
    <row r="40" ht="15.75" customHeight="1">
      <c r="B40" s="5"/>
    </row>
    <row r="41" ht="15.75" customHeight="1">
      <c r="B41" s="5"/>
    </row>
    <row r="42" ht="15.75" customHeight="1">
      <c r="B42" s="5"/>
    </row>
    <row r="43" ht="15.75" customHeight="1">
      <c r="B43" s="5"/>
    </row>
    <row r="44" ht="15.75" customHeight="1">
      <c r="B44" s="5"/>
    </row>
    <row r="45" ht="15.75" customHeight="1">
      <c r="B45" s="5"/>
    </row>
    <row r="46" ht="15.75" customHeight="1">
      <c r="B46" s="5"/>
    </row>
    <row r="47" ht="15.75" customHeight="1">
      <c r="B47" s="5"/>
    </row>
    <row r="48" ht="15.75" customHeight="1">
      <c r="B48" s="5"/>
    </row>
    <row r="49" ht="15.75" customHeight="1">
      <c r="B49" s="5"/>
    </row>
    <row r="50" ht="15.75" customHeight="1">
      <c r="B50" s="5"/>
    </row>
    <row r="51" ht="15.75" customHeight="1">
      <c r="B51" s="5"/>
    </row>
    <row r="52" ht="15.75" customHeight="1">
      <c r="B52" s="5"/>
    </row>
    <row r="53" ht="15.75" customHeight="1">
      <c r="B53" s="5"/>
    </row>
    <row r="54" ht="15.75" customHeight="1">
      <c r="B54" s="5"/>
    </row>
    <row r="55" ht="15.75" customHeight="1">
      <c r="B55" s="5"/>
    </row>
    <row r="56" ht="15.75" customHeight="1">
      <c r="B56" s="5"/>
    </row>
    <row r="57" ht="15.75" customHeight="1">
      <c r="B57" s="5"/>
    </row>
    <row r="58" ht="15.75" customHeight="1">
      <c r="B58" s="5"/>
    </row>
    <row r="59" ht="15.75" customHeight="1">
      <c r="B59" s="5"/>
    </row>
    <row r="60" ht="15.75" customHeight="1">
      <c r="B60" s="5"/>
    </row>
    <row r="61" ht="15.75" customHeight="1">
      <c r="B61" s="5"/>
    </row>
    <row r="62" ht="15.75" customHeight="1">
      <c r="B62" s="5"/>
    </row>
    <row r="63" ht="15.75" customHeight="1">
      <c r="B63" s="5"/>
    </row>
    <row r="64" ht="15.75" customHeight="1">
      <c r="B64" s="5"/>
    </row>
    <row r="65" ht="15.75" customHeight="1">
      <c r="B65" s="5"/>
    </row>
    <row r="66" ht="15.75" customHeight="1">
      <c r="B66" s="5"/>
    </row>
    <row r="67" ht="15.75" customHeight="1">
      <c r="B67" s="5"/>
    </row>
    <row r="68" ht="15.75" customHeight="1">
      <c r="B68" s="5"/>
    </row>
    <row r="69" ht="15.75" customHeight="1">
      <c r="B69" s="5"/>
    </row>
    <row r="70" ht="15.75" customHeight="1">
      <c r="B70" s="5"/>
    </row>
    <row r="71" ht="15.75" customHeight="1">
      <c r="B71" s="5"/>
    </row>
    <row r="72" ht="15.75" customHeight="1">
      <c r="B72" s="5"/>
    </row>
    <row r="73" ht="15.75" customHeight="1">
      <c r="B73" s="5"/>
    </row>
    <row r="74" ht="15.75" customHeight="1">
      <c r="B74" s="5"/>
    </row>
    <row r="75" ht="15.75" customHeight="1">
      <c r="B75" s="5"/>
    </row>
    <row r="76" ht="15.75" customHeight="1">
      <c r="B76" s="5"/>
    </row>
    <row r="77" ht="15.75" customHeight="1">
      <c r="B77" s="5"/>
    </row>
    <row r="78" ht="15.75" customHeight="1">
      <c r="B78" s="5"/>
    </row>
    <row r="79" ht="15.75" customHeight="1">
      <c r="B79" s="5"/>
    </row>
    <row r="80" ht="15.75" customHeight="1">
      <c r="B80" s="5"/>
    </row>
    <row r="81" ht="15.75" customHeight="1">
      <c r="B81" s="5"/>
    </row>
    <row r="82" ht="15.75" customHeight="1">
      <c r="B82" s="5"/>
    </row>
    <row r="83" ht="15.75" customHeight="1">
      <c r="B83" s="5"/>
    </row>
    <row r="84" ht="15.75" customHeight="1">
      <c r="B84" s="5"/>
    </row>
    <row r="85" ht="15.75" customHeight="1">
      <c r="B85" s="5"/>
    </row>
    <row r="86" ht="15.75" customHeight="1">
      <c r="B86" s="5"/>
    </row>
    <row r="87" ht="15.75" customHeight="1">
      <c r="B87" s="5"/>
    </row>
    <row r="88" ht="15.75" customHeight="1">
      <c r="B88" s="5"/>
    </row>
    <row r="89" ht="15.75" customHeight="1">
      <c r="B89" s="5"/>
    </row>
    <row r="90" ht="15.75" customHeight="1">
      <c r="B90" s="5"/>
    </row>
    <row r="91" ht="15.75" customHeight="1">
      <c r="B91" s="5"/>
    </row>
    <row r="92" ht="15.75" customHeight="1">
      <c r="B92" s="5"/>
    </row>
    <row r="93" ht="15.75" customHeight="1">
      <c r="B93" s="5"/>
    </row>
    <row r="94" ht="15.75" customHeight="1">
      <c r="B94" s="5"/>
    </row>
    <row r="95" ht="15.75" customHeight="1">
      <c r="B95" s="5"/>
    </row>
    <row r="96" ht="15.75" customHeight="1">
      <c r="B96" s="5"/>
    </row>
    <row r="97" ht="15.75" customHeight="1">
      <c r="B97" s="5"/>
    </row>
    <row r="98" ht="15.75" customHeight="1">
      <c r="B98" s="5"/>
    </row>
    <row r="99" ht="15.75" customHeight="1">
      <c r="B99" s="5"/>
    </row>
    <row r="100" ht="15.75" customHeight="1">
      <c r="B100" s="5"/>
    </row>
  </sheetData>
  <mergeCells count="4">
    <mergeCell ref="A1:H1"/>
    <mergeCell ref="A2:H2"/>
    <mergeCell ref="A3:H3"/>
    <mergeCell ref="A11:H1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14"/>
    <col customWidth="1" min="2" max="2" width="42.43"/>
    <col customWidth="1" min="3" max="4" width="13.86"/>
    <col customWidth="1" min="5" max="8" width="8.71"/>
    <col customWidth="1" min="9" max="9" width="30.29"/>
    <col customWidth="1" min="11" max="11" width="14.14"/>
    <col customWidth="1" min="12" max="12" width="8.71"/>
  </cols>
  <sheetData>
    <row r="1" ht="33.0" customHeight="1">
      <c r="A1" s="8" t="s">
        <v>16</v>
      </c>
      <c r="B1" s="9" t="s">
        <v>17</v>
      </c>
      <c r="E1" s="8" t="s">
        <v>18</v>
      </c>
    </row>
    <row r="2">
      <c r="B2" s="10"/>
      <c r="C2" s="11"/>
      <c r="D2" s="11"/>
    </row>
    <row r="3">
      <c r="B3" s="6" t="s">
        <v>19</v>
      </c>
    </row>
    <row r="4">
      <c r="B4" s="12" t="s">
        <v>20</v>
      </c>
      <c r="C4" s="13" t="s">
        <v>21</v>
      </c>
      <c r="D4" s="14" t="s">
        <v>22</v>
      </c>
      <c r="H4" s="15" t="s">
        <v>23</v>
      </c>
      <c r="I4" s="15"/>
      <c r="J4" s="15"/>
      <c r="K4" s="15"/>
      <c r="P4" s="16"/>
      <c r="Q4" s="17" t="s">
        <v>24</v>
      </c>
      <c r="R4" s="17"/>
      <c r="S4" s="17"/>
      <c r="T4" s="18"/>
    </row>
    <row r="5">
      <c r="B5" s="19" t="s">
        <v>25</v>
      </c>
      <c r="C5" s="20">
        <v>50000.0</v>
      </c>
      <c r="D5" s="21"/>
      <c r="H5" s="22"/>
      <c r="I5" s="23" t="s">
        <v>26</v>
      </c>
      <c r="J5" s="24" t="s">
        <v>27</v>
      </c>
      <c r="K5" s="24" t="s">
        <v>28</v>
      </c>
      <c r="P5" s="25"/>
      <c r="Q5" s="5"/>
      <c r="R5" s="5"/>
      <c r="S5" s="5"/>
      <c r="T5" s="26"/>
    </row>
    <row r="6">
      <c r="B6" s="19" t="s">
        <v>29</v>
      </c>
      <c r="C6" s="20">
        <v>10500.0</v>
      </c>
      <c r="D6" s="21"/>
      <c r="H6" s="27"/>
      <c r="I6" s="27"/>
      <c r="J6" s="24" t="s">
        <v>30</v>
      </c>
      <c r="K6" s="24" t="s">
        <v>31</v>
      </c>
      <c r="P6" s="25">
        <v>1.0</v>
      </c>
      <c r="Q6" s="5" t="s">
        <v>32</v>
      </c>
      <c r="R6" s="5" t="s">
        <v>33</v>
      </c>
      <c r="S6" s="5" t="s">
        <v>34</v>
      </c>
      <c r="T6" s="26" t="s">
        <v>35</v>
      </c>
    </row>
    <row r="7">
      <c r="B7" s="19" t="s">
        <v>36</v>
      </c>
      <c r="C7" s="20">
        <v>5000.0</v>
      </c>
      <c r="D7" s="21"/>
      <c r="H7" s="28" t="s">
        <v>37</v>
      </c>
      <c r="I7" s="29" t="s">
        <v>38</v>
      </c>
      <c r="J7" s="30"/>
      <c r="K7" s="30"/>
      <c r="P7" s="25"/>
      <c r="Q7" s="5" t="s">
        <v>39</v>
      </c>
      <c r="R7" s="5">
        <v>50000.0</v>
      </c>
      <c r="S7" s="5" t="str">
        <f>10%*-R7</f>
        <v>-5000</v>
      </c>
      <c r="T7" s="26" t="str">
        <f>R7+S7</f>
        <v>45000</v>
      </c>
    </row>
    <row r="8">
      <c r="B8" s="19" t="s">
        <v>40</v>
      </c>
      <c r="C8" s="20"/>
      <c r="D8" s="21">
        <v>108000.0</v>
      </c>
      <c r="H8" s="31">
        <v>-1.0</v>
      </c>
      <c r="I8" s="31" t="s">
        <v>41</v>
      </c>
      <c r="J8" s="30"/>
      <c r="K8" s="30"/>
      <c r="P8" s="25"/>
      <c r="Q8" s="5"/>
      <c r="R8" s="8" t="str">
        <f t="shared" ref="R8:T8" si="1">SUM(R7)</f>
        <v>50000</v>
      </c>
      <c r="S8" s="8" t="str">
        <f t="shared" si="1"/>
        <v>-5000</v>
      </c>
      <c r="T8" s="32" t="str">
        <f t="shared" si="1"/>
        <v>45000</v>
      </c>
    </row>
    <row r="9">
      <c r="B9" s="19" t="s">
        <v>42</v>
      </c>
      <c r="C9" s="20"/>
      <c r="D9" s="21">
        <v>70000.0</v>
      </c>
      <c r="H9" s="30"/>
      <c r="I9" s="31" t="s">
        <v>43</v>
      </c>
      <c r="J9" s="33" t="str">
        <f>S32</f>
        <v>  23,800 </v>
      </c>
      <c r="K9" s="30"/>
      <c r="P9" s="25"/>
      <c r="Q9" s="5"/>
      <c r="R9" s="5"/>
      <c r="S9" s="5"/>
      <c r="T9" s="26"/>
    </row>
    <row r="10">
      <c r="B10" s="19" t="s">
        <v>44</v>
      </c>
      <c r="C10" s="20">
        <v>2500.0</v>
      </c>
      <c r="D10" s="21"/>
      <c r="H10" s="30"/>
      <c r="I10" s="31" t="s">
        <v>45</v>
      </c>
      <c r="J10" s="30"/>
      <c r="K10" s="30"/>
      <c r="P10" s="25"/>
      <c r="Q10" s="5"/>
      <c r="R10" s="5"/>
      <c r="S10" s="5"/>
      <c r="T10" s="26"/>
    </row>
    <row r="11">
      <c r="B11" s="19" t="s">
        <v>46</v>
      </c>
      <c r="C11" s="20">
        <v>120000.0</v>
      </c>
      <c r="D11" s="21"/>
      <c r="H11" s="30"/>
      <c r="I11" s="31" t="s">
        <v>47</v>
      </c>
      <c r="J11" s="30"/>
      <c r="K11" s="30"/>
      <c r="P11" s="25"/>
      <c r="Q11" s="5"/>
      <c r="R11" s="5"/>
      <c r="S11" s="5"/>
      <c r="T11" s="26"/>
    </row>
    <row r="12">
      <c r="B12" s="19" t="s">
        <v>48</v>
      </c>
      <c r="C12" s="20"/>
      <c r="D12" s="21">
        <v>2900.0</v>
      </c>
      <c r="H12" s="30"/>
      <c r="I12" s="31"/>
      <c r="J12" s="30"/>
      <c r="K12" s="30"/>
      <c r="P12" s="25"/>
      <c r="Q12" s="5"/>
      <c r="R12" s="5"/>
      <c r="S12" s="5"/>
      <c r="T12" s="26"/>
    </row>
    <row r="13">
      <c r="B13" s="19" t="s">
        <v>49</v>
      </c>
      <c r="C13" s="20"/>
      <c r="D13" s="21">
        <v>180000.0</v>
      </c>
      <c r="H13" s="31">
        <v>-2.0</v>
      </c>
      <c r="I13" s="31" t="s">
        <v>50</v>
      </c>
      <c r="J13" s="30"/>
      <c r="K13" s="30"/>
      <c r="P13" s="25"/>
      <c r="Q13" s="5"/>
      <c r="R13" s="5"/>
      <c r="S13" s="5"/>
      <c r="T13" s="26"/>
    </row>
    <row r="14">
      <c r="B14" s="19" t="s">
        <v>51</v>
      </c>
      <c r="C14" s="20">
        <v>2000.0</v>
      </c>
      <c r="D14" s="21"/>
      <c r="H14" s="30"/>
      <c r="I14" s="31" t="s">
        <v>52</v>
      </c>
      <c r="J14" s="30"/>
      <c r="K14" s="30"/>
      <c r="P14" s="25">
        <v>2.0</v>
      </c>
      <c r="Q14" s="5" t="s">
        <v>53</v>
      </c>
      <c r="R14" s="5"/>
      <c r="S14" s="5"/>
      <c r="T14" s="26"/>
    </row>
    <row r="15">
      <c r="B15" s="19" t="s">
        <v>54</v>
      </c>
      <c r="C15" s="20"/>
      <c r="D15" s="21">
        <v>1000.0</v>
      </c>
      <c r="H15" s="30"/>
      <c r="I15" s="31" t="s">
        <v>55</v>
      </c>
      <c r="J15" s="30"/>
      <c r="K15" s="30"/>
      <c r="P15" s="25"/>
      <c r="Q15" s="5" t="s">
        <v>56</v>
      </c>
      <c r="R15" s="5">
        <v>10500.0</v>
      </c>
      <c r="S15" s="5"/>
      <c r="T15" s="26"/>
    </row>
    <row r="16">
      <c r="B16" s="19" t="s">
        <v>57</v>
      </c>
      <c r="C16" s="20">
        <v>113300.0</v>
      </c>
      <c r="D16" s="21"/>
      <c r="H16" s="30"/>
      <c r="I16" s="31" t="s">
        <v>58</v>
      </c>
      <c r="J16" s="30"/>
      <c r="K16" s="30"/>
      <c r="P16" s="25"/>
      <c r="Q16" s="5"/>
      <c r="R16" s="8" t="str">
        <f>SUM(R15)</f>
        <v>10500</v>
      </c>
      <c r="S16" s="5"/>
      <c r="T16" s="26"/>
    </row>
    <row r="17">
      <c r="B17" s="19" t="s">
        <v>59</v>
      </c>
      <c r="C17" s="20">
        <v>50000.0</v>
      </c>
      <c r="D17" s="21"/>
      <c r="H17" s="30"/>
      <c r="I17" s="31" t="s">
        <v>60</v>
      </c>
      <c r="J17" s="34" t="str">
        <f>R64</f>
        <v>  2,000 </v>
      </c>
      <c r="K17" s="30"/>
      <c r="P17" s="25"/>
      <c r="Q17" s="5"/>
      <c r="R17" s="5"/>
      <c r="S17" s="5"/>
      <c r="T17" s="26"/>
    </row>
    <row r="18">
      <c r="B18" s="19" t="s">
        <v>61</v>
      </c>
      <c r="C18" s="20"/>
      <c r="D18" s="21">
        <v>27500.0</v>
      </c>
      <c r="H18" s="30"/>
      <c r="I18" s="31" t="s">
        <v>62</v>
      </c>
      <c r="J18" s="30"/>
      <c r="K18" s="30"/>
      <c r="P18" s="25">
        <v>3.0</v>
      </c>
      <c r="Q18" s="5" t="s">
        <v>63</v>
      </c>
      <c r="R18" s="5"/>
      <c r="S18" s="5"/>
      <c r="T18" s="26"/>
    </row>
    <row r="19">
      <c r="B19" s="19" t="s">
        <v>64</v>
      </c>
      <c r="C19" s="20">
        <v>2800.0</v>
      </c>
      <c r="D19" s="21"/>
      <c r="H19" s="30"/>
      <c r="I19" s="31" t="s">
        <v>65</v>
      </c>
      <c r="J19" s="30"/>
      <c r="K19" s="30"/>
      <c r="P19" s="25"/>
      <c r="Q19" s="5" t="s">
        <v>66</v>
      </c>
      <c r="R19" s="5">
        <v>5000.0</v>
      </c>
      <c r="S19" s="5"/>
      <c r="T19" s="26"/>
    </row>
    <row r="20">
      <c r="B20" s="19" t="s">
        <v>67</v>
      </c>
      <c r="C20" s="20">
        <v>16000.0</v>
      </c>
      <c r="D20" s="21"/>
      <c r="H20" s="30"/>
      <c r="I20" s="31" t="s">
        <v>68</v>
      </c>
      <c r="J20" s="30"/>
      <c r="K20" s="30"/>
      <c r="P20" s="25"/>
      <c r="Q20" s="5" t="str">
        <f t="shared" ref="Q20:R20" si="2">B100</f>
        <v/>
      </c>
      <c r="R20" s="11" t="str">
        <f t="shared" si="2"/>
        <v/>
      </c>
      <c r="S20" s="5"/>
      <c r="T20" s="26"/>
    </row>
    <row r="21" ht="15.75" customHeight="1">
      <c r="B21" s="19" t="s">
        <v>69</v>
      </c>
      <c r="C21" s="20">
        <v>8000.0</v>
      </c>
      <c r="D21" s="21"/>
      <c r="H21" s="30"/>
      <c r="I21" s="31" t="s">
        <v>70</v>
      </c>
      <c r="J21" s="30"/>
      <c r="K21" s="30"/>
      <c r="P21" s="25"/>
      <c r="Q21" s="5" t="s">
        <v>71</v>
      </c>
      <c r="R21" s="5">
        <v>2000.0</v>
      </c>
      <c r="S21" s="5"/>
      <c r="T21" s="26"/>
    </row>
    <row r="22" ht="15.75" customHeight="1">
      <c r="B22" s="19" t="s">
        <v>72</v>
      </c>
      <c r="C22" s="20">
        <v>6300.0</v>
      </c>
      <c r="D22" s="21"/>
      <c r="H22" s="30"/>
      <c r="I22" s="31" t="s">
        <v>73</v>
      </c>
      <c r="J22" s="30"/>
      <c r="K22" s="30"/>
      <c r="P22" s="25"/>
      <c r="Q22" s="5"/>
      <c r="R22" s="8" t="str">
        <f>SUM(R19:R21)</f>
        <v>7000</v>
      </c>
      <c r="S22" s="5"/>
      <c r="T22" s="26"/>
    </row>
    <row r="23" ht="15.75" customHeight="1">
      <c r="B23" s="19" t="s">
        <v>74</v>
      </c>
      <c r="C23" s="20">
        <v>3000.0</v>
      </c>
      <c r="D23" s="21"/>
      <c r="H23" s="30"/>
      <c r="I23" s="31" t="s">
        <v>75</v>
      </c>
      <c r="J23" s="30"/>
      <c r="K23" s="30"/>
      <c r="P23" s="25"/>
      <c r="Q23" s="5"/>
      <c r="R23" s="5"/>
      <c r="S23" s="5"/>
      <c r="T23" s="26"/>
    </row>
    <row r="24" ht="15.75" customHeight="1">
      <c r="B24" s="35"/>
      <c r="C24" s="14" t="str">
        <f t="shared" ref="C24:D24" si="3">SUM(C5:C23)</f>
        <v>  389,400 </v>
      </c>
      <c r="D24" s="14" t="str">
        <f t="shared" si="3"/>
        <v>  389,400 </v>
      </c>
      <c r="F24" s="11" t="str">
        <f>D24-C24</f>
        <v>  -   </v>
      </c>
      <c r="H24" s="30"/>
      <c r="I24" s="31" t="s">
        <v>76</v>
      </c>
      <c r="J24" s="30"/>
      <c r="K24" s="30"/>
      <c r="P24" s="25">
        <v>4.0</v>
      </c>
      <c r="Q24" s="5" t="s">
        <v>77</v>
      </c>
      <c r="R24" s="5"/>
      <c r="S24" s="5"/>
      <c r="T24" s="26"/>
    </row>
    <row r="25" ht="15.75" customHeight="1">
      <c r="B25" s="10"/>
      <c r="C25" s="11"/>
      <c r="D25" s="11"/>
      <c r="H25" s="30"/>
      <c r="I25" s="31"/>
      <c r="J25" s="36"/>
      <c r="K25" s="30"/>
      <c r="P25" s="25"/>
      <c r="Q25" s="5" t="s">
        <v>78</v>
      </c>
      <c r="R25" s="11" t="str">
        <f>D86</f>
        <v/>
      </c>
      <c r="S25" s="5"/>
      <c r="T25" s="26"/>
    </row>
    <row r="26" ht="15.75" customHeight="1">
      <c r="B26" s="10" t="s">
        <v>79</v>
      </c>
      <c r="C26" s="11"/>
      <c r="D26" s="11"/>
      <c r="H26" s="30"/>
      <c r="I26" s="28" t="s">
        <v>80</v>
      </c>
      <c r="J26" s="37" t="str">
        <f>SUM(J9:J25)</f>
        <v>  25,800 </v>
      </c>
      <c r="K26" s="30"/>
      <c r="P26" s="25"/>
      <c r="Q26" s="5" t="s">
        <v>81</v>
      </c>
      <c r="R26" s="5" t="str">
        <f>23800*3/5</f>
        <v>14280</v>
      </c>
      <c r="S26" s="5"/>
      <c r="T26" s="26"/>
    </row>
    <row r="27" ht="30.0" customHeight="1">
      <c r="B27" s="9" t="s">
        <v>82</v>
      </c>
      <c r="H27" s="28" t="s">
        <v>83</v>
      </c>
      <c r="I27" s="29" t="s">
        <v>84</v>
      </c>
      <c r="J27" s="30"/>
      <c r="K27" s="30"/>
      <c r="P27" s="25"/>
      <c r="Q27" s="5"/>
      <c r="R27" s="38" t="str">
        <f>SUM(R25:R26)</f>
        <v>  14,280 </v>
      </c>
      <c r="S27" s="5"/>
      <c r="T27" s="26"/>
    </row>
    <row r="28" ht="15.75" customHeight="1">
      <c r="B28" s="9" t="s">
        <v>85</v>
      </c>
      <c r="H28" s="30"/>
      <c r="I28" s="31" t="s">
        <v>86</v>
      </c>
      <c r="J28" s="30" t="str">
        <f>R8</f>
        <v>50000</v>
      </c>
      <c r="K28" s="30"/>
      <c r="P28" s="25"/>
      <c r="Q28" s="5"/>
      <c r="R28" s="5"/>
      <c r="S28" s="5"/>
      <c r="T28" s="26"/>
    </row>
    <row r="29" ht="15.75" customHeight="1">
      <c r="B29" s="10" t="s">
        <v>87</v>
      </c>
      <c r="C29" s="11"/>
      <c r="D29" s="11"/>
      <c r="H29" s="30"/>
      <c r="I29" s="31" t="s">
        <v>88</v>
      </c>
      <c r="J29" s="30" t="str">
        <f>S8</f>
        <v>-5000</v>
      </c>
      <c r="K29" s="30"/>
      <c r="P29" s="25"/>
      <c r="Q29" s="5"/>
      <c r="R29" s="5"/>
      <c r="S29" s="5"/>
      <c r="T29" s="26"/>
    </row>
    <row r="30" ht="15.75" customHeight="1">
      <c r="B30" s="10" t="s">
        <v>89</v>
      </c>
      <c r="C30" s="11"/>
      <c r="D30" s="11"/>
      <c r="H30" s="30"/>
      <c r="I30" s="31" t="s">
        <v>90</v>
      </c>
      <c r="J30" s="30" t="str">
        <f>SUM(J28:J29)</f>
        <v>45000</v>
      </c>
      <c r="K30" s="30"/>
      <c r="P30" s="25"/>
      <c r="Q30" s="5" t="s">
        <v>91</v>
      </c>
      <c r="R30" s="11" t="str">
        <f>D87</f>
        <v/>
      </c>
      <c r="S30" s="5"/>
      <c r="T30" s="26"/>
    </row>
    <row r="31" ht="15.75" customHeight="1">
      <c r="B31" s="10" t="s">
        <v>92</v>
      </c>
      <c r="C31" s="11"/>
      <c r="D31" s="11"/>
      <c r="H31" s="30"/>
      <c r="I31" s="31" t="s">
        <v>93</v>
      </c>
      <c r="J31" s="30"/>
      <c r="K31" s="30"/>
      <c r="P31" s="25"/>
      <c r="Q31" s="5" t="s">
        <v>81</v>
      </c>
      <c r="R31" s="5" t="str">
        <f>23800*2/5</f>
        <v>9520</v>
      </c>
      <c r="S31" s="5"/>
      <c r="T31" s="26"/>
    </row>
    <row r="32" ht="51.0" customHeight="1">
      <c r="B32" s="9" t="s">
        <v>94</v>
      </c>
      <c r="H32" s="30"/>
      <c r="I32" s="31" t="s">
        <v>95</v>
      </c>
      <c r="J32" s="30"/>
      <c r="K32" s="30"/>
      <c r="P32" s="25"/>
      <c r="Q32" s="5"/>
      <c r="R32" s="38" t="str">
        <f>SUM(R30:R31)</f>
        <v>  9,520 </v>
      </c>
      <c r="S32" s="11" t="str">
        <f>R27+R32</f>
        <v>  23,800 </v>
      </c>
      <c r="T32" s="26"/>
    </row>
    <row r="33" ht="15.75" customHeight="1">
      <c r="C33" s="11"/>
      <c r="D33" s="11"/>
      <c r="H33" s="30"/>
      <c r="I33" s="31" t="s">
        <v>96</v>
      </c>
      <c r="J33" s="30">
        <v>16000.0</v>
      </c>
      <c r="K33" s="30"/>
      <c r="P33" s="25"/>
      <c r="Q33" s="5"/>
      <c r="R33" s="5"/>
      <c r="S33" s="5"/>
      <c r="T33" s="26"/>
    </row>
    <row r="34" ht="15.75" customHeight="1">
      <c r="C34" s="11"/>
      <c r="D34" s="11"/>
      <c r="H34" s="30"/>
      <c r="I34" s="31" t="s">
        <v>97</v>
      </c>
      <c r="J34" s="34" t="str">
        <f>R59</f>
        <v>  7,000 </v>
      </c>
      <c r="K34" s="30"/>
      <c r="P34" s="25">
        <v>5.0</v>
      </c>
      <c r="Q34" s="5" t="s">
        <v>98</v>
      </c>
      <c r="R34" s="5"/>
      <c r="S34" s="5"/>
      <c r="T34" s="26"/>
    </row>
    <row r="35" ht="15.75" customHeight="1">
      <c r="C35" s="11"/>
      <c r="D35" s="11"/>
      <c r="H35" s="30"/>
      <c r="I35" s="31" t="s">
        <v>99</v>
      </c>
      <c r="J35" s="34" t="str">
        <f>R53</f>
        <v>  -   </v>
      </c>
      <c r="K35" s="30"/>
      <c r="P35" s="25"/>
      <c r="Q35" s="5" t="s">
        <v>100</v>
      </c>
      <c r="R35" s="11" t="str">
        <f>C88</f>
        <v/>
      </c>
      <c r="S35" s="5"/>
      <c r="T35" s="26"/>
    </row>
    <row r="36" ht="15.75" customHeight="1">
      <c r="C36" s="11"/>
      <c r="D36" s="11"/>
      <c r="H36" s="30"/>
      <c r="I36" s="31" t="s">
        <v>101</v>
      </c>
      <c r="J36" s="30"/>
      <c r="K36" s="30"/>
      <c r="P36" s="25"/>
      <c r="Q36" s="5" t="s">
        <v>102</v>
      </c>
      <c r="R36" s="5">
        <v>3000.0</v>
      </c>
      <c r="S36" s="5"/>
      <c r="T36" s="26"/>
    </row>
    <row r="37" ht="15.75" customHeight="1">
      <c r="C37" s="11"/>
      <c r="D37" s="11"/>
      <c r="H37" s="30"/>
      <c r="I37" s="31"/>
      <c r="J37" s="30"/>
      <c r="K37" s="30"/>
      <c r="P37" s="25"/>
      <c r="Q37" s="5" t="s">
        <v>103</v>
      </c>
      <c r="R37" s="5">
        <v>2800.0</v>
      </c>
      <c r="S37" s="5"/>
      <c r="T37" s="26"/>
    </row>
    <row r="38" ht="15.75" customHeight="1">
      <c r="C38" s="11"/>
      <c r="D38" s="11"/>
      <c r="H38" s="30"/>
      <c r="I38" s="28" t="s">
        <v>80</v>
      </c>
      <c r="J38" s="36" t="str">
        <f>SUM(J30:J35)</f>
        <v>68000</v>
      </c>
      <c r="K38" s="30"/>
      <c r="P38" s="25"/>
      <c r="Q38" s="5" t="s">
        <v>104</v>
      </c>
      <c r="R38" s="5">
        <v>3000.0</v>
      </c>
      <c r="S38" s="5"/>
      <c r="T38" s="26"/>
    </row>
    <row r="39" ht="15.75" customHeight="1">
      <c r="C39" s="11"/>
      <c r="D39" s="11"/>
      <c r="H39" s="30"/>
      <c r="I39" s="30"/>
      <c r="J39" s="30"/>
      <c r="K39" s="30"/>
      <c r="P39" s="25"/>
      <c r="Q39" s="5"/>
      <c r="R39" s="38" t="str">
        <f>SUM(R35:R38)</f>
        <v>  8,800 </v>
      </c>
      <c r="S39" s="5"/>
      <c r="T39" s="26"/>
    </row>
    <row r="40" ht="15.75" customHeight="1">
      <c r="C40" s="11"/>
      <c r="D40" s="11"/>
      <c r="H40" s="39"/>
      <c r="I40" s="39"/>
      <c r="J40" s="39"/>
      <c r="K40" s="39"/>
      <c r="P40" s="25"/>
      <c r="Q40" s="5"/>
      <c r="R40" s="5"/>
      <c r="S40" s="5"/>
      <c r="T40" s="26"/>
    </row>
    <row r="41" ht="15.75" customHeight="1">
      <c r="C41" s="11"/>
      <c r="D41" s="11"/>
      <c r="H41" s="39"/>
      <c r="I41" s="39"/>
      <c r="J41" s="39"/>
      <c r="K41" s="39"/>
      <c r="P41" s="25">
        <v>6.0</v>
      </c>
      <c r="Q41" s="5" t="s">
        <v>105</v>
      </c>
      <c r="R41" s="5"/>
      <c r="S41" s="5"/>
      <c r="T41" s="26"/>
    </row>
    <row r="42" ht="15.75" customHeight="1">
      <c r="C42" s="11"/>
      <c r="D42" s="11"/>
      <c r="H42" s="40" t="s">
        <v>106</v>
      </c>
      <c r="I42" s="41"/>
      <c r="J42" s="41"/>
      <c r="K42" s="42"/>
      <c r="P42" s="25"/>
      <c r="Q42" s="5" t="s">
        <v>107</v>
      </c>
      <c r="R42" s="11" t="str">
        <f>C89</f>
        <v/>
      </c>
      <c r="S42" s="5"/>
      <c r="T42" s="26"/>
    </row>
    <row r="43" ht="15.75" customHeight="1">
      <c r="C43" s="11"/>
      <c r="D43" s="11"/>
      <c r="H43" s="43"/>
      <c r="I43" s="43"/>
      <c r="J43" s="43"/>
      <c r="K43" s="43"/>
      <c r="P43" s="25"/>
      <c r="Q43" s="5" t="s">
        <v>108</v>
      </c>
      <c r="R43" s="11" t="str">
        <f>-D90</f>
        <v>  -   </v>
      </c>
      <c r="S43" s="5"/>
      <c r="T43" s="26"/>
    </row>
    <row r="44" ht="15.75" customHeight="1">
      <c r="C44" s="11"/>
      <c r="D44" s="11"/>
      <c r="H44" s="44"/>
      <c r="I44" s="45"/>
      <c r="J44" s="24" t="s">
        <v>27</v>
      </c>
      <c r="K44" s="24" t="s">
        <v>28</v>
      </c>
      <c r="P44" s="25"/>
      <c r="Q44" s="5" t="s">
        <v>109</v>
      </c>
      <c r="R44" s="5">
        <v>-5000.0</v>
      </c>
      <c r="S44" s="5"/>
      <c r="T44" s="26"/>
    </row>
    <row r="45" ht="15.75" customHeight="1">
      <c r="C45" s="11"/>
      <c r="D45" s="11"/>
      <c r="H45" s="45"/>
      <c r="I45" s="46" t="s">
        <v>26</v>
      </c>
      <c r="J45" s="24" t="s">
        <v>30</v>
      </c>
      <c r="K45" s="24" t="s">
        <v>31</v>
      </c>
      <c r="P45" s="25"/>
      <c r="Q45" s="5"/>
      <c r="R45" s="38" t="str">
        <f>SUM(R42:R44)</f>
        <v>  -5,000 </v>
      </c>
      <c r="S45" s="5"/>
      <c r="T45" s="26"/>
    </row>
    <row r="46" ht="15.75" customHeight="1">
      <c r="C46" s="11"/>
      <c r="D46" s="11"/>
      <c r="H46" s="43"/>
      <c r="I46" s="30"/>
      <c r="J46" s="30"/>
      <c r="K46" s="30"/>
      <c r="P46" s="25">
        <v>7.0</v>
      </c>
      <c r="Q46" s="5" t="s">
        <v>110</v>
      </c>
      <c r="R46" s="5"/>
      <c r="S46" s="5"/>
      <c r="T46" s="26"/>
    </row>
    <row r="47" ht="15.75" customHeight="1">
      <c r="C47" s="11"/>
      <c r="D47" s="11"/>
      <c r="H47" s="30"/>
      <c r="I47" s="36" t="s">
        <v>111</v>
      </c>
      <c r="J47" s="30"/>
      <c r="K47" s="30"/>
      <c r="P47" s="25"/>
      <c r="Q47" s="5" t="s">
        <v>112</v>
      </c>
      <c r="R47" s="11" t="str">
        <f>D91</f>
        <v/>
      </c>
      <c r="S47" s="5"/>
      <c r="T47" s="26"/>
    </row>
    <row r="48" ht="15.75" customHeight="1">
      <c r="C48" s="11"/>
      <c r="D48" s="11"/>
      <c r="H48" s="30">
        <v>1.0</v>
      </c>
      <c r="I48" s="30" t="s">
        <v>113</v>
      </c>
      <c r="J48" s="30"/>
      <c r="K48" s="30"/>
      <c r="P48" s="25"/>
      <c r="Q48" s="5" t="str">
        <f t="shared" ref="Q48:R48" si="4">Q57</f>
        <v>  +credit sales not recorded</v>
      </c>
      <c r="R48" s="5" t="str">
        <f t="shared" si="4"/>
        <v>10000</v>
      </c>
      <c r="S48" s="5"/>
      <c r="T48" s="26"/>
    </row>
    <row r="49" ht="15.75" customHeight="1">
      <c r="C49" s="11"/>
      <c r="D49" s="11"/>
      <c r="H49" s="30"/>
      <c r="I49" s="30" t="s">
        <v>114</v>
      </c>
      <c r="J49" s="30"/>
      <c r="K49" s="30"/>
      <c r="P49" s="25"/>
      <c r="Q49" s="5" t="s">
        <v>115</v>
      </c>
      <c r="R49" s="11" t="str">
        <f>-C92</f>
        <v>  -   </v>
      </c>
      <c r="S49" s="5"/>
      <c r="T49" s="26"/>
    </row>
    <row r="50" ht="15.75" customHeight="1">
      <c r="C50" s="11"/>
      <c r="D50" s="11"/>
      <c r="H50" s="30"/>
      <c r="I50" s="30" t="s">
        <v>116</v>
      </c>
      <c r="J50" s="34" t="str">
        <f>R50</f>
        <v>  10,000 </v>
      </c>
      <c r="K50" s="30"/>
      <c r="P50" s="25"/>
      <c r="Q50" s="5"/>
      <c r="R50" s="38" t="str">
        <f>SUM(R47:R49)</f>
        <v>  10,000 </v>
      </c>
      <c r="S50" s="5"/>
      <c r="T50" s="26"/>
    </row>
    <row r="51" ht="15.75" customHeight="1">
      <c r="C51" s="11"/>
      <c r="D51" s="11"/>
      <c r="H51" s="30">
        <v>2.0</v>
      </c>
      <c r="I51" s="30" t="s">
        <v>117</v>
      </c>
      <c r="J51" s="30" t="str">
        <f>R76</f>
        <v>3000</v>
      </c>
      <c r="K51" s="30"/>
      <c r="P51" s="25">
        <v>8.0</v>
      </c>
      <c r="Q51" s="5" t="s">
        <v>118</v>
      </c>
      <c r="R51" s="5"/>
      <c r="S51" s="5"/>
      <c r="T51" s="26"/>
    </row>
    <row r="52" ht="15.75" customHeight="1">
      <c r="C52" s="11"/>
      <c r="D52" s="11"/>
      <c r="H52" s="30">
        <v>3.0</v>
      </c>
      <c r="I52" s="30" t="s">
        <v>119</v>
      </c>
      <c r="J52" s="34" t="str">
        <f>R68</f>
        <v>  -21,000 </v>
      </c>
      <c r="K52" s="30"/>
      <c r="P52" s="25"/>
      <c r="Q52" s="5" t="s">
        <v>120</v>
      </c>
      <c r="R52" s="11" t="str">
        <f>C94</f>
        <v/>
      </c>
      <c r="S52" s="5"/>
      <c r="T52" s="26"/>
    </row>
    <row r="53" ht="15.75" customHeight="1">
      <c r="C53" s="11"/>
      <c r="D53" s="11"/>
      <c r="H53" s="30"/>
      <c r="I53" s="36" t="s">
        <v>80</v>
      </c>
      <c r="J53" s="37" t="str">
        <f>SUM(J50:J52)</f>
        <v>  -8,000 </v>
      </c>
      <c r="K53" s="30"/>
      <c r="P53" s="25"/>
      <c r="Q53" s="5"/>
      <c r="R53" s="38" t="str">
        <f>SUM(R52)</f>
        <v>  -   </v>
      </c>
      <c r="S53" s="5"/>
      <c r="T53" s="26"/>
    </row>
    <row r="54" ht="15.75" customHeight="1">
      <c r="C54" s="11"/>
      <c r="D54" s="11"/>
      <c r="H54" s="30"/>
      <c r="I54" s="36" t="s">
        <v>121</v>
      </c>
      <c r="J54" s="30"/>
      <c r="K54" s="30"/>
      <c r="P54" s="25"/>
      <c r="Q54" s="5"/>
      <c r="R54" s="5"/>
      <c r="S54" s="5"/>
      <c r="T54" s="26"/>
    </row>
    <row r="55" ht="15.75" customHeight="1">
      <c r="C55" s="11"/>
      <c r="D55" s="11"/>
      <c r="H55" s="30">
        <v>1.0</v>
      </c>
      <c r="I55" s="30" t="s">
        <v>122</v>
      </c>
      <c r="J55" s="30"/>
      <c r="K55" s="30"/>
      <c r="P55" s="25">
        <v>9.0</v>
      </c>
      <c r="Q55" s="5" t="s">
        <v>123</v>
      </c>
      <c r="R55" s="5"/>
      <c r="S55" s="5"/>
      <c r="T55" s="26"/>
    </row>
    <row r="56" ht="15.75" customHeight="1">
      <c r="C56" s="11"/>
      <c r="D56" s="11"/>
      <c r="H56" s="30">
        <v>2.0</v>
      </c>
      <c r="I56" s="30" t="s">
        <v>124</v>
      </c>
      <c r="J56" s="34" t="str">
        <f>R45</f>
        <v>  -5,000 </v>
      </c>
      <c r="K56" s="30"/>
      <c r="P56" s="25"/>
      <c r="Q56" s="5" t="s">
        <v>125</v>
      </c>
      <c r="R56" s="11" t="str">
        <f>C95</f>
        <v/>
      </c>
      <c r="S56" s="5"/>
      <c r="T56" s="26"/>
    </row>
    <row r="57" ht="15.75" customHeight="1">
      <c r="C57" s="11"/>
      <c r="D57" s="11"/>
      <c r="H57" s="30">
        <v>3.0</v>
      </c>
      <c r="I57" s="30" t="s">
        <v>126</v>
      </c>
      <c r="J57" s="30"/>
      <c r="K57" s="30"/>
      <c r="P57" s="25"/>
      <c r="Q57" s="5" t="s">
        <v>127</v>
      </c>
      <c r="R57" s="5">
        <v>10000.0</v>
      </c>
      <c r="S57" s="5"/>
      <c r="T57" s="26"/>
    </row>
    <row r="58" ht="15.75" customHeight="1">
      <c r="C58" s="11"/>
      <c r="D58" s="11"/>
      <c r="H58" s="30">
        <v>4.0</v>
      </c>
      <c r="I58" s="30" t="s">
        <v>128</v>
      </c>
      <c r="J58" s="30"/>
      <c r="K58" s="30"/>
      <c r="P58" s="25"/>
      <c r="Q58" s="5" t="s">
        <v>129</v>
      </c>
      <c r="R58" s="5" t="str">
        <f>5%*-60000</f>
        <v>-3000</v>
      </c>
      <c r="S58" s="5"/>
      <c r="T58" s="26"/>
    </row>
    <row r="59" ht="15.75" customHeight="1">
      <c r="C59" s="11"/>
      <c r="D59" s="11"/>
      <c r="H59" s="30">
        <v>5.0</v>
      </c>
      <c r="I59" s="30" t="s">
        <v>53</v>
      </c>
      <c r="J59" s="30" t="str">
        <f>R16</f>
        <v>10500</v>
      </c>
      <c r="K59" s="30"/>
      <c r="P59" s="25"/>
      <c r="Q59" s="5"/>
      <c r="R59" s="38" t="str">
        <f>SUM(R56:R58)</f>
        <v>  7,000 </v>
      </c>
      <c r="S59" s="5"/>
      <c r="T59" s="26"/>
    </row>
    <row r="60" ht="15.75" customHeight="1">
      <c r="C60" s="11"/>
      <c r="D60" s="11"/>
      <c r="H60" s="30">
        <v>6.0</v>
      </c>
      <c r="I60" s="30" t="s">
        <v>63</v>
      </c>
      <c r="J60" s="30" t="str">
        <f>R22</f>
        <v>7000</v>
      </c>
      <c r="K60" s="30"/>
      <c r="P60" s="25"/>
      <c r="Q60" s="5"/>
      <c r="R60" s="5"/>
      <c r="S60" s="5"/>
      <c r="T60" s="26"/>
    </row>
    <row r="61" ht="15.75" customHeight="1">
      <c r="C61" s="11"/>
      <c r="D61" s="11"/>
      <c r="H61" s="30">
        <v>7.0</v>
      </c>
      <c r="I61" s="30" t="s">
        <v>130</v>
      </c>
      <c r="J61" s="30"/>
      <c r="K61" s="30"/>
      <c r="P61" s="25">
        <v>10.0</v>
      </c>
      <c r="Q61" s="5" t="s">
        <v>131</v>
      </c>
      <c r="R61" s="8"/>
      <c r="S61" s="5"/>
      <c r="T61" s="26"/>
    </row>
    <row r="62" ht="15.75" customHeight="1">
      <c r="C62" s="11"/>
      <c r="D62" s="11"/>
      <c r="H62" s="30">
        <v>8.0</v>
      </c>
      <c r="I62" s="30" t="s">
        <v>98</v>
      </c>
      <c r="J62" s="34" t="str">
        <f>R39</f>
        <v>  8,800 </v>
      </c>
      <c r="K62" s="30"/>
      <c r="P62" s="25"/>
      <c r="Q62" s="5" t="s">
        <v>132</v>
      </c>
      <c r="R62" s="11" t="str">
        <f>D96</f>
        <v/>
      </c>
      <c r="S62" s="5"/>
      <c r="T62" s="26"/>
    </row>
    <row r="63" ht="15.75" customHeight="1">
      <c r="C63" s="11"/>
      <c r="D63" s="11"/>
      <c r="H63" s="30">
        <v>9.0</v>
      </c>
      <c r="I63" s="30" t="s">
        <v>133</v>
      </c>
      <c r="J63" s="34" t="str">
        <f>R72</f>
        <v>  -   </v>
      </c>
      <c r="K63" s="30"/>
      <c r="P63" s="25"/>
      <c r="Q63" s="5" t="s">
        <v>134</v>
      </c>
      <c r="R63" s="5" t="str">
        <f>R21</f>
        <v>2000</v>
      </c>
      <c r="S63" s="5"/>
      <c r="T63" s="26"/>
    </row>
    <row r="64" ht="15.75" customHeight="1">
      <c r="C64" s="11"/>
      <c r="D64" s="11"/>
      <c r="H64" s="30">
        <v>10.0</v>
      </c>
      <c r="I64" s="30" t="s">
        <v>135</v>
      </c>
      <c r="J64" s="30" t="str">
        <f>S8</f>
        <v>-5000</v>
      </c>
      <c r="K64" s="30"/>
      <c r="P64" s="25"/>
      <c r="Q64" s="5"/>
      <c r="R64" s="38" t="str">
        <f>SUM(R62:R63)</f>
        <v>  2,000 </v>
      </c>
      <c r="S64" s="5"/>
      <c r="T64" s="26"/>
    </row>
    <row r="65" ht="15.75" customHeight="1">
      <c r="C65" s="11"/>
      <c r="D65" s="11"/>
      <c r="H65" s="30">
        <v>11.0</v>
      </c>
      <c r="I65" s="30" t="s">
        <v>136</v>
      </c>
      <c r="J65" s="30"/>
      <c r="K65" s="30"/>
      <c r="P65" s="25">
        <v>11.0</v>
      </c>
      <c r="Q65" s="5" t="s">
        <v>137</v>
      </c>
      <c r="R65" s="5"/>
      <c r="S65" s="5"/>
      <c r="T65" s="26"/>
    </row>
    <row r="66" ht="15.75" customHeight="1">
      <c r="C66" s="11"/>
      <c r="D66" s="11"/>
      <c r="H66" s="30">
        <v>12.0</v>
      </c>
      <c r="I66" s="30" t="s">
        <v>138</v>
      </c>
      <c r="J66" s="30" t="str">
        <f>R80</f>
        <v>2000</v>
      </c>
      <c r="K66" s="30"/>
      <c r="P66" s="25"/>
      <c r="Q66" s="5" t="s">
        <v>139</v>
      </c>
      <c r="R66" s="11" t="str">
        <f>C98</f>
        <v/>
      </c>
      <c r="S66" s="5"/>
      <c r="T66" s="26"/>
    </row>
    <row r="67" ht="15.75" customHeight="1">
      <c r="C67" s="11"/>
      <c r="D67" s="11"/>
      <c r="H67" s="30"/>
      <c r="I67" s="36" t="s">
        <v>80</v>
      </c>
      <c r="J67" s="37" t="str">
        <f>SUM(J56:J66)</f>
        <v>  18,300 </v>
      </c>
      <c r="K67" s="30"/>
      <c r="P67" s="25"/>
      <c r="Q67" s="5" t="s">
        <v>140</v>
      </c>
      <c r="R67" s="5" t="str">
        <f>-21000</f>
        <v>-21000</v>
      </c>
      <c r="S67" s="5"/>
      <c r="T67" s="26"/>
    </row>
    <row r="68" ht="15.75" customHeight="1">
      <c r="C68" s="11"/>
      <c r="D68" s="11"/>
      <c r="H68" s="30"/>
      <c r="I68" s="30" t="s">
        <v>141</v>
      </c>
      <c r="J68" s="37" t="str">
        <f>J53-J67</f>
        <v>  -26,300 </v>
      </c>
      <c r="K68" s="30"/>
      <c r="P68" s="25"/>
      <c r="Q68" s="5"/>
      <c r="R68" s="38" t="str">
        <f>SUM(R66:R67)</f>
        <v>  -21,000 </v>
      </c>
      <c r="S68" s="5"/>
      <c r="T68" s="26"/>
    </row>
    <row r="69" ht="15.75" customHeight="1">
      <c r="C69" s="11"/>
      <c r="D69" s="11"/>
      <c r="H69" s="30"/>
      <c r="I69" s="30" t="s">
        <v>142</v>
      </c>
      <c r="J69" s="30"/>
      <c r="K69" s="30"/>
      <c r="P69" s="25"/>
      <c r="Q69" s="5"/>
      <c r="R69" s="5"/>
      <c r="S69" s="5"/>
      <c r="T69" s="26"/>
    </row>
    <row r="70" ht="15.75" customHeight="1">
      <c r="C70" s="11"/>
      <c r="D70" s="11"/>
      <c r="H70" s="30"/>
      <c r="I70" s="30" t="s">
        <v>143</v>
      </c>
      <c r="J70" s="30"/>
      <c r="K70" s="30"/>
      <c r="P70" s="25">
        <v>12.0</v>
      </c>
      <c r="Q70" s="5" t="s">
        <v>133</v>
      </c>
      <c r="R70" s="5"/>
      <c r="S70" s="5"/>
      <c r="T70" s="26"/>
    </row>
    <row r="71" ht="15.75" customHeight="1">
      <c r="C71" s="11"/>
      <c r="D71" s="11"/>
      <c r="H71" s="30"/>
      <c r="I71" s="30"/>
      <c r="J71" s="30"/>
      <c r="K71" s="30"/>
      <c r="P71" s="25"/>
      <c r="Q71" s="5" t="s">
        <v>144</v>
      </c>
      <c r="R71" s="11" t="str">
        <f>C99</f>
        <v/>
      </c>
      <c r="S71" s="5"/>
      <c r="T71" s="26"/>
    </row>
    <row r="72" ht="15.75" customHeight="1">
      <c r="C72" s="11"/>
      <c r="D72" s="11"/>
      <c r="H72" s="30"/>
      <c r="I72" s="30" t="s">
        <v>145</v>
      </c>
      <c r="J72" s="30">
        <v>23800.0</v>
      </c>
      <c r="K72" s="30"/>
      <c r="P72" s="25"/>
      <c r="Q72" s="5"/>
      <c r="R72" s="38" t="str">
        <f>SUM(R71)</f>
        <v>  -   </v>
      </c>
      <c r="S72" s="5"/>
      <c r="T72" s="26"/>
    </row>
    <row r="73" ht="15.75" customHeight="1">
      <c r="C73" s="11"/>
      <c r="D73" s="11"/>
      <c r="H73" s="30"/>
      <c r="I73" s="30"/>
      <c r="J73" s="30"/>
      <c r="K73" s="30"/>
      <c r="P73" s="25"/>
      <c r="Q73" s="5"/>
      <c r="R73" s="5"/>
      <c r="S73" s="5"/>
      <c r="T73" s="26"/>
    </row>
    <row r="74" ht="15.75" customHeight="1">
      <c r="C74" s="11"/>
      <c r="D74" s="11"/>
      <c r="H74" s="30"/>
      <c r="I74" s="30" t="s">
        <v>146</v>
      </c>
      <c r="J74" s="30"/>
      <c r="K74" s="30"/>
      <c r="P74" s="25">
        <v>13.0</v>
      </c>
      <c r="Q74" s="5" t="s">
        <v>147</v>
      </c>
      <c r="R74" s="5"/>
      <c r="S74" s="5"/>
      <c r="T74" s="26"/>
    </row>
    <row r="75" ht="15.75" customHeight="1">
      <c r="C75" s="11"/>
      <c r="D75" s="11"/>
      <c r="H75" s="43"/>
      <c r="I75" s="43"/>
      <c r="J75" s="43"/>
      <c r="K75" s="43"/>
      <c r="P75" s="25"/>
      <c r="Q75" s="5" t="s">
        <v>148</v>
      </c>
      <c r="R75" s="5">
        <v>3000.0</v>
      </c>
      <c r="S75" s="5"/>
      <c r="T75" s="26"/>
    </row>
    <row r="76" ht="15.75" customHeight="1">
      <c r="C76" s="11"/>
      <c r="D76" s="11"/>
      <c r="P76" s="25"/>
      <c r="Q76" s="5"/>
      <c r="R76" s="8" t="str">
        <f>SUM(R75)</f>
        <v>3000</v>
      </c>
      <c r="S76" s="5"/>
      <c r="T76" s="26"/>
    </row>
    <row r="77" ht="15.75" customHeight="1">
      <c r="C77" s="11"/>
      <c r="D77" s="11"/>
      <c r="P77" s="25"/>
      <c r="Q77" s="5"/>
      <c r="R77" s="5"/>
      <c r="S77" s="5"/>
      <c r="T77" s="26"/>
    </row>
    <row r="78" ht="15.75" customHeight="1">
      <c r="C78" s="11"/>
      <c r="D78" s="11"/>
      <c r="P78" s="25">
        <v>14.0</v>
      </c>
      <c r="Q78" s="5" t="s">
        <v>149</v>
      </c>
      <c r="R78" s="5"/>
      <c r="S78" s="5"/>
      <c r="T78" s="26"/>
    </row>
    <row r="79" ht="15.75" customHeight="1">
      <c r="C79" s="11"/>
      <c r="D79" s="11"/>
      <c r="P79" s="25"/>
      <c r="Q79" s="5" t="s">
        <v>150</v>
      </c>
      <c r="R79" s="5">
        <v>2000.0</v>
      </c>
      <c r="S79" s="5"/>
      <c r="T79" s="26"/>
    </row>
    <row r="80" ht="15.75" customHeight="1">
      <c r="C80" s="11"/>
      <c r="D80" s="11"/>
      <c r="P80" s="25"/>
      <c r="Q80" s="5"/>
      <c r="R80" s="8" t="str">
        <f>SUM(R79)</f>
        <v>2000</v>
      </c>
      <c r="S80" s="5"/>
      <c r="T80" s="26"/>
    </row>
    <row r="81" ht="15.75" customHeight="1">
      <c r="B81" s="6"/>
      <c r="P81" s="25"/>
      <c r="Q81" s="5"/>
      <c r="R81" s="5"/>
      <c r="S81" s="5"/>
      <c r="T81" s="26"/>
    </row>
    <row r="82" ht="15.75" customHeight="1">
      <c r="B82" s="47"/>
      <c r="C82" s="38"/>
      <c r="D82" s="38"/>
      <c r="P82" s="25">
        <v>15.0</v>
      </c>
      <c r="Q82" s="5" t="s">
        <v>151</v>
      </c>
      <c r="R82" s="5"/>
      <c r="S82" s="5"/>
      <c r="T82" s="26"/>
    </row>
    <row r="83" ht="15.75" customHeight="1">
      <c r="B83" s="10"/>
      <c r="C83" s="11"/>
      <c r="D83" s="11"/>
      <c r="P83" s="25"/>
      <c r="Q83" s="5" t="s">
        <v>139</v>
      </c>
      <c r="R83" s="5">
        <v>16000.0</v>
      </c>
      <c r="S83" s="5"/>
      <c r="T83" s="26"/>
    </row>
    <row r="84" ht="15.75" customHeight="1">
      <c r="B84" s="10"/>
      <c r="C84" s="11"/>
      <c r="D84" s="11"/>
      <c r="P84" s="25"/>
      <c r="Q84" s="5"/>
      <c r="R84" s="8" t="str">
        <f>SUM(R83)</f>
        <v>16000</v>
      </c>
      <c r="S84" s="5"/>
      <c r="T84" s="26"/>
    </row>
    <row r="85" ht="15.75" customHeight="1">
      <c r="B85" s="10"/>
      <c r="C85" s="11"/>
      <c r="D85" s="11"/>
      <c r="P85" s="48"/>
      <c r="Q85" s="49"/>
      <c r="R85" s="49"/>
      <c r="S85" s="49"/>
      <c r="T85" s="50"/>
    </row>
    <row r="86" ht="15.75" customHeight="1">
      <c r="B86" s="10"/>
      <c r="C86" s="11"/>
      <c r="D86" s="11"/>
    </row>
    <row r="87" ht="15.75" customHeight="1">
      <c r="B87" s="10"/>
      <c r="C87" s="11"/>
      <c r="D87" s="11"/>
    </row>
    <row r="88" ht="15.75" customHeight="1">
      <c r="B88" s="10"/>
      <c r="C88" s="11"/>
      <c r="D88" s="11"/>
    </row>
    <row r="89" ht="15.75" customHeight="1">
      <c r="B89" s="10"/>
      <c r="C89" s="11"/>
      <c r="D89" s="11"/>
    </row>
    <row r="90" ht="15.75" customHeight="1">
      <c r="B90" s="10"/>
      <c r="C90" s="11"/>
      <c r="D90" s="11"/>
    </row>
    <row r="91" ht="15.75" customHeight="1">
      <c r="B91" s="10"/>
      <c r="C91" s="11"/>
      <c r="D91" s="11"/>
    </row>
    <row r="92" ht="15.75" customHeight="1">
      <c r="B92" s="10"/>
      <c r="C92" s="11"/>
      <c r="D92" s="11"/>
    </row>
    <row r="93" ht="15.75" customHeight="1">
      <c r="B93" s="10"/>
      <c r="C93" s="11"/>
      <c r="D93" s="11"/>
    </row>
    <row r="94" ht="15.75" customHeight="1">
      <c r="B94" s="10"/>
      <c r="C94" s="11"/>
      <c r="D94" s="11"/>
    </row>
    <row r="95" ht="15.75" customHeight="1">
      <c r="B95" s="10"/>
      <c r="C95" s="11"/>
      <c r="D95" s="11"/>
    </row>
    <row r="96" ht="15.75" customHeight="1">
      <c r="B96" s="10"/>
      <c r="C96" s="11"/>
      <c r="D96" s="11"/>
    </row>
    <row r="97" ht="15.75" customHeight="1">
      <c r="B97" s="10"/>
      <c r="C97" s="11"/>
      <c r="D97" s="11"/>
    </row>
    <row r="98" ht="15.75" customHeight="1">
      <c r="B98" s="10"/>
      <c r="C98" s="11"/>
      <c r="D98" s="11"/>
    </row>
    <row r="99" ht="15.75" customHeight="1">
      <c r="B99" s="10"/>
      <c r="C99" s="11"/>
      <c r="D99" s="11"/>
    </row>
    <row r="100" ht="15.75" customHeight="1">
      <c r="B100" s="10"/>
      <c r="C100" s="11"/>
      <c r="D100" s="11"/>
    </row>
    <row r="101" ht="15.75" customHeight="1">
      <c r="B101" s="10"/>
      <c r="C101" s="11"/>
      <c r="D101" s="11"/>
    </row>
    <row r="102" ht="15.75" customHeight="1">
      <c r="B102" s="10"/>
      <c r="C102" s="38"/>
      <c r="D102" s="38"/>
    </row>
    <row r="103" ht="15.75" customHeight="1">
      <c r="B103" s="10"/>
      <c r="C103" s="11"/>
      <c r="D103" s="11"/>
    </row>
    <row r="104" ht="15.75" customHeight="1">
      <c r="B104" s="10"/>
      <c r="C104" s="11"/>
      <c r="D104" s="11"/>
    </row>
    <row r="105" ht="15.75" customHeight="1">
      <c r="B105" s="9"/>
    </row>
    <row r="106" ht="15.75" customHeight="1">
      <c r="B106" s="9"/>
    </row>
    <row r="107" ht="15.75" customHeight="1">
      <c r="B107" s="10"/>
      <c r="C107" s="11"/>
      <c r="D107" s="11"/>
    </row>
    <row r="108" ht="15.75" customHeight="1">
      <c r="B108" s="10"/>
      <c r="C108" s="11"/>
      <c r="D108" s="11"/>
    </row>
    <row r="109" ht="15.75" customHeight="1">
      <c r="B109" s="10"/>
      <c r="C109" s="11"/>
      <c r="D109" s="11"/>
    </row>
    <row r="110" ht="15.75" customHeight="1">
      <c r="B110" s="9"/>
    </row>
    <row r="111" ht="15.75" customHeight="1">
      <c r="C111" s="11"/>
      <c r="D111" s="11"/>
    </row>
    <row r="112" ht="15.75" customHeight="1">
      <c r="C112" s="11"/>
      <c r="D112" s="11"/>
    </row>
    <row r="113" ht="15.75" customHeight="1">
      <c r="C113" s="11"/>
      <c r="D113" s="11"/>
    </row>
    <row r="114" ht="15.75" customHeight="1">
      <c r="C114" s="11"/>
      <c r="D114" s="11"/>
    </row>
    <row r="115" ht="15.75" customHeight="1">
      <c r="C115" s="11"/>
      <c r="D115" s="11"/>
    </row>
    <row r="116" ht="15.75" customHeight="1">
      <c r="C116" s="11"/>
      <c r="D116" s="11"/>
    </row>
    <row r="117" ht="15.75" customHeight="1">
      <c r="C117" s="11"/>
      <c r="D117" s="11"/>
    </row>
    <row r="118" ht="15.75" customHeight="1">
      <c r="C118" s="11"/>
      <c r="D118" s="11"/>
    </row>
    <row r="119" ht="15.75" customHeight="1">
      <c r="C119" s="11"/>
      <c r="D119" s="11"/>
    </row>
    <row r="120" ht="15.75" customHeight="1">
      <c r="C120" s="11"/>
      <c r="D120" s="11"/>
    </row>
    <row r="121" ht="15.75" customHeight="1">
      <c r="C121" s="11"/>
      <c r="D121" s="11"/>
    </row>
    <row r="122" ht="15.75" customHeight="1">
      <c r="C122" s="11"/>
      <c r="D122" s="11"/>
    </row>
    <row r="123" ht="15.75" customHeight="1">
      <c r="C123" s="11"/>
      <c r="D123" s="11"/>
    </row>
    <row r="124" ht="15.75" customHeight="1">
      <c r="C124" s="11"/>
      <c r="D124" s="11"/>
    </row>
    <row r="125" ht="15.75" customHeight="1">
      <c r="C125" s="11"/>
      <c r="D125" s="11"/>
    </row>
    <row r="126" ht="15.75" customHeight="1">
      <c r="C126" s="11"/>
      <c r="D126" s="11"/>
    </row>
    <row r="127" ht="15.75" customHeight="1">
      <c r="C127" s="11"/>
      <c r="D127" s="11"/>
    </row>
    <row r="128" ht="15.75" customHeight="1">
      <c r="C128" s="11"/>
      <c r="D128" s="11"/>
    </row>
    <row r="129" ht="15.75" customHeight="1">
      <c r="C129" s="11"/>
      <c r="D129" s="11"/>
    </row>
    <row r="130" ht="15.75" customHeight="1">
      <c r="C130" s="11"/>
      <c r="D130" s="11"/>
    </row>
    <row r="131" ht="15.75" customHeight="1">
      <c r="C131" s="11"/>
      <c r="D131" s="11"/>
    </row>
    <row r="132" ht="15.75" customHeight="1">
      <c r="C132" s="11"/>
      <c r="D132" s="11"/>
    </row>
    <row r="133" ht="15.75" customHeight="1">
      <c r="C133" s="11"/>
      <c r="D133" s="11"/>
    </row>
    <row r="134" ht="15.75" customHeight="1">
      <c r="C134" s="11"/>
      <c r="D134" s="11"/>
    </row>
    <row r="135" ht="15.75" customHeight="1">
      <c r="C135" s="11"/>
      <c r="D135" s="11"/>
    </row>
    <row r="136" ht="15.75" customHeight="1">
      <c r="C136" s="11"/>
      <c r="D136" s="11"/>
    </row>
    <row r="137" ht="15.75" customHeight="1">
      <c r="C137" s="11"/>
      <c r="D137" s="11"/>
    </row>
    <row r="138" ht="15.75" customHeight="1">
      <c r="C138" s="11"/>
      <c r="D138" s="11"/>
    </row>
    <row r="139" ht="15.75" customHeight="1">
      <c r="C139" s="11"/>
      <c r="D139" s="11"/>
    </row>
    <row r="140" ht="15.75" customHeight="1">
      <c r="C140" s="11"/>
      <c r="D140" s="11"/>
    </row>
    <row r="141" ht="15.75" customHeight="1">
      <c r="C141" s="11"/>
      <c r="D141" s="11"/>
    </row>
    <row r="142" ht="15.75" customHeight="1">
      <c r="C142" s="11"/>
      <c r="D142" s="11"/>
    </row>
    <row r="143" ht="15.75" customHeight="1">
      <c r="C143" s="11"/>
      <c r="D143" s="11"/>
    </row>
    <row r="144" ht="15.75" customHeight="1">
      <c r="C144" s="11"/>
      <c r="D144" s="11"/>
    </row>
    <row r="145" ht="15.75" customHeight="1">
      <c r="C145" s="11"/>
      <c r="D145" s="11"/>
    </row>
    <row r="146" ht="15.75" customHeight="1">
      <c r="C146" s="11"/>
      <c r="D146" s="11"/>
    </row>
    <row r="147" ht="15.75" customHeight="1">
      <c r="C147" s="11"/>
      <c r="D147" s="11"/>
    </row>
    <row r="148" ht="15.75" customHeight="1">
      <c r="C148" s="11"/>
      <c r="D148" s="11"/>
    </row>
    <row r="149" ht="15.75" customHeight="1">
      <c r="C149" s="11"/>
      <c r="D149" s="11"/>
    </row>
    <row r="150" ht="15.75" customHeight="1">
      <c r="C150" s="11"/>
      <c r="D150" s="11"/>
    </row>
    <row r="151" ht="15.75" customHeight="1">
      <c r="C151" s="11"/>
      <c r="D151" s="11"/>
    </row>
    <row r="152" ht="15.75" customHeight="1">
      <c r="C152" s="11"/>
      <c r="D152" s="11"/>
    </row>
    <row r="153" ht="15.75" customHeight="1">
      <c r="C153" s="11"/>
      <c r="D153" s="11"/>
    </row>
    <row r="154" ht="15.75" customHeight="1">
      <c r="C154" s="11"/>
      <c r="D154" s="11"/>
    </row>
    <row r="155" ht="15.75" customHeight="1">
      <c r="C155" s="11"/>
      <c r="D155" s="11"/>
    </row>
    <row r="156" ht="15.75" customHeight="1">
      <c r="C156" s="11"/>
      <c r="D156" s="11"/>
    </row>
    <row r="157" ht="15.75" customHeight="1">
      <c r="C157" s="11"/>
      <c r="D157" s="11"/>
    </row>
    <row r="158" ht="15.75" customHeight="1">
      <c r="C158" s="11"/>
      <c r="D158" s="11"/>
    </row>
    <row r="159" ht="15.75" customHeight="1">
      <c r="C159" s="11"/>
      <c r="D159" s="11"/>
    </row>
  </sheetData>
  <mergeCells count="12">
    <mergeCell ref="B1:D1"/>
    <mergeCell ref="B3:D3"/>
    <mergeCell ref="B32:D32"/>
    <mergeCell ref="B27:D27"/>
    <mergeCell ref="B28:D28"/>
    <mergeCell ref="B110:D110"/>
    <mergeCell ref="H42:K42"/>
    <mergeCell ref="H5:H6"/>
    <mergeCell ref="I5:I6"/>
    <mergeCell ref="B81:D81"/>
    <mergeCell ref="B105:D105"/>
    <mergeCell ref="B106:D106"/>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86"/>
    <col customWidth="1" min="2" max="2" width="20.71"/>
    <col customWidth="1" min="3" max="3" width="13.43"/>
    <col customWidth="1" min="4" max="4" width="16.71"/>
    <col customWidth="1" min="5" max="5" width="12.43"/>
    <col customWidth="1" min="6" max="6" width="8.71"/>
    <col customWidth="1" min="7" max="7" width="9.43"/>
    <col customWidth="1" min="8" max="8" width="9.29"/>
    <col customWidth="1" min="9" max="11" width="8.71"/>
  </cols>
  <sheetData>
    <row r="1">
      <c r="A1" s="8" t="s">
        <v>152</v>
      </c>
      <c r="B1" s="5"/>
      <c r="C1" s="5"/>
      <c r="D1" s="5"/>
      <c r="E1" s="5"/>
      <c r="F1" s="5"/>
      <c r="G1" s="5"/>
      <c r="H1" s="8" t="s">
        <v>153</v>
      </c>
      <c r="I1" s="5"/>
      <c r="J1" s="5"/>
      <c r="K1" s="5"/>
    </row>
    <row r="2">
      <c r="A2" s="8"/>
      <c r="B2" s="51" t="s">
        <v>154</v>
      </c>
      <c r="I2" s="52"/>
      <c r="J2" s="5"/>
      <c r="K2" s="5"/>
    </row>
    <row r="3">
      <c r="A3" s="5"/>
      <c r="B3" s="51" t="s">
        <v>155</v>
      </c>
      <c r="I3" s="51"/>
      <c r="J3" s="5"/>
      <c r="K3" s="5"/>
    </row>
    <row r="4">
      <c r="A4" s="5"/>
      <c r="B4" s="53" t="s">
        <v>156</v>
      </c>
      <c r="J4" s="5"/>
      <c r="K4" s="5"/>
    </row>
    <row r="5">
      <c r="A5" s="5"/>
      <c r="B5" s="54" t="s">
        <v>50</v>
      </c>
      <c r="C5" s="55" t="s">
        <v>157</v>
      </c>
      <c r="D5" s="56" t="s">
        <v>158</v>
      </c>
      <c r="E5" s="55" t="s">
        <v>159</v>
      </c>
      <c r="F5" s="8"/>
      <c r="G5" s="5"/>
      <c r="H5" s="5"/>
      <c r="I5" s="5"/>
      <c r="J5" s="5"/>
      <c r="K5" s="5"/>
    </row>
    <row r="6">
      <c r="A6" s="5"/>
      <c r="B6" s="57" t="s">
        <v>160</v>
      </c>
      <c r="C6" s="58">
        <v>900000.0</v>
      </c>
      <c r="D6" s="59" t="s">
        <v>161</v>
      </c>
      <c r="E6" s="58">
        <v>750000.0</v>
      </c>
      <c r="F6" s="5"/>
      <c r="G6" s="5"/>
      <c r="H6" s="5"/>
      <c r="I6" s="5"/>
      <c r="J6" s="5"/>
      <c r="K6" s="5"/>
    </row>
    <row r="7">
      <c r="A7" s="5"/>
      <c r="B7" s="57" t="s">
        <v>162</v>
      </c>
      <c r="C7" s="58">
        <v>450000.0</v>
      </c>
      <c r="D7" s="59" t="s">
        <v>25</v>
      </c>
      <c r="E7" s="58">
        <v>300000.0</v>
      </c>
      <c r="F7" s="5"/>
      <c r="G7" s="5"/>
      <c r="H7" s="5"/>
      <c r="I7" s="5"/>
      <c r="J7" s="5"/>
      <c r="K7" s="5"/>
    </row>
    <row r="8">
      <c r="A8" s="5"/>
      <c r="B8" s="57" t="s">
        <v>163</v>
      </c>
      <c r="C8" s="58">
        <v>600000.0</v>
      </c>
      <c r="D8" s="59" t="s">
        <v>164</v>
      </c>
      <c r="E8" s="58">
        <v>450000.0</v>
      </c>
      <c r="F8" s="5"/>
      <c r="G8" s="5"/>
      <c r="H8" s="5"/>
      <c r="I8" s="5"/>
      <c r="J8" s="5"/>
      <c r="K8" s="5"/>
    </row>
    <row r="9">
      <c r="A9" s="5"/>
      <c r="B9" s="57" t="s">
        <v>165</v>
      </c>
      <c r="C9" s="58">
        <v>100000.0</v>
      </c>
      <c r="D9" s="59" t="s">
        <v>59</v>
      </c>
      <c r="E9" s="58">
        <v>800000.0</v>
      </c>
      <c r="F9" s="5"/>
      <c r="G9" s="5"/>
      <c r="H9" s="5"/>
      <c r="I9" s="5"/>
      <c r="J9" s="5"/>
      <c r="K9" s="5"/>
    </row>
    <row r="10">
      <c r="A10" s="5"/>
      <c r="B10" s="57" t="s">
        <v>166</v>
      </c>
      <c r="C10" s="58">
        <v>30000.0</v>
      </c>
      <c r="D10" s="59" t="s">
        <v>167</v>
      </c>
      <c r="E10" s="60">
        <v>130000.0</v>
      </c>
      <c r="F10" s="5"/>
      <c r="G10" s="5"/>
      <c r="H10" s="5"/>
      <c r="I10" s="5"/>
      <c r="J10" s="5"/>
      <c r="K10" s="5"/>
    </row>
    <row r="11">
      <c r="A11" s="5"/>
      <c r="B11" s="57" t="s">
        <v>168</v>
      </c>
      <c r="C11" s="58">
        <v>100000.0</v>
      </c>
      <c r="D11" s="59"/>
      <c r="E11" s="60"/>
      <c r="F11" s="5"/>
      <c r="G11" s="5"/>
      <c r="H11" s="5"/>
      <c r="I11" s="5"/>
      <c r="J11" s="5"/>
      <c r="K11" s="5"/>
    </row>
    <row r="12">
      <c r="A12" s="5"/>
      <c r="B12" s="61" t="s">
        <v>169</v>
      </c>
      <c r="C12" s="62">
        <v>100000.0</v>
      </c>
      <c r="D12" s="63"/>
      <c r="E12" s="64"/>
      <c r="F12" s="5"/>
      <c r="G12" s="5"/>
      <c r="H12" s="5"/>
      <c r="I12" s="5"/>
      <c r="J12" s="5"/>
      <c r="K12" s="5"/>
    </row>
    <row r="13">
      <c r="A13" s="5"/>
      <c r="B13" s="61" t="s">
        <v>170</v>
      </c>
      <c r="C13" s="62">
        <v>150000.0</v>
      </c>
      <c r="D13" s="63"/>
      <c r="E13" s="65"/>
      <c r="F13" s="5"/>
      <c r="G13" s="5"/>
      <c r="H13" s="5"/>
      <c r="I13" s="5"/>
      <c r="J13" s="5"/>
      <c r="K13" s="5"/>
    </row>
    <row r="14">
      <c r="A14" s="5"/>
      <c r="B14" s="66"/>
      <c r="C14" s="67" t="str">
        <f>SUM(C6:C13)</f>
        <v>2,430,000</v>
      </c>
      <c r="D14" s="68"/>
      <c r="E14" s="67" t="str">
        <f>SUM(E6:E13)</f>
        <v>2,430,000</v>
      </c>
      <c r="F14" s="5"/>
      <c r="G14" s="5"/>
      <c r="H14" s="69"/>
      <c r="I14" s="5"/>
      <c r="J14" s="5"/>
      <c r="K14" s="5"/>
    </row>
    <row r="15" ht="33.0" customHeight="1">
      <c r="A15" s="5"/>
      <c r="B15" s="70" t="s">
        <v>171</v>
      </c>
      <c r="H15" s="71"/>
      <c r="I15" s="71"/>
      <c r="J15" s="5"/>
      <c r="K15" s="5"/>
    </row>
    <row r="16">
      <c r="A16" s="5"/>
      <c r="B16" s="72" t="s">
        <v>172</v>
      </c>
      <c r="C16" s="73" t="s">
        <v>173</v>
      </c>
      <c r="D16" s="73" t="s">
        <v>174</v>
      </c>
      <c r="E16" s="5"/>
      <c r="F16" s="5"/>
      <c r="G16" s="5"/>
      <c r="H16" s="5"/>
      <c r="I16" s="5"/>
      <c r="J16" s="5"/>
      <c r="K16" s="5"/>
    </row>
    <row r="17">
      <c r="A17" s="5"/>
      <c r="B17" s="74" t="s">
        <v>175</v>
      </c>
      <c r="C17" s="75"/>
      <c r="D17" s="75"/>
      <c r="E17" s="5"/>
      <c r="F17" s="5"/>
      <c r="G17" s="5"/>
      <c r="H17" s="5"/>
      <c r="I17" s="5"/>
      <c r="J17" s="5"/>
      <c r="K17" s="5"/>
    </row>
    <row r="18">
      <c r="A18" s="5"/>
      <c r="B18" s="76" t="s">
        <v>176</v>
      </c>
      <c r="C18" s="77">
        <v>200000.0</v>
      </c>
      <c r="D18" s="77">
        <v>30000.0</v>
      </c>
      <c r="E18" s="5"/>
      <c r="F18" s="5"/>
      <c r="G18" s="69"/>
      <c r="H18" s="11"/>
      <c r="I18" s="5"/>
      <c r="J18" s="5"/>
      <c r="K18" s="5"/>
    </row>
    <row r="19">
      <c r="A19" s="5"/>
      <c r="B19" s="76" t="s">
        <v>177</v>
      </c>
      <c r="C19" s="77">
        <v>380000.0</v>
      </c>
      <c r="D19" s="77">
        <v>18000.0</v>
      </c>
      <c r="E19" s="5"/>
      <c r="F19" s="5"/>
      <c r="G19" s="69"/>
      <c r="H19" s="5"/>
      <c r="I19" s="5"/>
      <c r="J19" s="5"/>
      <c r="K19" s="5"/>
    </row>
    <row r="20">
      <c r="A20" s="5"/>
      <c r="B20" s="76" t="s">
        <v>178</v>
      </c>
      <c r="C20" s="77">
        <v>250000.0</v>
      </c>
      <c r="D20" s="77">
        <v>20000.0</v>
      </c>
      <c r="E20" s="5"/>
      <c r="F20" s="5"/>
      <c r="G20" s="5"/>
      <c r="H20" s="11"/>
      <c r="I20" s="5"/>
      <c r="J20" s="5"/>
      <c r="K20" s="5"/>
    </row>
    <row r="21" ht="15.75" customHeight="1">
      <c r="A21" s="5"/>
      <c r="B21" s="76" t="s">
        <v>179</v>
      </c>
      <c r="C21" s="77">
        <v>750000.0</v>
      </c>
      <c r="D21" s="77">
        <v>50000.0</v>
      </c>
      <c r="E21" s="5"/>
      <c r="F21" s="5"/>
      <c r="G21" s="5"/>
      <c r="H21" s="5"/>
      <c r="I21" s="5"/>
      <c r="J21" s="5"/>
      <c r="K21" s="5"/>
    </row>
    <row r="22" ht="15.75" customHeight="1">
      <c r="A22" s="5"/>
      <c r="B22" s="78"/>
      <c r="C22" s="5"/>
      <c r="D22" s="5"/>
      <c r="E22" s="5"/>
      <c r="F22" s="5"/>
      <c r="G22" s="5"/>
      <c r="H22" s="5"/>
      <c r="I22" s="5"/>
      <c r="J22" s="5"/>
      <c r="K22" s="5"/>
    </row>
    <row r="23" ht="15.75" customHeight="1">
      <c r="A23" s="5"/>
      <c r="B23" s="78"/>
      <c r="C23" s="5"/>
      <c r="D23" s="5"/>
      <c r="E23" s="5"/>
      <c r="F23" s="5"/>
      <c r="G23" s="5"/>
      <c r="H23" s="5"/>
      <c r="I23" s="5"/>
      <c r="J23" s="5"/>
      <c r="K23" s="5"/>
    </row>
    <row r="24" ht="15.75" customHeight="1">
      <c r="A24" s="5"/>
      <c r="B24" s="79" t="s">
        <v>180</v>
      </c>
      <c r="C24" s="5"/>
      <c r="D24" s="5"/>
      <c r="E24" s="5"/>
      <c r="F24" s="5"/>
      <c r="G24" s="5"/>
      <c r="H24" s="5"/>
      <c r="I24" s="5"/>
      <c r="J24" s="5"/>
      <c r="K24" s="5"/>
    </row>
    <row r="25" ht="15.75" customHeight="1">
      <c r="A25" s="5"/>
      <c r="B25" s="78"/>
      <c r="C25" s="5"/>
      <c r="D25" s="5"/>
      <c r="E25" s="5"/>
      <c r="F25" s="5"/>
      <c r="G25" s="5"/>
      <c r="H25" s="5"/>
      <c r="I25" s="5"/>
      <c r="J25" s="5"/>
      <c r="K25" s="5"/>
    </row>
    <row r="26" ht="15.75" customHeight="1">
      <c r="A26" s="5"/>
      <c r="B26" s="5"/>
      <c r="C26" s="5"/>
      <c r="D26" s="5"/>
      <c r="E26" s="5"/>
      <c r="F26" s="5"/>
      <c r="G26" s="5"/>
      <c r="H26" s="5"/>
      <c r="I26" s="5"/>
      <c r="J26" s="5"/>
      <c r="K26" s="5"/>
    </row>
    <row r="27" ht="15.75" customHeight="1">
      <c r="A27" s="5"/>
      <c r="B27" s="5"/>
      <c r="C27" s="5"/>
      <c r="D27" s="5"/>
      <c r="E27" s="5"/>
      <c r="F27" s="5"/>
      <c r="G27" s="5"/>
      <c r="H27" s="5"/>
      <c r="I27" s="5"/>
      <c r="J27" s="5"/>
      <c r="K27" s="5"/>
    </row>
    <row r="28" ht="15.75" customHeight="1">
      <c r="A28" s="5"/>
      <c r="B28" s="5"/>
      <c r="C28" s="5"/>
      <c r="D28" s="5"/>
      <c r="E28" s="5"/>
      <c r="F28" s="5"/>
      <c r="G28" s="5"/>
      <c r="H28" s="5"/>
      <c r="I28" s="5"/>
      <c r="J28" s="5"/>
      <c r="K28" s="5"/>
    </row>
    <row r="29" ht="15.75" customHeight="1">
      <c r="A29" s="5"/>
      <c r="B29" s="5"/>
      <c r="C29" s="5"/>
      <c r="D29" s="5"/>
      <c r="E29" s="5"/>
      <c r="F29" s="5"/>
      <c r="G29" s="5"/>
      <c r="H29" s="5"/>
      <c r="I29" s="5"/>
      <c r="J29" s="5"/>
      <c r="K29" s="5"/>
    </row>
    <row r="30" ht="15.75" customHeight="1">
      <c r="A30" s="5"/>
      <c r="B30" s="5"/>
      <c r="C30" s="5"/>
      <c r="D30" s="5"/>
      <c r="E30" s="5"/>
      <c r="F30" s="5"/>
      <c r="G30" s="5"/>
      <c r="H30" s="5"/>
      <c r="I30" s="5"/>
      <c r="J30" s="5"/>
      <c r="K30" s="5"/>
    </row>
    <row r="31" ht="15.75" customHeight="1">
      <c r="A31" s="5"/>
      <c r="B31" s="5"/>
      <c r="C31" s="5"/>
      <c r="D31" s="5"/>
      <c r="E31" s="5"/>
      <c r="F31" s="5"/>
      <c r="G31" s="5"/>
      <c r="H31" s="5"/>
      <c r="I31" s="5"/>
      <c r="J31" s="5"/>
      <c r="K31" s="5"/>
    </row>
    <row r="32" ht="15.75" customHeight="1">
      <c r="A32" s="5"/>
      <c r="B32" s="5"/>
      <c r="C32" s="5"/>
      <c r="D32" s="5"/>
      <c r="E32" s="5"/>
      <c r="F32" s="5"/>
      <c r="G32" s="5"/>
      <c r="H32" s="5"/>
      <c r="I32" s="5"/>
      <c r="J32" s="5"/>
      <c r="K32" s="5"/>
    </row>
    <row r="33" ht="15.75" customHeight="1">
      <c r="A33" s="5"/>
      <c r="B33" s="5"/>
      <c r="C33" s="5"/>
      <c r="D33" s="5"/>
      <c r="E33" s="5"/>
      <c r="F33" s="5"/>
      <c r="G33" s="5"/>
      <c r="H33" s="5"/>
      <c r="I33" s="5"/>
      <c r="J33" s="5"/>
      <c r="K33" s="5"/>
    </row>
    <row r="34" ht="15.75" customHeight="1">
      <c r="A34" s="5"/>
      <c r="B34" s="5"/>
      <c r="C34" s="5"/>
      <c r="D34" s="5"/>
      <c r="E34" s="5"/>
      <c r="F34" s="5"/>
      <c r="G34" s="5"/>
      <c r="H34" s="5"/>
      <c r="I34" s="5"/>
      <c r="J34" s="5"/>
      <c r="K34" s="5"/>
    </row>
    <row r="35" ht="15.75" customHeight="1">
      <c r="A35" s="5"/>
      <c r="B35" s="5"/>
      <c r="C35" s="5"/>
      <c r="D35" s="5"/>
      <c r="E35" s="5"/>
      <c r="F35" s="5"/>
      <c r="G35" s="5"/>
      <c r="H35" s="5"/>
      <c r="I35" s="5"/>
      <c r="J35" s="5"/>
      <c r="K35" s="5"/>
    </row>
    <row r="36" ht="15.75" customHeight="1">
      <c r="A36" s="5"/>
      <c r="B36" s="5"/>
      <c r="C36" s="5"/>
      <c r="D36" s="5"/>
      <c r="E36" s="5"/>
      <c r="F36" s="5"/>
      <c r="G36" s="5"/>
      <c r="H36" s="5"/>
      <c r="I36" s="5"/>
      <c r="J36" s="5"/>
      <c r="K36" s="5"/>
    </row>
    <row r="37" ht="15.75" customHeight="1">
      <c r="A37" s="5"/>
      <c r="B37" s="5"/>
      <c r="C37" s="5"/>
      <c r="D37" s="5"/>
      <c r="E37" s="5"/>
      <c r="F37" s="5"/>
      <c r="G37" s="5"/>
      <c r="H37" s="5"/>
      <c r="I37" s="5"/>
      <c r="J37" s="5"/>
      <c r="K37" s="5"/>
    </row>
    <row r="38" ht="15.75" customHeight="1">
      <c r="A38" s="5"/>
      <c r="B38" s="5"/>
      <c r="C38" s="5"/>
      <c r="D38" s="5"/>
      <c r="E38" s="5"/>
      <c r="F38" s="5"/>
      <c r="G38" s="5"/>
      <c r="H38" s="5"/>
      <c r="I38" s="5"/>
      <c r="J38" s="5"/>
      <c r="K38" s="5"/>
    </row>
    <row r="39" ht="15.75" customHeight="1">
      <c r="A39" s="5"/>
      <c r="B39" s="5"/>
      <c r="C39" s="5"/>
      <c r="D39" s="5"/>
      <c r="E39" s="5"/>
      <c r="F39" s="5"/>
      <c r="G39" s="5"/>
      <c r="H39" s="5"/>
      <c r="I39" s="5"/>
      <c r="J39" s="5"/>
      <c r="K39" s="5"/>
    </row>
    <row r="40" ht="15.75" customHeight="1">
      <c r="A40" s="5"/>
      <c r="B40" s="5"/>
      <c r="C40" s="5"/>
      <c r="D40" s="5"/>
      <c r="E40" s="5"/>
      <c r="F40" s="5"/>
      <c r="G40" s="5"/>
      <c r="H40" s="5"/>
      <c r="I40" s="5"/>
      <c r="J40" s="5"/>
      <c r="K40" s="5"/>
    </row>
    <row r="41" ht="15.75" customHeight="1">
      <c r="A41" s="5"/>
      <c r="B41" s="5"/>
      <c r="C41" s="5"/>
      <c r="D41" s="5"/>
      <c r="E41" s="5"/>
      <c r="F41" s="5"/>
      <c r="G41" s="5"/>
      <c r="H41" s="5"/>
      <c r="I41" s="5"/>
      <c r="J41" s="5"/>
      <c r="K41" s="5"/>
    </row>
    <row r="42" ht="15.75" customHeight="1">
      <c r="A42" s="5"/>
      <c r="B42" s="5"/>
      <c r="C42" s="5"/>
      <c r="D42" s="5"/>
      <c r="E42" s="5"/>
      <c r="F42" s="5"/>
      <c r="G42" s="5"/>
      <c r="H42" s="5"/>
      <c r="I42" s="5"/>
      <c r="J42" s="5"/>
      <c r="K42" s="5"/>
    </row>
    <row r="43" ht="15.75" customHeight="1">
      <c r="A43" s="5"/>
      <c r="B43" s="5"/>
      <c r="C43" s="5"/>
      <c r="D43" s="5"/>
      <c r="E43" s="5"/>
      <c r="F43" s="5"/>
      <c r="G43" s="5"/>
      <c r="H43" s="5"/>
      <c r="I43" s="5"/>
      <c r="J43" s="5"/>
      <c r="K43" s="5"/>
    </row>
    <row r="44" ht="15.75" customHeight="1">
      <c r="A44" s="5"/>
      <c r="B44" s="5"/>
      <c r="C44" s="5"/>
      <c r="D44" s="5"/>
      <c r="E44" s="5"/>
      <c r="F44" s="5"/>
      <c r="G44" s="5"/>
      <c r="H44" s="5"/>
      <c r="I44" s="5"/>
      <c r="J44" s="5"/>
      <c r="K44" s="5"/>
    </row>
    <row r="45" ht="15.75" customHeight="1">
      <c r="A45" s="5"/>
      <c r="B45" s="5"/>
      <c r="C45" s="5"/>
      <c r="D45" s="5"/>
      <c r="E45" s="5"/>
      <c r="F45" s="5"/>
      <c r="G45" s="5"/>
      <c r="H45" s="5"/>
      <c r="I45" s="5"/>
      <c r="J45" s="5"/>
      <c r="K45" s="5"/>
    </row>
    <row r="46" ht="15.75" customHeight="1">
      <c r="A46" s="5"/>
      <c r="B46" s="5"/>
      <c r="C46" s="5"/>
      <c r="D46" s="5"/>
      <c r="E46" s="5"/>
      <c r="F46" s="5"/>
      <c r="G46" s="5"/>
      <c r="H46" s="5"/>
      <c r="I46" s="5"/>
      <c r="J46" s="5"/>
      <c r="K46" s="5"/>
    </row>
    <row r="47" ht="15.75" customHeight="1">
      <c r="A47" s="5"/>
      <c r="B47" s="5"/>
      <c r="C47" s="5"/>
      <c r="D47" s="5"/>
      <c r="E47" s="5"/>
      <c r="F47" s="5"/>
      <c r="G47" s="5"/>
      <c r="H47" s="5"/>
      <c r="I47" s="5"/>
      <c r="J47" s="5"/>
      <c r="K47" s="5"/>
    </row>
    <row r="48" ht="15.75" customHeight="1">
      <c r="A48" s="5"/>
      <c r="B48" s="5"/>
      <c r="C48" s="5"/>
      <c r="D48" s="5"/>
      <c r="E48" s="5"/>
      <c r="F48" s="5"/>
      <c r="G48" s="5"/>
      <c r="H48" s="5"/>
      <c r="I48" s="5"/>
      <c r="J48" s="5"/>
      <c r="K48" s="5"/>
    </row>
    <row r="49" ht="15.75" customHeight="1">
      <c r="A49" s="5"/>
      <c r="B49" s="5"/>
      <c r="C49" s="5"/>
      <c r="D49" s="5"/>
      <c r="E49" s="5"/>
      <c r="F49" s="5"/>
      <c r="G49" s="5"/>
      <c r="H49" s="5"/>
      <c r="I49" s="5"/>
      <c r="J49" s="5"/>
      <c r="K49" s="5"/>
    </row>
    <row r="50" ht="15.75" customHeight="1">
      <c r="A50" s="5"/>
      <c r="B50" s="5"/>
      <c r="C50" s="5"/>
      <c r="D50" s="5"/>
      <c r="E50" s="5"/>
      <c r="F50" s="5"/>
      <c r="G50" s="5"/>
      <c r="H50" s="5"/>
      <c r="I50" s="5"/>
      <c r="J50" s="5"/>
      <c r="K50" s="5"/>
    </row>
    <row r="51" ht="15.75" customHeight="1">
      <c r="A51" s="5"/>
      <c r="B51" s="5"/>
      <c r="C51" s="5"/>
      <c r="D51" s="5"/>
      <c r="E51" s="5"/>
      <c r="F51" s="5"/>
      <c r="G51" s="5"/>
      <c r="H51" s="5"/>
      <c r="I51" s="5"/>
      <c r="J51" s="5"/>
      <c r="K51" s="5"/>
    </row>
    <row r="52" ht="15.75" customHeight="1">
      <c r="A52" s="5"/>
      <c r="B52" s="5"/>
      <c r="C52" s="5"/>
      <c r="D52" s="5"/>
      <c r="E52" s="5"/>
      <c r="F52" s="5"/>
      <c r="G52" s="5"/>
      <c r="H52" s="5"/>
      <c r="I52" s="5"/>
      <c r="J52" s="5"/>
      <c r="K52" s="5"/>
    </row>
    <row r="53" ht="15.75" customHeight="1">
      <c r="A53" s="5"/>
      <c r="B53" s="5"/>
      <c r="C53" s="5"/>
      <c r="D53" s="5"/>
      <c r="E53" s="5"/>
      <c r="F53" s="5"/>
      <c r="G53" s="5"/>
      <c r="H53" s="5"/>
      <c r="I53" s="5"/>
      <c r="J53" s="5"/>
      <c r="K53" s="5"/>
    </row>
    <row r="54" ht="15.75" customHeight="1">
      <c r="A54" s="5"/>
      <c r="B54" s="5"/>
      <c r="C54" s="5"/>
      <c r="D54" s="5"/>
      <c r="E54" s="5"/>
      <c r="F54" s="5"/>
      <c r="G54" s="5"/>
      <c r="H54" s="5"/>
      <c r="I54" s="5"/>
      <c r="J54" s="5"/>
      <c r="K54" s="5"/>
    </row>
    <row r="55" ht="15.75" customHeight="1">
      <c r="A55" s="5"/>
      <c r="B55" s="5"/>
      <c r="C55" s="5"/>
      <c r="D55" s="5"/>
      <c r="E55" s="5"/>
      <c r="F55" s="5"/>
      <c r="G55" s="5"/>
      <c r="H55" s="5"/>
      <c r="I55" s="5"/>
      <c r="J55" s="5"/>
      <c r="K55" s="5"/>
    </row>
    <row r="56" ht="15.75" customHeight="1">
      <c r="A56" s="5"/>
      <c r="B56" s="5"/>
      <c r="C56" s="5"/>
      <c r="D56" s="5"/>
      <c r="E56" s="5"/>
      <c r="F56" s="5"/>
      <c r="G56" s="5"/>
      <c r="H56" s="5"/>
      <c r="I56" s="5"/>
      <c r="J56" s="5"/>
      <c r="K56" s="5"/>
    </row>
    <row r="57" ht="15.75" customHeight="1">
      <c r="A57" s="5"/>
      <c r="B57" s="5"/>
      <c r="C57" s="5"/>
      <c r="D57" s="5"/>
      <c r="E57" s="5"/>
      <c r="F57" s="5"/>
      <c r="G57" s="5"/>
      <c r="H57" s="5"/>
      <c r="I57" s="5"/>
      <c r="J57" s="5"/>
      <c r="K57" s="5"/>
    </row>
    <row r="58" ht="15.75" customHeight="1">
      <c r="A58" s="5"/>
      <c r="B58" s="5"/>
      <c r="C58" s="5"/>
      <c r="D58" s="5"/>
      <c r="E58" s="5"/>
      <c r="F58" s="5"/>
      <c r="G58" s="5"/>
      <c r="H58" s="5"/>
      <c r="I58" s="5"/>
      <c r="J58" s="5"/>
      <c r="K58" s="5"/>
    </row>
    <row r="59" ht="15.75" customHeight="1">
      <c r="A59" s="5"/>
      <c r="B59" s="5"/>
      <c r="C59" s="5"/>
      <c r="D59" s="5"/>
      <c r="E59" s="5"/>
      <c r="F59" s="5"/>
      <c r="G59" s="5"/>
      <c r="H59" s="5"/>
      <c r="I59" s="5"/>
      <c r="J59" s="5"/>
      <c r="K59" s="5"/>
    </row>
    <row r="60" ht="15.75" customHeight="1">
      <c r="A60" s="5"/>
      <c r="B60" s="5"/>
      <c r="C60" s="5"/>
      <c r="D60" s="5"/>
      <c r="E60" s="5"/>
      <c r="F60" s="5"/>
      <c r="G60" s="5"/>
      <c r="H60" s="5"/>
      <c r="I60" s="5"/>
      <c r="J60" s="5"/>
      <c r="K60" s="5"/>
    </row>
    <row r="61" ht="15.75" customHeight="1">
      <c r="A61" s="5"/>
      <c r="B61" s="5"/>
      <c r="C61" s="5"/>
      <c r="D61" s="5"/>
      <c r="E61" s="5"/>
      <c r="F61" s="5"/>
      <c r="G61" s="5"/>
      <c r="H61" s="5"/>
      <c r="I61" s="5"/>
      <c r="J61" s="5"/>
      <c r="K61" s="5"/>
    </row>
    <row r="62" ht="15.75" customHeight="1">
      <c r="A62" s="5"/>
      <c r="B62" s="5"/>
      <c r="C62" s="5"/>
      <c r="D62" s="5"/>
      <c r="E62" s="5"/>
      <c r="F62" s="5"/>
      <c r="G62" s="5"/>
      <c r="H62" s="5"/>
      <c r="I62" s="5"/>
      <c r="J62" s="5"/>
      <c r="K62" s="5"/>
    </row>
    <row r="63" ht="15.75" customHeight="1">
      <c r="A63" s="5"/>
      <c r="B63" s="5"/>
      <c r="C63" s="5"/>
      <c r="D63" s="5"/>
      <c r="E63" s="5"/>
      <c r="F63" s="5"/>
      <c r="G63" s="5"/>
      <c r="H63" s="5"/>
      <c r="I63" s="5"/>
      <c r="J63" s="5"/>
      <c r="K63" s="5"/>
    </row>
    <row r="64" ht="15.75" customHeight="1">
      <c r="A64" s="5"/>
      <c r="B64" s="5"/>
      <c r="C64" s="5"/>
      <c r="D64" s="5"/>
      <c r="E64" s="5"/>
      <c r="F64" s="5"/>
      <c r="G64" s="5"/>
      <c r="H64" s="5"/>
      <c r="I64" s="5"/>
      <c r="J64" s="5"/>
      <c r="K64" s="5"/>
    </row>
    <row r="65" ht="15.75" customHeight="1">
      <c r="A65" s="5"/>
      <c r="B65" s="5"/>
      <c r="C65" s="5"/>
      <c r="D65" s="5"/>
      <c r="E65" s="5"/>
      <c r="F65" s="5"/>
      <c r="G65" s="5"/>
      <c r="H65" s="5"/>
      <c r="I65" s="5"/>
      <c r="J65" s="5"/>
      <c r="K65" s="5"/>
    </row>
    <row r="66" ht="15.75" customHeight="1">
      <c r="A66" s="5"/>
      <c r="B66" s="5"/>
      <c r="C66" s="5"/>
      <c r="D66" s="5"/>
      <c r="E66" s="5"/>
      <c r="F66" s="5"/>
      <c r="G66" s="5"/>
      <c r="H66" s="5"/>
      <c r="I66" s="5"/>
      <c r="J66" s="5"/>
      <c r="K66" s="5"/>
    </row>
    <row r="67" ht="15.75" customHeight="1">
      <c r="A67" s="5"/>
      <c r="B67" s="5"/>
      <c r="C67" s="5"/>
      <c r="D67" s="5"/>
      <c r="E67" s="5"/>
      <c r="F67" s="5"/>
      <c r="G67" s="5"/>
      <c r="H67" s="5"/>
      <c r="I67" s="5"/>
      <c r="J67" s="5"/>
      <c r="K67" s="5"/>
    </row>
    <row r="68" ht="15.75" customHeight="1">
      <c r="A68" s="5"/>
      <c r="B68" s="5"/>
      <c r="C68" s="5"/>
      <c r="D68" s="5"/>
      <c r="E68" s="5"/>
      <c r="F68" s="5"/>
      <c r="G68" s="5"/>
      <c r="H68" s="5"/>
      <c r="I68" s="5"/>
      <c r="J68" s="5"/>
      <c r="K68" s="5"/>
    </row>
    <row r="69" ht="15.75" customHeight="1">
      <c r="A69" s="5"/>
      <c r="B69" s="5"/>
      <c r="C69" s="5"/>
      <c r="D69" s="5"/>
      <c r="E69" s="5"/>
      <c r="F69" s="5"/>
      <c r="G69" s="5"/>
      <c r="H69" s="5"/>
      <c r="I69" s="5"/>
      <c r="J69" s="5"/>
      <c r="K69" s="5"/>
    </row>
    <row r="70" ht="15.75" customHeight="1">
      <c r="A70" s="5"/>
      <c r="B70" s="5"/>
      <c r="C70" s="5"/>
      <c r="D70" s="5"/>
      <c r="E70" s="5"/>
      <c r="F70" s="5"/>
      <c r="G70" s="5"/>
      <c r="H70" s="5"/>
      <c r="I70" s="5"/>
      <c r="J70" s="5"/>
      <c r="K70" s="5"/>
    </row>
    <row r="71" ht="15.75" customHeight="1">
      <c r="A71" s="5"/>
      <c r="B71" s="5"/>
      <c r="C71" s="5"/>
      <c r="D71" s="5"/>
      <c r="E71" s="5"/>
      <c r="F71" s="5"/>
      <c r="G71" s="5"/>
      <c r="H71" s="5"/>
      <c r="I71" s="5"/>
      <c r="J71" s="5"/>
      <c r="K71" s="5"/>
    </row>
    <row r="72" ht="15.75" customHeight="1">
      <c r="A72" s="5"/>
      <c r="B72" s="5"/>
      <c r="C72" s="5"/>
      <c r="D72" s="5"/>
      <c r="E72" s="5"/>
      <c r="F72" s="5"/>
      <c r="G72" s="5"/>
      <c r="H72" s="5"/>
      <c r="I72" s="5"/>
      <c r="J72" s="5"/>
      <c r="K72" s="5"/>
    </row>
    <row r="73" ht="15.75" customHeight="1">
      <c r="A73" s="5"/>
      <c r="B73" s="5"/>
      <c r="C73" s="5"/>
      <c r="D73" s="5"/>
      <c r="E73" s="5"/>
      <c r="F73" s="5"/>
      <c r="G73" s="5"/>
      <c r="H73" s="5"/>
      <c r="I73" s="5"/>
      <c r="J73" s="5"/>
      <c r="K73" s="5"/>
    </row>
    <row r="74" ht="15.75" customHeight="1">
      <c r="A74" s="5"/>
      <c r="B74" s="5"/>
      <c r="C74" s="5"/>
      <c r="D74" s="5"/>
      <c r="E74" s="5"/>
      <c r="F74" s="5"/>
      <c r="G74" s="5"/>
      <c r="H74" s="5"/>
      <c r="I74" s="5"/>
      <c r="J74" s="5"/>
      <c r="K74" s="5"/>
    </row>
    <row r="75" ht="15.75" customHeight="1">
      <c r="A75" s="5"/>
      <c r="B75" s="5"/>
      <c r="C75" s="5"/>
      <c r="D75" s="5"/>
      <c r="E75" s="5"/>
      <c r="F75" s="5"/>
      <c r="G75" s="5"/>
      <c r="H75" s="5"/>
      <c r="I75" s="5"/>
      <c r="J75" s="5"/>
      <c r="K75" s="5"/>
    </row>
    <row r="76" ht="15.75" customHeight="1">
      <c r="A76" s="5"/>
      <c r="B76" s="5"/>
      <c r="C76" s="5"/>
      <c r="D76" s="5"/>
      <c r="E76" s="5"/>
      <c r="F76" s="5"/>
      <c r="G76" s="5"/>
      <c r="H76" s="5"/>
      <c r="I76" s="5"/>
      <c r="J76" s="5"/>
      <c r="K76" s="5"/>
    </row>
    <row r="77" ht="15.75" customHeight="1">
      <c r="A77" s="5"/>
      <c r="B77" s="5"/>
      <c r="C77" s="5"/>
      <c r="D77" s="5"/>
      <c r="E77" s="5"/>
      <c r="F77" s="5"/>
      <c r="G77" s="5"/>
      <c r="H77" s="5"/>
      <c r="I77" s="5"/>
      <c r="J77" s="5"/>
      <c r="K77" s="5"/>
    </row>
    <row r="78" ht="15.75" customHeight="1">
      <c r="A78" s="5"/>
      <c r="B78" s="5"/>
      <c r="C78" s="5"/>
      <c r="D78" s="5"/>
      <c r="E78" s="5"/>
      <c r="F78" s="5"/>
      <c r="G78" s="5"/>
      <c r="H78" s="5"/>
      <c r="I78" s="5"/>
      <c r="J78" s="5"/>
      <c r="K78" s="5"/>
    </row>
    <row r="79" ht="15.75" customHeight="1">
      <c r="A79" s="5"/>
      <c r="B79" s="5"/>
      <c r="C79" s="5"/>
      <c r="D79" s="5"/>
      <c r="E79" s="5"/>
      <c r="F79" s="5"/>
      <c r="G79" s="5"/>
      <c r="H79" s="5"/>
      <c r="I79" s="5"/>
      <c r="J79" s="5"/>
      <c r="K79" s="5"/>
    </row>
    <row r="80" ht="15.75" customHeight="1">
      <c r="A80" s="5"/>
      <c r="B80" s="5"/>
      <c r="C80" s="5"/>
      <c r="D80" s="5"/>
      <c r="E80" s="5"/>
      <c r="F80" s="5"/>
      <c r="G80" s="5"/>
      <c r="H80" s="5"/>
      <c r="I80" s="5"/>
      <c r="J80" s="5"/>
      <c r="K80" s="5"/>
    </row>
    <row r="81" ht="15.75" customHeight="1">
      <c r="A81" s="5"/>
      <c r="B81" s="5"/>
      <c r="C81" s="5"/>
      <c r="D81" s="5"/>
      <c r="E81" s="5"/>
      <c r="F81" s="5"/>
      <c r="G81" s="5"/>
      <c r="H81" s="5"/>
      <c r="I81" s="5"/>
      <c r="J81" s="5"/>
      <c r="K81" s="5"/>
    </row>
    <row r="82" ht="15.75" customHeight="1">
      <c r="A82" s="5"/>
      <c r="B82" s="5"/>
      <c r="C82" s="5"/>
      <c r="D82" s="5"/>
      <c r="E82" s="5"/>
      <c r="F82" s="5"/>
      <c r="G82" s="5"/>
      <c r="H82" s="5"/>
      <c r="I82" s="5"/>
      <c r="J82" s="5"/>
      <c r="K82" s="5"/>
    </row>
    <row r="83" ht="15.75" customHeight="1">
      <c r="A83" s="5"/>
      <c r="B83" s="5"/>
      <c r="C83" s="5"/>
      <c r="D83" s="5"/>
      <c r="E83" s="5"/>
      <c r="F83" s="5"/>
      <c r="G83" s="5"/>
      <c r="H83" s="5"/>
      <c r="I83" s="5"/>
      <c r="J83" s="5"/>
      <c r="K83" s="5"/>
    </row>
    <row r="84" ht="15.75" customHeight="1">
      <c r="A84" s="5"/>
      <c r="B84" s="5"/>
      <c r="C84" s="5"/>
      <c r="D84" s="5"/>
      <c r="E84" s="5"/>
      <c r="F84" s="5"/>
      <c r="G84" s="5"/>
      <c r="H84" s="5"/>
      <c r="I84" s="5"/>
      <c r="J84" s="5"/>
      <c r="K84" s="5"/>
    </row>
    <row r="85" ht="15.75" customHeight="1">
      <c r="A85" s="5"/>
      <c r="B85" s="5"/>
      <c r="C85" s="5"/>
      <c r="D85" s="5"/>
      <c r="E85" s="5"/>
      <c r="F85" s="5"/>
      <c r="G85" s="5"/>
      <c r="H85" s="5"/>
      <c r="I85" s="5"/>
      <c r="J85" s="5"/>
      <c r="K85" s="5"/>
    </row>
    <row r="86" ht="15.75" customHeight="1">
      <c r="A86" s="5"/>
      <c r="B86" s="5"/>
      <c r="C86" s="5"/>
      <c r="D86" s="5"/>
      <c r="E86" s="5"/>
      <c r="F86" s="5"/>
      <c r="G86" s="5"/>
      <c r="H86" s="5"/>
      <c r="I86" s="5"/>
      <c r="J86" s="5"/>
      <c r="K86" s="5"/>
    </row>
    <row r="87" ht="15.75" customHeight="1">
      <c r="A87" s="5"/>
      <c r="B87" s="5"/>
      <c r="C87" s="5"/>
      <c r="D87" s="5"/>
      <c r="E87" s="5"/>
      <c r="F87" s="5"/>
      <c r="G87" s="5"/>
      <c r="H87" s="5"/>
      <c r="I87" s="5"/>
      <c r="J87" s="5"/>
      <c r="K87" s="5"/>
    </row>
    <row r="88" ht="15.75" customHeight="1">
      <c r="A88" s="5"/>
      <c r="B88" s="5"/>
      <c r="C88" s="5"/>
      <c r="D88" s="5"/>
      <c r="E88" s="5"/>
      <c r="F88" s="5"/>
      <c r="G88" s="5"/>
      <c r="H88" s="5"/>
      <c r="I88" s="5"/>
      <c r="J88" s="5"/>
      <c r="K88" s="5"/>
    </row>
    <row r="89" ht="15.75" customHeight="1">
      <c r="A89" s="5"/>
      <c r="B89" s="5"/>
      <c r="C89" s="5"/>
      <c r="D89" s="5"/>
      <c r="E89" s="5"/>
      <c r="F89" s="5"/>
      <c r="G89" s="5"/>
      <c r="H89" s="5"/>
      <c r="I89" s="5"/>
      <c r="J89" s="5"/>
      <c r="K89" s="5"/>
    </row>
    <row r="90" ht="15.75" customHeight="1">
      <c r="A90" s="5"/>
      <c r="B90" s="5"/>
      <c r="C90" s="5"/>
      <c r="D90" s="5"/>
      <c r="E90" s="5"/>
      <c r="F90" s="5"/>
      <c r="G90" s="5"/>
      <c r="H90" s="5"/>
      <c r="I90" s="5"/>
      <c r="J90" s="5"/>
      <c r="K90" s="5"/>
    </row>
    <row r="91" ht="15.75" customHeight="1">
      <c r="A91" s="5"/>
      <c r="B91" s="5"/>
      <c r="C91" s="5"/>
      <c r="D91" s="5"/>
      <c r="E91" s="5"/>
      <c r="F91" s="5"/>
      <c r="G91" s="5"/>
      <c r="H91" s="5"/>
      <c r="I91" s="5"/>
      <c r="J91" s="5"/>
      <c r="K91" s="5"/>
    </row>
    <row r="92" ht="15.75" customHeight="1">
      <c r="A92" s="5"/>
      <c r="B92" s="5"/>
      <c r="C92" s="5"/>
      <c r="D92" s="5"/>
      <c r="E92" s="5"/>
      <c r="F92" s="5"/>
      <c r="G92" s="5"/>
      <c r="H92" s="5"/>
      <c r="I92" s="5"/>
      <c r="J92" s="5"/>
      <c r="K92" s="5"/>
    </row>
    <row r="93" ht="15.75" customHeight="1">
      <c r="A93" s="5"/>
      <c r="B93" s="5"/>
      <c r="C93" s="5"/>
      <c r="D93" s="5"/>
      <c r="E93" s="5"/>
      <c r="F93" s="5"/>
      <c r="G93" s="5"/>
      <c r="H93" s="5"/>
      <c r="I93" s="5"/>
      <c r="J93" s="5"/>
      <c r="K93" s="5"/>
    </row>
    <row r="94" ht="15.75" customHeight="1">
      <c r="A94" s="5"/>
      <c r="B94" s="5"/>
      <c r="C94" s="5"/>
      <c r="D94" s="5"/>
      <c r="E94" s="5"/>
      <c r="F94" s="5"/>
      <c r="G94" s="5"/>
      <c r="H94" s="5"/>
      <c r="I94" s="5"/>
      <c r="J94" s="5"/>
      <c r="K94" s="5"/>
    </row>
    <row r="95" ht="15.75" customHeight="1">
      <c r="A95" s="5"/>
      <c r="B95" s="5"/>
      <c r="C95" s="5"/>
      <c r="D95" s="5"/>
      <c r="E95" s="5"/>
      <c r="F95" s="5"/>
      <c r="G95" s="5"/>
      <c r="H95" s="5"/>
      <c r="I95" s="5"/>
      <c r="J95" s="5"/>
      <c r="K95" s="5"/>
    </row>
    <row r="96" ht="15.75" customHeight="1">
      <c r="A96" s="5"/>
      <c r="B96" s="5"/>
      <c r="C96" s="5"/>
      <c r="D96" s="5"/>
      <c r="E96" s="5"/>
      <c r="F96" s="5"/>
      <c r="G96" s="5"/>
      <c r="H96" s="5"/>
      <c r="I96" s="5"/>
      <c r="J96" s="5"/>
      <c r="K96" s="5"/>
    </row>
    <row r="97" ht="15.75" customHeight="1">
      <c r="A97" s="5"/>
      <c r="B97" s="5"/>
      <c r="C97" s="5"/>
      <c r="D97" s="5"/>
      <c r="E97" s="5"/>
      <c r="F97" s="5"/>
      <c r="G97" s="5"/>
      <c r="H97" s="5"/>
      <c r="I97" s="5"/>
      <c r="J97" s="5"/>
      <c r="K97" s="5"/>
    </row>
    <row r="98" ht="15.75" customHeight="1">
      <c r="A98" s="5"/>
      <c r="B98" s="5"/>
      <c r="C98" s="5"/>
      <c r="D98" s="5"/>
      <c r="E98" s="5"/>
      <c r="F98" s="5"/>
      <c r="G98" s="5"/>
      <c r="H98" s="5"/>
      <c r="I98" s="5"/>
      <c r="J98" s="5"/>
      <c r="K98" s="5"/>
    </row>
    <row r="99" ht="15.75" customHeight="1">
      <c r="A99" s="5"/>
      <c r="B99" s="5"/>
      <c r="C99" s="5"/>
      <c r="D99" s="5"/>
      <c r="E99" s="5"/>
      <c r="F99" s="5"/>
      <c r="G99" s="5"/>
      <c r="H99" s="5"/>
      <c r="I99" s="5"/>
      <c r="J99" s="5"/>
      <c r="K99" s="5"/>
    </row>
    <row r="100" ht="15.75" customHeight="1">
      <c r="A100" s="5"/>
      <c r="B100" s="5"/>
      <c r="C100" s="5"/>
      <c r="D100" s="5"/>
      <c r="E100" s="5"/>
      <c r="F100" s="5"/>
      <c r="G100" s="5"/>
      <c r="H100" s="5"/>
      <c r="I100" s="5"/>
      <c r="J100" s="5"/>
      <c r="K100" s="5"/>
    </row>
  </sheetData>
  <mergeCells count="4">
    <mergeCell ref="B4:I4"/>
    <mergeCell ref="B2:H2"/>
    <mergeCell ref="B15:G15"/>
    <mergeCell ref="B3:H3"/>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3"/>
    <col customWidth="1" min="2" max="2" width="33.71"/>
    <col customWidth="1" min="3" max="3" width="23.43"/>
    <col customWidth="1" min="4" max="4" width="25.14"/>
    <col customWidth="1" min="5" max="5" width="15.29"/>
    <col customWidth="1" min="6" max="6" width="7.29"/>
    <col customWidth="1" min="7" max="7" width="12.14"/>
    <col customWidth="1" min="8" max="10" width="7.29"/>
    <col customWidth="1" min="11" max="30" width="8.71"/>
  </cols>
  <sheetData>
    <row r="1" ht="14.25" customHeight="1">
      <c r="A1" s="8" t="s">
        <v>181</v>
      </c>
      <c r="B1" s="80" t="s">
        <v>182</v>
      </c>
      <c r="G1" s="81" t="s">
        <v>183</v>
      </c>
      <c r="H1" s="82"/>
      <c r="I1" s="82"/>
      <c r="J1" s="82"/>
      <c r="K1" s="5"/>
      <c r="L1" s="5"/>
      <c r="M1" s="5"/>
      <c r="N1" s="5"/>
      <c r="O1" s="5"/>
      <c r="P1" s="5"/>
      <c r="Q1" s="5"/>
      <c r="R1" s="5"/>
      <c r="S1" s="5"/>
      <c r="T1" s="5"/>
      <c r="U1" s="5"/>
      <c r="V1" s="5"/>
      <c r="W1" s="5"/>
      <c r="X1" s="5"/>
      <c r="Y1" s="5"/>
      <c r="Z1" s="5"/>
      <c r="AA1" s="5"/>
      <c r="AB1" s="5"/>
      <c r="AC1" s="5"/>
      <c r="AD1" s="5"/>
    </row>
    <row r="2">
      <c r="A2" s="5"/>
      <c r="G2" s="82"/>
      <c r="H2" s="82"/>
      <c r="I2" s="82"/>
      <c r="J2" s="82"/>
      <c r="K2" s="5"/>
      <c r="L2" s="5"/>
      <c r="M2" s="5"/>
      <c r="N2" s="5"/>
      <c r="O2" s="5"/>
      <c r="P2" s="5"/>
      <c r="Q2" s="5"/>
      <c r="R2" s="5"/>
      <c r="S2" s="5"/>
      <c r="T2" s="5"/>
      <c r="U2" s="5"/>
      <c r="V2" s="5"/>
      <c r="W2" s="5"/>
      <c r="X2" s="5"/>
      <c r="Y2" s="5"/>
      <c r="Z2" s="5"/>
      <c r="AA2" s="5"/>
      <c r="AB2" s="5"/>
      <c r="AC2" s="5"/>
      <c r="AD2" s="5"/>
    </row>
    <row r="3">
      <c r="A3" s="5"/>
      <c r="B3" s="6" t="s">
        <v>184</v>
      </c>
      <c r="F3" s="5"/>
      <c r="G3" s="5"/>
      <c r="H3" s="5"/>
      <c r="I3" s="5"/>
      <c r="J3" s="5"/>
      <c r="K3" s="5"/>
      <c r="L3" s="5"/>
      <c r="M3" s="5"/>
      <c r="N3" s="5"/>
      <c r="O3" s="5"/>
      <c r="P3" s="5"/>
      <c r="Q3" s="5"/>
      <c r="R3" s="5"/>
      <c r="S3" s="5"/>
      <c r="T3" s="5"/>
      <c r="U3" s="5"/>
      <c r="V3" s="5"/>
      <c r="W3" s="5"/>
      <c r="X3" s="5"/>
      <c r="Y3" s="5"/>
      <c r="Z3" s="5"/>
      <c r="AA3" s="5"/>
      <c r="AB3" s="5"/>
      <c r="AC3" s="5"/>
      <c r="AD3" s="5"/>
    </row>
    <row r="4">
      <c r="A4" s="5"/>
      <c r="B4" s="8" t="s">
        <v>185</v>
      </c>
      <c r="C4" s="11"/>
      <c r="D4" s="5"/>
      <c r="E4" s="5"/>
      <c r="F4" s="5"/>
      <c r="G4" s="5"/>
      <c r="H4" s="5"/>
      <c r="I4" s="5"/>
      <c r="J4" s="5"/>
      <c r="K4" s="5"/>
      <c r="L4" s="5"/>
      <c r="M4" s="5"/>
      <c r="N4" s="5"/>
      <c r="O4" s="5"/>
      <c r="P4" s="5"/>
      <c r="Q4" s="5"/>
      <c r="R4" s="5"/>
      <c r="S4" s="5"/>
      <c r="T4" s="5"/>
      <c r="U4" s="5"/>
      <c r="V4" s="5"/>
      <c r="W4" s="5"/>
      <c r="X4" s="5"/>
      <c r="Y4" s="5"/>
      <c r="Z4" s="5"/>
      <c r="AA4" s="5"/>
      <c r="AB4" s="5"/>
      <c r="AC4" s="5"/>
      <c r="AD4" s="5"/>
    </row>
    <row r="5">
      <c r="A5" s="5"/>
      <c r="B5" s="83" t="s">
        <v>186</v>
      </c>
      <c r="C5" s="14" t="s">
        <v>157</v>
      </c>
      <c r="D5" s="84" t="s">
        <v>111</v>
      </c>
      <c r="E5" s="85" t="s">
        <v>157</v>
      </c>
      <c r="F5" s="5"/>
      <c r="G5" s="5"/>
      <c r="H5" s="5"/>
      <c r="I5" s="86" t="s">
        <v>187</v>
      </c>
      <c r="J5" s="41"/>
      <c r="K5" s="41"/>
      <c r="L5" s="41"/>
      <c r="M5" s="41"/>
      <c r="N5" s="41"/>
      <c r="O5" s="41"/>
      <c r="P5" s="41"/>
      <c r="Q5" s="41"/>
      <c r="R5" s="42"/>
      <c r="S5" s="5"/>
      <c r="T5" s="5"/>
      <c r="U5" s="86" t="s">
        <v>187</v>
      </c>
      <c r="V5" s="41"/>
      <c r="W5" s="41"/>
      <c r="X5" s="41"/>
      <c r="Y5" s="41"/>
      <c r="Z5" s="41"/>
      <c r="AA5" s="41"/>
      <c r="AB5" s="41"/>
      <c r="AC5" s="41"/>
      <c r="AD5" s="42"/>
    </row>
    <row r="6">
      <c r="A6" s="5"/>
      <c r="B6" s="16" t="s">
        <v>188</v>
      </c>
      <c r="C6" s="20">
        <v>40000.0</v>
      </c>
      <c r="D6" s="17" t="s">
        <v>189</v>
      </c>
      <c r="E6" s="87">
        <v>620000.0</v>
      </c>
      <c r="F6" s="5"/>
      <c r="G6" s="5"/>
      <c r="H6" s="5"/>
      <c r="I6" s="86" t="s">
        <v>190</v>
      </c>
      <c r="J6" s="41"/>
      <c r="K6" s="41"/>
      <c r="L6" s="41"/>
      <c r="M6" s="41"/>
      <c r="N6" s="41"/>
      <c r="O6" s="41"/>
      <c r="P6" s="41"/>
      <c r="Q6" s="41"/>
      <c r="R6" s="42"/>
      <c r="S6" s="5"/>
      <c r="T6" s="5"/>
      <c r="U6" s="86" t="s">
        <v>191</v>
      </c>
      <c r="V6" s="41"/>
      <c r="W6" s="41"/>
      <c r="X6" s="41"/>
      <c r="Y6" s="41"/>
      <c r="Z6" s="41"/>
      <c r="AA6" s="41"/>
      <c r="AB6" s="41"/>
      <c r="AC6" s="41"/>
      <c r="AD6" s="42"/>
    </row>
    <row r="7">
      <c r="A7" s="5"/>
      <c r="B7" s="25" t="s">
        <v>192</v>
      </c>
      <c r="C7" s="20">
        <v>3000.0</v>
      </c>
      <c r="D7" s="5" t="s">
        <v>193</v>
      </c>
      <c r="E7" s="20">
        <v>50000.0</v>
      </c>
      <c r="F7" s="5"/>
      <c r="G7" s="5"/>
      <c r="H7" s="5"/>
      <c r="I7" s="88" t="s">
        <v>194</v>
      </c>
      <c r="J7" s="41"/>
      <c r="K7" s="42"/>
      <c r="L7" s="44" t="s">
        <v>195</v>
      </c>
      <c r="M7" s="44" t="s">
        <v>195</v>
      </c>
      <c r="N7" s="88" t="s">
        <v>196</v>
      </c>
      <c r="O7" s="41"/>
      <c r="P7" s="42"/>
      <c r="Q7" s="44" t="s">
        <v>195</v>
      </c>
      <c r="R7" s="44" t="s">
        <v>195</v>
      </c>
      <c r="S7" s="5"/>
      <c r="T7" s="5"/>
      <c r="U7" s="88" t="s">
        <v>197</v>
      </c>
      <c r="V7" s="41"/>
      <c r="W7" s="42"/>
      <c r="X7" s="44" t="s">
        <v>195</v>
      </c>
      <c r="Y7" s="44" t="str">
        <f>X7</f>
        <v>RS.</v>
      </c>
      <c r="Z7" s="88" t="s">
        <v>84</v>
      </c>
      <c r="AA7" s="41"/>
      <c r="AB7" s="42"/>
      <c r="AC7" s="44" t="str">
        <f>X7</f>
        <v>RS.</v>
      </c>
      <c r="AD7" s="44" t="str">
        <f>AC7</f>
        <v>RS.</v>
      </c>
    </row>
    <row r="8">
      <c r="A8" s="5"/>
      <c r="B8" s="25" t="s">
        <v>198</v>
      </c>
      <c r="C8" s="20">
        <v>490000.0</v>
      </c>
      <c r="D8" s="5" t="s">
        <v>199</v>
      </c>
      <c r="E8" s="20">
        <v>158000.0</v>
      </c>
      <c r="F8" s="5"/>
      <c r="G8" s="5"/>
      <c r="H8" s="5"/>
      <c r="I8" s="89" t="s">
        <v>200</v>
      </c>
      <c r="J8" s="41"/>
      <c r="K8" s="42"/>
      <c r="L8" s="90">
        <v>620000.0</v>
      </c>
      <c r="M8" s="43"/>
      <c r="N8" s="89" t="s">
        <v>201</v>
      </c>
      <c r="O8" s="41"/>
      <c r="P8" s="42"/>
      <c r="Q8" s="91" t="str">
        <f t="shared" ref="Q8:Q10" si="1">C8</f>
        <v>  490,000 </v>
      </c>
      <c r="R8" s="33" t="str">
        <f t="shared" ref="R8:R9" si="2">Q8</f>
        <v>  490,000 </v>
      </c>
      <c r="S8" s="5"/>
      <c r="T8" s="5"/>
      <c r="U8" s="89" t="s">
        <v>202</v>
      </c>
      <c r="V8" s="41"/>
      <c r="W8" s="42"/>
      <c r="X8" s="43"/>
      <c r="Y8" s="33" t="str">
        <f>SUM(AD8:AD10)-SUM(Y11:Y12)</f>
        <v>  -   </v>
      </c>
      <c r="Z8" s="89" t="s">
        <v>203</v>
      </c>
      <c r="AA8" s="41"/>
      <c r="AB8" s="42"/>
      <c r="AC8" s="43"/>
      <c r="AD8" s="33" t="str">
        <f>B19</f>
        <v> Wages outstanding  </v>
      </c>
    </row>
    <row r="9">
      <c r="A9" s="5"/>
      <c r="B9" s="25" t="s">
        <v>204</v>
      </c>
      <c r="C9" s="20">
        <v>45000.0</v>
      </c>
      <c r="D9" s="5"/>
      <c r="E9" s="92"/>
      <c r="F9" s="5"/>
      <c r="G9" s="5"/>
      <c r="H9" s="5"/>
      <c r="I9" s="89" t="s">
        <v>205</v>
      </c>
      <c r="J9" s="41"/>
      <c r="K9" s="42"/>
      <c r="L9" s="90">
        <v>-83000.0</v>
      </c>
      <c r="M9" s="43"/>
      <c r="N9" s="89" t="s">
        <v>206</v>
      </c>
      <c r="O9" s="41"/>
      <c r="P9" s="42"/>
      <c r="Q9" s="91" t="str">
        <f t="shared" si="1"/>
        <v>  45,000 </v>
      </c>
      <c r="R9" s="33" t="str">
        <f t="shared" si="2"/>
        <v>  45,000 </v>
      </c>
      <c r="S9" s="5"/>
      <c r="T9" s="5"/>
      <c r="U9" s="89"/>
      <c r="V9" s="41"/>
      <c r="W9" s="42"/>
      <c r="X9" s="43"/>
      <c r="Y9" s="43"/>
      <c r="Z9" s="89" t="s">
        <v>207</v>
      </c>
      <c r="AA9" s="41"/>
      <c r="AB9" s="42"/>
      <c r="AC9" s="43"/>
      <c r="AD9" s="33" t="str">
        <f>B23</f>
        <v/>
      </c>
    </row>
    <row r="10">
      <c r="A10" s="5"/>
      <c r="B10" s="25" t="s">
        <v>208</v>
      </c>
      <c r="C10" s="20">
        <v>20000.0</v>
      </c>
      <c r="D10" s="5"/>
      <c r="E10" s="92"/>
      <c r="F10" s="5"/>
      <c r="G10" s="5"/>
      <c r="H10" s="5"/>
      <c r="I10" s="89" t="s">
        <v>209</v>
      </c>
      <c r="J10" s="41"/>
      <c r="K10" s="42"/>
      <c r="L10" s="91" t="str">
        <f>C19</f>
        <v>  45,000 </v>
      </c>
      <c r="M10" s="43"/>
      <c r="N10" s="89" t="s">
        <v>210</v>
      </c>
      <c r="O10" s="41"/>
      <c r="P10" s="42"/>
      <c r="Q10" s="91" t="str">
        <f t="shared" si="1"/>
        <v>  20,000 </v>
      </c>
      <c r="R10" s="43"/>
      <c r="S10" s="5"/>
      <c r="T10" s="5"/>
      <c r="U10" s="89"/>
      <c r="V10" s="41"/>
      <c r="W10" s="42"/>
      <c r="X10" s="43"/>
      <c r="Y10" s="43"/>
      <c r="Z10" s="89" t="s">
        <v>211</v>
      </c>
      <c r="AA10" s="41"/>
      <c r="AB10" s="42"/>
      <c r="AC10" s="43"/>
      <c r="AD10" s="33" t="str">
        <f>L18</f>
        <v/>
      </c>
    </row>
    <row r="11">
      <c r="A11" s="5"/>
      <c r="B11" s="25" t="s">
        <v>212</v>
      </c>
      <c r="C11" s="20">
        <v>120000.0</v>
      </c>
      <c r="D11" s="5"/>
      <c r="E11" s="92"/>
      <c r="F11" s="5"/>
      <c r="G11" s="5"/>
      <c r="H11" s="5"/>
      <c r="I11" s="89" t="s">
        <v>213</v>
      </c>
      <c r="J11" s="41"/>
      <c r="K11" s="42"/>
      <c r="L11" s="91" t="str">
        <f>D20</f>
        <v>  150,000 </v>
      </c>
      <c r="M11" s="43"/>
      <c r="N11" s="89" t="s">
        <v>214</v>
      </c>
      <c r="O11" s="41"/>
      <c r="P11" s="42"/>
      <c r="Q11" s="91" t="str">
        <f>-D21</f>
        <v>  -245,000 </v>
      </c>
      <c r="R11" s="43"/>
      <c r="S11" s="5"/>
      <c r="T11" s="5"/>
      <c r="U11" s="89" t="s">
        <v>215</v>
      </c>
      <c r="V11" s="41"/>
      <c r="W11" s="42"/>
      <c r="X11" s="43"/>
      <c r="Y11" s="33" t="str">
        <f t="shared" ref="Y11:Y12" si="3">B20</f>
        <v> Bank loan </v>
      </c>
      <c r="Z11" s="89"/>
      <c r="AA11" s="41"/>
      <c r="AB11" s="42"/>
      <c r="AC11" s="43"/>
      <c r="AD11" s="43"/>
    </row>
    <row r="12">
      <c r="A12" s="5"/>
      <c r="B12" s="25" t="s">
        <v>216</v>
      </c>
      <c r="C12" s="20">
        <v>28000.0</v>
      </c>
      <c r="D12" s="5"/>
      <c r="E12" s="92"/>
      <c r="F12" s="5"/>
      <c r="G12" s="5"/>
      <c r="H12" s="5"/>
      <c r="I12" s="89" t="s">
        <v>217</v>
      </c>
      <c r="J12" s="41"/>
      <c r="K12" s="42"/>
      <c r="L12" s="91" t="str">
        <f>-C20</f>
        <v>  -   </v>
      </c>
      <c r="M12" s="43" t="str">
        <f>SUM(L8:L12)</f>
        <v>732000</v>
      </c>
      <c r="N12" s="89" t="s">
        <v>218</v>
      </c>
      <c r="O12" s="41"/>
      <c r="P12" s="42"/>
      <c r="Q12" s="91" t="str">
        <f>C21</f>
        <v>  210,000 </v>
      </c>
      <c r="R12" s="33" t="str">
        <f>SUM(Q10:Q12)</f>
        <v>  -15,000 </v>
      </c>
      <c r="S12" s="5"/>
      <c r="T12" s="5"/>
      <c r="U12" s="89" t="s">
        <v>219</v>
      </c>
      <c r="V12" s="41"/>
      <c r="W12" s="42"/>
      <c r="X12" s="43"/>
      <c r="Y12" s="33" t="str">
        <f t="shared" si="3"/>
        <v> Value of sports equipments </v>
      </c>
      <c r="Z12" s="89"/>
      <c r="AA12" s="41"/>
      <c r="AB12" s="42"/>
      <c r="AC12" s="43"/>
      <c r="AD12" s="43"/>
    </row>
    <row r="13">
      <c r="A13" s="5"/>
      <c r="B13" s="48" t="s">
        <v>220</v>
      </c>
      <c r="C13" s="93">
        <v>82000.0</v>
      </c>
      <c r="D13" s="49"/>
      <c r="E13" s="94"/>
      <c r="F13" s="5"/>
      <c r="G13" s="5"/>
      <c r="H13" s="5"/>
      <c r="I13" s="89"/>
      <c r="J13" s="41"/>
      <c r="K13" s="42"/>
      <c r="L13" s="90"/>
      <c r="M13" s="43"/>
      <c r="N13" s="89" t="s">
        <v>221</v>
      </c>
      <c r="O13" s="41"/>
      <c r="P13" s="42"/>
      <c r="Q13" s="91" t="str">
        <f t="shared" ref="Q13:Q15" si="4">C11</f>
        <v>  120,000 </v>
      </c>
      <c r="R13" s="33" t="str">
        <f t="shared" ref="R13:R16" si="5">Q13</f>
        <v>  120,000 </v>
      </c>
      <c r="S13" s="5"/>
      <c r="T13" s="5"/>
      <c r="U13" s="89"/>
      <c r="V13" s="41"/>
      <c r="W13" s="42"/>
      <c r="X13" s="43"/>
      <c r="Y13" s="43"/>
      <c r="Z13" s="89"/>
      <c r="AA13" s="41"/>
      <c r="AB13" s="42"/>
      <c r="AC13" s="43"/>
      <c r="AD13" s="43"/>
    </row>
    <row r="14">
      <c r="A14" s="5"/>
      <c r="B14" s="95"/>
      <c r="C14" s="14" t="str">
        <f>SUM(C6:C13)</f>
        <v>  828,000 </v>
      </c>
      <c r="D14" s="85"/>
      <c r="E14" s="14" t="str">
        <f>SUM(E6:E13)</f>
        <v>  828,000 </v>
      </c>
      <c r="F14" s="5"/>
      <c r="G14" s="5"/>
      <c r="H14" s="5"/>
      <c r="I14" s="89" t="s">
        <v>222</v>
      </c>
      <c r="J14" s="41"/>
      <c r="K14" s="42"/>
      <c r="L14" s="91" t="str">
        <f t="shared" ref="L14:L15" si="6">E9</f>
        <v/>
      </c>
      <c r="M14" s="33" t="str">
        <f t="shared" ref="M14:M15" si="7">L14</f>
        <v/>
      </c>
      <c r="N14" s="89" t="s">
        <v>223</v>
      </c>
      <c r="O14" s="41"/>
      <c r="P14" s="42"/>
      <c r="Q14" s="91" t="str">
        <f t="shared" si="4"/>
        <v>  28,000 </v>
      </c>
      <c r="R14" s="33" t="str">
        <f t="shared" si="5"/>
        <v>  28,000 </v>
      </c>
      <c r="S14" s="5"/>
      <c r="T14" s="5"/>
      <c r="U14" s="89"/>
      <c r="V14" s="41"/>
      <c r="W14" s="42"/>
      <c r="X14" s="43"/>
      <c r="Y14" s="43"/>
      <c r="Z14" s="89"/>
      <c r="AA14" s="41"/>
      <c r="AB14" s="42"/>
      <c r="AC14" s="43"/>
      <c r="AD14" s="43"/>
    </row>
    <row r="15">
      <c r="A15" s="5"/>
      <c r="B15" s="5"/>
      <c r="C15" s="11"/>
      <c r="D15" s="5"/>
      <c r="E15" s="5"/>
      <c r="F15" s="5"/>
      <c r="G15" s="5"/>
      <c r="H15" s="5"/>
      <c r="I15" s="89" t="s">
        <v>224</v>
      </c>
      <c r="J15" s="41"/>
      <c r="K15" s="42"/>
      <c r="L15" s="91" t="str">
        <f t="shared" si="6"/>
        <v/>
      </c>
      <c r="M15" s="33" t="str">
        <f t="shared" si="7"/>
        <v/>
      </c>
      <c r="N15" s="89" t="s">
        <v>225</v>
      </c>
      <c r="O15" s="41"/>
      <c r="P15" s="42"/>
      <c r="Q15" s="91" t="str">
        <f t="shared" si="4"/>
        <v>  82,000 </v>
      </c>
      <c r="R15" s="33" t="str">
        <f t="shared" si="5"/>
        <v>  82,000 </v>
      </c>
      <c r="S15" s="5"/>
      <c r="T15" s="5"/>
      <c r="U15" s="89"/>
      <c r="V15" s="41"/>
      <c r="W15" s="42"/>
      <c r="X15" s="43"/>
      <c r="Y15" s="43"/>
      <c r="Z15" s="89"/>
      <c r="AA15" s="41"/>
      <c r="AB15" s="42"/>
      <c r="AC15" s="43"/>
      <c r="AD15" s="43"/>
    </row>
    <row r="16" ht="15.75" customHeight="1">
      <c r="A16" s="5"/>
      <c r="B16" s="96" t="s">
        <v>226</v>
      </c>
      <c r="C16" s="97" t="s">
        <v>227</v>
      </c>
      <c r="D16" s="98" t="s">
        <v>228</v>
      </c>
      <c r="E16" s="5"/>
      <c r="F16" s="5"/>
      <c r="G16" s="5"/>
      <c r="H16" s="5"/>
      <c r="I16" s="89" t="s">
        <v>229</v>
      </c>
      <c r="J16" s="41"/>
      <c r="K16" s="42"/>
      <c r="L16" s="91" t="str">
        <f>M16</f>
        <v>  150,000 </v>
      </c>
      <c r="M16" s="33" t="str">
        <f>D22</f>
        <v>  150,000 </v>
      </c>
      <c r="N16" s="89" t="s">
        <v>230</v>
      </c>
      <c r="O16" s="41"/>
      <c r="P16" s="42"/>
      <c r="Q16" s="91" t="str">
        <f>C30</f>
        <v/>
      </c>
      <c r="R16" s="33" t="str">
        <f t="shared" si="5"/>
        <v/>
      </c>
      <c r="S16" s="5"/>
      <c r="T16" s="5"/>
      <c r="U16" s="89"/>
      <c r="V16" s="41"/>
      <c r="W16" s="42"/>
      <c r="X16" s="43"/>
      <c r="Y16" s="43"/>
      <c r="Z16" s="89"/>
      <c r="AA16" s="41"/>
      <c r="AB16" s="42"/>
      <c r="AC16" s="43"/>
      <c r="AD16" s="43"/>
    </row>
    <row r="17">
      <c r="A17" s="5"/>
      <c r="B17" s="25" t="s">
        <v>231</v>
      </c>
      <c r="C17" s="20">
        <v>64000.0</v>
      </c>
      <c r="D17" s="21">
        <v>83000.0</v>
      </c>
      <c r="E17" s="5"/>
      <c r="F17" s="5"/>
      <c r="G17" s="5"/>
      <c r="H17" s="5"/>
      <c r="I17" s="89"/>
      <c r="J17" s="41"/>
      <c r="K17" s="42"/>
      <c r="L17" s="90"/>
      <c r="M17" s="43"/>
      <c r="N17" s="89" t="s">
        <v>232</v>
      </c>
      <c r="O17" s="41"/>
      <c r="P17" s="42"/>
      <c r="Q17" s="90"/>
      <c r="R17" s="33" t="str">
        <f>D24</f>
        <v/>
      </c>
      <c r="S17" s="5"/>
      <c r="T17" s="5"/>
      <c r="U17" s="89"/>
      <c r="V17" s="41"/>
      <c r="W17" s="42"/>
      <c r="X17" s="43"/>
      <c r="Y17" s="33" t="str">
        <f>SUM(Y8:Y16)</f>
        <v>  -   </v>
      </c>
      <c r="Z17" s="89"/>
      <c r="AA17" s="41"/>
      <c r="AB17" s="42"/>
      <c r="AC17" s="43"/>
      <c r="AD17" s="33" t="str">
        <f>Y17</f>
        <v>  -   </v>
      </c>
    </row>
    <row r="18">
      <c r="A18" s="5"/>
      <c r="B18" s="25" t="s">
        <v>233</v>
      </c>
      <c r="C18" s="20">
        <v>59000.0</v>
      </c>
      <c r="D18" s="21">
        <v>30000.0</v>
      </c>
      <c r="E18" s="5"/>
      <c r="F18" s="5"/>
      <c r="G18" s="5"/>
      <c r="H18" s="5"/>
      <c r="I18" s="89" t="s">
        <v>234</v>
      </c>
      <c r="J18" s="41"/>
      <c r="K18" s="42"/>
      <c r="L18" s="90"/>
      <c r="M18" s="33" t="str">
        <f>-(SUM(M9:M16)-SUM(R8:R17))</f>
        <v>  -132,000 </v>
      </c>
      <c r="N18" s="89"/>
      <c r="O18" s="41"/>
      <c r="P18" s="42"/>
      <c r="Q18" s="90"/>
      <c r="R18" s="43"/>
      <c r="S18" s="5"/>
      <c r="T18" s="5"/>
      <c r="U18" s="5"/>
      <c r="V18" s="5"/>
      <c r="W18" s="5"/>
      <c r="X18" s="5"/>
      <c r="Y18" s="5"/>
      <c r="Z18" s="5"/>
      <c r="AA18" s="5"/>
      <c r="AB18" s="5"/>
      <c r="AC18" s="5"/>
      <c r="AD18" s="5"/>
    </row>
    <row r="19">
      <c r="A19" s="5"/>
      <c r="B19" s="25" t="s">
        <v>235</v>
      </c>
      <c r="C19" s="20">
        <v>45000.0</v>
      </c>
      <c r="D19" s="21">
        <v>29000.0</v>
      </c>
      <c r="E19" s="5"/>
      <c r="F19" s="5"/>
      <c r="G19" s="5"/>
      <c r="H19" s="5"/>
      <c r="I19" s="89"/>
      <c r="J19" s="41"/>
      <c r="K19" s="42"/>
      <c r="L19" s="90"/>
      <c r="M19" s="43"/>
      <c r="N19" s="89"/>
      <c r="O19" s="41"/>
      <c r="P19" s="42"/>
      <c r="Q19" s="90"/>
      <c r="R19" s="43"/>
      <c r="S19" s="5"/>
      <c r="T19" s="5"/>
      <c r="U19" s="5"/>
      <c r="V19" s="5"/>
      <c r="W19" s="5"/>
      <c r="X19" s="5"/>
      <c r="Y19" s="5"/>
      <c r="Z19" s="5"/>
      <c r="AA19" s="5"/>
      <c r="AB19" s="5"/>
      <c r="AC19" s="5"/>
      <c r="AD19" s="5"/>
    </row>
    <row r="20">
      <c r="A20" s="5"/>
      <c r="B20" s="25" t="s">
        <v>236</v>
      </c>
      <c r="C20" s="20">
        <v>0.0</v>
      </c>
      <c r="D20" s="21">
        <v>150000.0</v>
      </c>
      <c r="E20" s="5"/>
      <c r="F20" s="5"/>
      <c r="G20" s="5"/>
      <c r="H20" s="5"/>
      <c r="I20" s="89"/>
      <c r="J20" s="41"/>
      <c r="K20" s="42"/>
      <c r="L20" s="90"/>
      <c r="M20" s="43" t="str">
        <f>SUM(M8:M19)</f>
        <v>750000</v>
      </c>
      <c r="N20" s="89"/>
      <c r="O20" s="41"/>
      <c r="P20" s="42"/>
      <c r="Q20" s="90"/>
      <c r="R20" s="33" t="str">
        <f>SUM(R8:R19)</f>
        <v>  750,000 </v>
      </c>
      <c r="S20" s="5"/>
      <c r="T20" s="5"/>
      <c r="U20" s="5"/>
      <c r="V20" s="5"/>
      <c r="W20" s="5"/>
      <c r="X20" s="5"/>
      <c r="Y20" s="5"/>
      <c r="Z20" s="5"/>
      <c r="AA20" s="5"/>
      <c r="AB20" s="5"/>
      <c r="AC20" s="5"/>
      <c r="AD20" s="5"/>
    </row>
    <row r="21" ht="15.75" customHeight="1">
      <c r="A21" s="5"/>
      <c r="B21" s="25" t="s">
        <v>237</v>
      </c>
      <c r="C21" s="20">
        <v>210000.0</v>
      </c>
      <c r="D21" s="21">
        <v>245000.0</v>
      </c>
      <c r="E21" s="5"/>
      <c r="F21" s="5"/>
      <c r="G21" s="5"/>
      <c r="H21" s="5"/>
      <c r="I21" s="5"/>
      <c r="J21" s="5"/>
      <c r="K21" s="5"/>
      <c r="L21" s="5"/>
      <c r="M21" s="5"/>
      <c r="N21" s="5"/>
      <c r="O21" s="5"/>
      <c r="P21" s="5"/>
      <c r="Q21" s="5"/>
      <c r="R21" s="5"/>
      <c r="S21" s="5"/>
      <c r="T21" s="5"/>
      <c r="U21" s="5"/>
      <c r="V21" s="5"/>
      <c r="W21" s="5"/>
      <c r="X21" s="5"/>
      <c r="Y21" s="5"/>
      <c r="Z21" s="5"/>
      <c r="AA21" s="5"/>
      <c r="AB21" s="5"/>
      <c r="AC21" s="5"/>
      <c r="AD21" s="5"/>
    </row>
    <row r="22" ht="15.75" customHeight="1">
      <c r="A22" s="5"/>
      <c r="B22" s="48" t="s">
        <v>238</v>
      </c>
      <c r="C22" s="99" t="s">
        <v>239</v>
      </c>
      <c r="D22" s="100">
        <v>150000.0</v>
      </c>
      <c r="E22" s="5"/>
      <c r="F22" s="5"/>
      <c r="G22" s="5"/>
      <c r="H22" s="5"/>
      <c r="I22" s="5"/>
      <c r="J22" s="5"/>
      <c r="K22" s="5"/>
      <c r="L22" s="5"/>
      <c r="M22" s="5"/>
      <c r="N22" s="5"/>
      <c r="O22" s="5"/>
      <c r="P22" s="5"/>
      <c r="Q22" s="5"/>
      <c r="R22" s="5"/>
      <c r="S22" s="5"/>
      <c r="T22" s="5"/>
      <c r="U22" s="86" t="s">
        <v>187</v>
      </c>
      <c r="V22" s="41"/>
      <c r="W22" s="41"/>
      <c r="X22" s="41"/>
      <c r="Y22" s="41"/>
      <c r="Z22" s="41"/>
      <c r="AA22" s="41"/>
      <c r="AB22" s="41"/>
      <c r="AC22" s="41"/>
      <c r="AD22" s="42"/>
    </row>
    <row r="23" ht="15.75" customHeight="1">
      <c r="A23" s="5"/>
      <c r="B23" s="5"/>
      <c r="C23" s="11"/>
      <c r="D23" s="5"/>
      <c r="E23" s="5"/>
      <c r="F23" s="5"/>
      <c r="G23" s="5"/>
      <c r="H23" s="5"/>
      <c r="I23" s="5"/>
      <c r="J23" s="5"/>
      <c r="K23" s="5"/>
      <c r="L23" s="5"/>
      <c r="M23" s="5"/>
      <c r="N23" s="5"/>
      <c r="O23" s="5"/>
      <c r="P23" s="5"/>
      <c r="Q23" s="5"/>
      <c r="R23" s="5"/>
      <c r="S23" s="5"/>
      <c r="T23" s="5"/>
      <c r="U23" s="86" t="s">
        <v>240</v>
      </c>
      <c r="V23" s="41"/>
      <c r="W23" s="41"/>
      <c r="X23" s="41"/>
      <c r="Y23" s="41"/>
      <c r="Z23" s="41"/>
      <c r="AA23" s="41"/>
      <c r="AB23" s="41"/>
      <c r="AC23" s="41"/>
      <c r="AD23" s="42"/>
    </row>
    <row r="24" ht="15.75" customHeight="1">
      <c r="A24" s="5"/>
      <c r="B24" s="5"/>
      <c r="C24" s="11"/>
      <c r="D24" s="5"/>
      <c r="E24" s="5"/>
      <c r="F24" s="5"/>
      <c r="G24" s="5"/>
      <c r="H24" s="5"/>
      <c r="I24" s="5"/>
      <c r="J24" s="5"/>
      <c r="K24" s="5"/>
      <c r="L24" s="5"/>
      <c r="M24" s="5"/>
      <c r="N24" s="5"/>
      <c r="O24" s="5"/>
      <c r="P24" s="5"/>
      <c r="Q24" s="5"/>
      <c r="R24" s="5"/>
      <c r="S24" s="5"/>
      <c r="T24" s="5"/>
      <c r="U24" s="88" t="s">
        <v>197</v>
      </c>
      <c r="V24" s="41"/>
      <c r="W24" s="42"/>
      <c r="X24" s="44" t="s">
        <v>195</v>
      </c>
      <c r="Y24" s="44" t="str">
        <f>X24</f>
        <v>RS.</v>
      </c>
      <c r="Z24" s="88" t="s">
        <v>84</v>
      </c>
      <c r="AA24" s="41"/>
      <c r="AB24" s="42"/>
      <c r="AC24" s="44" t="str">
        <f>X24</f>
        <v>RS.</v>
      </c>
      <c r="AD24" s="44" t="str">
        <f>AC24</f>
        <v>RS.</v>
      </c>
    </row>
    <row r="25" ht="15.75" customHeight="1">
      <c r="A25" s="5"/>
      <c r="B25" s="5"/>
      <c r="C25" s="11"/>
      <c r="D25" s="5"/>
      <c r="E25" s="5"/>
      <c r="F25" s="5"/>
      <c r="G25" s="5"/>
      <c r="H25" s="5"/>
      <c r="I25" s="5"/>
      <c r="J25" s="5"/>
      <c r="K25" s="5"/>
      <c r="L25" s="5"/>
      <c r="M25" s="5"/>
      <c r="N25" s="5"/>
      <c r="O25" s="5"/>
      <c r="P25" s="5"/>
      <c r="Q25" s="5"/>
      <c r="R25" s="5"/>
      <c r="S25" s="5"/>
      <c r="T25" s="5"/>
      <c r="U25" s="89" t="s">
        <v>202</v>
      </c>
      <c r="V25" s="41"/>
      <c r="W25" s="42"/>
      <c r="X25" s="33" t="str">
        <f>Y8</f>
        <v>  -   </v>
      </c>
      <c r="Y25" s="33"/>
      <c r="Z25" s="89" t="s">
        <v>241</v>
      </c>
      <c r="AA25" s="41"/>
      <c r="AB25" s="42"/>
      <c r="AC25" s="43"/>
      <c r="AD25" s="33" t="str">
        <f>C24</f>
        <v/>
      </c>
    </row>
    <row r="26" ht="15.75" customHeight="1">
      <c r="A26" s="5"/>
      <c r="B26" s="5"/>
      <c r="C26" s="11"/>
      <c r="D26" s="5"/>
      <c r="E26" s="5"/>
      <c r="F26" s="5"/>
      <c r="G26" s="5"/>
      <c r="H26" s="5"/>
      <c r="I26" s="5"/>
      <c r="J26" s="5"/>
      <c r="K26" s="5"/>
      <c r="L26" s="5"/>
      <c r="M26" s="5"/>
      <c r="N26" s="5"/>
      <c r="O26" s="5"/>
      <c r="P26" s="5"/>
      <c r="Q26" s="5"/>
      <c r="R26" s="5"/>
      <c r="S26" s="5"/>
      <c r="T26" s="5"/>
      <c r="U26" s="89" t="s">
        <v>242</v>
      </c>
      <c r="V26" s="41"/>
      <c r="W26" s="42"/>
      <c r="X26" s="33" t="str">
        <f>B15</f>
        <v/>
      </c>
      <c r="Y26" s="33" t="str">
        <f>SUM(X25:X26)</f>
        <v>  -   </v>
      </c>
      <c r="Z26" s="89" t="s">
        <v>243</v>
      </c>
      <c r="AA26" s="41"/>
      <c r="AB26" s="42"/>
      <c r="AC26" s="43"/>
      <c r="AD26" s="33" t="str">
        <f>C23</f>
        <v/>
      </c>
    </row>
    <row r="27" ht="15.75" customHeight="1">
      <c r="A27" s="5"/>
      <c r="B27" s="5"/>
      <c r="C27" s="11"/>
      <c r="D27" s="5"/>
      <c r="E27" s="5"/>
      <c r="F27" s="5"/>
      <c r="G27" s="5"/>
      <c r="H27" s="5"/>
      <c r="I27" s="5"/>
      <c r="J27" s="5"/>
      <c r="K27" s="5"/>
      <c r="L27" s="5"/>
      <c r="M27" s="5"/>
      <c r="N27" s="5"/>
      <c r="O27" s="5"/>
      <c r="P27" s="5"/>
      <c r="Q27" s="5"/>
      <c r="R27" s="5"/>
      <c r="S27" s="5"/>
      <c r="T27" s="5"/>
      <c r="U27" s="89"/>
      <c r="V27" s="41"/>
      <c r="W27" s="42"/>
      <c r="X27" s="43"/>
      <c r="Y27" s="43"/>
      <c r="Z27" s="89" t="s">
        <v>244</v>
      </c>
      <c r="AA27" s="41"/>
      <c r="AB27" s="42"/>
      <c r="AC27" s="43"/>
      <c r="AD27" s="33" t="str">
        <f>C19</f>
        <v>  45,000 </v>
      </c>
    </row>
    <row r="28" ht="15.75" customHeight="1">
      <c r="A28" s="5"/>
      <c r="B28" s="5"/>
      <c r="C28" s="11"/>
      <c r="D28" s="5"/>
      <c r="E28" s="5"/>
      <c r="F28" s="5"/>
      <c r="G28" s="5"/>
      <c r="H28" s="5"/>
      <c r="I28" s="5"/>
      <c r="J28" s="5"/>
      <c r="K28" s="5"/>
      <c r="L28" s="5"/>
      <c r="M28" s="5"/>
      <c r="N28" s="5"/>
      <c r="O28" s="5"/>
      <c r="P28" s="5"/>
      <c r="Q28" s="5"/>
      <c r="R28" s="5"/>
      <c r="S28" s="5"/>
      <c r="T28" s="5"/>
      <c r="U28" s="89" t="s">
        <v>245</v>
      </c>
      <c r="V28" s="41"/>
      <c r="W28" s="42"/>
      <c r="X28" s="43"/>
      <c r="Y28" s="33" t="str">
        <f t="shared" ref="Y28:Y30" si="8">C20</f>
        <v>  -   </v>
      </c>
      <c r="Z28" s="89"/>
      <c r="AA28" s="41"/>
      <c r="AB28" s="42"/>
      <c r="AC28" s="43"/>
      <c r="AD28" s="43"/>
    </row>
    <row r="29" ht="15.75" customHeight="1">
      <c r="A29" s="5"/>
      <c r="B29" s="5"/>
      <c r="C29" s="11"/>
      <c r="D29" s="5"/>
      <c r="E29" s="5"/>
      <c r="F29" s="5"/>
      <c r="G29" s="5"/>
      <c r="H29" s="5"/>
      <c r="I29" s="5"/>
      <c r="J29" s="5"/>
      <c r="K29" s="5"/>
      <c r="L29" s="5"/>
      <c r="M29" s="5"/>
      <c r="N29" s="5"/>
      <c r="O29" s="5"/>
      <c r="P29" s="5"/>
      <c r="Q29" s="5"/>
      <c r="R29" s="5"/>
      <c r="S29" s="5"/>
      <c r="T29" s="5"/>
      <c r="U29" s="89" t="s">
        <v>219</v>
      </c>
      <c r="V29" s="41"/>
      <c r="W29" s="42"/>
      <c r="X29" s="43"/>
      <c r="Y29" s="33" t="str">
        <f t="shared" si="8"/>
        <v>  210,000 </v>
      </c>
      <c r="Z29" s="89"/>
      <c r="AA29" s="41"/>
      <c r="AB29" s="42"/>
      <c r="AC29" s="43"/>
      <c r="AD29" s="43"/>
    </row>
    <row r="30" ht="15.75" customHeight="1">
      <c r="A30" s="5"/>
      <c r="B30" s="5"/>
      <c r="C30" s="11"/>
      <c r="D30" s="5"/>
      <c r="E30" s="5"/>
      <c r="F30" s="5"/>
      <c r="G30" s="5"/>
      <c r="H30" s="5"/>
      <c r="I30" s="5"/>
      <c r="J30" s="5"/>
      <c r="K30" s="5"/>
      <c r="L30" s="5"/>
      <c r="M30" s="5"/>
      <c r="N30" s="5"/>
      <c r="O30" s="5"/>
      <c r="P30" s="5"/>
      <c r="Q30" s="5"/>
      <c r="R30" s="5"/>
      <c r="S30" s="5"/>
      <c r="T30" s="5"/>
      <c r="U30" s="89" t="s">
        <v>246</v>
      </c>
      <c r="V30" s="41"/>
      <c r="W30" s="42"/>
      <c r="X30" s="43"/>
      <c r="Y30" s="33" t="str">
        <f t="shared" si="8"/>
        <v> ?? </v>
      </c>
      <c r="Z30" s="89"/>
      <c r="AA30" s="41"/>
      <c r="AB30" s="42"/>
      <c r="AC30" s="43"/>
      <c r="AD30" s="43"/>
    </row>
    <row r="31" ht="15.75" customHeight="1">
      <c r="A31" s="5"/>
      <c r="B31" s="5"/>
      <c r="C31" s="11"/>
      <c r="D31" s="5"/>
      <c r="E31" s="5"/>
      <c r="F31" s="5"/>
      <c r="G31" s="5"/>
      <c r="H31" s="5"/>
      <c r="I31" s="5"/>
      <c r="J31" s="5"/>
      <c r="K31" s="5"/>
      <c r="L31" s="5"/>
      <c r="M31" s="5"/>
      <c r="N31" s="5"/>
      <c r="O31" s="5"/>
      <c r="P31" s="5"/>
      <c r="Q31" s="5"/>
      <c r="R31" s="5"/>
      <c r="S31" s="5"/>
      <c r="T31" s="5"/>
      <c r="U31" s="89"/>
      <c r="V31" s="41"/>
      <c r="W31" s="42"/>
      <c r="X31" s="43"/>
      <c r="Y31" s="43"/>
      <c r="Z31" s="89"/>
      <c r="AA31" s="41"/>
      <c r="AB31" s="42"/>
      <c r="AC31" s="43"/>
      <c r="AD31" s="43"/>
    </row>
    <row r="32" ht="15.75" customHeight="1">
      <c r="A32" s="5"/>
      <c r="B32" s="5"/>
      <c r="C32" s="11"/>
      <c r="D32" s="5"/>
      <c r="E32" s="5"/>
      <c r="F32" s="5"/>
      <c r="G32" s="5"/>
      <c r="H32" s="5"/>
      <c r="I32" s="5"/>
      <c r="J32" s="5"/>
      <c r="K32" s="5"/>
      <c r="L32" s="5"/>
      <c r="M32" s="5"/>
      <c r="N32" s="5"/>
      <c r="O32" s="5"/>
      <c r="P32" s="5"/>
      <c r="Q32" s="5"/>
      <c r="R32" s="5"/>
      <c r="S32" s="5"/>
      <c r="T32" s="5"/>
      <c r="U32" s="89"/>
      <c r="V32" s="41"/>
      <c r="W32" s="42"/>
      <c r="X32" s="43"/>
      <c r="Y32" s="43"/>
      <c r="Z32" s="89"/>
      <c r="AA32" s="41"/>
      <c r="AB32" s="42"/>
      <c r="AC32" s="43"/>
      <c r="AD32" s="43"/>
    </row>
    <row r="33" ht="15.75" customHeight="1">
      <c r="A33" s="5"/>
      <c r="B33" s="5"/>
      <c r="C33" s="11"/>
      <c r="D33" s="5"/>
      <c r="E33" s="5"/>
      <c r="F33" s="5"/>
      <c r="G33" s="5"/>
      <c r="H33" s="5"/>
      <c r="I33" s="5"/>
      <c r="J33" s="5"/>
      <c r="K33" s="5"/>
      <c r="L33" s="5"/>
      <c r="M33" s="5"/>
      <c r="N33" s="5"/>
      <c r="O33" s="5"/>
      <c r="P33" s="5"/>
      <c r="Q33" s="5"/>
      <c r="R33" s="5"/>
      <c r="S33" s="5"/>
      <c r="T33" s="5"/>
      <c r="U33" s="89"/>
      <c r="V33" s="41"/>
      <c r="W33" s="42"/>
      <c r="X33" s="43"/>
      <c r="Y33" s="43"/>
      <c r="Z33" s="89"/>
      <c r="AA33" s="41"/>
      <c r="AB33" s="42"/>
      <c r="AC33" s="43"/>
      <c r="AD33" s="43"/>
    </row>
    <row r="34" ht="15.75" customHeight="1">
      <c r="A34" s="5"/>
      <c r="B34" s="5"/>
      <c r="C34" s="11"/>
      <c r="D34" s="5"/>
      <c r="E34" s="5"/>
      <c r="F34" s="5"/>
      <c r="G34" s="5"/>
      <c r="H34" s="5"/>
      <c r="I34" s="5"/>
      <c r="J34" s="5"/>
      <c r="K34" s="5"/>
      <c r="L34" s="5"/>
      <c r="M34" s="5"/>
      <c r="N34" s="5"/>
      <c r="O34" s="5"/>
      <c r="P34" s="5"/>
      <c r="Q34" s="5"/>
      <c r="R34" s="5"/>
      <c r="S34" s="5"/>
      <c r="T34" s="5"/>
      <c r="U34" s="89"/>
      <c r="V34" s="41"/>
      <c r="W34" s="42"/>
      <c r="X34" s="43"/>
      <c r="Y34" s="33" t="str">
        <f>SUM(Y25:Y33)</f>
        <v>  210,000 </v>
      </c>
      <c r="Z34" s="89"/>
      <c r="AA34" s="41"/>
      <c r="AB34" s="42"/>
      <c r="AC34" s="43"/>
      <c r="AD34" s="33" t="str">
        <f>SUM(AD25:AD32)</f>
        <v>  45,000 </v>
      </c>
    </row>
    <row r="35" ht="15.75" customHeight="1">
      <c r="A35" s="5"/>
      <c r="B35" s="5"/>
      <c r="C35" s="11"/>
      <c r="D35" s="5"/>
      <c r="E35" s="5"/>
      <c r="F35" s="5"/>
      <c r="G35" s="5"/>
      <c r="H35" s="5"/>
      <c r="I35" s="5"/>
      <c r="J35" s="5"/>
      <c r="K35" s="5"/>
      <c r="L35" s="5"/>
      <c r="M35" s="5"/>
      <c r="N35" s="5"/>
      <c r="O35" s="5"/>
      <c r="P35" s="5"/>
      <c r="Q35" s="5"/>
      <c r="R35" s="5"/>
      <c r="S35" s="5"/>
      <c r="T35" s="5"/>
      <c r="U35" s="5"/>
      <c r="V35" s="5"/>
      <c r="W35" s="5"/>
      <c r="X35" s="5"/>
      <c r="Y35" s="5"/>
      <c r="Z35" s="5"/>
      <c r="AA35" s="5"/>
      <c r="AB35" s="5"/>
      <c r="AC35" s="5"/>
      <c r="AD35" s="5"/>
    </row>
    <row r="36" ht="15.75" customHeight="1">
      <c r="A36" s="5"/>
      <c r="B36" s="5"/>
      <c r="C36" s="11"/>
      <c r="D36" s="5"/>
      <c r="E36" s="5"/>
      <c r="F36" s="5"/>
      <c r="G36" s="5"/>
      <c r="H36" s="5"/>
      <c r="I36" s="5"/>
      <c r="J36" s="5"/>
      <c r="K36" s="5"/>
      <c r="L36" s="5"/>
      <c r="M36" s="5"/>
      <c r="N36" s="5"/>
      <c r="O36" s="5"/>
      <c r="P36" s="5"/>
      <c r="Q36" s="5"/>
      <c r="R36" s="5"/>
      <c r="S36" s="5"/>
      <c r="T36" s="5"/>
      <c r="U36" s="5"/>
      <c r="V36" s="5"/>
      <c r="W36" s="5"/>
      <c r="X36" s="5"/>
      <c r="Y36" s="5"/>
      <c r="Z36" s="5"/>
      <c r="AA36" s="5"/>
      <c r="AB36" s="5"/>
      <c r="AC36" s="5"/>
      <c r="AD36" s="5"/>
    </row>
    <row r="37" ht="15.75" customHeight="1">
      <c r="A37" s="5"/>
      <c r="B37" s="5"/>
      <c r="C37" s="11"/>
      <c r="D37" s="5"/>
      <c r="E37" s="5"/>
      <c r="F37" s="5"/>
      <c r="G37" s="5"/>
      <c r="H37" s="5"/>
      <c r="I37" s="5"/>
      <c r="J37" s="5"/>
      <c r="K37" s="5"/>
      <c r="L37" s="5"/>
      <c r="M37" s="5"/>
      <c r="N37" s="5"/>
      <c r="O37" s="5"/>
      <c r="P37" s="5"/>
      <c r="Q37" s="5"/>
      <c r="R37" s="5"/>
      <c r="S37" s="5"/>
      <c r="T37" s="5"/>
      <c r="U37" s="5"/>
      <c r="V37" s="5"/>
      <c r="W37" s="5"/>
      <c r="X37" s="5"/>
      <c r="Y37" s="5"/>
      <c r="Z37" s="5"/>
      <c r="AA37" s="5"/>
      <c r="AB37" s="5"/>
      <c r="AC37" s="5"/>
      <c r="AD37" s="5"/>
    </row>
    <row r="38" ht="15.75" customHeight="1">
      <c r="A38" s="5"/>
      <c r="B38" s="5"/>
      <c r="C38" s="11"/>
      <c r="D38" s="5"/>
      <c r="E38" s="5"/>
      <c r="F38" s="5"/>
      <c r="G38" s="5"/>
      <c r="H38" s="5"/>
      <c r="I38" s="5"/>
      <c r="J38" s="5"/>
      <c r="K38" s="5"/>
      <c r="L38" s="5"/>
      <c r="M38" s="5"/>
      <c r="N38" s="5"/>
      <c r="O38" s="5"/>
      <c r="P38" s="5"/>
      <c r="Q38" s="5"/>
      <c r="R38" s="5"/>
      <c r="S38" s="5"/>
      <c r="T38" s="5"/>
      <c r="U38" s="5"/>
      <c r="V38" s="5"/>
      <c r="W38" s="5"/>
      <c r="X38" s="5"/>
      <c r="Y38" s="5"/>
      <c r="Z38" s="5"/>
      <c r="AA38" s="5"/>
      <c r="AB38" s="5"/>
      <c r="AC38" s="5"/>
      <c r="AD38" s="5"/>
    </row>
    <row r="39" ht="15.75" customHeight="1">
      <c r="A39" s="5"/>
      <c r="B39" s="5"/>
      <c r="C39" s="11"/>
      <c r="D39" s="5"/>
      <c r="E39" s="5"/>
      <c r="F39" s="5"/>
      <c r="G39" s="5"/>
      <c r="H39" s="5"/>
      <c r="I39" s="5"/>
      <c r="J39" s="5"/>
      <c r="K39" s="5"/>
      <c r="L39" s="5"/>
      <c r="M39" s="5"/>
      <c r="N39" s="5"/>
      <c r="O39" s="5"/>
      <c r="P39" s="5"/>
      <c r="Q39" s="5"/>
      <c r="R39" s="5"/>
      <c r="S39" s="5"/>
      <c r="T39" s="5"/>
      <c r="U39" s="5"/>
      <c r="V39" s="5"/>
      <c r="W39" s="5"/>
      <c r="X39" s="5"/>
      <c r="Y39" s="5"/>
      <c r="Z39" s="5"/>
      <c r="AA39" s="5"/>
      <c r="AB39" s="5"/>
      <c r="AC39" s="5"/>
      <c r="AD39" s="5"/>
    </row>
    <row r="40" ht="15.75" customHeight="1">
      <c r="A40" s="5"/>
      <c r="B40" s="5"/>
      <c r="C40" s="11"/>
      <c r="D40" s="5"/>
      <c r="E40" s="5"/>
      <c r="F40" s="5"/>
      <c r="G40" s="5"/>
      <c r="H40" s="5"/>
      <c r="I40" s="5"/>
      <c r="J40" s="5"/>
      <c r="K40" s="5"/>
      <c r="L40" s="5"/>
      <c r="M40" s="5"/>
      <c r="N40" s="5"/>
      <c r="O40" s="5"/>
      <c r="P40" s="5"/>
      <c r="Q40" s="5"/>
      <c r="R40" s="5"/>
      <c r="S40" s="5"/>
      <c r="T40" s="5"/>
      <c r="U40" s="5"/>
      <c r="V40" s="5"/>
      <c r="W40" s="5"/>
      <c r="X40" s="5"/>
      <c r="Y40" s="5"/>
      <c r="Z40" s="5"/>
      <c r="AA40" s="5"/>
      <c r="AB40" s="5"/>
      <c r="AC40" s="5"/>
      <c r="AD40" s="5"/>
    </row>
    <row r="41" ht="15.75" customHeight="1">
      <c r="A41" s="5"/>
      <c r="B41" s="5"/>
      <c r="C41" s="11"/>
      <c r="D41" s="5"/>
      <c r="E41" s="5"/>
      <c r="F41" s="5"/>
      <c r="G41" s="5"/>
      <c r="H41" s="5"/>
      <c r="I41" s="5"/>
      <c r="J41" s="5"/>
      <c r="K41" s="5"/>
      <c r="L41" s="5"/>
      <c r="M41" s="5"/>
      <c r="N41" s="5"/>
      <c r="O41" s="5"/>
      <c r="P41" s="5"/>
      <c r="Q41" s="5"/>
      <c r="R41" s="5"/>
      <c r="S41" s="5"/>
      <c r="T41" s="5"/>
      <c r="U41" s="5"/>
      <c r="V41" s="5"/>
      <c r="W41" s="5"/>
      <c r="X41" s="5"/>
      <c r="Y41" s="5"/>
      <c r="Z41" s="5"/>
      <c r="AA41" s="5"/>
      <c r="AB41" s="5"/>
      <c r="AC41" s="5"/>
      <c r="AD41" s="5"/>
    </row>
    <row r="42" ht="15.75" customHeight="1">
      <c r="A42" s="5"/>
      <c r="B42" s="5"/>
      <c r="C42" s="11"/>
      <c r="D42" s="5"/>
      <c r="E42" s="5"/>
      <c r="F42" s="5"/>
      <c r="G42" s="5"/>
      <c r="H42" s="5"/>
      <c r="I42" s="5"/>
      <c r="J42" s="5"/>
      <c r="K42" s="5"/>
      <c r="L42" s="5"/>
      <c r="M42" s="5"/>
      <c r="N42" s="5"/>
      <c r="O42" s="5"/>
      <c r="P42" s="5"/>
      <c r="Q42" s="5"/>
      <c r="R42" s="5"/>
      <c r="S42" s="5"/>
      <c r="T42" s="5"/>
      <c r="U42" s="5"/>
      <c r="V42" s="5"/>
      <c r="W42" s="5"/>
      <c r="X42" s="5"/>
      <c r="Y42" s="5"/>
      <c r="Z42" s="5"/>
      <c r="AA42" s="5"/>
      <c r="AB42" s="5"/>
      <c r="AC42" s="5"/>
      <c r="AD42" s="5"/>
    </row>
    <row r="43" ht="15.75" customHeight="1">
      <c r="A43" s="5"/>
      <c r="B43" s="5"/>
      <c r="C43" s="11"/>
      <c r="D43" s="5"/>
      <c r="E43" s="5"/>
      <c r="F43" s="5"/>
      <c r="G43" s="5"/>
      <c r="H43" s="5"/>
      <c r="I43" s="5"/>
      <c r="J43" s="5"/>
      <c r="K43" s="5"/>
      <c r="L43" s="5"/>
      <c r="M43" s="5"/>
      <c r="N43" s="5"/>
      <c r="O43" s="5"/>
      <c r="P43" s="5"/>
      <c r="Q43" s="5"/>
      <c r="R43" s="5"/>
      <c r="S43" s="5"/>
      <c r="T43" s="5"/>
      <c r="U43" s="5"/>
      <c r="V43" s="5"/>
      <c r="W43" s="5"/>
      <c r="X43" s="5"/>
      <c r="Y43" s="5"/>
      <c r="Z43" s="5"/>
      <c r="AA43" s="5"/>
      <c r="AB43" s="5"/>
      <c r="AC43" s="5"/>
      <c r="AD43" s="5"/>
    </row>
    <row r="44" ht="15.75" customHeight="1">
      <c r="A44" s="5"/>
      <c r="B44" s="5"/>
      <c r="C44" s="11"/>
      <c r="D44" s="5"/>
      <c r="E44" s="5"/>
      <c r="F44" s="5"/>
      <c r="G44" s="5"/>
      <c r="H44" s="5"/>
      <c r="I44" s="5"/>
      <c r="J44" s="5"/>
      <c r="K44" s="5"/>
      <c r="L44" s="5"/>
      <c r="M44" s="5"/>
      <c r="N44" s="5"/>
      <c r="O44" s="5"/>
      <c r="P44" s="5"/>
      <c r="Q44" s="5"/>
      <c r="R44" s="5"/>
      <c r="S44" s="5"/>
      <c r="T44" s="5"/>
      <c r="U44" s="5"/>
      <c r="V44" s="5"/>
      <c r="W44" s="5"/>
      <c r="X44" s="5"/>
      <c r="Y44" s="5"/>
      <c r="Z44" s="5"/>
      <c r="AA44" s="5"/>
      <c r="AB44" s="5"/>
      <c r="AC44" s="5"/>
      <c r="AD44" s="5"/>
    </row>
    <row r="45" ht="15.75" customHeight="1">
      <c r="A45" s="5"/>
      <c r="B45" s="5"/>
      <c r="C45" s="11"/>
      <c r="D45" s="5"/>
      <c r="E45" s="5"/>
      <c r="F45" s="5"/>
      <c r="G45" s="5"/>
      <c r="H45" s="5"/>
      <c r="I45" s="5"/>
      <c r="J45" s="5"/>
      <c r="K45" s="5"/>
      <c r="L45" s="5"/>
      <c r="M45" s="5"/>
      <c r="N45" s="5"/>
      <c r="O45" s="5"/>
      <c r="P45" s="5"/>
      <c r="Q45" s="5"/>
      <c r="R45" s="5"/>
      <c r="S45" s="5"/>
      <c r="T45" s="5"/>
      <c r="U45" s="5"/>
      <c r="V45" s="5"/>
      <c r="W45" s="5"/>
      <c r="X45" s="5"/>
      <c r="Y45" s="5"/>
      <c r="Z45" s="5"/>
      <c r="AA45" s="5"/>
      <c r="AB45" s="5"/>
      <c r="AC45" s="5"/>
      <c r="AD45" s="5"/>
    </row>
    <row r="46" ht="15.75" customHeight="1">
      <c r="A46" s="5"/>
      <c r="B46" s="5"/>
      <c r="C46" s="11"/>
      <c r="D46" s="5"/>
      <c r="E46" s="5"/>
      <c r="F46" s="5"/>
      <c r="G46" s="5"/>
      <c r="H46" s="5"/>
      <c r="I46" s="5"/>
      <c r="J46" s="5"/>
      <c r="K46" s="5"/>
      <c r="L46" s="5"/>
      <c r="M46" s="5"/>
      <c r="N46" s="5"/>
      <c r="O46" s="5"/>
      <c r="P46" s="5"/>
      <c r="Q46" s="5"/>
      <c r="R46" s="5"/>
      <c r="S46" s="5"/>
      <c r="T46" s="5"/>
      <c r="U46" s="5"/>
      <c r="V46" s="5"/>
      <c r="W46" s="5"/>
      <c r="X46" s="5"/>
      <c r="Y46" s="5"/>
      <c r="Z46" s="5"/>
      <c r="AA46" s="5"/>
      <c r="AB46" s="5"/>
      <c r="AC46" s="5"/>
      <c r="AD46" s="5"/>
    </row>
    <row r="47" ht="15.75" customHeight="1">
      <c r="A47" s="5"/>
      <c r="B47" s="5"/>
      <c r="C47" s="11"/>
      <c r="D47" s="5"/>
      <c r="E47" s="5"/>
      <c r="F47" s="5"/>
      <c r="G47" s="5"/>
      <c r="H47" s="5"/>
      <c r="I47" s="5"/>
      <c r="J47" s="5"/>
      <c r="K47" s="5"/>
      <c r="L47" s="5"/>
      <c r="M47" s="5"/>
      <c r="N47" s="5"/>
      <c r="O47" s="5"/>
      <c r="P47" s="5"/>
      <c r="Q47" s="5"/>
      <c r="R47" s="5"/>
      <c r="S47" s="5"/>
      <c r="T47" s="5"/>
      <c r="U47" s="5"/>
      <c r="V47" s="5"/>
      <c r="W47" s="5"/>
      <c r="X47" s="5"/>
      <c r="Y47" s="5"/>
      <c r="Z47" s="5"/>
      <c r="AA47" s="5"/>
      <c r="AB47" s="5"/>
      <c r="AC47" s="5"/>
      <c r="AD47" s="5"/>
    </row>
    <row r="48" ht="15.75" customHeight="1">
      <c r="A48" s="5"/>
      <c r="B48" s="5"/>
      <c r="C48" s="11"/>
      <c r="D48" s="5"/>
      <c r="E48" s="5"/>
      <c r="F48" s="5"/>
      <c r="G48" s="5"/>
      <c r="H48" s="5"/>
      <c r="I48" s="5"/>
      <c r="J48" s="5"/>
      <c r="K48" s="5"/>
      <c r="L48" s="5"/>
      <c r="M48" s="5"/>
      <c r="N48" s="5"/>
      <c r="O48" s="5"/>
      <c r="P48" s="5"/>
      <c r="Q48" s="5"/>
      <c r="R48" s="5"/>
      <c r="S48" s="5"/>
      <c r="T48" s="5"/>
      <c r="U48" s="5"/>
      <c r="V48" s="5"/>
      <c r="W48" s="5"/>
      <c r="X48" s="5"/>
      <c r="Y48" s="5"/>
      <c r="Z48" s="5"/>
      <c r="AA48" s="5"/>
      <c r="AB48" s="5"/>
      <c r="AC48" s="5"/>
      <c r="AD48" s="5"/>
    </row>
    <row r="49" ht="15.75" customHeight="1">
      <c r="A49" s="5"/>
      <c r="B49" s="5"/>
      <c r="C49" s="11"/>
      <c r="D49" s="5"/>
      <c r="E49" s="5"/>
      <c r="F49" s="5"/>
      <c r="G49" s="5"/>
      <c r="H49" s="5"/>
      <c r="I49" s="5"/>
      <c r="J49" s="5"/>
      <c r="K49" s="5"/>
      <c r="L49" s="5"/>
      <c r="M49" s="5"/>
      <c r="N49" s="5"/>
      <c r="O49" s="5"/>
      <c r="P49" s="5"/>
      <c r="Q49" s="5"/>
      <c r="R49" s="5"/>
      <c r="S49" s="5"/>
      <c r="T49" s="5"/>
      <c r="U49" s="5"/>
      <c r="V49" s="5"/>
      <c r="W49" s="5"/>
      <c r="X49" s="5"/>
      <c r="Y49" s="5"/>
      <c r="Z49" s="5"/>
      <c r="AA49" s="5"/>
      <c r="AB49" s="5"/>
      <c r="AC49" s="5"/>
      <c r="AD49" s="5"/>
    </row>
    <row r="50" ht="15.75" customHeight="1">
      <c r="A50" s="5"/>
      <c r="B50" s="5"/>
      <c r="C50" s="11"/>
      <c r="D50" s="5"/>
      <c r="E50" s="5"/>
      <c r="F50" s="5"/>
      <c r="G50" s="5"/>
      <c r="H50" s="5"/>
      <c r="I50" s="5"/>
      <c r="J50" s="5"/>
      <c r="K50" s="5"/>
      <c r="L50" s="5"/>
      <c r="M50" s="5"/>
      <c r="N50" s="5"/>
      <c r="O50" s="5"/>
      <c r="P50" s="5"/>
      <c r="Q50" s="5"/>
      <c r="R50" s="5"/>
      <c r="S50" s="5"/>
      <c r="T50" s="5"/>
      <c r="U50" s="5"/>
      <c r="V50" s="5"/>
      <c r="W50" s="5"/>
      <c r="X50" s="5"/>
      <c r="Y50" s="5"/>
      <c r="Z50" s="5"/>
      <c r="AA50" s="5"/>
      <c r="AB50" s="5"/>
      <c r="AC50" s="5"/>
      <c r="AD50" s="5"/>
    </row>
    <row r="51" ht="15.75" customHeight="1">
      <c r="A51" s="5"/>
      <c r="B51" s="5"/>
      <c r="C51" s="11"/>
      <c r="D51" s="5"/>
      <c r="E51" s="5"/>
      <c r="F51" s="5"/>
      <c r="G51" s="5"/>
      <c r="H51" s="5"/>
      <c r="I51" s="5"/>
      <c r="J51" s="5"/>
      <c r="K51" s="5"/>
      <c r="L51" s="5"/>
      <c r="M51" s="5"/>
      <c r="N51" s="5"/>
      <c r="O51" s="5"/>
      <c r="P51" s="5"/>
      <c r="Q51" s="5"/>
      <c r="R51" s="5"/>
      <c r="S51" s="5"/>
      <c r="T51" s="5"/>
      <c r="U51" s="5"/>
      <c r="V51" s="5"/>
      <c r="W51" s="5"/>
      <c r="X51" s="5"/>
      <c r="Y51" s="5"/>
      <c r="Z51" s="5"/>
      <c r="AA51" s="5"/>
      <c r="AB51" s="5"/>
      <c r="AC51" s="5"/>
      <c r="AD51" s="5"/>
    </row>
    <row r="52" ht="15.75" customHeight="1">
      <c r="A52" s="5"/>
      <c r="B52" s="5"/>
      <c r="C52" s="11"/>
      <c r="D52" s="5"/>
      <c r="E52" s="5"/>
      <c r="F52" s="5"/>
      <c r="G52" s="5"/>
      <c r="H52" s="5"/>
      <c r="I52" s="5"/>
      <c r="J52" s="5"/>
      <c r="K52" s="5"/>
      <c r="L52" s="5"/>
      <c r="M52" s="5"/>
      <c r="N52" s="5"/>
      <c r="O52" s="5"/>
      <c r="P52" s="5"/>
      <c r="Q52" s="5"/>
      <c r="R52" s="5"/>
      <c r="S52" s="5"/>
      <c r="T52" s="5"/>
      <c r="U52" s="5"/>
      <c r="V52" s="5"/>
      <c r="W52" s="5"/>
      <c r="X52" s="5"/>
      <c r="Y52" s="5"/>
      <c r="Z52" s="5"/>
      <c r="AA52" s="5"/>
      <c r="AB52" s="5"/>
      <c r="AC52" s="5"/>
      <c r="AD52" s="5"/>
    </row>
    <row r="53" ht="15.75" customHeight="1">
      <c r="A53" s="5"/>
      <c r="B53" s="5"/>
      <c r="C53" s="11"/>
      <c r="D53" s="5"/>
      <c r="E53" s="5"/>
      <c r="F53" s="5"/>
      <c r="G53" s="5"/>
      <c r="H53" s="5"/>
      <c r="I53" s="5"/>
      <c r="J53" s="5"/>
      <c r="K53" s="5"/>
      <c r="L53" s="5"/>
      <c r="M53" s="5"/>
      <c r="N53" s="5"/>
      <c r="O53" s="5"/>
      <c r="P53" s="5"/>
      <c r="Q53" s="5"/>
      <c r="R53" s="5"/>
      <c r="S53" s="5"/>
      <c r="T53" s="5"/>
      <c r="U53" s="5"/>
      <c r="V53" s="5"/>
      <c r="W53" s="5"/>
      <c r="X53" s="5"/>
      <c r="Y53" s="5"/>
      <c r="Z53" s="5"/>
      <c r="AA53" s="5"/>
      <c r="AB53" s="5"/>
      <c r="AC53" s="5"/>
      <c r="AD53" s="5"/>
    </row>
    <row r="54" ht="15.75" customHeight="1">
      <c r="A54" s="5"/>
      <c r="B54" s="5"/>
      <c r="C54" s="11"/>
      <c r="D54" s="5"/>
      <c r="E54" s="5"/>
      <c r="F54" s="5"/>
      <c r="G54" s="5"/>
      <c r="H54" s="5"/>
      <c r="I54" s="5"/>
      <c r="J54" s="5"/>
      <c r="K54" s="5"/>
      <c r="L54" s="5"/>
      <c r="M54" s="5"/>
      <c r="N54" s="5"/>
      <c r="O54" s="5"/>
      <c r="P54" s="5"/>
      <c r="Q54" s="5"/>
      <c r="R54" s="5"/>
      <c r="S54" s="5"/>
      <c r="T54" s="5"/>
      <c r="U54" s="5"/>
      <c r="V54" s="5"/>
      <c r="W54" s="5"/>
      <c r="X54" s="5"/>
      <c r="Y54" s="5"/>
      <c r="Z54" s="5"/>
      <c r="AA54" s="5"/>
      <c r="AB54" s="5"/>
      <c r="AC54" s="5"/>
      <c r="AD54" s="5"/>
    </row>
    <row r="55" ht="15.75" customHeight="1">
      <c r="A55" s="5"/>
      <c r="B55" s="5"/>
      <c r="C55" s="11"/>
      <c r="D55" s="5"/>
      <c r="E55" s="5"/>
      <c r="F55" s="5"/>
      <c r="G55" s="5"/>
      <c r="H55" s="5"/>
      <c r="I55" s="5"/>
      <c r="J55" s="5"/>
      <c r="K55" s="5"/>
      <c r="L55" s="5"/>
      <c r="M55" s="5"/>
      <c r="N55" s="5"/>
      <c r="O55" s="5"/>
      <c r="P55" s="5"/>
      <c r="Q55" s="5"/>
      <c r="R55" s="5"/>
      <c r="S55" s="5"/>
      <c r="T55" s="5"/>
      <c r="U55" s="5"/>
      <c r="V55" s="5"/>
      <c r="W55" s="5"/>
      <c r="X55" s="5"/>
      <c r="Y55" s="5"/>
      <c r="Z55" s="5"/>
      <c r="AA55" s="5"/>
      <c r="AB55" s="5"/>
      <c r="AC55" s="5"/>
      <c r="AD55" s="5"/>
    </row>
    <row r="56" ht="15.75" customHeight="1">
      <c r="A56" s="5"/>
      <c r="B56" s="5"/>
      <c r="C56" s="11"/>
      <c r="D56" s="5"/>
      <c r="E56" s="5"/>
      <c r="F56" s="5"/>
      <c r="G56" s="5"/>
      <c r="H56" s="5"/>
      <c r="I56" s="5"/>
      <c r="J56" s="5"/>
      <c r="K56" s="5"/>
      <c r="L56" s="5"/>
      <c r="M56" s="5"/>
      <c r="N56" s="5"/>
      <c r="O56" s="5"/>
      <c r="P56" s="5"/>
      <c r="Q56" s="5"/>
      <c r="R56" s="5"/>
      <c r="S56" s="5"/>
      <c r="T56" s="5"/>
      <c r="U56" s="5"/>
      <c r="V56" s="5"/>
      <c r="W56" s="5"/>
      <c r="X56" s="5"/>
      <c r="Y56" s="5"/>
      <c r="Z56" s="5"/>
      <c r="AA56" s="5"/>
      <c r="AB56" s="5"/>
      <c r="AC56" s="5"/>
      <c r="AD56" s="5"/>
    </row>
    <row r="57" ht="15.75" customHeight="1">
      <c r="A57" s="5"/>
      <c r="B57" s="5"/>
      <c r="C57" s="11"/>
      <c r="D57" s="5"/>
      <c r="E57" s="5"/>
      <c r="F57" s="5"/>
      <c r="G57" s="5"/>
      <c r="H57" s="5"/>
      <c r="I57" s="5"/>
      <c r="J57" s="5"/>
      <c r="K57" s="5"/>
      <c r="L57" s="5"/>
      <c r="M57" s="5"/>
      <c r="N57" s="5"/>
      <c r="O57" s="5"/>
      <c r="P57" s="5"/>
      <c r="Q57" s="5"/>
      <c r="R57" s="5"/>
      <c r="S57" s="5"/>
      <c r="T57" s="5"/>
      <c r="U57" s="5"/>
      <c r="V57" s="5"/>
      <c r="W57" s="5"/>
      <c r="X57" s="5"/>
      <c r="Y57" s="5"/>
      <c r="Z57" s="5"/>
      <c r="AA57" s="5"/>
      <c r="AB57" s="5"/>
      <c r="AC57" s="5"/>
      <c r="AD57" s="5"/>
    </row>
    <row r="58" ht="15.75" customHeight="1">
      <c r="A58" s="5"/>
      <c r="B58" s="5"/>
      <c r="C58" s="11"/>
      <c r="D58" s="5"/>
      <c r="E58" s="5"/>
      <c r="F58" s="5"/>
      <c r="G58" s="5"/>
      <c r="H58" s="5"/>
      <c r="I58" s="5"/>
      <c r="J58" s="5"/>
      <c r="K58" s="5"/>
      <c r="L58" s="5"/>
      <c r="M58" s="5"/>
      <c r="N58" s="5"/>
      <c r="O58" s="5"/>
      <c r="P58" s="5"/>
      <c r="Q58" s="5"/>
      <c r="R58" s="5"/>
      <c r="S58" s="5"/>
      <c r="T58" s="5"/>
      <c r="U58" s="5"/>
      <c r="V58" s="5"/>
      <c r="W58" s="5"/>
      <c r="X58" s="5"/>
      <c r="Y58" s="5"/>
      <c r="Z58" s="5"/>
      <c r="AA58" s="5"/>
      <c r="AB58" s="5"/>
      <c r="AC58" s="5"/>
      <c r="AD58" s="5"/>
    </row>
    <row r="59" ht="15.75" customHeight="1">
      <c r="A59" s="5"/>
      <c r="B59" s="5"/>
      <c r="C59" s="11"/>
      <c r="D59" s="5"/>
      <c r="E59" s="5"/>
      <c r="F59" s="5"/>
      <c r="G59" s="5"/>
      <c r="H59" s="5"/>
      <c r="I59" s="5"/>
      <c r="J59" s="5"/>
      <c r="K59" s="5"/>
      <c r="L59" s="5"/>
      <c r="M59" s="5"/>
      <c r="N59" s="5"/>
      <c r="O59" s="5"/>
      <c r="P59" s="5"/>
      <c r="Q59" s="5"/>
      <c r="R59" s="5"/>
      <c r="S59" s="5"/>
      <c r="T59" s="5"/>
      <c r="U59" s="5"/>
      <c r="V59" s="5"/>
      <c r="W59" s="5"/>
      <c r="X59" s="5"/>
      <c r="Y59" s="5"/>
      <c r="Z59" s="5"/>
      <c r="AA59" s="5"/>
      <c r="AB59" s="5"/>
      <c r="AC59" s="5"/>
      <c r="AD59" s="5"/>
    </row>
    <row r="60" ht="15.75" customHeight="1">
      <c r="A60" s="5"/>
      <c r="B60" s="5"/>
      <c r="C60" s="11"/>
      <c r="D60" s="5"/>
      <c r="E60" s="5"/>
      <c r="F60" s="5"/>
      <c r="G60" s="5"/>
      <c r="H60" s="5"/>
      <c r="I60" s="5"/>
      <c r="J60" s="5"/>
      <c r="K60" s="5"/>
      <c r="L60" s="5"/>
      <c r="M60" s="5"/>
      <c r="N60" s="5"/>
      <c r="O60" s="5"/>
      <c r="P60" s="5"/>
      <c r="Q60" s="5"/>
      <c r="R60" s="5"/>
      <c r="S60" s="5"/>
      <c r="T60" s="5"/>
      <c r="U60" s="5"/>
      <c r="V60" s="5"/>
      <c r="W60" s="5"/>
      <c r="X60" s="5"/>
      <c r="Y60" s="5"/>
      <c r="Z60" s="5"/>
      <c r="AA60" s="5"/>
      <c r="AB60" s="5"/>
      <c r="AC60" s="5"/>
      <c r="AD60" s="5"/>
    </row>
    <row r="61" ht="15.75" customHeight="1">
      <c r="A61" s="5"/>
      <c r="B61" s="5"/>
      <c r="C61" s="11"/>
      <c r="D61" s="5"/>
      <c r="E61" s="5"/>
      <c r="F61" s="5"/>
      <c r="G61" s="5"/>
      <c r="H61" s="5"/>
      <c r="I61" s="5"/>
      <c r="J61" s="5"/>
      <c r="K61" s="5"/>
      <c r="L61" s="5"/>
      <c r="M61" s="5"/>
      <c r="N61" s="5"/>
      <c r="O61" s="5"/>
      <c r="P61" s="5"/>
      <c r="Q61" s="5"/>
      <c r="R61" s="5"/>
      <c r="S61" s="5"/>
      <c r="T61" s="5"/>
      <c r="U61" s="5"/>
      <c r="V61" s="5"/>
      <c r="W61" s="5"/>
      <c r="X61" s="5"/>
      <c r="Y61" s="5"/>
      <c r="Z61" s="5"/>
      <c r="AA61" s="5"/>
      <c r="AB61" s="5"/>
      <c r="AC61" s="5"/>
      <c r="AD61" s="5"/>
    </row>
    <row r="62" ht="15.75" customHeight="1">
      <c r="A62" s="5"/>
      <c r="B62" s="5"/>
      <c r="C62" s="11"/>
      <c r="D62" s="5"/>
      <c r="E62" s="5"/>
      <c r="F62" s="5"/>
      <c r="G62" s="5"/>
      <c r="H62" s="5"/>
      <c r="I62" s="5"/>
      <c r="J62" s="5"/>
      <c r="K62" s="5"/>
      <c r="L62" s="5"/>
      <c r="M62" s="5"/>
      <c r="N62" s="5"/>
      <c r="O62" s="5"/>
      <c r="P62" s="5"/>
      <c r="Q62" s="5"/>
      <c r="R62" s="5"/>
      <c r="S62" s="5"/>
      <c r="T62" s="5"/>
      <c r="U62" s="5"/>
      <c r="V62" s="5"/>
      <c r="W62" s="5"/>
      <c r="X62" s="5"/>
      <c r="Y62" s="5"/>
      <c r="Z62" s="5"/>
      <c r="AA62" s="5"/>
      <c r="AB62" s="5"/>
      <c r="AC62" s="5"/>
      <c r="AD62" s="5"/>
    </row>
    <row r="63" ht="15.75" customHeight="1">
      <c r="A63" s="5"/>
      <c r="B63" s="5"/>
      <c r="C63" s="11"/>
      <c r="D63" s="5"/>
      <c r="E63" s="5"/>
      <c r="F63" s="5"/>
      <c r="G63" s="5"/>
      <c r="H63" s="5"/>
      <c r="I63" s="5"/>
      <c r="J63" s="5"/>
      <c r="K63" s="5"/>
      <c r="L63" s="5"/>
      <c r="M63" s="5"/>
      <c r="N63" s="5"/>
      <c r="O63" s="5"/>
      <c r="P63" s="5"/>
      <c r="Q63" s="5"/>
      <c r="R63" s="5"/>
      <c r="S63" s="5"/>
      <c r="T63" s="5"/>
      <c r="U63" s="5"/>
      <c r="V63" s="5"/>
      <c r="W63" s="5"/>
      <c r="X63" s="5"/>
      <c r="Y63" s="5"/>
      <c r="Z63" s="5"/>
      <c r="AA63" s="5"/>
      <c r="AB63" s="5"/>
      <c r="AC63" s="5"/>
      <c r="AD63" s="5"/>
    </row>
    <row r="64" ht="15.75" customHeight="1">
      <c r="A64" s="5"/>
      <c r="B64" s="5"/>
      <c r="C64" s="11"/>
      <c r="D64" s="5"/>
      <c r="E64" s="5"/>
      <c r="F64" s="5"/>
      <c r="G64" s="5"/>
      <c r="H64" s="5"/>
      <c r="I64" s="5"/>
      <c r="J64" s="5"/>
      <c r="K64" s="5"/>
      <c r="L64" s="5"/>
      <c r="M64" s="5"/>
      <c r="N64" s="5"/>
      <c r="O64" s="5"/>
      <c r="P64" s="5"/>
      <c r="Q64" s="5"/>
      <c r="R64" s="5"/>
      <c r="S64" s="5"/>
      <c r="T64" s="5"/>
      <c r="U64" s="5"/>
      <c r="V64" s="5"/>
      <c r="W64" s="5"/>
      <c r="X64" s="5"/>
      <c r="Y64" s="5"/>
      <c r="Z64" s="5"/>
      <c r="AA64" s="5"/>
      <c r="AB64" s="5"/>
      <c r="AC64" s="5"/>
      <c r="AD64" s="5"/>
    </row>
    <row r="65" ht="15.75" customHeight="1">
      <c r="A65" s="5"/>
      <c r="B65" s="5"/>
      <c r="C65" s="11"/>
      <c r="D65" s="5"/>
      <c r="E65" s="5"/>
      <c r="F65" s="5"/>
      <c r="G65" s="5"/>
      <c r="H65" s="5"/>
      <c r="I65" s="5"/>
      <c r="J65" s="5"/>
      <c r="K65" s="5"/>
      <c r="L65" s="5"/>
      <c r="M65" s="5"/>
      <c r="N65" s="5"/>
      <c r="O65" s="5"/>
      <c r="P65" s="5"/>
      <c r="Q65" s="5"/>
      <c r="R65" s="5"/>
      <c r="S65" s="5"/>
      <c r="T65" s="5"/>
      <c r="U65" s="5"/>
      <c r="V65" s="5"/>
      <c r="W65" s="5"/>
      <c r="X65" s="5"/>
      <c r="Y65" s="5"/>
      <c r="Z65" s="5"/>
      <c r="AA65" s="5"/>
      <c r="AB65" s="5"/>
      <c r="AC65" s="5"/>
      <c r="AD65" s="5"/>
    </row>
    <row r="66" ht="15.75" customHeight="1">
      <c r="A66" s="5"/>
      <c r="B66" s="5"/>
      <c r="C66" s="11"/>
      <c r="D66" s="5"/>
      <c r="E66" s="5"/>
      <c r="F66" s="5"/>
      <c r="G66" s="5"/>
      <c r="H66" s="5"/>
      <c r="I66" s="5"/>
      <c r="J66" s="5"/>
      <c r="K66" s="5"/>
      <c r="L66" s="5"/>
      <c r="M66" s="5"/>
      <c r="N66" s="5"/>
      <c r="O66" s="5"/>
      <c r="P66" s="5"/>
      <c r="Q66" s="5"/>
      <c r="R66" s="5"/>
      <c r="S66" s="5"/>
      <c r="T66" s="5"/>
      <c r="U66" s="5"/>
      <c r="V66" s="5"/>
      <c r="W66" s="5"/>
      <c r="X66" s="5"/>
      <c r="Y66" s="5"/>
      <c r="Z66" s="5"/>
      <c r="AA66" s="5"/>
      <c r="AB66" s="5"/>
      <c r="AC66" s="5"/>
      <c r="AD66" s="5"/>
    </row>
    <row r="67" ht="15.75" customHeight="1">
      <c r="A67" s="5"/>
      <c r="B67" s="5"/>
      <c r="C67" s="11"/>
      <c r="D67" s="5"/>
      <c r="E67" s="5"/>
      <c r="F67" s="5"/>
      <c r="G67" s="5"/>
      <c r="H67" s="5"/>
      <c r="I67" s="5"/>
      <c r="J67" s="5"/>
      <c r="K67" s="5"/>
      <c r="L67" s="5"/>
      <c r="M67" s="5"/>
      <c r="N67" s="5"/>
      <c r="O67" s="5"/>
      <c r="P67" s="5"/>
      <c r="Q67" s="5"/>
      <c r="R67" s="5"/>
      <c r="S67" s="5"/>
      <c r="T67" s="5"/>
      <c r="U67" s="5"/>
      <c r="V67" s="5"/>
      <c r="W67" s="5"/>
      <c r="X67" s="5"/>
      <c r="Y67" s="5"/>
      <c r="Z67" s="5"/>
      <c r="AA67" s="5"/>
      <c r="AB67" s="5"/>
      <c r="AC67" s="5"/>
      <c r="AD67" s="5"/>
    </row>
    <row r="68" ht="15.75" customHeight="1">
      <c r="A68" s="5"/>
      <c r="B68" s="5"/>
      <c r="C68" s="11"/>
      <c r="D68" s="5"/>
      <c r="E68" s="5"/>
      <c r="F68" s="5"/>
      <c r="G68" s="5"/>
      <c r="H68" s="5"/>
      <c r="I68" s="5"/>
      <c r="J68" s="5"/>
      <c r="K68" s="5"/>
      <c r="L68" s="5"/>
      <c r="M68" s="5"/>
      <c r="N68" s="5"/>
      <c r="O68" s="5"/>
      <c r="P68" s="5"/>
      <c r="Q68" s="5"/>
      <c r="R68" s="5"/>
      <c r="S68" s="5"/>
      <c r="T68" s="5"/>
      <c r="U68" s="5"/>
      <c r="V68" s="5"/>
      <c r="W68" s="5"/>
      <c r="X68" s="5"/>
      <c r="Y68" s="5"/>
      <c r="Z68" s="5"/>
      <c r="AA68" s="5"/>
      <c r="AB68" s="5"/>
      <c r="AC68" s="5"/>
      <c r="AD68" s="5"/>
    </row>
    <row r="69" ht="15.75" customHeight="1">
      <c r="A69" s="5"/>
      <c r="B69" s="5"/>
      <c r="C69" s="11"/>
      <c r="D69" s="5"/>
      <c r="E69" s="5"/>
      <c r="F69" s="5"/>
      <c r="G69" s="5"/>
      <c r="H69" s="5"/>
      <c r="I69" s="5"/>
      <c r="J69" s="5"/>
      <c r="K69" s="5"/>
      <c r="L69" s="5"/>
      <c r="M69" s="5"/>
      <c r="N69" s="5"/>
      <c r="O69" s="5"/>
      <c r="P69" s="5"/>
      <c r="Q69" s="5"/>
      <c r="R69" s="5"/>
      <c r="S69" s="5"/>
      <c r="T69" s="5"/>
      <c r="U69" s="5"/>
      <c r="V69" s="5"/>
      <c r="W69" s="5"/>
      <c r="X69" s="5"/>
      <c r="Y69" s="5"/>
      <c r="Z69" s="5"/>
      <c r="AA69" s="5"/>
      <c r="AB69" s="5"/>
      <c r="AC69" s="5"/>
      <c r="AD69" s="5"/>
    </row>
    <row r="70" ht="15.75" customHeight="1">
      <c r="A70" s="5"/>
      <c r="B70" s="5"/>
      <c r="C70" s="11"/>
      <c r="D70" s="5"/>
      <c r="E70" s="5"/>
      <c r="F70" s="5"/>
      <c r="G70" s="5"/>
      <c r="H70" s="5"/>
      <c r="I70" s="5"/>
      <c r="J70" s="5"/>
      <c r="K70" s="5"/>
      <c r="L70" s="5"/>
      <c r="M70" s="5"/>
      <c r="N70" s="5"/>
      <c r="O70" s="5"/>
      <c r="P70" s="5"/>
      <c r="Q70" s="5"/>
      <c r="R70" s="5"/>
      <c r="S70" s="5"/>
      <c r="T70" s="5"/>
      <c r="U70" s="5"/>
      <c r="V70" s="5"/>
      <c r="W70" s="5"/>
      <c r="X70" s="5"/>
      <c r="Y70" s="5"/>
      <c r="Z70" s="5"/>
      <c r="AA70" s="5"/>
      <c r="AB70" s="5"/>
      <c r="AC70" s="5"/>
      <c r="AD70" s="5"/>
    </row>
    <row r="71" ht="15.75" customHeight="1">
      <c r="A71" s="5"/>
      <c r="B71" s="5"/>
      <c r="C71" s="11"/>
      <c r="D71" s="5"/>
      <c r="E71" s="5"/>
      <c r="F71" s="5"/>
      <c r="G71" s="5"/>
      <c r="H71" s="5"/>
      <c r="I71" s="5"/>
      <c r="J71" s="5"/>
      <c r="K71" s="5"/>
      <c r="L71" s="5"/>
      <c r="M71" s="5"/>
      <c r="N71" s="5"/>
      <c r="O71" s="5"/>
      <c r="P71" s="5"/>
      <c r="Q71" s="5"/>
      <c r="R71" s="5"/>
      <c r="S71" s="5"/>
      <c r="T71" s="5"/>
      <c r="U71" s="5"/>
      <c r="V71" s="5"/>
      <c r="W71" s="5"/>
      <c r="X71" s="5"/>
      <c r="Y71" s="5"/>
      <c r="Z71" s="5"/>
      <c r="AA71" s="5"/>
      <c r="AB71" s="5"/>
      <c r="AC71" s="5"/>
      <c r="AD71" s="5"/>
    </row>
    <row r="72" ht="15.75" customHeight="1">
      <c r="A72" s="5"/>
      <c r="B72" s="5"/>
      <c r="C72" s="11"/>
      <c r="D72" s="5"/>
      <c r="E72" s="5"/>
      <c r="F72" s="5"/>
      <c r="G72" s="5"/>
      <c r="H72" s="5"/>
      <c r="I72" s="5"/>
      <c r="J72" s="5"/>
      <c r="K72" s="5"/>
      <c r="L72" s="5"/>
      <c r="M72" s="5"/>
      <c r="N72" s="5"/>
      <c r="O72" s="5"/>
      <c r="P72" s="5"/>
      <c r="Q72" s="5"/>
      <c r="R72" s="5"/>
      <c r="S72" s="5"/>
      <c r="T72" s="5"/>
      <c r="U72" s="5"/>
      <c r="V72" s="5"/>
      <c r="W72" s="5"/>
      <c r="X72" s="5"/>
      <c r="Y72" s="5"/>
      <c r="Z72" s="5"/>
      <c r="AA72" s="5"/>
      <c r="AB72" s="5"/>
      <c r="AC72" s="5"/>
      <c r="AD72" s="5"/>
    </row>
    <row r="73" ht="15.75" customHeight="1">
      <c r="A73" s="5"/>
      <c r="B73" s="5"/>
      <c r="C73" s="11"/>
      <c r="D73" s="5"/>
      <c r="E73" s="5"/>
      <c r="F73" s="5"/>
      <c r="G73" s="5"/>
      <c r="H73" s="5"/>
      <c r="I73" s="5"/>
      <c r="J73" s="5"/>
      <c r="K73" s="5"/>
      <c r="L73" s="5"/>
      <c r="M73" s="5"/>
      <c r="N73" s="5"/>
      <c r="O73" s="5"/>
      <c r="P73" s="5"/>
      <c r="Q73" s="5"/>
      <c r="R73" s="5"/>
      <c r="S73" s="5"/>
      <c r="T73" s="5"/>
      <c r="U73" s="5"/>
      <c r="V73" s="5"/>
      <c r="W73" s="5"/>
      <c r="X73" s="5"/>
      <c r="Y73" s="5"/>
      <c r="Z73" s="5"/>
      <c r="AA73" s="5"/>
      <c r="AB73" s="5"/>
      <c r="AC73" s="5"/>
      <c r="AD73" s="5"/>
    </row>
    <row r="74" ht="15.75" customHeight="1">
      <c r="A74" s="5"/>
      <c r="B74" s="5"/>
      <c r="C74" s="11"/>
      <c r="D74" s="5"/>
      <c r="E74" s="5"/>
      <c r="F74" s="5"/>
      <c r="G74" s="5"/>
      <c r="H74" s="5"/>
      <c r="I74" s="5"/>
      <c r="J74" s="5"/>
      <c r="K74" s="5"/>
      <c r="L74" s="5"/>
      <c r="M74" s="5"/>
      <c r="N74" s="5"/>
      <c r="O74" s="5"/>
      <c r="P74" s="5"/>
      <c r="Q74" s="5"/>
      <c r="R74" s="5"/>
      <c r="S74" s="5"/>
      <c r="T74" s="5"/>
      <c r="U74" s="5"/>
      <c r="V74" s="5"/>
      <c r="W74" s="5"/>
      <c r="X74" s="5"/>
      <c r="Y74" s="5"/>
      <c r="Z74" s="5"/>
      <c r="AA74" s="5"/>
      <c r="AB74" s="5"/>
      <c r="AC74" s="5"/>
      <c r="AD74" s="5"/>
    </row>
    <row r="75" ht="15.75" customHeight="1">
      <c r="A75" s="5"/>
      <c r="B75" s="5"/>
      <c r="C75" s="11"/>
      <c r="D75" s="5"/>
      <c r="E75" s="5"/>
      <c r="F75" s="5"/>
      <c r="G75" s="5"/>
      <c r="H75" s="5"/>
      <c r="I75" s="5"/>
      <c r="J75" s="5"/>
      <c r="K75" s="5"/>
      <c r="L75" s="5"/>
      <c r="M75" s="5"/>
      <c r="N75" s="5"/>
      <c r="O75" s="5"/>
      <c r="P75" s="5"/>
      <c r="Q75" s="5"/>
      <c r="R75" s="5"/>
      <c r="S75" s="5"/>
      <c r="T75" s="5"/>
      <c r="U75" s="5"/>
      <c r="V75" s="5"/>
      <c r="W75" s="5"/>
      <c r="X75" s="5"/>
      <c r="Y75" s="5"/>
      <c r="Z75" s="5"/>
      <c r="AA75" s="5"/>
      <c r="AB75" s="5"/>
      <c r="AC75" s="5"/>
      <c r="AD75" s="5"/>
    </row>
    <row r="76" ht="15.75" customHeight="1">
      <c r="A76" s="5"/>
      <c r="B76" s="5"/>
      <c r="C76" s="11"/>
      <c r="D76" s="5"/>
      <c r="E76" s="5"/>
      <c r="F76" s="5"/>
      <c r="G76" s="5"/>
      <c r="H76" s="5"/>
      <c r="I76" s="5"/>
      <c r="J76" s="5"/>
      <c r="K76" s="5"/>
      <c r="L76" s="5"/>
      <c r="M76" s="5"/>
      <c r="N76" s="5"/>
      <c r="O76" s="5"/>
      <c r="P76" s="5"/>
      <c r="Q76" s="5"/>
      <c r="R76" s="5"/>
      <c r="S76" s="5"/>
      <c r="T76" s="5"/>
      <c r="U76" s="5"/>
      <c r="V76" s="5"/>
      <c r="W76" s="5"/>
      <c r="X76" s="5"/>
      <c r="Y76" s="5"/>
      <c r="Z76" s="5"/>
      <c r="AA76" s="5"/>
      <c r="AB76" s="5"/>
      <c r="AC76" s="5"/>
      <c r="AD76" s="5"/>
    </row>
    <row r="77" ht="15.75" customHeight="1">
      <c r="A77" s="5"/>
      <c r="B77" s="5"/>
      <c r="C77" s="11"/>
      <c r="D77" s="5"/>
      <c r="E77" s="5"/>
      <c r="F77" s="5"/>
      <c r="G77" s="5"/>
      <c r="H77" s="5"/>
      <c r="I77" s="5"/>
      <c r="J77" s="5"/>
      <c r="K77" s="5"/>
      <c r="L77" s="5"/>
      <c r="M77" s="5"/>
      <c r="N77" s="5"/>
      <c r="O77" s="5"/>
      <c r="P77" s="5"/>
      <c r="Q77" s="5"/>
      <c r="R77" s="5"/>
      <c r="S77" s="5"/>
      <c r="T77" s="5"/>
      <c r="U77" s="5"/>
      <c r="V77" s="5"/>
      <c r="W77" s="5"/>
      <c r="X77" s="5"/>
      <c r="Y77" s="5"/>
      <c r="Z77" s="5"/>
      <c r="AA77" s="5"/>
      <c r="AB77" s="5"/>
      <c r="AC77" s="5"/>
      <c r="AD77" s="5"/>
    </row>
    <row r="78" ht="15.75" customHeight="1">
      <c r="A78" s="5"/>
      <c r="B78" s="5"/>
      <c r="C78" s="11"/>
      <c r="D78" s="5"/>
      <c r="E78" s="5"/>
      <c r="F78" s="5"/>
      <c r="G78" s="5"/>
      <c r="H78" s="5"/>
      <c r="I78" s="5"/>
      <c r="J78" s="5"/>
      <c r="K78" s="5"/>
      <c r="L78" s="5"/>
      <c r="M78" s="5"/>
      <c r="N78" s="5"/>
      <c r="O78" s="5"/>
      <c r="P78" s="5"/>
      <c r="Q78" s="5"/>
      <c r="R78" s="5"/>
      <c r="S78" s="5"/>
      <c r="T78" s="5"/>
      <c r="U78" s="5"/>
      <c r="V78" s="5"/>
      <c r="W78" s="5"/>
      <c r="X78" s="5"/>
      <c r="Y78" s="5"/>
      <c r="Z78" s="5"/>
      <c r="AA78" s="5"/>
      <c r="AB78" s="5"/>
      <c r="AC78" s="5"/>
      <c r="AD78" s="5"/>
    </row>
    <row r="79" ht="15.75" customHeight="1">
      <c r="A79" s="5"/>
      <c r="B79" s="5"/>
      <c r="C79" s="11"/>
      <c r="D79" s="5"/>
      <c r="E79" s="5"/>
      <c r="F79" s="5"/>
      <c r="G79" s="5"/>
      <c r="H79" s="5"/>
      <c r="I79" s="5"/>
      <c r="J79" s="5"/>
      <c r="K79" s="5"/>
      <c r="L79" s="5"/>
      <c r="M79" s="5"/>
      <c r="N79" s="5"/>
      <c r="O79" s="5"/>
      <c r="P79" s="5"/>
      <c r="Q79" s="5"/>
      <c r="R79" s="5"/>
      <c r="S79" s="5"/>
      <c r="T79" s="5"/>
      <c r="U79" s="5"/>
      <c r="V79" s="5"/>
      <c r="W79" s="5"/>
      <c r="X79" s="5"/>
      <c r="Y79" s="5"/>
      <c r="Z79" s="5"/>
      <c r="AA79" s="5"/>
      <c r="AB79" s="5"/>
      <c r="AC79" s="5"/>
      <c r="AD79" s="5"/>
    </row>
    <row r="80" ht="15.75" customHeight="1">
      <c r="A80" s="5"/>
      <c r="B80" s="5"/>
      <c r="C80" s="11"/>
      <c r="D80" s="5"/>
      <c r="E80" s="5"/>
      <c r="F80" s="5"/>
      <c r="G80" s="5"/>
      <c r="H80" s="5"/>
      <c r="I80" s="5"/>
      <c r="J80" s="5"/>
      <c r="K80" s="5"/>
      <c r="L80" s="5"/>
      <c r="M80" s="5"/>
      <c r="N80" s="5"/>
      <c r="O80" s="5"/>
      <c r="P80" s="5"/>
      <c r="Q80" s="5"/>
      <c r="R80" s="5"/>
      <c r="S80" s="5"/>
      <c r="T80" s="5"/>
      <c r="U80" s="5"/>
      <c r="V80" s="5"/>
      <c r="W80" s="5"/>
      <c r="X80" s="5"/>
      <c r="Y80" s="5"/>
      <c r="Z80" s="5"/>
      <c r="AA80" s="5"/>
      <c r="AB80" s="5"/>
      <c r="AC80" s="5"/>
      <c r="AD80" s="5"/>
    </row>
    <row r="81" ht="15.75" customHeight="1">
      <c r="A81" s="5"/>
      <c r="B81" s="5"/>
      <c r="C81" s="11"/>
      <c r="D81" s="5"/>
      <c r="E81" s="5"/>
      <c r="F81" s="5"/>
      <c r="G81" s="5"/>
      <c r="H81" s="5"/>
      <c r="I81" s="5"/>
      <c r="J81" s="5"/>
      <c r="K81" s="5"/>
      <c r="L81" s="5"/>
      <c r="M81" s="5"/>
      <c r="N81" s="5"/>
      <c r="O81" s="5"/>
      <c r="P81" s="5"/>
      <c r="Q81" s="5"/>
      <c r="R81" s="5"/>
      <c r="S81" s="5"/>
      <c r="T81" s="5"/>
      <c r="U81" s="5"/>
      <c r="V81" s="5"/>
      <c r="W81" s="5"/>
      <c r="X81" s="5"/>
      <c r="Y81" s="5"/>
      <c r="Z81" s="5"/>
      <c r="AA81" s="5"/>
      <c r="AB81" s="5"/>
      <c r="AC81" s="5"/>
      <c r="AD81" s="5"/>
    </row>
    <row r="82" ht="15.75" customHeight="1">
      <c r="A82" s="5"/>
      <c r="B82" s="5"/>
      <c r="C82" s="11"/>
      <c r="D82" s="5"/>
      <c r="E82" s="5"/>
      <c r="F82" s="5"/>
      <c r="G82" s="5"/>
      <c r="H82" s="5"/>
      <c r="I82" s="5"/>
      <c r="J82" s="5"/>
      <c r="K82" s="5"/>
      <c r="L82" s="5"/>
      <c r="M82" s="5"/>
      <c r="N82" s="5"/>
      <c r="O82" s="5"/>
      <c r="P82" s="5"/>
      <c r="Q82" s="5"/>
      <c r="R82" s="5"/>
      <c r="S82" s="5"/>
      <c r="T82" s="5"/>
      <c r="U82" s="5"/>
      <c r="V82" s="5"/>
      <c r="W82" s="5"/>
      <c r="X82" s="5"/>
      <c r="Y82" s="5"/>
      <c r="Z82" s="5"/>
      <c r="AA82" s="5"/>
      <c r="AB82" s="5"/>
      <c r="AC82" s="5"/>
      <c r="AD82" s="5"/>
    </row>
    <row r="83" ht="15.75" customHeight="1">
      <c r="A83" s="5"/>
      <c r="B83" s="5"/>
      <c r="C83" s="11"/>
      <c r="D83" s="5"/>
      <c r="E83" s="5"/>
      <c r="F83" s="5"/>
      <c r="G83" s="5"/>
      <c r="H83" s="5"/>
      <c r="I83" s="5"/>
      <c r="J83" s="5"/>
      <c r="K83" s="5"/>
      <c r="L83" s="5"/>
      <c r="M83" s="5"/>
      <c r="N83" s="5"/>
      <c r="O83" s="5"/>
      <c r="P83" s="5"/>
      <c r="Q83" s="5"/>
      <c r="R83" s="5"/>
      <c r="S83" s="5"/>
      <c r="T83" s="5"/>
      <c r="U83" s="5"/>
      <c r="V83" s="5"/>
      <c r="W83" s="5"/>
      <c r="X83" s="5"/>
      <c r="Y83" s="5"/>
      <c r="Z83" s="5"/>
      <c r="AA83" s="5"/>
      <c r="AB83" s="5"/>
      <c r="AC83" s="5"/>
      <c r="AD83" s="5"/>
    </row>
    <row r="84" ht="15.75" customHeight="1">
      <c r="A84" s="5"/>
      <c r="B84" s="5"/>
      <c r="C84" s="11"/>
      <c r="D84" s="5"/>
      <c r="E84" s="5"/>
      <c r="F84" s="5"/>
      <c r="G84" s="5"/>
      <c r="H84" s="5"/>
      <c r="I84" s="5"/>
      <c r="J84" s="5"/>
      <c r="K84" s="5"/>
      <c r="L84" s="5"/>
      <c r="M84" s="5"/>
      <c r="N84" s="5"/>
      <c r="O84" s="5"/>
      <c r="P84" s="5"/>
      <c r="Q84" s="5"/>
      <c r="R84" s="5"/>
      <c r="S84" s="5"/>
      <c r="T84" s="5"/>
      <c r="U84" s="5"/>
      <c r="V84" s="5"/>
      <c r="W84" s="5"/>
      <c r="X84" s="5"/>
      <c r="Y84" s="5"/>
      <c r="Z84" s="5"/>
      <c r="AA84" s="5"/>
      <c r="AB84" s="5"/>
      <c r="AC84" s="5"/>
      <c r="AD84" s="5"/>
    </row>
    <row r="85" ht="15.75" customHeight="1">
      <c r="A85" s="5"/>
      <c r="B85" s="5"/>
      <c r="C85" s="11"/>
      <c r="D85" s="5"/>
      <c r="E85" s="5"/>
      <c r="F85" s="5"/>
      <c r="G85" s="5"/>
      <c r="H85" s="5"/>
      <c r="I85" s="5"/>
      <c r="J85" s="5"/>
      <c r="K85" s="5"/>
      <c r="L85" s="5"/>
      <c r="M85" s="5"/>
      <c r="N85" s="5"/>
      <c r="O85" s="5"/>
      <c r="P85" s="5"/>
      <c r="Q85" s="5"/>
      <c r="R85" s="5"/>
      <c r="S85" s="5"/>
      <c r="T85" s="5"/>
      <c r="U85" s="5"/>
      <c r="V85" s="5"/>
      <c r="W85" s="5"/>
      <c r="X85" s="5"/>
      <c r="Y85" s="5"/>
      <c r="Z85" s="5"/>
      <c r="AA85" s="5"/>
      <c r="AB85" s="5"/>
      <c r="AC85" s="5"/>
      <c r="AD85" s="5"/>
    </row>
    <row r="86" ht="15.75" customHeight="1">
      <c r="A86" s="5"/>
      <c r="B86" s="5"/>
      <c r="C86" s="11"/>
      <c r="D86" s="5"/>
      <c r="E86" s="5"/>
      <c r="F86" s="5"/>
      <c r="G86" s="5"/>
      <c r="H86" s="5"/>
      <c r="I86" s="5"/>
      <c r="J86" s="5"/>
      <c r="K86" s="5"/>
      <c r="L86" s="5"/>
      <c r="M86" s="5"/>
      <c r="N86" s="5"/>
      <c r="O86" s="5"/>
      <c r="P86" s="5"/>
      <c r="Q86" s="5"/>
      <c r="R86" s="5"/>
      <c r="S86" s="5"/>
      <c r="T86" s="5"/>
      <c r="U86" s="5"/>
      <c r="V86" s="5"/>
      <c r="W86" s="5"/>
      <c r="X86" s="5"/>
      <c r="Y86" s="5"/>
      <c r="Z86" s="5"/>
      <c r="AA86" s="5"/>
      <c r="AB86" s="5"/>
      <c r="AC86" s="5"/>
      <c r="AD86" s="5"/>
    </row>
    <row r="87" ht="15.75" customHeight="1">
      <c r="A87" s="5"/>
      <c r="B87" s="5"/>
      <c r="C87" s="11"/>
      <c r="D87" s="5"/>
      <c r="E87" s="5"/>
      <c r="F87" s="5"/>
      <c r="G87" s="5"/>
      <c r="H87" s="5"/>
      <c r="I87" s="5"/>
      <c r="J87" s="5"/>
      <c r="K87" s="5"/>
      <c r="L87" s="5"/>
      <c r="M87" s="5"/>
      <c r="N87" s="5"/>
      <c r="O87" s="5"/>
      <c r="P87" s="5"/>
      <c r="Q87" s="5"/>
      <c r="R87" s="5"/>
      <c r="S87" s="5"/>
      <c r="T87" s="5"/>
      <c r="U87" s="5"/>
      <c r="V87" s="5"/>
      <c r="W87" s="5"/>
      <c r="X87" s="5"/>
      <c r="Y87" s="5"/>
      <c r="Z87" s="5"/>
      <c r="AA87" s="5"/>
      <c r="AB87" s="5"/>
      <c r="AC87" s="5"/>
      <c r="AD87" s="5"/>
    </row>
    <row r="88" ht="15.75" customHeight="1">
      <c r="A88" s="5"/>
      <c r="B88" s="5"/>
      <c r="C88" s="11"/>
      <c r="D88" s="5"/>
      <c r="E88" s="5"/>
      <c r="F88" s="5"/>
      <c r="G88" s="5"/>
      <c r="H88" s="5"/>
      <c r="I88" s="5"/>
      <c r="J88" s="5"/>
      <c r="K88" s="5"/>
      <c r="L88" s="5"/>
      <c r="M88" s="5"/>
      <c r="N88" s="5"/>
      <c r="O88" s="5"/>
      <c r="P88" s="5"/>
      <c r="Q88" s="5"/>
      <c r="R88" s="5"/>
      <c r="S88" s="5"/>
      <c r="T88" s="5"/>
      <c r="U88" s="5"/>
      <c r="V88" s="5"/>
      <c r="W88" s="5"/>
      <c r="X88" s="5"/>
      <c r="Y88" s="5"/>
      <c r="Z88" s="5"/>
      <c r="AA88" s="5"/>
      <c r="AB88" s="5"/>
      <c r="AC88" s="5"/>
      <c r="AD88" s="5"/>
    </row>
    <row r="89" ht="15.75" customHeight="1">
      <c r="A89" s="5"/>
      <c r="B89" s="5"/>
      <c r="C89" s="11"/>
      <c r="D89" s="5"/>
      <c r="E89" s="5"/>
      <c r="F89" s="5"/>
      <c r="G89" s="5"/>
      <c r="H89" s="5"/>
      <c r="I89" s="5"/>
      <c r="J89" s="5"/>
      <c r="K89" s="5"/>
      <c r="L89" s="5"/>
      <c r="M89" s="5"/>
      <c r="N89" s="5"/>
      <c r="O89" s="5"/>
      <c r="P89" s="5"/>
      <c r="Q89" s="5"/>
      <c r="R89" s="5"/>
      <c r="S89" s="5"/>
      <c r="T89" s="5"/>
      <c r="U89" s="5"/>
      <c r="V89" s="5"/>
      <c r="W89" s="5"/>
      <c r="X89" s="5"/>
      <c r="Y89" s="5"/>
      <c r="Z89" s="5"/>
      <c r="AA89" s="5"/>
      <c r="AB89" s="5"/>
      <c r="AC89" s="5"/>
      <c r="AD89" s="5"/>
    </row>
    <row r="90" ht="15.75" customHeight="1">
      <c r="A90" s="5"/>
      <c r="B90" s="5"/>
      <c r="C90" s="11"/>
      <c r="D90" s="5"/>
      <c r="E90" s="5"/>
      <c r="F90" s="5"/>
      <c r="G90" s="5"/>
      <c r="H90" s="5"/>
      <c r="I90" s="5"/>
      <c r="J90" s="5"/>
      <c r="K90" s="5"/>
      <c r="L90" s="5"/>
      <c r="M90" s="5"/>
      <c r="N90" s="5"/>
      <c r="O90" s="5"/>
      <c r="P90" s="5"/>
      <c r="Q90" s="5"/>
      <c r="R90" s="5"/>
      <c r="S90" s="5"/>
      <c r="T90" s="5"/>
      <c r="U90" s="5"/>
      <c r="V90" s="5"/>
      <c r="W90" s="5"/>
      <c r="X90" s="5"/>
      <c r="Y90" s="5"/>
      <c r="Z90" s="5"/>
      <c r="AA90" s="5"/>
      <c r="AB90" s="5"/>
      <c r="AC90" s="5"/>
      <c r="AD90" s="5"/>
    </row>
    <row r="91" ht="15.75" customHeight="1">
      <c r="A91" s="5"/>
      <c r="B91" s="5"/>
      <c r="C91" s="11"/>
      <c r="D91" s="5"/>
      <c r="E91" s="5"/>
      <c r="F91" s="5"/>
      <c r="G91" s="5"/>
      <c r="H91" s="5"/>
      <c r="I91" s="5"/>
      <c r="J91" s="5"/>
      <c r="K91" s="5"/>
      <c r="L91" s="5"/>
      <c r="M91" s="5"/>
      <c r="N91" s="5"/>
      <c r="O91" s="5"/>
      <c r="P91" s="5"/>
      <c r="Q91" s="5"/>
      <c r="R91" s="5"/>
      <c r="S91" s="5"/>
      <c r="T91" s="5"/>
      <c r="U91" s="5"/>
      <c r="V91" s="5"/>
      <c r="W91" s="5"/>
      <c r="X91" s="5"/>
      <c r="Y91" s="5"/>
      <c r="Z91" s="5"/>
      <c r="AA91" s="5"/>
      <c r="AB91" s="5"/>
      <c r="AC91" s="5"/>
      <c r="AD91" s="5"/>
    </row>
    <row r="92" ht="15.75" customHeight="1">
      <c r="A92" s="5"/>
      <c r="B92" s="5"/>
      <c r="C92" s="11"/>
      <c r="D92" s="5"/>
      <c r="E92" s="5"/>
      <c r="F92" s="5"/>
      <c r="G92" s="5"/>
      <c r="H92" s="5"/>
      <c r="I92" s="5"/>
      <c r="J92" s="5"/>
      <c r="K92" s="5"/>
      <c r="L92" s="5"/>
      <c r="M92" s="5"/>
      <c r="N92" s="5"/>
      <c r="O92" s="5"/>
      <c r="P92" s="5"/>
      <c r="Q92" s="5"/>
      <c r="R92" s="5"/>
      <c r="S92" s="5"/>
      <c r="T92" s="5"/>
      <c r="U92" s="5"/>
      <c r="V92" s="5"/>
      <c r="W92" s="5"/>
      <c r="X92" s="5"/>
      <c r="Y92" s="5"/>
      <c r="Z92" s="5"/>
      <c r="AA92" s="5"/>
      <c r="AB92" s="5"/>
      <c r="AC92" s="5"/>
      <c r="AD92" s="5"/>
    </row>
    <row r="93" ht="15.75" customHeight="1">
      <c r="A93" s="5"/>
      <c r="B93" s="5"/>
      <c r="C93" s="11"/>
      <c r="D93" s="5"/>
      <c r="E93" s="5"/>
      <c r="F93" s="5"/>
      <c r="G93" s="5"/>
      <c r="H93" s="5"/>
      <c r="I93" s="5"/>
      <c r="J93" s="5"/>
      <c r="K93" s="5"/>
      <c r="L93" s="5"/>
      <c r="M93" s="5"/>
      <c r="N93" s="5"/>
      <c r="O93" s="5"/>
      <c r="P93" s="5"/>
      <c r="Q93" s="5"/>
      <c r="R93" s="5"/>
      <c r="S93" s="5"/>
      <c r="T93" s="5"/>
      <c r="U93" s="5"/>
      <c r="V93" s="5"/>
      <c r="W93" s="5"/>
      <c r="X93" s="5"/>
      <c r="Y93" s="5"/>
      <c r="Z93" s="5"/>
      <c r="AA93" s="5"/>
      <c r="AB93" s="5"/>
      <c r="AC93" s="5"/>
      <c r="AD93" s="5"/>
    </row>
    <row r="94" ht="15.75" customHeight="1">
      <c r="A94" s="5"/>
      <c r="B94" s="5"/>
      <c r="C94" s="11"/>
      <c r="D94" s="5"/>
      <c r="E94" s="5"/>
      <c r="F94" s="5"/>
      <c r="G94" s="5"/>
      <c r="H94" s="5"/>
      <c r="I94" s="5"/>
      <c r="J94" s="5"/>
      <c r="K94" s="5"/>
      <c r="L94" s="5"/>
      <c r="M94" s="5"/>
      <c r="N94" s="5"/>
      <c r="O94" s="5"/>
      <c r="P94" s="5"/>
      <c r="Q94" s="5"/>
      <c r="R94" s="5"/>
      <c r="S94" s="5"/>
      <c r="T94" s="5"/>
      <c r="U94" s="5"/>
      <c r="V94" s="5"/>
      <c r="W94" s="5"/>
      <c r="X94" s="5"/>
      <c r="Y94" s="5"/>
      <c r="Z94" s="5"/>
      <c r="AA94" s="5"/>
      <c r="AB94" s="5"/>
      <c r="AC94" s="5"/>
      <c r="AD94" s="5"/>
    </row>
    <row r="95" ht="15.75" customHeight="1">
      <c r="A95" s="5"/>
      <c r="B95" s="5"/>
      <c r="C95" s="11"/>
      <c r="D95" s="5"/>
      <c r="E95" s="5"/>
      <c r="F95" s="5"/>
      <c r="G95" s="5"/>
      <c r="H95" s="5"/>
      <c r="I95" s="5"/>
      <c r="J95" s="5"/>
      <c r="K95" s="5"/>
      <c r="L95" s="5"/>
      <c r="M95" s="5"/>
      <c r="N95" s="5"/>
      <c r="O95" s="5"/>
      <c r="P95" s="5"/>
      <c r="Q95" s="5"/>
      <c r="R95" s="5"/>
      <c r="S95" s="5"/>
      <c r="T95" s="5"/>
      <c r="U95" s="5"/>
      <c r="V95" s="5"/>
      <c r="W95" s="5"/>
      <c r="X95" s="5"/>
      <c r="Y95" s="5"/>
      <c r="Z95" s="5"/>
      <c r="AA95" s="5"/>
      <c r="AB95" s="5"/>
      <c r="AC95" s="5"/>
      <c r="AD95" s="5"/>
    </row>
    <row r="96" ht="15.75" customHeight="1">
      <c r="A96" s="5"/>
      <c r="B96" s="5"/>
      <c r="C96" s="11"/>
      <c r="D96" s="5"/>
      <c r="E96" s="5"/>
      <c r="F96" s="5"/>
      <c r="G96" s="5"/>
      <c r="H96" s="5"/>
      <c r="I96" s="5"/>
      <c r="J96" s="5"/>
      <c r="K96" s="5"/>
      <c r="L96" s="5"/>
      <c r="M96" s="5"/>
      <c r="N96" s="5"/>
      <c r="O96" s="5"/>
      <c r="P96" s="5"/>
      <c r="Q96" s="5"/>
      <c r="R96" s="5"/>
      <c r="S96" s="5"/>
      <c r="T96" s="5"/>
      <c r="U96" s="5"/>
      <c r="V96" s="5"/>
      <c r="W96" s="5"/>
      <c r="X96" s="5"/>
      <c r="Y96" s="5"/>
      <c r="Z96" s="5"/>
      <c r="AA96" s="5"/>
      <c r="AB96" s="5"/>
      <c r="AC96" s="5"/>
      <c r="AD96" s="5"/>
    </row>
    <row r="97" ht="15.75" customHeight="1">
      <c r="A97" s="5"/>
      <c r="B97" s="5"/>
      <c r="C97" s="11"/>
      <c r="D97" s="5"/>
      <c r="E97" s="5"/>
      <c r="F97" s="5"/>
      <c r="G97" s="5"/>
      <c r="H97" s="5"/>
      <c r="I97" s="5"/>
      <c r="J97" s="5"/>
      <c r="K97" s="5"/>
      <c r="L97" s="5"/>
      <c r="M97" s="5"/>
      <c r="N97" s="5"/>
      <c r="O97" s="5"/>
      <c r="P97" s="5"/>
      <c r="Q97" s="5"/>
      <c r="R97" s="5"/>
      <c r="S97" s="5"/>
      <c r="T97" s="5"/>
      <c r="U97" s="5"/>
      <c r="V97" s="5"/>
      <c r="W97" s="5"/>
      <c r="X97" s="5"/>
      <c r="Y97" s="5"/>
      <c r="Z97" s="5"/>
      <c r="AA97" s="5"/>
      <c r="AB97" s="5"/>
      <c r="AC97" s="5"/>
      <c r="AD97" s="5"/>
    </row>
    <row r="98" ht="15.75" customHeight="1">
      <c r="A98" s="5"/>
      <c r="B98" s="5"/>
      <c r="C98" s="11"/>
      <c r="D98" s="5"/>
      <c r="E98" s="5"/>
      <c r="F98" s="5"/>
      <c r="G98" s="5"/>
      <c r="H98" s="5"/>
      <c r="I98" s="5"/>
      <c r="J98" s="5"/>
      <c r="K98" s="5"/>
      <c r="L98" s="5"/>
      <c r="M98" s="5"/>
      <c r="N98" s="5"/>
      <c r="O98" s="5"/>
      <c r="P98" s="5"/>
      <c r="Q98" s="5"/>
      <c r="R98" s="5"/>
      <c r="S98" s="5"/>
      <c r="T98" s="5"/>
      <c r="U98" s="5"/>
      <c r="V98" s="5"/>
      <c r="W98" s="5"/>
      <c r="X98" s="5"/>
      <c r="Y98" s="5"/>
      <c r="Z98" s="5"/>
      <c r="AA98" s="5"/>
      <c r="AB98" s="5"/>
      <c r="AC98" s="5"/>
      <c r="AD98" s="5"/>
    </row>
    <row r="99" ht="15.75" customHeight="1">
      <c r="A99" s="5"/>
      <c r="B99" s="5"/>
      <c r="C99" s="11"/>
      <c r="D99" s="5"/>
      <c r="E99" s="5"/>
      <c r="F99" s="5"/>
      <c r="G99" s="5"/>
      <c r="H99" s="5"/>
      <c r="I99" s="5"/>
      <c r="J99" s="5"/>
      <c r="K99" s="5"/>
      <c r="L99" s="5"/>
      <c r="M99" s="5"/>
      <c r="N99" s="5"/>
      <c r="O99" s="5"/>
      <c r="P99" s="5"/>
      <c r="Q99" s="5"/>
      <c r="R99" s="5"/>
      <c r="S99" s="5"/>
      <c r="T99" s="5"/>
      <c r="U99" s="5"/>
      <c r="V99" s="5"/>
      <c r="W99" s="5"/>
      <c r="X99" s="5"/>
      <c r="Y99" s="5"/>
      <c r="Z99" s="5"/>
      <c r="AA99" s="5"/>
      <c r="AB99" s="5"/>
      <c r="AC99" s="5"/>
      <c r="AD99" s="5"/>
    </row>
    <row r="100" ht="15.75" customHeight="1">
      <c r="A100" s="5"/>
      <c r="B100" s="5"/>
      <c r="C100" s="11"/>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row>
  </sheetData>
  <mergeCells count="80">
    <mergeCell ref="Z24:AB24"/>
    <mergeCell ref="Z25:AB25"/>
    <mergeCell ref="Z16:AB16"/>
    <mergeCell ref="Z17:AB17"/>
    <mergeCell ref="Z13:AB13"/>
    <mergeCell ref="Z14:AB14"/>
    <mergeCell ref="Z15:AB15"/>
    <mergeCell ref="U11:W11"/>
    <mergeCell ref="Z11:AB11"/>
    <mergeCell ref="U12:W12"/>
    <mergeCell ref="Z12:AB12"/>
    <mergeCell ref="U22:AD22"/>
    <mergeCell ref="U5:AD5"/>
    <mergeCell ref="U6:AD6"/>
    <mergeCell ref="U7:W7"/>
    <mergeCell ref="Z7:AB7"/>
    <mergeCell ref="U8:W8"/>
    <mergeCell ref="U9:W9"/>
    <mergeCell ref="I17:K17"/>
    <mergeCell ref="I14:K14"/>
    <mergeCell ref="I15:K15"/>
    <mergeCell ref="I16:K16"/>
    <mergeCell ref="B1:F2"/>
    <mergeCell ref="B3:E3"/>
    <mergeCell ref="I7:K7"/>
    <mergeCell ref="N14:P14"/>
    <mergeCell ref="N15:P15"/>
    <mergeCell ref="I5:R5"/>
    <mergeCell ref="I6:R6"/>
    <mergeCell ref="N7:P7"/>
    <mergeCell ref="U13:W13"/>
    <mergeCell ref="I13:K13"/>
    <mergeCell ref="N13:P13"/>
    <mergeCell ref="U14:W14"/>
    <mergeCell ref="I20:K20"/>
    <mergeCell ref="N20:P20"/>
    <mergeCell ref="N17:P17"/>
    <mergeCell ref="N18:P18"/>
    <mergeCell ref="N19:P19"/>
    <mergeCell ref="N16:P16"/>
    <mergeCell ref="U32:W32"/>
    <mergeCell ref="U31:W31"/>
    <mergeCell ref="Z32:AB32"/>
    <mergeCell ref="U33:W33"/>
    <mergeCell ref="Z33:AB33"/>
    <mergeCell ref="U34:W34"/>
    <mergeCell ref="Z34:AB34"/>
    <mergeCell ref="Z30:AB30"/>
    <mergeCell ref="Z31:AB31"/>
    <mergeCell ref="U29:W29"/>
    <mergeCell ref="U30:W30"/>
    <mergeCell ref="U26:W26"/>
    <mergeCell ref="U27:W27"/>
    <mergeCell ref="U28:W28"/>
    <mergeCell ref="U16:W16"/>
    <mergeCell ref="U17:W17"/>
    <mergeCell ref="U15:W15"/>
    <mergeCell ref="Z29:AB29"/>
    <mergeCell ref="Z26:AB26"/>
    <mergeCell ref="Z27:AB27"/>
    <mergeCell ref="Z28:AB28"/>
    <mergeCell ref="U23:AD23"/>
    <mergeCell ref="U24:W24"/>
    <mergeCell ref="U25:W25"/>
    <mergeCell ref="Z8:AB8"/>
    <mergeCell ref="Z9:AB9"/>
    <mergeCell ref="N8:P8"/>
    <mergeCell ref="N9:P9"/>
    <mergeCell ref="U10:W10"/>
    <mergeCell ref="Z10:AB10"/>
    <mergeCell ref="N11:P11"/>
    <mergeCell ref="N12:P12"/>
    <mergeCell ref="N10:P10"/>
    <mergeCell ref="I18:K18"/>
    <mergeCell ref="I19:K19"/>
    <mergeCell ref="I11:K11"/>
    <mergeCell ref="I12:K12"/>
    <mergeCell ref="I8:K8"/>
    <mergeCell ref="I9:K9"/>
    <mergeCell ref="I10:K10"/>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6" width="14.43"/>
    <col customWidth="1" min="7" max="7" width="16.71"/>
    <col customWidth="1" min="8" max="10" width="8.71"/>
    <col customWidth="1" min="11" max="11" width="21.29"/>
    <col customWidth="1" min="12" max="12" width="18.86"/>
    <col customWidth="1" min="13" max="13" width="22.29"/>
    <col customWidth="1" min="14" max="14" width="15.71"/>
    <col customWidth="1" min="15" max="15" width="14.71"/>
    <col customWidth="1" min="16" max="16" width="14.14"/>
  </cols>
  <sheetData>
    <row r="1">
      <c r="A1" s="8" t="s">
        <v>247</v>
      </c>
      <c r="B1" s="5"/>
      <c r="C1" s="5"/>
      <c r="D1" s="5"/>
      <c r="E1" s="5"/>
      <c r="F1" s="5"/>
      <c r="G1" s="5"/>
      <c r="H1" s="8" t="s">
        <v>248</v>
      </c>
      <c r="I1" s="5"/>
      <c r="J1" s="5"/>
      <c r="K1" s="5"/>
      <c r="L1" s="5"/>
      <c r="M1" s="5"/>
      <c r="N1" s="5"/>
      <c r="O1" s="5"/>
      <c r="P1" s="5"/>
    </row>
    <row r="2" ht="30.0" customHeight="1">
      <c r="A2" s="5"/>
      <c r="B2" s="9" t="s">
        <v>249</v>
      </c>
      <c r="H2" s="5"/>
      <c r="I2" s="5"/>
      <c r="J2" s="5"/>
      <c r="K2" s="5"/>
      <c r="L2" s="5"/>
      <c r="M2" s="5"/>
      <c r="N2" s="5"/>
      <c r="O2" s="5"/>
      <c r="P2" s="5"/>
    </row>
    <row r="3" ht="49.5" customHeight="1">
      <c r="A3" s="5"/>
      <c r="B3" s="9" t="s">
        <v>250</v>
      </c>
      <c r="H3" s="5"/>
      <c r="I3" s="5"/>
      <c r="J3" s="5"/>
      <c r="K3" s="101" t="s">
        <v>26</v>
      </c>
      <c r="L3" s="102" t="s">
        <v>251</v>
      </c>
      <c r="M3" s="102" t="s">
        <v>252</v>
      </c>
      <c r="N3" s="103" t="s">
        <v>253</v>
      </c>
      <c r="O3" s="103" t="s">
        <v>254</v>
      </c>
      <c r="P3" s="104" t="s">
        <v>255</v>
      </c>
    </row>
    <row r="4">
      <c r="A4" s="5"/>
      <c r="B4" s="9" t="s">
        <v>256</v>
      </c>
      <c r="H4" s="5"/>
      <c r="I4" s="5"/>
      <c r="J4" s="5"/>
      <c r="K4" s="25" t="s">
        <v>257</v>
      </c>
      <c r="L4">
        <v>250000.0</v>
      </c>
      <c r="M4" t="str">
        <f>L4+L5</f>
        <v>180000</v>
      </c>
      <c r="N4">
        <v>60000.0</v>
      </c>
      <c r="O4" t="str">
        <f t="shared" ref="O4:O6" si="1">N4+P4</f>
        <v>78000</v>
      </c>
      <c r="P4" s="26" t="str">
        <f t="shared" ref="P4:P6" si="2">M4*10%</f>
        <v>18000</v>
      </c>
    </row>
    <row r="5">
      <c r="A5" s="5"/>
      <c r="B5" s="9" t="s">
        <v>258</v>
      </c>
      <c r="H5" s="5"/>
      <c r="I5" s="5"/>
      <c r="J5" s="5"/>
      <c r="K5" s="25" t="s">
        <v>259</v>
      </c>
      <c r="L5">
        <v>-70000.0</v>
      </c>
      <c r="M5" t="str">
        <f t="shared" ref="M5:M6" si="3">M4-N4</f>
        <v>120000</v>
      </c>
      <c r="N5">
        <v>60000.0</v>
      </c>
      <c r="O5" t="str">
        <f t="shared" si="1"/>
        <v>72000</v>
      </c>
      <c r="P5" s="26" t="str">
        <f t="shared" si="2"/>
        <v>12000</v>
      </c>
    </row>
    <row r="6">
      <c r="A6" s="5"/>
      <c r="B6" s="9" t="s">
        <v>260</v>
      </c>
      <c r="H6" s="5"/>
      <c r="I6" s="5"/>
      <c r="J6" s="5"/>
      <c r="K6" s="25"/>
      <c r="M6" t="str">
        <f t="shared" si="3"/>
        <v>60000</v>
      </c>
      <c r="N6">
        <v>60000.0</v>
      </c>
      <c r="O6" t="str">
        <f t="shared" si="1"/>
        <v>66000</v>
      </c>
      <c r="P6" s="26" t="str">
        <f t="shared" si="2"/>
        <v>6000</v>
      </c>
    </row>
    <row r="7">
      <c r="A7" s="5"/>
      <c r="B7" s="9" t="s">
        <v>261</v>
      </c>
      <c r="H7" s="5"/>
      <c r="I7" s="5"/>
      <c r="J7" s="5"/>
      <c r="K7" s="48"/>
      <c r="L7" s="49"/>
      <c r="M7" s="49"/>
      <c r="N7" s="49"/>
      <c r="O7" s="105" t="str">
        <f t="shared" ref="O7:P7" si="4">SUM(O4:O6)</f>
        <v>216000</v>
      </c>
      <c r="P7" s="106" t="str">
        <f t="shared" si="4"/>
        <v>36000</v>
      </c>
    </row>
    <row r="8">
      <c r="A8" s="5"/>
      <c r="B8" s="9"/>
      <c r="H8" s="5"/>
      <c r="I8" s="5"/>
      <c r="J8" s="5"/>
      <c r="K8" s="5"/>
      <c r="L8" s="5"/>
      <c r="M8" s="5"/>
      <c r="N8" s="5"/>
      <c r="O8" s="5"/>
      <c r="P8" s="5"/>
    </row>
    <row r="9" ht="43.5" customHeight="1">
      <c r="A9" s="5"/>
      <c r="B9" s="107" t="s">
        <v>262</v>
      </c>
      <c r="H9" s="5"/>
      <c r="I9" s="5"/>
      <c r="J9" s="5"/>
      <c r="M9" s="8" t="s">
        <v>263</v>
      </c>
    </row>
    <row r="10">
      <c r="A10" s="5"/>
      <c r="B10" s="5"/>
      <c r="C10" s="5"/>
      <c r="D10" s="5"/>
      <c r="E10" s="5"/>
      <c r="F10" s="5"/>
      <c r="G10" s="5"/>
      <c r="H10" s="5"/>
      <c r="I10" s="5"/>
      <c r="J10" s="5"/>
      <c r="K10" s="108" t="s">
        <v>264</v>
      </c>
      <c r="L10" s="103" t="s">
        <v>265</v>
      </c>
      <c r="M10" s="103" t="s">
        <v>266</v>
      </c>
      <c r="N10" s="103" t="s">
        <v>267</v>
      </c>
      <c r="O10" s="103" t="s">
        <v>265</v>
      </c>
      <c r="P10" s="104" t="s">
        <v>266</v>
      </c>
    </row>
    <row r="11">
      <c r="A11" s="5"/>
      <c r="B11" s="5"/>
      <c r="C11" s="5"/>
      <c r="D11" s="5"/>
      <c r="E11" s="5"/>
      <c r="F11" s="5"/>
      <c r="G11" s="5"/>
      <c r="H11" s="5"/>
      <c r="I11" s="5"/>
      <c r="J11" s="5"/>
      <c r="K11" s="25" t="s">
        <v>268</v>
      </c>
      <c r="L11" t="s">
        <v>269</v>
      </c>
      <c r="M11">
        <v>250000.0</v>
      </c>
      <c r="N11" t="s">
        <v>270</v>
      </c>
      <c r="O11" t="s">
        <v>271</v>
      </c>
      <c r="P11" s="26" t="str">
        <f>M11*20%</f>
        <v>50000</v>
      </c>
    </row>
    <row r="12">
      <c r="A12" s="5"/>
      <c r="B12" s="5"/>
      <c r="C12" s="5"/>
      <c r="D12" s="5"/>
      <c r="E12" s="5"/>
      <c r="F12" s="5"/>
      <c r="G12" s="5"/>
      <c r="H12" s="5"/>
      <c r="I12" s="5"/>
      <c r="J12" s="5"/>
      <c r="K12" s="25"/>
      <c r="N12" t="s">
        <v>270</v>
      </c>
      <c r="O12" t="s">
        <v>272</v>
      </c>
      <c r="P12" s="26" t="str">
        <f>M13-P11</f>
        <v>200000</v>
      </c>
    </row>
    <row r="13">
      <c r="A13" s="5"/>
      <c r="B13" s="5"/>
      <c r="C13" s="5"/>
      <c r="D13" s="5"/>
      <c r="E13" s="5"/>
      <c r="F13" s="5"/>
      <c r="G13" s="5"/>
      <c r="H13" s="5"/>
      <c r="I13" s="5"/>
      <c r="J13" s="5"/>
      <c r="K13" s="25"/>
      <c r="M13" s="8" t="str">
        <f>SUM(M11:M12)</f>
        <v>250000</v>
      </c>
      <c r="N13" s="8"/>
      <c r="O13" s="8"/>
      <c r="P13" s="32" t="str">
        <f>SUM(P11:P12)</f>
        <v>250000</v>
      </c>
    </row>
    <row r="14">
      <c r="A14" s="5"/>
      <c r="B14" s="5"/>
      <c r="C14" s="5"/>
      <c r="D14" s="5"/>
      <c r="E14" s="5"/>
      <c r="F14" s="5"/>
      <c r="G14" s="5"/>
      <c r="H14" s="5"/>
      <c r="I14" s="5"/>
      <c r="J14" s="5"/>
      <c r="K14" s="25" t="s">
        <v>273</v>
      </c>
      <c r="L14" t="s">
        <v>274</v>
      </c>
      <c r="M14" t="str">
        <f>P12</f>
        <v>200000</v>
      </c>
      <c r="N14" t="s">
        <v>275</v>
      </c>
      <c r="O14" t="s">
        <v>271</v>
      </c>
      <c r="P14" s="26" t="str">
        <f>P11</f>
        <v>50000</v>
      </c>
    </row>
    <row r="15">
      <c r="A15" s="5"/>
      <c r="B15" s="5"/>
      <c r="C15" s="5"/>
      <c r="D15" s="5"/>
      <c r="E15" s="5"/>
      <c r="F15" s="5"/>
      <c r="G15" s="5"/>
      <c r="H15" s="5"/>
      <c r="I15" s="5"/>
      <c r="J15" s="5"/>
      <c r="K15" s="25"/>
      <c r="N15" t="s">
        <v>275</v>
      </c>
      <c r="O15" t="s">
        <v>276</v>
      </c>
      <c r="P15" s="26">
        <v>150000.0</v>
      </c>
    </row>
    <row r="16">
      <c r="A16" s="5"/>
      <c r="B16" s="5"/>
      <c r="C16" s="5"/>
      <c r="D16" s="5"/>
      <c r="E16" s="5"/>
      <c r="F16" s="5"/>
      <c r="G16" s="5"/>
      <c r="H16" s="5"/>
      <c r="I16" s="5"/>
      <c r="J16" s="5"/>
      <c r="K16" s="25"/>
      <c r="M16" s="8">
        <v>200000.0</v>
      </c>
      <c r="N16" s="8"/>
      <c r="O16" s="8"/>
      <c r="P16" s="32" t="str">
        <f>SUM(P14:P15)</f>
        <v>200000</v>
      </c>
    </row>
    <row r="17">
      <c r="A17" s="5"/>
      <c r="B17" s="5"/>
      <c r="C17" s="5"/>
      <c r="D17" s="5"/>
      <c r="E17" s="5"/>
      <c r="F17" s="5"/>
      <c r="G17" s="5"/>
      <c r="H17" s="5"/>
      <c r="I17" s="5"/>
      <c r="J17" s="5"/>
      <c r="K17" s="25"/>
      <c r="P17" s="26"/>
    </row>
    <row r="18">
      <c r="A18" s="5"/>
      <c r="B18" s="5"/>
      <c r="C18" s="5"/>
      <c r="D18" s="5"/>
      <c r="E18" s="5"/>
      <c r="F18" s="5"/>
      <c r="G18" s="5"/>
      <c r="H18" s="5"/>
      <c r="I18" s="5"/>
      <c r="J18" s="5"/>
      <c r="K18" s="25" t="s">
        <v>277</v>
      </c>
      <c r="L18" t="s">
        <v>278</v>
      </c>
      <c r="M18" t="str">
        <f>P15</f>
        <v>150000</v>
      </c>
      <c r="N18" t="s">
        <v>279</v>
      </c>
      <c r="O18" t="s">
        <v>271</v>
      </c>
      <c r="P18" s="26">
        <v>50000.0</v>
      </c>
    </row>
    <row r="19">
      <c r="A19" s="5"/>
      <c r="B19" s="5"/>
      <c r="C19" s="5"/>
      <c r="D19" s="5"/>
      <c r="E19" s="5"/>
      <c r="F19" s="5"/>
      <c r="G19" s="5"/>
      <c r="H19" s="5"/>
      <c r="I19" s="5"/>
      <c r="J19" s="5"/>
      <c r="K19" s="25"/>
      <c r="N19" t="s">
        <v>279</v>
      </c>
      <c r="O19" t="s">
        <v>280</v>
      </c>
      <c r="P19" s="26">
        <v>100000.0</v>
      </c>
    </row>
    <row r="20">
      <c r="A20" s="5"/>
      <c r="B20" s="5"/>
      <c r="C20" s="5"/>
      <c r="D20" s="5"/>
      <c r="E20" s="5"/>
      <c r="F20" s="5"/>
      <c r="G20" s="5"/>
      <c r="H20" s="5"/>
      <c r="I20" s="5"/>
      <c r="J20" s="5"/>
      <c r="K20" s="48"/>
      <c r="L20" s="49"/>
      <c r="M20" s="49" t="str">
        <f>SUM(M18:M19)</f>
        <v>150000</v>
      </c>
      <c r="N20" s="49"/>
      <c r="O20" s="49"/>
      <c r="P20" s="50" t="str">
        <f>SUM(P18:P19)</f>
        <v>150000</v>
      </c>
    </row>
    <row r="21" ht="15.75" customHeight="1">
      <c r="A21" s="5"/>
      <c r="B21" s="5"/>
      <c r="C21" s="5"/>
      <c r="D21" s="5"/>
      <c r="E21" s="5"/>
      <c r="F21" s="5"/>
      <c r="G21" s="5"/>
      <c r="H21" s="5"/>
      <c r="I21" s="5"/>
      <c r="J21" s="5"/>
      <c r="K21" s="5"/>
      <c r="L21" s="5"/>
      <c r="M21" s="5"/>
      <c r="N21" s="5"/>
      <c r="O21" s="5"/>
      <c r="P21" s="5"/>
    </row>
    <row r="22" ht="15.75" customHeight="1">
      <c r="A22" s="5"/>
      <c r="B22" s="5"/>
      <c r="C22" s="5"/>
      <c r="D22" s="5"/>
      <c r="E22" s="5"/>
      <c r="F22" s="5"/>
      <c r="G22" s="5"/>
      <c r="H22" s="5"/>
      <c r="I22" s="5"/>
      <c r="J22" s="5"/>
      <c r="K22" s="5"/>
      <c r="L22" s="5"/>
      <c r="M22" s="5"/>
      <c r="N22" s="5"/>
      <c r="O22" s="5"/>
      <c r="P22" s="5"/>
    </row>
    <row r="23" ht="15.75" customHeight="1">
      <c r="A23" s="5"/>
      <c r="B23" s="5"/>
      <c r="C23" s="5"/>
      <c r="D23" s="5"/>
      <c r="E23" s="5"/>
      <c r="F23" s="5"/>
      <c r="G23" s="5"/>
      <c r="H23" s="5"/>
      <c r="I23" s="5"/>
      <c r="J23" s="5"/>
      <c r="M23" s="8" t="s">
        <v>281</v>
      </c>
    </row>
    <row r="24" ht="15.75" customHeight="1">
      <c r="A24" s="5"/>
      <c r="B24" s="5"/>
      <c r="C24" s="5"/>
      <c r="D24" s="5"/>
      <c r="E24" s="5"/>
      <c r="F24" s="5"/>
      <c r="G24" s="5"/>
      <c r="H24" s="5"/>
      <c r="I24" s="5"/>
      <c r="J24" s="5"/>
      <c r="K24" s="108" t="s">
        <v>264</v>
      </c>
      <c r="L24" s="103" t="s">
        <v>26</v>
      </c>
      <c r="M24" s="103" t="s">
        <v>282</v>
      </c>
      <c r="N24" s="103" t="s">
        <v>264</v>
      </c>
      <c r="O24" s="103" t="s">
        <v>26</v>
      </c>
      <c r="P24" s="104" t="s">
        <v>282</v>
      </c>
    </row>
    <row r="25" ht="15.75" customHeight="1">
      <c r="A25" s="5"/>
      <c r="B25" s="5"/>
      <c r="C25" s="5"/>
      <c r="D25" s="5"/>
      <c r="E25" s="5"/>
      <c r="F25" s="5"/>
      <c r="G25" s="5"/>
      <c r="H25" s="5"/>
      <c r="I25" s="5"/>
      <c r="J25" s="5"/>
      <c r="K25" s="25" t="s">
        <v>268</v>
      </c>
      <c r="L25" t="s">
        <v>283</v>
      </c>
      <c r="M25">
        <v>70000.0</v>
      </c>
      <c r="N25" t="s">
        <v>268</v>
      </c>
      <c r="O25" t="s">
        <v>284</v>
      </c>
      <c r="P25" s="26">
        <v>250000.0</v>
      </c>
    </row>
    <row r="26" ht="15.75" customHeight="1">
      <c r="A26" s="5"/>
      <c r="B26" s="5"/>
      <c r="C26" s="5"/>
      <c r="D26" s="5"/>
      <c r="E26" s="5"/>
      <c r="F26" s="5"/>
      <c r="G26" s="5"/>
      <c r="H26" s="5"/>
      <c r="I26" s="5"/>
      <c r="J26" s="5"/>
      <c r="K26" s="25" t="s">
        <v>270</v>
      </c>
      <c r="L26" t="s">
        <v>285</v>
      </c>
      <c r="M26" t="str">
        <f>O4</f>
        <v>78000</v>
      </c>
      <c r="N26" t="s">
        <v>270</v>
      </c>
      <c r="O26" t="s">
        <v>286</v>
      </c>
      <c r="P26" s="26" t="str">
        <f>P4</f>
        <v>18000</v>
      </c>
    </row>
    <row r="27" ht="15.75" customHeight="1">
      <c r="A27" s="5"/>
      <c r="B27" s="5"/>
      <c r="C27" s="5"/>
      <c r="D27" s="5"/>
      <c r="E27" s="5"/>
      <c r="F27" s="5"/>
      <c r="G27" s="5"/>
      <c r="H27" s="5"/>
      <c r="I27" s="5"/>
      <c r="J27" s="5"/>
      <c r="K27" s="25"/>
      <c r="L27" t="s">
        <v>287</v>
      </c>
      <c r="M27" t="str">
        <f>P25+P26-M25-M26</f>
        <v>120000</v>
      </c>
      <c r="P27" s="26"/>
    </row>
    <row r="28" ht="15.75" customHeight="1">
      <c r="A28" s="5"/>
      <c r="B28" s="5"/>
      <c r="C28" s="5"/>
      <c r="D28" s="5"/>
      <c r="E28" s="5"/>
      <c r="F28" s="5"/>
      <c r="G28" s="5"/>
      <c r="H28" s="5"/>
      <c r="I28" s="5"/>
      <c r="J28" s="5"/>
      <c r="K28" s="25"/>
      <c r="M28" t="str">
        <f>SUM(M25:M27)</f>
        <v>268000</v>
      </c>
      <c r="P28" s="26" t="str">
        <f>SUM(P25:P27)</f>
        <v>268000</v>
      </c>
    </row>
    <row r="29" ht="15.75" customHeight="1">
      <c r="A29" s="5"/>
      <c r="B29" s="5"/>
      <c r="C29" s="5"/>
      <c r="D29" s="5"/>
      <c r="E29" s="5"/>
      <c r="F29" s="5"/>
      <c r="G29" s="5"/>
      <c r="H29" s="5"/>
      <c r="I29" s="5"/>
      <c r="J29" s="5"/>
      <c r="K29" s="25"/>
      <c r="M29" s="8"/>
      <c r="P29" s="32"/>
    </row>
    <row r="30" ht="15.75" customHeight="1">
      <c r="A30" s="5"/>
      <c r="B30" s="5"/>
      <c r="C30" s="5"/>
      <c r="D30" s="5"/>
      <c r="E30" s="5"/>
      <c r="F30" s="5"/>
      <c r="G30" s="5"/>
      <c r="H30" s="5"/>
      <c r="I30" s="5"/>
      <c r="J30" s="5"/>
      <c r="K30" s="25" t="s">
        <v>275</v>
      </c>
      <c r="L30" t="s">
        <v>285</v>
      </c>
      <c r="M30" t="str">
        <f>O5</f>
        <v>72000</v>
      </c>
      <c r="N30" s="25" t="s">
        <v>273</v>
      </c>
      <c r="O30" t="s">
        <v>288</v>
      </c>
      <c r="P30" s="26" t="str">
        <f>M27</f>
        <v>120000</v>
      </c>
    </row>
    <row r="31" ht="15.75" customHeight="1">
      <c r="A31" s="5"/>
      <c r="B31" s="5"/>
      <c r="C31" s="5"/>
      <c r="D31" s="5"/>
      <c r="E31" s="5"/>
      <c r="F31" s="5"/>
      <c r="G31" s="5"/>
      <c r="H31" s="5"/>
      <c r="I31" s="5"/>
      <c r="J31" s="5"/>
      <c r="K31" s="25"/>
      <c r="L31" t="s">
        <v>287</v>
      </c>
      <c r="M31" t="str">
        <f>P30+P31-M30</f>
        <v>60000</v>
      </c>
      <c r="N31" t="str">
        <f>K30</f>
        <v>31.12.20</v>
      </c>
      <c r="O31" t="s">
        <v>289</v>
      </c>
      <c r="P31" s="26" t="str">
        <f>P5</f>
        <v>12000</v>
      </c>
    </row>
    <row r="32" ht="15.75" customHeight="1">
      <c r="A32" s="5"/>
      <c r="B32" s="5"/>
      <c r="C32" s="5"/>
      <c r="D32" s="5"/>
      <c r="E32" s="5"/>
      <c r="F32" s="5"/>
      <c r="G32" s="5"/>
      <c r="H32" s="5"/>
      <c r="I32" s="5"/>
      <c r="J32" s="5"/>
      <c r="K32" s="25"/>
      <c r="P32" s="26"/>
    </row>
    <row r="33" ht="15.75" customHeight="1">
      <c r="A33" s="5"/>
      <c r="B33" s="5"/>
      <c r="C33" s="5"/>
      <c r="D33" s="5"/>
      <c r="E33" s="5"/>
      <c r="F33" s="5"/>
      <c r="G33" s="5"/>
      <c r="H33" s="5"/>
      <c r="I33" s="5"/>
      <c r="J33" s="5"/>
      <c r="K33" s="25"/>
      <c r="M33" s="8"/>
      <c r="P33" s="32"/>
    </row>
    <row r="34" ht="15.75" customHeight="1">
      <c r="A34" s="5"/>
      <c r="B34" s="5"/>
      <c r="C34" s="5"/>
      <c r="D34" s="5"/>
      <c r="E34" s="5"/>
      <c r="F34" s="5"/>
      <c r="G34" s="5"/>
      <c r="H34" s="5"/>
      <c r="I34" s="5"/>
      <c r="J34" s="5"/>
      <c r="K34" s="25" t="s">
        <v>279</v>
      </c>
      <c r="L34" t="s">
        <v>285</v>
      </c>
      <c r="M34" t="str">
        <f>O6</f>
        <v>66000</v>
      </c>
      <c r="N34" s="25" t="s">
        <v>277</v>
      </c>
      <c r="O34" t="s">
        <v>288</v>
      </c>
      <c r="P34" s="26" t="str">
        <f>M31</f>
        <v>60000</v>
      </c>
    </row>
    <row r="35" ht="15.75" customHeight="1">
      <c r="A35" s="5"/>
      <c r="B35" s="5"/>
      <c r="C35" s="5"/>
      <c r="D35" s="5"/>
      <c r="E35" s="5"/>
      <c r="F35" s="5"/>
      <c r="G35" s="5"/>
      <c r="H35" s="5"/>
      <c r="I35" s="5"/>
      <c r="J35" s="5"/>
      <c r="K35" s="25"/>
      <c r="L35" t="s">
        <v>287</v>
      </c>
      <c r="M35" t="str">
        <f>P34+P35-M34</f>
        <v>0</v>
      </c>
      <c r="N35" t="str">
        <f>K34</f>
        <v>31.12.21</v>
      </c>
      <c r="O35" t="s">
        <v>289</v>
      </c>
      <c r="P35" s="26" t="str">
        <f>P6</f>
        <v>6000</v>
      </c>
    </row>
    <row r="36" ht="15.75" customHeight="1">
      <c r="A36" s="5"/>
      <c r="B36" s="5"/>
      <c r="C36" s="5"/>
      <c r="D36" s="5"/>
      <c r="E36" s="5"/>
      <c r="F36" s="5"/>
      <c r="G36" s="5"/>
      <c r="H36" s="5"/>
      <c r="I36" s="5"/>
      <c r="J36" s="5"/>
      <c r="K36" s="25"/>
      <c r="M36" t="str">
        <f>SUM(M34:M35)</f>
        <v>66000</v>
      </c>
      <c r="P36" s="26" t="str">
        <f>SUM(P34:P35)</f>
        <v>66000</v>
      </c>
    </row>
    <row r="37" ht="15.75" customHeight="1">
      <c r="A37" s="5"/>
      <c r="B37" s="5"/>
      <c r="C37" s="5"/>
      <c r="D37" s="5"/>
      <c r="E37" s="5"/>
      <c r="F37" s="5"/>
      <c r="G37" s="5"/>
      <c r="H37" s="5"/>
      <c r="I37" s="5"/>
      <c r="J37" s="5"/>
      <c r="K37" s="48"/>
      <c r="L37" s="49"/>
      <c r="M37" s="49"/>
      <c r="N37" s="49"/>
      <c r="O37" s="49"/>
      <c r="P37" s="50"/>
    </row>
    <row r="38" ht="15.75" customHeight="1">
      <c r="A38" s="5"/>
      <c r="B38" s="5"/>
      <c r="C38" s="5"/>
      <c r="D38" s="5"/>
      <c r="E38" s="5"/>
      <c r="F38" s="5"/>
      <c r="G38" s="5"/>
      <c r="H38" s="5"/>
      <c r="I38" s="5"/>
      <c r="J38" s="5"/>
      <c r="K38" s="5"/>
      <c r="L38" s="5"/>
      <c r="M38" s="5"/>
      <c r="N38" s="5"/>
      <c r="O38" s="5"/>
      <c r="P38" s="5"/>
    </row>
    <row r="39" ht="15.75" customHeight="1">
      <c r="A39" s="5"/>
      <c r="B39" s="5"/>
      <c r="C39" s="5"/>
      <c r="D39" s="5"/>
      <c r="E39" s="5"/>
      <c r="F39" s="5"/>
      <c r="G39" s="5"/>
      <c r="H39" s="5"/>
      <c r="I39" s="5"/>
      <c r="J39" s="5"/>
      <c r="K39" s="5"/>
      <c r="L39" s="5"/>
      <c r="M39" s="5"/>
      <c r="N39" s="5"/>
      <c r="O39" s="5"/>
      <c r="P39" s="5"/>
    </row>
    <row r="40" ht="15.75" customHeight="1">
      <c r="A40" s="5"/>
      <c r="B40" s="5"/>
      <c r="C40" s="5"/>
      <c r="D40" s="5"/>
      <c r="E40" s="5"/>
      <c r="F40" s="5"/>
      <c r="G40" s="5"/>
      <c r="H40" s="5"/>
      <c r="I40" s="5"/>
      <c r="J40" s="5"/>
      <c r="K40" s="5"/>
      <c r="L40" s="5"/>
      <c r="M40" s="5"/>
      <c r="N40" s="5"/>
      <c r="O40" s="5"/>
      <c r="P40" s="5"/>
    </row>
    <row r="41" ht="15.75" customHeight="1">
      <c r="A41" s="5"/>
      <c r="B41" s="5"/>
      <c r="C41" s="5"/>
      <c r="D41" s="5"/>
      <c r="E41" s="5"/>
      <c r="F41" s="5"/>
      <c r="G41" s="5"/>
      <c r="H41" s="5"/>
      <c r="I41" s="5"/>
      <c r="J41" s="5"/>
      <c r="K41" s="5"/>
      <c r="L41" s="5"/>
      <c r="M41" s="5"/>
      <c r="N41" s="5"/>
      <c r="O41" s="5"/>
      <c r="P41" s="5"/>
    </row>
    <row r="42" ht="15.75" customHeight="1">
      <c r="A42" s="5"/>
      <c r="B42" s="5"/>
      <c r="C42" s="5"/>
      <c r="D42" s="5"/>
      <c r="E42" s="5"/>
      <c r="F42" s="5"/>
      <c r="G42" s="5"/>
      <c r="H42" s="5"/>
      <c r="I42" s="5"/>
      <c r="J42" s="5"/>
      <c r="K42" s="5"/>
      <c r="L42" s="5"/>
      <c r="M42" s="5"/>
      <c r="N42" s="5"/>
      <c r="O42" s="5"/>
      <c r="P42" s="5"/>
    </row>
    <row r="43" ht="15.75" customHeight="1">
      <c r="A43" s="5"/>
      <c r="B43" s="5"/>
      <c r="C43" s="5"/>
      <c r="D43" s="5"/>
      <c r="E43" s="5"/>
      <c r="F43" s="5"/>
      <c r="G43" s="5"/>
      <c r="H43" s="5"/>
      <c r="I43" s="5"/>
      <c r="J43" s="5"/>
      <c r="K43" s="5"/>
      <c r="L43" s="5"/>
      <c r="M43" s="5"/>
      <c r="N43" s="5"/>
      <c r="O43" s="5"/>
      <c r="P43" s="5"/>
    </row>
    <row r="44" ht="15.75" customHeight="1">
      <c r="A44" s="5"/>
      <c r="B44" s="5"/>
      <c r="C44" s="5"/>
      <c r="D44" s="5"/>
      <c r="E44" s="5"/>
      <c r="F44" s="5"/>
      <c r="G44" s="5"/>
      <c r="H44" s="5"/>
      <c r="I44" s="5"/>
      <c r="J44" s="5"/>
      <c r="K44" s="5"/>
      <c r="L44" s="5"/>
      <c r="M44" s="5"/>
      <c r="N44" s="5"/>
      <c r="O44" s="5"/>
      <c r="P44" s="5"/>
    </row>
    <row r="45" ht="15.75" customHeight="1">
      <c r="A45" s="5"/>
      <c r="B45" s="5"/>
      <c r="C45" s="5"/>
      <c r="D45" s="5"/>
      <c r="E45" s="5"/>
      <c r="F45" s="5"/>
      <c r="G45" s="5"/>
      <c r="H45" s="5"/>
      <c r="I45" s="5"/>
      <c r="J45" s="5"/>
      <c r="K45" s="5"/>
      <c r="L45" s="5"/>
      <c r="M45" s="5"/>
      <c r="N45" s="5"/>
      <c r="O45" s="5"/>
      <c r="P45" s="5"/>
    </row>
    <row r="46" ht="15.75" customHeight="1">
      <c r="A46" s="5"/>
      <c r="B46" s="5"/>
      <c r="C46" s="5"/>
      <c r="D46" s="5"/>
      <c r="E46" s="5"/>
      <c r="F46" s="5"/>
      <c r="G46" s="5"/>
      <c r="H46" s="5"/>
      <c r="I46" s="5"/>
      <c r="J46" s="5"/>
      <c r="K46" s="5"/>
      <c r="L46" s="5"/>
      <c r="M46" s="5"/>
      <c r="N46" s="5"/>
      <c r="O46" s="5"/>
      <c r="P46" s="5"/>
    </row>
    <row r="47" ht="15.75" customHeight="1">
      <c r="A47" s="5"/>
      <c r="B47" s="5"/>
      <c r="C47" s="5"/>
      <c r="D47" s="5"/>
      <c r="E47" s="5"/>
      <c r="F47" s="5"/>
      <c r="G47" s="5"/>
      <c r="H47" s="5"/>
      <c r="I47" s="5"/>
      <c r="J47" s="5"/>
      <c r="K47" s="5"/>
      <c r="L47" s="5"/>
      <c r="M47" s="5"/>
      <c r="N47" s="5"/>
      <c r="O47" s="5"/>
      <c r="P47" s="5"/>
    </row>
    <row r="48" ht="15.75" customHeight="1">
      <c r="A48" s="5"/>
      <c r="B48" s="5"/>
      <c r="C48" s="5"/>
      <c r="D48" s="5"/>
      <c r="E48" s="5"/>
      <c r="F48" s="5"/>
      <c r="G48" s="5"/>
      <c r="H48" s="5"/>
      <c r="I48" s="5"/>
      <c r="J48" s="5"/>
      <c r="K48" s="5"/>
      <c r="L48" s="5"/>
      <c r="M48" s="5"/>
      <c r="N48" s="5"/>
      <c r="O48" s="5"/>
      <c r="P48" s="5"/>
    </row>
    <row r="49" ht="15.75" customHeight="1">
      <c r="A49" s="5"/>
      <c r="B49" s="5"/>
      <c r="C49" s="5"/>
      <c r="D49" s="5"/>
      <c r="E49" s="5"/>
      <c r="F49" s="5"/>
      <c r="G49" s="5"/>
      <c r="H49" s="5"/>
      <c r="I49" s="5"/>
      <c r="J49" s="5"/>
      <c r="K49" s="5"/>
      <c r="L49" s="5"/>
      <c r="M49" s="5"/>
      <c r="N49" s="5"/>
      <c r="O49" s="5"/>
      <c r="P49" s="5"/>
    </row>
    <row r="50" ht="15.75" customHeight="1">
      <c r="A50" s="5"/>
      <c r="B50" s="5"/>
      <c r="C50" s="5"/>
      <c r="D50" s="5"/>
      <c r="E50" s="5"/>
      <c r="F50" s="5"/>
      <c r="G50" s="5"/>
      <c r="H50" s="5"/>
      <c r="I50" s="5"/>
      <c r="J50" s="5"/>
      <c r="K50" s="5"/>
      <c r="L50" s="5"/>
      <c r="M50" s="5"/>
      <c r="N50" s="5"/>
      <c r="O50" s="5"/>
      <c r="P50" s="5"/>
    </row>
    <row r="51" ht="15.75" customHeight="1">
      <c r="A51" s="5"/>
      <c r="B51" s="5"/>
      <c r="C51" s="5"/>
      <c r="D51" s="5"/>
      <c r="E51" s="5"/>
      <c r="F51" s="5"/>
      <c r="G51" s="5"/>
      <c r="H51" s="5"/>
      <c r="I51" s="5"/>
      <c r="J51" s="5"/>
      <c r="K51" s="5"/>
      <c r="L51" s="5"/>
      <c r="M51" s="5"/>
      <c r="N51" s="5"/>
      <c r="O51" s="5"/>
      <c r="P51" s="5"/>
    </row>
    <row r="52" ht="15.75" customHeight="1">
      <c r="A52" s="5"/>
      <c r="B52" s="5"/>
      <c r="C52" s="5"/>
      <c r="D52" s="5"/>
      <c r="E52" s="5"/>
      <c r="F52" s="5"/>
      <c r="G52" s="5"/>
      <c r="H52" s="5"/>
      <c r="I52" s="5"/>
      <c r="J52" s="5"/>
      <c r="K52" s="5"/>
      <c r="L52" s="5"/>
      <c r="M52" s="5"/>
      <c r="N52" s="5"/>
      <c r="O52" s="5"/>
      <c r="P52" s="5"/>
    </row>
    <row r="53" ht="15.75" customHeight="1">
      <c r="A53" s="5"/>
      <c r="B53" s="5"/>
      <c r="C53" s="5"/>
      <c r="D53" s="5"/>
      <c r="E53" s="5"/>
      <c r="F53" s="5"/>
      <c r="G53" s="5"/>
      <c r="H53" s="5"/>
      <c r="I53" s="5"/>
      <c r="J53" s="5"/>
      <c r="K53" s="5"/>
      <c r="L53" s="5"/>
      <c r="M53" s="5"/>
      <c r="N53" s="5"/>
      <c r="O53" s="5"/>
      <c r="P53" s="5"/>
    </row>
    <row r="54" ht="15.75" customHeight="1">
      <c r="A54" s="5"/>
      <c r="B54" s="5"/>
      <c r="C54" s="5"/>
      <c r="D54" s="5"/>
      <c r="E54" s="5"/>
      <c r="F54" s="5"/>
      <c r="G54" s="5"/>
      <c r="H54" s="5"/>
      <c r="I54" s="5"/>
      <c r="J54" s="5"/>
      <c r="K54" s="5"/>
      <c r="L54" s="5"/>
      <c r="M54" s="5"/>
      <c r="N54" s="5"/>
      <c r="O54" s="5"/>
      <c r="P54" s="5"/>
    </row>
    <row r="55" ht="15.75" customHeight="1">
      <c r="A55" s="5"/>
      <c r="B55" s="5"/>
      <c r="C55" s="5"/>
      <c r="D55" s="5"/>
      <c r="E55" s="5"/>
      <c r="F55" s="5"/>
      <c r="G55" s="5"/>
      <c r="H55" s="5"/>
      <c r="I55" s="5"/>
      <c r="J55" s="5"/>
      <c r="K55" s="5"/>
      <c r="L55" s="5"/>
      <c r="M55" s="5"/>
      <c r="N55" s="5"/>
      <c r="O55" s="5"/>
      <c r="P55" s="5"/>
    </row>
    <row r="56" ht="15.75" customHeight="1">
      <c r="A56" s="5"/>
      <c r="B56" s="5"/>
      <c r="C56" s="5"/>
      <c r="D56" s="5"/>
      <c r="E56" s="5"/>
      <c r="F56" s="5"/>
      <c r="G56" s="5"/>
      <c r="H56" s="5"/>
      <c r="I56" s="5"/>
      <c r="J56" s="5"/>
      <c r="K56" s="5"/>
      <c r="L56" s="5"/>
      <c r="M56" s="5"/>
      <c r="N56" s="5"/>
      <c r="O56" s="5"/>
      <c r="P56" s="5"/>
    </row>
    <row r="57" ht="15.75" customHeight="1">
      <c r="A57" s="5"/>
      <c r="B57" s="5"/>
      <c r="C57" s="5"/>
      <c r="D57" s="5"/>
      <c r="E57" s="5"/>
      <c r="F57" s="5"/>
      <c r="G57" s="5"/>
      <c r="H57" s="5"/>
      <c r="I57" s="5"/>
      <c r="J57" s="5"/>
      <c r="K57" s="5"/>
      <c r="L57" s="5"/>
      <c r="M57" s="5"/>
      <c r="N57" s="5"/>
      <c r="O57" s="5"/>
      <c r="P57" s="5"/>
    </row>
    <row r="58" ht="15.75" customHeight="1">
      <c r="A58" s="5"/>
      <c r="B58" s="5"/>
      <c r="C58" s="5"/>
      <c r="D58" s="5"/>
      <c r="E58" s="5"/>
      <c r="F58" s="5"/>
      <c r="G58" s="5"/>
      <c r="H58" s="5"/>
      <c r="I58" s="5"/>
      <c r="J58" s="5"/>
      <c r="K58" s="5"/>
      <c r="L58" s="5"/>
      <c r="M58" s="5"/>
      <c r="N58" s="5"/>
      <c r="O58" s="5"/>
      <c r="P58" s="5"/>
    </row>
    <row r="59" ht="15.75" customHeight="1">
      <c r="A59" s="5"/>
      <c r="B59" s="5"/>
      <c r="C59" s="5"/>
      <c r="D59" s="5"/>
      <c r="E59" s="5"/>
      <c r="F59" s="5"/>
      <c r="G59" s="5"/>
      <c r="H59" s="5"/>
      <c r="I59" s="5"/>
      <c r="J59" s="5"/>
      <c r="K59" s="5"/>
      <c r="L59" s="5"/>
      <c r="M59" s="5"/>
      <c r="N59" s="5"/>
      <c r="O59" s="5"/>
      <c r="P59" s="5"/>
    </row>
    <row r="60" ht="15.75" customHeight="1">
      <c r="A60" s="5"/>
      <c r="B60" s="5"/>
      <c r="C60" s="5"/>
      <c r="D60" s="5"/>
      <c r="E60" s="5"/>
      <c r="F60" s="5"/>
      <c r="G60" s="5"/>
      <c r="H60" s="5"/>
      <c r="I60" s="5"/>
      <c r="J60" s="5"/>
      <c r="K60" s="5"/>
      <c r="L60" s="5"/>
      <c r="M60" s="5"/>
      <c r="N60" s="5"/>
      <c r="O60" s="5"/>
      <c r="P60" s="5"/>
    </row>
    <row r="61" ht="15.75" customHeight="1">
      <c r="A61" s="5"/>
      <c r="B61" s="5"/>
      <c r="C61" s="5"/>
      <c r="D61" s="5"/>
      <c r="E61" s="5"/>
      <c r="F61" s="5"/>
      <c r="G61" s="5"/>
      <c r="H61" s="5"/>
      <c r="I61" s="5"/>
      <c r="J61" s="5"/>
      <c r="K61" s="5"/>
      <c r="L61" s="5"/>
      <c r="M61" s="5"/>
      <c r="N61" s="5"/>
      <c r="O61" s="5"/>
      <c r="P61" s="5"/>
    </row>
    <row r="62" ht="15.75" customHeight="1">
      <c r="A62" s="5"/>
      <c r="B62" s="5"/>
      <c r="C62" s="5"/>
      <c r="D62" s="5"/>
      <c r="E62" s="5"/>
      <c r="F62" s="5"/>
      <c r="G62" s="5"/>
      <c r="H62" s="5"/>
      <c r="I62" s="5"/>
      <c r="J62" s="5"/>
      <c r="K62" s="5"/>
      <c r="L62" s="5"/>
      <c r="M62" s="5"/>
      <c r="N62" s="5"/>
      <c r="O62" s="5"/>
      <c r="P62" s="5"/>
    </row>
    <row r="63" ht="15.75" customHeight="1">
      <c r="A63" s="5"/>
      <c r="B63" s="5"/>
      <c r="C63" s="5"/>
      <c r="D63" s="5"/>
      <c r="E63" s="5"/>
      <c r="F63" s="5"/>
      <c r="G63" s="5"/>
      <c r="H63" s="5"/>
      <c r="I63" s="5"/>
      <c r="J63" s="5"/>
      <c r="K63" s="5"/>
      <c r="L63" s="5"/>
      <c r="M63" s="5"/>
      <c r="N63" s="5"/>
      <c r="O63" s="5"/>
      <c r="P63" s="5"/>
    </row>
    <row r="64" ht="15.75" customHeight="1">
      <c r="A64" s="5"/>
      <c r="B64" s="5"/>
      <c r="C64" s="5"/>
      <c r="D64" s="5"/>
      <c r="E64" s="5"/>
      <c r="F64" s="5"/>
      <c r="G64" s="5"/>
      <c r="H64" s="5"/>
      <c r="I64" s="5"/>
      <c r="J64" s="5"/>
      <c r="K64" s="5"/>
      <c r="L64" s="5"/>
      <c r="M64" s="5"/>
      <c r="N64" s="5"/>
      <c r="O64" s="5"/>
      <c r="P64" s="5"/>
    </row>
    <row r="65" ht="15.75" customHeight="1">
      <c r="A65" s="5"/>
      <c r="B65" s="5"/>
      <c r="C65" s="5"/>
      <c r="D65" s="5"/>
      <c r="E65" s="5"/>
      <c r="F65" s="5"/>
      <c r="G65" s="5"/>
      <c r="H65" s="5"/>
      <c r="I65" s="5"/>
      <c r="J65" s="5"/>
      <c r="K65" s="5"/>
      <c r="L65" s="5"/>
      <c r="M65" s="5"/>
      <c r="N65" s="5"/>
      <c r="O65" s="5"/>
      <c r="P65" s="5"/>
    </row>
    <row r="66" ht="15.75" customHeight="1">
      <c r="A66" s="5"/>
      <c r="B66" s="5"/>
      <c r="C66" s="5"/>
      <c r="D66" s="5"/>
      <c r="E66" s="5"/>
      <c r="F66" s="5"/>
      <c r="G66" s="5"/>
      <c r="H66" s="5"/>
      <c r="I66" s="5"/>
      <c r="J66" s="5"/>
      <c r="K66" s="5"/>
      <c r="L66" s="5"/>
      <c r="M66" s="5"/>
      <c r="N66" s="5"/>
      <c r="O66" s="5"/>
      <c r="P66" s="5"/>
    </row>
    <row r="67" ht="15.75" customHeight="1">
      <c r="A67" s="5"/>
      <c r="B67" s="5"/>
      <c r="C67" s="5"/>
      <c r="D67" s="5"/>
      <c r="E67" s="5"/>
      <c r="F67" s="5"/>
      <c r="G67" s="5"/>
      <c r="H67" s="5"/>
      <c r="I67" s="5"/>
      <c r="J67" s="5"/>
      <c r="K67" s="5"/>
      <c r="L67" s="5"/>
      <c r="M67" s="5"/>
      <c r="N67" s="5"/>
      <c r="O67" s="5"/>
      <c r="P67" s="5"/>
    </row>
    <row r="68" ht="15.75" customHeight="1">
      <c r="A68" s="5"/>
      <c r="B68" s="5"/>
      <c r="C68" s="5"/>
      <c r="D68" s="5"/>
      <c r="E68" s="5"/>
      <c r="F68" s="5"/>
      <c r="G68" s="5"/>
      <c r="H68" s="5"/>
      <c r="I68" s="5"/>
      <c r="J68" s="5"/>
      <c r="K68" s="5"/>
      <c r="L68" s="5"/>
      <c r="M68" s="5"/>
      <c r="N68" s="5"/>
      <c r="O68" s="5"/>
      <c r="P68" s="5"/>
    </row>
    <row r="69" ht="15.75" customHeight="1">
      <c r="A69" s="5"/>
      <c r="B69" s="5"/>
      <c r="C69" s="5"/>
      <c r="D69" s="5"/>
      <c r="E69" s="5"/>
      <c r="F69" s="5"/>
      <c r="G69" s="5"/>
      <c r="H69" s="5"/>
      <c r="I69" s="5"/>
      <c r="J69" s="5"/>
      <c r="K69" s="5"/>
      <c r="L69" s="5"/>
      <c r="M69" s="5"/>
      <c r="N69" s="5"/>
      <c r="O69" s="5"/>
      <c r="P69" s="5"/>
    </row>
    <row r="70" ht="15.75" customHeight="1">
      <c r="A70" s="5"/>
      <c r="B70" s="5"/>
      <c r="C70" s="5"/>
      <c r="D70" s="5"/>
      <c r="E70" s="5"/>
      <c r="F70" s="5"/>
      <c r="G70" s="5"/>
      <c r="H70" s="5"/>
      <c r="I70" s="5"/>
      <c r="J70" s="5"/>
      <c r="K70" s="5"/>
      <c r="L70" s="5"/>
      <c r="M70" s="5"/>
      <c r="N70" s="5"/>
      <c r="O70" s="5"/>
      <c r="P70" s="5"/>
    </row>
    <row r="71" ht="15.75" customHeight="1">
      <c r="A71" s="5"/>
      <c r="B71" s="5"/>
      <c r="C71" s="5"/>
      <c r="D71" s="5"/>
      <c r="E71" s="5"/>
      <c r="F71" s="5"/>
      <c r="G71" s="5"/>
      <c r="H71" s="5"/>
      <c r="I71" s="5"/>
      <c r="J71" s="5"/>
      <c r="K71" s="5"/>
      <c r="L71" s="5"/>
      <c r="M71" s="5"/>
      <c r="N71" s="5"/>
      <c r="O71" s="5"/>
      <c r="P71" s="5"/>
    </row>
    <row r="72" ht="15.75" customHeight="1">
      <c r="A72" s="5"/>
      <c r="B72" s="5"/>
      <c r="C72" s="5"/>
      <c r="D72" s="5"/>
      <c r="E72" s="5"/>
      <c r="F72" s="5"/>
      <c r="G72" s="5"/>
      <c r="H72" s="5"/>
      <c r="I72" s="5"/>
      <c r="J72" s="5"/>
      <c r="K72" s="5"/>
      <c r="L72" s="5"/>
      <c r="M72" s="5"/>
      <c r="N72" s="5"/>
      <c r="O72" s="5"/>
      <c r="P72" s="5"/>
    </row>
    <row r="73" ht="15.75" customHeight="1">
      <c r="A73" s="5"/>
      <c r="B73" s="5"/>
      <c r="C73" s="5"/>
      <c r="D73" s="5"/>
      <c r="E73" s="5"/>
      <c r="F73" s="5"/>
      <c r="G73" s="5"/>
      <c r="H73" s="5"/>
      <c r="I73" s="5"/>
      <c r="J73" s="5"/>
      <c r="K73" s="5"/>
      <c r="L73" s="5"/>
      <c r="M73" s="5"/>
      <c r="N73" s="5"/>
      <c r="O73" s="5"/>
      <c r="P73" s="5"/>
    </row>
    <row r="74" ht="15.75" customHeight="1">
      <c r="A74" s="5"/>
      <c r="B74" s="5"/>
      <c r="C74" s="5"/>
      <c r="D74" s="5"/>
      <c r="E74" s="5"/>
      <c r="F74" s="5"/>
      <c r="G74" s="5"/>
      <c r="H74" s="5"/>
      <c r="I74" s="5"/>
      <c r="J74" s="5"/>
      <c r="K74" s="5"/>
      <c r="L74" s="5"/>
      <c r="M74" s="5"/>
      <c r="N74" s="5"/>
      <c r="O74" s="5"/>
      <c r="P74" s="5"/>
    </row>
    <row r="75" ht="15.75" customHeight="1">
      <c r="A75" s="5"/>
      <c r="B75" s="5"/>
      <c r="C75" s="5"/>
      <c r="D75" s="5"/>
      <c r="E75" s="5"/>
      <c r="F75" s="5"/>
      <c r="G75" s="5"/>
      <c r="H75" s="5"/>
      <c r="I75" s="5"/>
      <c r="J75" s="5"/>
      <c r="K75" s="5"/>
      <c r="L75" s="5"/>
      <c r="M75" s="5"/>
      <c r="N75" s="5"/>
      <c r="O75" s="5"/>
      <c r="P75" s="5"/>
    </row>
    <row r="76" ht="15.75" customHeight="1">
      <c r="A76" s="5"/>
      <c r="B76" s="5"/>
      <c r="C76" s="5"/>
      <c r="D76" s="5"/>
      <c r="E76" s="5"/>
      <c r="F76" s="5"/>
      <c r="G76" s="5"/>
      <c r="H76" s="5"/>
      <c r="I76" s="5"/>
      <c r="J76" s="5"/>
      <c r="K76" s="5"/>
      <c r="L76" s="5"/>
      <c r="M76" s="5"/>
      <c r="N76" s="5"/>
      <c r="O76" s="5"/>
      <c r="P76" s="5"/>
    </row>
    <row r="77" ht="15.75" customHeight="1">
      <c r="A77" s="5"/>
      <c r="B77" s="5"/>
      <c r="C77" s="5"/>
      <c r="D77" s="5"/>
      <c r="E77" s="5"/>
      <c r="F77" s="5"/>
      <c r="G77" s="5"/>
      <c r="H77" s="5"/>
      <c r="I77" s="5"/>
      <c r="J77" s="5"/>
      <c r="K77" s="5"/>
      <c r="L77" s="5"/>
      <c r="M77" s="5"/>
      <c r="N77" s="5"/>
      <c r="O77" s="5"/>
      <c r="P77" s="5"/>
    </row>
    <row r="78" ht="15.75" customHeight="1">
      <c r="A78" s="5"/>
      <c r="B78" s="5"/>
      <c r="C78" s="5"/>
      <c r="D78" s="5"/>
      <c r="E78" s="5"/>
      <c r="F78" s="5"/>
      <c r="G78" s="5"/>
      <c r="H78" s="5"/>
      <c r="I78" s="5"/>
      <c r="J78" s="5"/>
      <c r="K78" s="5"/>
      <c r="L78" s="5"/>
      <c r="M78" s="5"/>
      <c r="N78" s="5"/>
      <c r="O78" s="5"/>
      <c r="P78" s="5"/>
    </row>
    <row r="79" ht="15.75" customHeight="1">
      <c r="A79" s="5"/>
      <c r="B79" s="5"/>
      <c r="C79" s="5"/>
      <c r="D79" s="5"/>
      <c r="E79" s="5"/>
      <c r="F79" s="5"/>
      <c r="G79" s="5"/>
      <c r="H79" s="5"/>
      <c r="I79" s="5"/>
      <c r="J79" s="5"/>
      <c r="K79" s="5"/>
      <c r="L79" s="5"/>
      <c r="M79" s="5"/>
      <c r="N79" s="5"/>
      <c r="O79" s="5"/>
      <c r="P79" s="5"/>
    </row>
    <row r="80" ht="15.75" customHeight="1">
      <c r="A80" s="5"/>
      <c r="B80" s="5"/>
      <c r="C80" s="5"/>
      <c r="D80" s="5"/>
      <c r="E80" s="5"/>
      <c r="F80" s="5"/>
      <c r="G80" s="5"/>
      <c r="H80" s="5"/>
      <c r="I80" s="5"/>
      <c r="J80" s="5"/>
      <c r="K80" s="5"/>
      <c r="L80" s="5"/>
      <c r="M80" s="5"/>
      <c r="N80" s="5"/>
      <c r="O80" s="5"/>
      <c r="P80" s="5"/>
    </row>
    <row r="81" ht="15.75" customHeight="1">
      <c r="A81" s="5"/>
      <c r="B81" s="5"/>
      <c r="C81" s="5"/>
      <c r="D81" s="5"/>
      <c r="E81" s="5"/>
      <c r="F81" s="5"/>
      <c r="G81" s="5"/>
      <c r="H81" s="5"/>
      <c r="I81" s="5"/>
      <c r="J81" s="5"/>
      <c r="K81" s="5"/>
      <c r="L81" s="5"/>
      <c r="M81" s="5"/>
      <c r="N81" s="5"/>
      <c r="O81" s="5"/>
      <c r="P81" s="5"/>
    </row>
    <row r="82" ht="15.75" customHeight="1">
      <c r="A82" s="5"/>
      <c r="B82" s="5"/>
      <c r="C82" s="5"/>
      <c r="D82" s="5"/>
      <c r="E82" s="5"/>
      <c r="F82" s="5"/>
      <c r="G82" s="5"/>
      <c r="H82" s="5"/>
      <c r="I82" s="5"/>
      <c r="J82" s="5"/>
      <c r="K82" s="5"/>
      <c r="L82" s="5"/>
      <c r="M82" s="5"/>
      <c r="N82" s="5"/>
      <c r="O82" s="5"/>
      <c r="P82" s="5"/>
    </row>
    <row r="83" ht="15.75" customHeight="1">
      <c r="A83" s="5"/>
      <c r="B83" s="5"/>
      <c r="C83" s="5"/>
      <c r="D83" s="5"/>
      <c r="E83" s="5"/>
      <c r="F83" s="5"/>
      <c r="G83" s="5"/>
      <c r="H83" s="5"/>
      <c r="I83" s="5"/>
      <c r="J83" s="5"/>
      <c r="K83" s="5"/>
      <c r="L83" s="5"/>
      <c r="M83" s="5"/>
      <c r="N83" s="5"/>
      <c r="O83" s="5"/>
      <c r="P83" s="5"/>
    </row>
    <row r="84" ht="15.75" customHeight="1">
      <c r="A84" s="5"/>
      <c r="B84" s="5"/>
      <c r="C84" s="5"/>
      <c r="D84" s="5"/>
      <c r="E84" s="5"/>
      <c r="F84" s="5"/>
      <c r="G84" s="5"/>
      <c r="H84" s="5"/>
      <c r="I84" s="5"/>
      <c r="J84" s="5"/>
      <c r="K84" s="5"/>
      <c r="L84" s="5"/>
      <c r="M84" s="5"/>
      <c r="N84" s="5"/>
      <c r="O84" s="5"/>
      <c r="P84" s="5"/>
    </row>
    <row r="85" ht="15.75" customHeight="1">
      <c r="A85" s="5"/>
      <c r="B85" s="5"/>
      <c r="C85" s="5"/>
      <c r="D85" s="5"/>
      <c r="E85" s="5"/>
      <c r="F85" s="5"/>
      <c r="G85" s="5"/>
      <c r="H85" s="5"/>
      <c r="I85" s="5"/>
      <c r="J85" s="5"/>
      <c r="K85" s="5"/>
      <c r="L85" s="5"/>
      <c r="M85" s="5"/>
      <c r="N85" s="5"/>
      <c r="O85" s="5"/>
      <c r="P85" s="5"/>
    </row>
    <row r="86" ht="15.75" customHeight="1">
      <c r="A86" s="5"/>
      <c r="B86" s="5"/>
      <c r="C86" s="5"/>
      <c r="D86" s="5"/>
      <c r="E86" s="5"/>
      <c r="F86" s="5"/>
      <c r="G86" s="5"/>
      <c r="H86" s="5"/>
      <c r="I86" s="5"/>
      <c r="J86" s="5"/>
      <c r="K86" s="5"/>
      <c r="L86" s="5"/>
      <c r="M86" s="5"/>
      <c r="N86" s="5"/>
      <c r="O86" s="5"/>
      <c r="P86" s="5"/>
    </row>
    <row r="87" ht="15.75" customHeight="1">
      <c r="A87" s="5"/>
      <c r="B87" s="5"/>
      <c r="C87" s="5"/>
      <c r="D87" s="5"/>
      <c r="E87" s="5"/>
      <c r="F87" s="5"/>
      <c r="G87" s="5"/>
      <c r="H87" s="5"/>
      <c r="I87" s="5"/>
      <c r="J87" s="5"/>
      <c r="K87" s="5"/>
      <c r="L87" s="5"/>
      <c r="M87" s="5"/>
      <c r="N87" s="5"/>
      <c r="O87" s="5"/>
      <c r="P87" s="5"/>
    </row>
    <row r="88" ht="15.75" customHeight="1">
      <c r="A88" s="5"/>
      <c r="B88" s="5"/>
      <c r="C88" s="5"/>
      <c r="D88" s="5"/>
      <c r="E88" s="5"/>
      <c r="F88" s="5"/>
      <c r="G88" s="5"/>
      <c r="H88" s="5"/>
      <c r="I88" s="5"/>
      <c r="J88" s="5"/>
      <c r="K88" s="5"/>
      <c r="L88" s="5"/>
      <c r="M88" s="5"/>
      <c r="N88" s="5"/>
      <c r="O88" s="5"/>
      <c r="P88" s="5"/>
    </row>
    <row r="89" ht="15.75" customHeight="1">
      <c r="A89" s="5"/>
      <c r="B89" s="5"/>
      <c r="C89" s="5"/>
      <c r="D89" s="5"/>
      <c r="E89" s="5"/>
      <c r="F89" s="5"/>
      <c r="G89" s="5"/>
      <c r="H89" s="5"/>
      <c r="I89" s="5"/>
      <c r="J89" s="5"/>
      <c r="K89" s="5"/>
      <c r="L89" s="5"/>
      <c r="M89" s="5"/>
      <c r="N89" s="5"/>
      <c r="O89" s="5"/>
      <c r="P89" s="5"/>
    </row>
    <row r="90" ht="15.75" customHeight="1">
      <c r="A90" s="5"/>
      <c r="B90" s="5"/>
      <c r="C90" s="5"/>
      <c r="D90" s="5"/>
      <c r="E90" s="5"/>
      <c r="F90" s="5"/>
      <c r="G90" s="5"/>
      <c r="H90" s="5"/>
      <c r="I90" s="5"/>
      <c r="J90" s="5"/>
      <c r="K90" s="5"/>
      <c r="L90" s="5"/>
      <c r="M90" s="5"/>
      <c r="N90" s="5"/>
      <c r="O90" s="5"/>
      <c r="P90" s="5"/>
    </row>
    <row r="91" ht="15.75" customHeight="1">
      <c r="A91" s="5"/>
      <c r="B91" s="5"/>
      <c r="C91" s="5"/>
      <c r="D91" s="5"/>
      <c r="E91" s="5"/>
      <c r="F91" s="5"/>
      <c r="G91" s="5"/>
      <c r="H91" s="5"/>
      <c r="I91" s="5"/>
      <c r="J91" s="5"/>
      <c r="K91" s="5"/>
      <c r="L91" s="5"/>
      <c r="M91" s="5"/>
      <c r="N91" s="5"/>
      <c r="O91" s="5"/>
      <c r="P91" s="5"/>
    </row>
    <row r="92" ht="15.75" customHeight="1">
      <c r="A92" s="5"/>
      <c r="B92" s="5"/>
      <c r="C92" s="5"/>
      <c r="D92" s="5"/>
      <c r="E92" s="5"/>
      <c r="F92" s="5"/>
      <c r="G92" s="5"/>
      <c r="H92" s="5"/>
      <c r="I92" s="5"/>
      <c r="J92" s="5"/>
      <c r="K92" s="5"/>
      <c r="L92" s="5"/>
      <c r="M92" s="5"/>
      <c r="N92" s="5"/>
      <c r="O92" s="5"/>
      <c r="P92" s="5"/>
    </row>
    <row r="93" ht="15.75" customHeight="1">
      <c r="A93" s="5"/>
      <c r="B93" s="5"/>
      <c r="C93" s="5"/>
      <c r="D93" s="5"/>
      <c r="E93" s="5"/>
      <c r="F93" s="5"/>
      <c r="G93" s="5"/>
      <c r="H93" s="5"/>
      <c r="I93" s="5"/>
      <c r="J93" s="5"/>
      <c r="K93" s="5"/>
      <c r="L93" s="5"/>
      <c r="M93" s="5"/>
      <c r="N93" s="5"/>
      <c r="O93" s="5"/>
      <c r="P93" s="5"/>
    </row>
    <row r="94" ht="15.75" customHeight="1">
      <c r="A94" s="5"/>
      <c r="B94" s="5"/>
      <c r="C94" s="5"/>
      <c r="D94" s="5"/>
      <c r="E94" s="5"/>
      <c r="F94" s="5"/>
      <c r="G94" s="5"/>
      <c r="H94" s="5"/>
      <c r="I94" s="5"/>
      <c r="J94" s="5"/>
      <c r="K94" s="5"/>
      <c r="L94" s="5"/>
      <c r="M94" s="5"/>
      <c r="N94" s="5"/>
      <c r="O94" s="5"/>
      <c r="P94" s="5"/>
    </row>
    <row r="95" ht="15.75" customHeight="1">
      <c r="A95" s="5"/>
      <c r="B95" s="5"/>
      <c r="C95" s="5"/>
      <c r="D95" s="5"/>
      <c r="E95" s="5"/>
      <c r="F95" s="5"/>
      <c r="G95" s="5"/>
      <c r="H95" s="5"/>
      <c r="I95" s="5"/>
      <c r="J95" s="5"/>
      <c r="K95" s="5"/>
      <c r="L95" s="5"/>
      <c r="M95" s="5"/>
      <c r="N95" s="5"/>
      <c r="O95" s="5"/>
      <c r="P95" s="5"/>
    </row>
    <row r="96" ht="15.75" customHeight="1">
      <c r="A96" s="5"/>
      <c r="B96" s="5"/>
      <c r="C96" s="5"/>
      <c r="D96" s="5"/>
      <c r="E96" s="5"/>
      <c r="F96" s="5"/>
      <c r="G96" s="5"/>
      <c r="H96" s="5"/>
      <c r="I96" s="5"/>
      <c r="J96" s="5"/>
      <c r="K96" s="5"/>
      <c r="L96" s="5"/>
      <c r="M96" s="5"/>
      <c r="N96" s="5"/>
      <c r="O96" s="5"/>
      <c r="P96" s="5"/>
    </row>
    <row r="97" ht="15.75" customHeight="1">
      <c r="A97" s="5"/>
      <c r="B97" s="5"/>
      <c r="C97" s="5"/>
      <c r="D97" s="5"/>
      <c r="E97" s="5"/>
      <c r="F97" s="5"/>
      <c r="G97" s="5"/>
      <c r="H97" s="5"/>
      <c r="I97" s="5"/>
      <c r="J97" s="5"/>
      <c r="K97" s="5"/>
      <c r="L97" s="5"/>
      <c r="M97" s="5"/>
      <c r="N97" s="5"/>
      <c r="O97" s="5"/>
      <c r="P97" s="5"/>
    </row>
    <row r="98" ht="15.75" customHeight="1">
      <c r="A98" s="5"/>
      <c r="B98" s="5"/>
      <c r="C98" s="5"/>
      <c r="D98" s="5"/>
      <c r="E98" s="5"/>
      <c r="F98" s="5"/>
      <c r="G98" s="5"/>
      <c r="H98" s="5"/>
      <c r="I98" s="5"/>
      <c r="J98" s="5"/>
      <c r="K98" s="5"/>
      <c r="L98" s="5"/>
      <c r="M98" s="5"/>
      <c r="N98" s="5"/>
      <c r="O98" s="5"/>
      <c r="P98" s="5"/>
    </row>
    <row r="99" ht="15.75" customHeight="1">
      <c r="A99" s="5"/>
      <c r="B99" s="5"/>
      <c r="C99" s="5"/>
      <c r="D99" s="5"/>
      <c r="E99" s="5"/>
      <c r="F99" s="5"/>
      <c r="G99" s="5"/>
      <c r="H99" s="5"/>
      <c r="I99" s="5"/>
      <c r="J99" s="5"/>
      <c r="K99" s="5"/>
      <c r="L99" s="5"/>
      <c r="M99" s="5"/>
      <c r="N99" s="5"/>
      <c r="O99" s="5"/>
      <c r="P99" s="5"/>
    </row>
    <row r="100" ht="15.75" customHeight="1">
      <c r="A100" s="5"/>
      <c r="B100" s="5"/>
      <c r="C100" s="5"/>
      <c r="D100" s="5"/>
      <c r="E100" s="5"/>
      <c r="F100" s="5"/>
      <c r="G100" s="5"/>
      <c r="H100" s="5"/>
      <c r="I100" s="5"/>
      <c r="J100" s="5"/>
      <c r="K100" s="5"/>
      <c r="L100" s="5"/>
      <c r="M100" s="5"/>
      <c r="N100" s="5"/>
      <c r="O100" s="5"/>
      <c r="P100" s="5"/>
    </row>
  </sheetData>
  <mergeCells count="8">
    <mergeCell ref="B9:G9"/>
    <mergeCell ref="B2:G2"/>
    <mergeCell ref="B4:G4"/>
    <mergeCell ref="B5:G5"/>
    <mergeCell ref="B6:G6"/>
    <mergeCell ref="B8:G8"/>
    <mergeCell ref="B7:G7"/>
    <mergeCell ref="B3:G3"/>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86"/>
    <col customWidth="1" min="2" max="2" width="17.43"/>
    <col customWidth="1" min="3" max="3" width="27.86"/>
    <col customWidth="1" min="4" max="7" width="17.43"/>
    <col customWidth="1" min="8" max="8" width="20.0"/>
    <col customWidth="1" min="9" max="9" width="16.29"/>
    <col customWidth="1" min="10" max="10" width="13.86"/>
    <col customWidth="1" min="11" max="11" width="15.71"/>
    <col customWidth="1" min="12" max="12" width="8.71"/>
    <col customWidth="1" min="13" max="13" width="26.71"/>
    <col customWidth="1" min="14" max="14" width="24.0"/>
    <col customWidth="1" min="15" max="15" width="22.43"/>
    <col customWidth="1" min="16" max="16" width="18.71"/>
    <col customWidth="1" min="17" max="17" width="18.86"/>
    <col customWidth="1" min="18" max="18" width="22.86"/>
    <col customWidth="1" min="19" max="19" width="16.14"/>
    <col customWidth="1" min="20" max="20" width="20.71"/>
    <col customWidth="1" min="21" max="21" width="17.43"/>
    <col customWidth="1" min="22" max="22" width="19.43"/>
  </cols>
  <sheetData>
    <row r="1">
      <c r="A1" s="109" t="s">
        <v>290</v>
      </c>
      <c r="B1" s="110"/>
      <c r="C1" s="110"/>
      <c r="D1" s="110"/>
      <c r="E1" s="110"/>
      <c r="F1" s="110"/>
      <c r="G1" s="110"/>
      <c r="H1" s="109" t="s">
        <v>291</v>
      </c>
      <c r="I1" s="109">
        <v>7.0</v>
      </c>
      <c r="J1" s="109"/>
      <c r="K1" s="110"/>
      <c r="L1" s="110"/>
      <c r="M1" s="111" t="s">
        <v>292</v>
      </c>
      <c r="N1" s="112"/>
      <c r="O1" s="112"/>
      <c r="P1" s="112"/>
      <c r="Q1" s="112"/>
      <c r="R1" s="112"/>
      <c r="S1" s="112"/>
      <c r="T1" s="112"/>
      <c r="U1" s="112"/>
      <c r="V1" s="113"/>
    </row>
    <row r="2" ht="77.25" customHeight="1">
      <c r="A2" s="114" t="s">
        <v>293</v>
      </c>
      <c r="B2" s="115" t="s">
        <v>294</v>
      </c>
      <c r="H2" s="116"/>
      <c r="I2" s="117"/>
      <c r="J2" s="117"/>
      <c r="K2" s="117"/>
      <c r="L2" s="110"/>
      <c r="M2" s="118" t="s">
        <v>295</v>
      </c>
      <c r="N2" s="119"/>
      <c r="O2" s="119"/>
      <c r="P2" s="119"/>
      <c r="Q2" s="119"/>
      <c r="R2" s="119"/>
      <c r="S2" s="119"/>
      <c r="T2" s="119"/>
      <c r="U2" s="119"/>
      <c r="V2" s="120"/>
    </row>
    <row r="3" ht="28.5" customHeight="1">
      <c r="B3" s="115" t="s">
        <v>296</v>
      </c>
      <c r="H3" s="116" t="s">
        <v>297</v>
      </c>
      <c r="I3" s="117"/>
      <c r="J3" s="117"/>
      <c r="K3" s="117"/>
      <c r="L3" s="110"/>
      <c r="M3" s="121" t="s">
        <v>264</v>
      </c>
      <c r="N3" s="121" t="s">
        <v>26</v>
      </c>
      <c r="O3" s="121" t="s">
        <v>298</v>
      </c>
      <c r="P3" s="121" t="s">
        <v>299</v>
      </c>
      <c r="Q3" s="121" t="s">
        <v>157</v>
      </c>
      <c r="R3" s="121" t="s">
        <v>264</v>
      </c>
      <c r="S3" s="121" t="s">
        <v>26</v>
      </c>
      <c r="T3" s="121" t="s">
        <v>298</v>
      </c>
      <c r="U3" s="121" t="s">
        <v>299</v>
      </c>
      <c r="V3" s="121" t="s">
        <v>300</v>
      </c>
    </row>
    <row r="4" ht="14.25" customHeight="1">
      <c r="A4" s="114" t="s">
        <v>301</v>
      </c>
      <c r="B4" s="115" t="s">
        <v>302</v>
      </c>
      <c r="H4" s="122" t="s">
        <v>303</v>
      </c>
      <c r="I4" s="115"/>
      <c r="J4" s="115"/>
      <c r="K4" s="115"/>
      <c r="L4" s="110"/>
      <c r="M4" s="123"/>
      <c r="N4" s="123" t="s">
        <v>304</v>
      </c>
      <c r="O4" s="123">
        <v>600.0</v>
      </c>
      <c r="P4" s="123">
        <v>60000.0</v>
      </c>
      <c r="Q4" s="123">
        <v>68000.0</v>
      </c>
      <c r="R4" s="123"/>
      <c r="S4" s="123" t="s">
        <v>305</v>
      </c>
      <c r="T4" s="123">
        <v>300.0</v>
      </c>
      <c r="U4" s="123">
        <v>30000.0</v>
      </c>
      <c r="V4" s="124">
        <v>26460.0</v>
      </c>
    </row>
    <row r="5" ht="14.25" customHeight="1">
      <c r="A5" s="110"/>
      <c r="B5" s="122"/>
      <c r="C5" s="122"/>
      <c r="D5" s="122"/>
      <c r="E5" s="122"/>
      <c r="F5" s="122"/>
      <c r="G5" s="122"/>
      <c r="H5" s="122"/>
      <c r="I5" s="115"/>
      <c r="J5" s="115"/>
      <c r="K5" s="115"/>
      <c r="L5" s="110"/>
      <c r="M5" s="123"/>
      <c r="N5" s="123" t="s">
        <v>306</v>
      </c>
      <c r="O5" s="123">
        <v>300.0</v>
      </c>
      <c r="P5" s="123">
        <v>30000.0</v>
      </c>
      <c r="Q5" s="123"/>
      <c r="R5" s="123"/>
      <c r="S5" s="123"/>
      <c r="T5" s="123"/>
      <c r="U5" s="123"/>
      <c r="V5" s="123"/>
    </row>
    <row r="6">
      <c r="A6" s="110"/>
      <c r="B6" s="110"/>
      <c r="C6" s="110"/>
      <c r="D6" s="110"/>
      <c r="E6" s="110"/>
      <c r="F6" s="110"/>
      <c r="G6" s="110"/>
      <c r="H6" s="110"/>
      <c r="I6" s="110"/>
      <c r="J6" s="110"/>
      <c r="K6" s="110"/>
      <c r="L6" s="110"/>
      <c r="M6" s="123"/>
      <c r="N6" s="123" t="s">
        <v>307</v>
      </c>
      <c r="O6" s="123"/>
      <c r="P6" s="123"/>
      <c r="Q6" s="123">
        <v>3793.0</v>
      </c>
      <c r="R6" s="123"/>
      <c r="S6" s="123"/>
      <c r="T6" s="123"/>
      <c r="U6" s="123"/>
      <c r="V6" s="123"/>
    </row>
    <row r="7">
      <c r="A7" s="110"/>
      <c r="B7" s="110"/>
      <c r="C7" s="110"/>
      <c r="D7" s="110"/>
      <c r="E7" s="110"/>
      <c r="F7" s="110"/>
      <c r="G7" s="110"/>
      <c r="H7" s="110"/>
      <c r="I7" s="110"/>
      <c r="J7" s="110"/>
      <c r="K7" s="110"/>
      <c r="L7" s="110"/>
      <c r="M7" s="123"/>
      <c r="N7" s="123"/>
      <c r="O7" s="123"/>
      <c r="P7" s="123"/>
      <c r="Q7" s="123"/>
      <c r="R7" s="123"/>
      <c r="S7" s="123" t="s">
        <v>308</v>
      </c>
      <c r="T7" s="123">
        <v>600.0</v>
      </c>
      <c r="U7" s="123"/>
      <c r="V7" s="123">
        <v>36000.0</v>
      </c>
    </row>
    <row r="8">
      <c r="A8" s="110"/>
      <c r="B8" s="110"/>
      <c r="C8" s="110"/>
      <c r="D8" s="110"/>
      <c r="E8" s="110"/>
      <c r="F8" s="110"/>
      <c r="G8" s="110"/>
      <c r="H8" s="110"/>
      <c r="I8" s="110"/>
      <c r="J8" s="110"/>
      <c r="K8" s="110"/>
      <c r="L8" s="110"/>
      <c r="M8" s="123"/>
      <c r="N8" s="123" t="s">
        <v>309</v>
      </c>
      <c r="O8" s="123"/>
      <c r="P8" s="123"/>
      <c r="Q8" s="124">
        <v>-9333.0</v>
      </c>
      <c r="R8" s="123"/>
      <c r="S8" s="123"/>
      <c r="T8" s="123"/>
      <c r="U8" s="123"/>
      <c r="V8" s="123"/>
    </row>
    <row r="9">
      <c r="A9" s="110"/>
      <c r="B9" s="110"/>
      <c r="C9" s="110"/>
      <c r="D9" s="110"/>
      <c r="E9" s="110"/>
      <c r="F9" s="110"/>
      <c r="G9" s="110"/>
      <c r="H9" s="110"/>
      <c r="I9" s="110"/>
      <c r="J9" s="110"/>
      <c r="K9" s="110"/>
      <c r="L9" s="110"/>
      <c r="M9" s="123"/>
      <c r="N9" s="123"/>
      <c r="O9" s="123"/>
      <c r="P9" s="123"/>
      <c r="Q9" s="110"/>
      <c r="R9" s="123"/>
      <c r="S9" s="123"/>
      <c r="T9" s="123"/>
      <c r="U9" s="123"/>
      <c r="V9" s="123"/>
    </row>
    <row r="10">
      <c r="A10" s="110"/>
      <c r="B10" s="110"/>
      <c r="C10" s="110"/>
      <c r="D10" s="110"/>
      <c r="E10" s="110"/>
      <c r="F10" s="110"/>
      <c r="G10" s="110"/>
      <c r="H10" s="110"/>
      <c r="I10" s="110"/>
      <c r="J10" s="110"/>
      <c r="K10" s="110"/>
      <c r="L10" s="110"/>
      <c r="M10" s="123"/>
      <c r="N10" s="123"/>
      <c r="O10" s="123" t="str">
        <f t="shared" ref="O10:P10" si="1">SUM(O4:O5)</f>
        <v>900</v>
      </c>
      <c r="P10" s="123" t="str">
        <f t="shared" si="1"/>
        <v>90000</v>
      </c>
      <c r="Q10" s="123" t="str">
        <f>SUM(Q4:Q8)</f>
        <v>62460</v>
      </c>
      <c r="R10" s="123"/>
      <c r="S10" s="123"/>
      <c r="T10" s="123" t="str">
        <f>SUM(T4:T7)</f>
        <v>900</v>
      </c>
      <c r="U10" s="123">
        <v>30000.0</v>
      </c>
      <c r="V10" s="124" t="str">
        <f>SUM(V4:V7)</f>
        <v>62,460</v>
      </c>
    </row>
    <row r="11">
      <c r="A11" s="110"/>
      <c r="B11" s="110"/>
      <c r="C11" s="110"/>
      <c r="D11" s="110"/>
      <c r="E11" s="110"/>
      <c r="F11" s="110"/>
      <c r="G11" s="110"/>
      <c r="H11" s="110"/>
      <c r="I11" s="110"/>
      <c r="J11" s="110"/>
      <c r="K11" s="110"/>
      <c r="L11" s="110"/>
      <c r="M11" s="123"/>
      <c r="N11" s="123"/>
      <c r="O11" s="123"/>
      <c r="P11" s="123"/>
      <c r="Q11" s="123"/>
      <c r="R11" s="123"/>
      <c r="S11" s="123"/>
      <c r="T11" s="123"/>
      <c r="U11" s="123"/>
      <c r="V11" s="123"/>
    </row>
    <row r="12">
      <c r="A12" s="110"/>
      <c r="B12" s="110"/>
      <c r="C12" s="110"/>
      <c r="D12" s="110"/>
      <c r="E12" s="110"/>
      <c r="F12" s="110"/>
      <c r="G12" s="110"/>
      <c r="H12" s="110"/>
      <c r="I12" s="110"/>
      <c r="J12" s="110"/>
      <c r="K12" s="110"/>
      <c r="L12" s="110"/>
      <c r="M12" s="110"/>
      <c r="N12" s="110"/>
      <c r="O12" s="110"/>
      <c r="P12" s="110"/>
      <c r="Q12" s="110"/>
      <c r="R12" s="110"/>
      <c r="S12" s="110"/>
      <c r="T12" s="110"/>
      <c r="U12" s="110"/>
      <c r="V12" s="110"/>
    </row>
    <row r="13">
      <c r="A13" s="110"/>
      <c r="B13" s="110"/>
      <c r="C13" s="110"/>
      <c r="D13" s="110"/>
      <c r="E13" s="110"/>
      <c r="F13" s="110"/>
      <c r="G13" s="110"/>
      <c r="H13" s="110"/>
      <c r="I13" s="110"/>
      <c r="J13" s="110"/>
      <c r="K13" s="110"/>
      <c r="L13" s="110"/>
      <c r="M13" s="110"/>
      <c r="N13" s="110"/>
      <c r="O13" s="110"/>
      <c r="P13" s="110"/>
      <c r="Q13" s="110"/>
      <c r="R13" s="110"/>
      <c r="S13" s="110"/>
      <c r="T13" s="110"/>
      <c r="U13" s="110"/>
      <c r="V13" s="110"/>
    </row>
    <row r="14">
      <c r="A14" s="110"/>
      <c r="B14" s="110"/>
      <c r="C14" s="110"/>
      <c r="D14" s="110"/>
      <c r="E14" s="110"/>
      <c r="F14" s="110"/>
      <c r="G14" s="110"/>
      <c r="H14" s="110"/>
      <c r="I14" s="110"/>
      <c r="J14" s="110"/>
      <c r="K14" s="110"/>
      <c r="L14" s="110"/>
      <c r="M14" s="110"/>
      <c r="N14" s="110"/>
      <c r="O14" s="110"/>
      <c r="P14" s="110"/>
      <c r="Q14" s="110"/>
      <c r="R14" s="110"/>
      <c r="S14" s="110"/>
      <c r="T14" s="110"/>
      <c r="U14" s="110"/>
      <c r="V14" s="110"/>
    </row>
    <row r="15">
      <c r="A15" s="110"/>
      <c r="B15" s="110"/>
      <c r="C15" s="110"/>
      <c r="D15" s="110"/>
      <c r="E15" s="110"/>
      <c r="F15" s="110"/>
      <c r="G15" s="110"/>
      <c r="H15" s="110"/>
      <c r="I15" s="110"/>
      <c r="J15" s="110"/>
      <c r="K15" s="110"/>
      <c r="L15" s="110"/>
      <c r="M15" s="110" t="s">
        <v>310</v>
      </c>
      <c r="N15" s="110"/>
      <c r="O15" s="110"/>
      <c r="P15" s="110"/>
      <c r="Q15" s="110"/>
      <c r="R15" s="110"/>
      <c r="S15" s="110"/>
      <c r="T15" s="110"/>
      <c r="U15" s="110"/>
      <c r="V15" s="110"/>
    </row>
    <row r="16">
      <c r="A16" s="110"/>
      <c r="B16" s="110"/>
      <c r="C16" s="110"/>
      <c r="D16" s="110"/>
      <c r="E16" s="110"/>
      <c r="F16" s="110"/>
      <c r="G16" s="110"/>
      <c r="H16" s="110"/>
      <c r="I16" s="110"/>
      <c r="J16" s="110"/>
      <c r="K16" s="110"/>
      <c r="L16" s="110"/>
      <c r="M16" s="110" t="s">
        <v>311</v>
      </c>
      <c r="N16" s="125">
        <v>60000.0</v>
      </c>
      <c r="O16" s="110"/>
      <c r="P16" s="110"/>
      <c r="Q16" s="110"/>
      <c r="R16" s="110"/>
      <c r="S16" s="110"/>
      <c r="T16" s="110"/>
      <c r="U16" s="110"/>
      <c r="V16" s="110"/>
    </row>
    <row r="17">
      <c r="A17" s="110"/>
      <c r="B17" s="110"/>
      <c r="C17" s="110"/>
      <c r="D17" s="110"/>
      <c r="E17" s="110"/>
      <c r="F17" s="110"/>
      <c r="G17" s="110"/>
      <c r="H17" s="110"/>
      <c r="I17" s="110"/>
      <c r="J17" s="110"/>
      <c r="K17" s="110"/>
      <c r="L17" s="110"/>
      <c r="M17" s="110" t="s">
        <v>312</v>
      </c>
      <c r="N17" s="125">
        <v>8000.0</v>
      </c>
      <c r="O17" s="110"/>
      <c r="P17" s="110"/>
      <c r="Q17" s="110"/>
      <c r="R17" s="110"/>
      <c r="S17" s="110"/>
      <c r="T17" s="110"/>
      <c r="U17" s="110"/>
      <c r="V17" s="110"/>
    </row>
    <row r="18">
      <c r="A18" s="110"/>
      <c r="B18" s="110"/>
      <c r="C18" s="110"/>
      <c r="D18" s="110"/>
      <c r="E18" s="110"/>
      <c r="F18" s="110"/>
      <c r="G18" s="110"/>
      <c r="H18" s="110"/>
      <c r="I18" s="110"/>
      <c r="J18" s="110"/>
      <c r="K18" s="110"/>
      <c r="L18" s="110"/>
      <c r="M18" s="110" t="s">
        <v>313</v>
      </c>
      <c r="N18" s="125">
        <v>68000.0</v>
      </c>
      <c r="O18" s="110"/>
      <c r="P18" s="110"/>
      <c r="Q18" s="110"/>
      <c r="R18" s="110"/>
      <c r="S18" s="110"/>
      <c r="T18" s="110"/>
      <c r="U18" s="110"/>
      <c r="V18" s="110"/>
    </row>
    <row r="19">
      <c r="A19" s="110"/>
      <c r="B19" s="110"/>
      <c r="C19" s="110"/>
      <c r="D19" s="110"/>
      <c r="E19" s="110"/>
      <c r="F19" s="110"/>
      <c r="G19" s="110"/>
      <c r="H19" s="110"/>
      <c r="I19" s="110"/>
      <c r="J19" s="110"/>
      <c r="K19" s="110"/>
      <c r="L19" s="110"/>
      <c r="M19" s="110"/>
      <c r="N19" s="110"/>
      <c r="O19" s="110"/>
      <c r="P19" s="110"/>
      <c r="Q19" s="110"/>
      <c r="R19" s="110"/>
      <c r="S19" s="110"/>
      <c r="T19" s="110"/>
      <c r="U19" s="110"/>
      <c r="V19" s="110"/>
    </row>
    <row r="20">
      <c r="A20" s="110"/>
      <c r="B20" s="110"/>
      <c r="C20" s="110"/>
      <c r="D20" s="110"/>
      <c r="E20" s="110"/>
      <c r="F20" s="110"/>
      <c r="G20" s="110"/>
      <c r="H20" s="110"/>
      <c r="I20" s="110"/>
      <c r="J20" s="110"/>
      <c r="K20" s="110"/>
      <c r="L20" s="110"/>
      <c r="M20" s="126" t="s">
        <v>314</v>
      </c>
      <c r="P20" s="110"/>
      <c r="Q20" s="110"/>
      <c r="R20" s="110"/>
      <c r="S20" s="110"/>
      <c r="T20" s="110"/>
      <c r="U20" s="110"/>
      <c r="V20" s="110"/>
    </row>
    <row r="21" ht="15.75" customHeight="1">
      <c r="A21" s="110"/>
      <c r="B21" s="110"/>
      <c r="C21" s="110"/>
      <c r="D21" s="110"/>
      <c r="E21" s="110"/>
      <c r="F21" s="110"/>
      <c r="G21" s="110"/>
      <c r="H21" s="110"/>
      <c r="I21" s="110"/>
      <c r="J21" s="110"/>
      <c r="K21" s="110"/>
      <c r="L21" s="110"/>
      <c r="M21" s="110"/>
      <c r="N21" s="110"/>
      <c r="O21" s="110"/>
      <c r="P21" s="110"/>
      <c r="Q21" s="110"/>
      <c r="R21" s="110"/>
      <c r="S21" s="110"/>
      <c r="T21" s="110"/>
      <c r="U21" s="110"/>
      <c r="V21" s="110"/>
    </row>
    <row r="22" ht="15.75" customHeight="1">
      <c r="A22" s="110"/>
      <c r="B22" s="110"/>
      <c r="C22" s="110"/>
      <c r="D22" s="110"/>
      <c r="E22" s="110"/>
      <c r="F22" s="110"/>
      <c r="G22" s="110"/>
      <c r="H22" s="110"/>
      <c r="I22" s="110"/>
      <c r="J22" s="110"/>
      <c r="K22" s="110"/>
      <c r="L22" s="110"/>
      <c r="M22" s="110" t="s">
        <v>315</v>
      </c>
      <c r="N22" s="125">
        <v>27000.0</v>
      </c>
      <c r="O22" s="110"/>
      <c r="P22" s="110"/>
      <c r="Q22" s="110"/>
      <c r="R22" s="110"/>
      <c r="S22" s="110"/>
      <c r="T22" s="110"/>
      <c r="U22" s="110"/>
      <c r="V22" s="110"/>
    </row>
    <row r="23" ht="15.75" customHeight="1">
      <c r="A23" s="110"/>
      <c r="B23" s="110"/>
      <c r="C23" s="110"/>
      <c r="D23" s="110"/>
      <c r="E23" s="110"/>
      <c r="F23" s="110"/>
      <c r="G23" s="110"/>
      <c r="H23" s="110"/>
      <c r="I23" s="110"/>
      <c r="J23" s="110"/>
      <c r="K23" s="110"/>
      <c r="L23" s="110"/>
      <c r="M23" s="110" t="s">
        <v>316</v>
      </c>
      <c r="N23" s="110">
        <v>540.0</v>
      </c>
      <c r="O23" s="110"/>
      <c r="P23" s="110"/>
      <c r="Q23" s="110"/>
      <c r="R23" s="110"/>
      <c r="S23" s="110"/>
      <c r="T23" s="110"/>
      <c r="U23" s="110"/>
      <c r="V23" s="110"/>
    </row>
    <row r="24" ht="15.75" customHeight="1">
      <c r="A24" s="110"/>
      <c r="B24" s="110"/>
      <c r="C24" s="110"/>
      <c r="D24" s="110"/>
      <c r="E24" s="110"/>
      <c r="F24" s="110"/>
      <c r="G24" s="110"/>
      <c r="H24" s="110"/>
      <c r="I24" s="110"/>
      <c r="J24" s="110"/>
      <c r="K24" s="110"/>
      <c r="L24" s="110"/>
      <c r="M24" s="110" t="s">
        <v>317</v>
      </c>
      <c r="N24" s="125">
        <v>26460.0</v>
      </c>
      <c r="O24" s="110"/>
      <c r="P24" s="110"/>
      <c r="Q24" s="110"/>
      <c r="R24" s="110"/>
      <c r="S24" s="110"/>
      <c r="T24" s="110"/>
      <c r="U24" s="110"/>
      <c r="V24" s="110"/>
    </row>
    <row r="25" ht="15.75" customHeight="1">
      <c r="A25" s="110"/>
      <c r="B25" s="110"/>
      <c r="C25" s="110"/>
      <c r="D25" s="110"/>
      <c r="E25" s="110"/>
      <c r="F25" s="110"/>
      <c r="G25" s="110"/>
      <c r="H25" s="110"/>
      <c r="I25" s="110"/>
      <c r="J25" s="110"/>
      <c r="K25" s="110"/>
      <c r="L25" s="110"/>
      <c r="M25" s="110"/>
      <c r="N25" s="110"/>
      <c r="O25" s="110"/>
      <c r="P25" s="110"/>
      <c r="Q25" s="110"/>
      <c r="R25" s="110"/>
      <c r="S25" s="110"/>
      <c r="T25" s="110"/>
      <c r="U25" s="110"/>
      <c r="V25" s="110"/>
    </row>
    <row r="26" ht="15.75" customHeight="1">
      <c r="A26" s="110"/>
      <c r="B26" s="110"/>
      <c r="C26" s="110"/>
      <c r="D26" s="110"/>
      <c r="E26" s="110"/>
      <c r="F26" s="110"/>
      <c r="G26" s="110"/>
      <c r="H26" s="110"/>
      <c r="I26" s="110"/>
      <c r="J26" s="110"/>
      <c r="K26" s="110"/>
      <c r="L26" s="110"/>
      <c r="M26" s="110" t="s">
        <v>318</v>
      </c>
      <c r="N26" s="110"/>
      <c r="O26" s="110"/>
      <c r="P26" s="110"/>
      <c r="Q26" s="110"/>
      <c r="R26" s="110"/>
      <c r="S26" s="110"/>
      <c r="T26" s="110"/>
      <c r="U26" s="110"/>
      <c r="V26" s="110"/>
    </row>
    <row r="27" ht="15.75" customHeight="1">
      <c r="A27" s="110"/>
      <c r="B27" s="110"/>
      <c r="C27" s="110"/>
      <c r="D27" s="110"/>
      <c r="E27" s="110"/>
      <c r="F27" s="110"/>
      <c r="G27" s="110"/>
      <c r="H27" s="110"/>
      <c r="I27" s="110"/>
      <c r="J27" s="110"/>
      <c r="K27" s="110"/>
      <c r="L27" s="110"/>
      <c r="M27" s="110" t="s">
        <v>319</v>
      </c>
      <c r="N27" s="125">
        <v>26460.0</v>
      </c>
      <c r="O27" s="110"/>
      <c r="P27" s="110"/>
      <c r="Q27" s="110"/>
      <c r="R27" s="110"/>
      <c r="S27" s="110"/>
      <c r="T27" s="110"/>
      <c r="U27" s="110"/>
      <c r="V27" s="110"/>
    </row>
    <row r="28" ht="15.75" customHeight="1">
      <c r="A28" s="110"/>
      <c r="B28" s="110"/>
      <c r="C28" s="110"/>
      <c r="D28" s="110"/>
      <c r="E28" s="110"/>
      <c r="F28" s="110"/>
      <c r="G28" s="110"/>
      <c r="H28" s="110"/>
      <c r="I28" s="110"/>
      <c r="J28" s="110"/>
      <c r="K28" s="110"/>
      <c r="L28" s="110"/>
      <c r="M28" s="110" t="s">
        <v>320</v>
      </c>
      <c r="N28" s="125">
        <v>22667.0</v>
      </c>
      <c r="O28" s="110"/>
      <c r="P28" s="110"/>
      <c r="Q28" s="110"/>
      <c r="R28" s="110"/>
      <c r="S28" s="110"/>
      <c r="T28" s="110"/>
      <c r="U28" s="110"/>
      <c r="V28" s="110"/>
    </row>
    <row r="29" ht="15.75" customHeight="1">
      <c r="A29" s="110"/>
      <c r="B29" s="110"/>
      <c r="C29" s="110"/>
      <c r="D29" s="110"/>
      <c r="E29" s="110"/>
      <c r="F29" s="110"/>
      <c r="G29" s="110"/>
      <c r="H29" s="110"/>
      <c r="I29" s="110"/>
      <c r="J29" s="110"/>
      <c r="K29" s="110"/>
      <c r="L29" s="110"/>
      <c r="M29" s="110" t="s">
        <v>321</v>
      </c>
      <c r="N29" s="110">
        <v>3793.0</v>
      </c>
      <c r="O29" s="110"/>
      <c r="P29" s="110"/>
      <c r="Q29" s="110"/>
      <c r="R29" s="110"/>
      <c r="S29" s="110"/>
      <c r="T29" s="110"/>
      <c r="U29" s="110"/>
      <c r="V29" s="110"/>
    </row>
    <row r="30" ht="15.75" customHeight="1">
      <c r="A30" s="110"/>
      <c r="B30" s="110"/>
      <c r="C30" s="110"/>
      <c r="D30" s="110"/>
      <c r="E30" s="110"/>
      <c r="F30" s="110"/>
      <c r="G30" s="110"/>
      <c r="H30" s="110"/>
      <c r="I30" s="110"/>
      <c r="J30" s="110"/>
      <c r="K30" s="110"/>
      <c r="L30" s="110"/>
      <c r="M30" s="110"/>
      <c r="N30" s="110"/>
      <c r="O30" s="110"/>
      <c r="P30" s="110"/>
      <c r="Q30" s="110"/>
      <c r="R30" s="110"/>
      <c r="S30" s="110"/>
      <c r="T30" s="110"/>
      <c r="U30" s="110"/>
      <c r="V30" s="110"/>
    </row>
    <row r="31" ht="15.75" customHeight="1">
      <c r="A31" s="110"/>
      <c r="B31" s="110"/>
      <c r="C31" s="110"/>
      <c r="D31" s="110"/>
      <c r="E31" s="110"/>
      <c r="F31" s="110"/>
      <c r="G31" s="110"/>
      <c r="H31" s="110"/>
      <c r="I31" s="110"/>
      <c r="J31" s="110"/>
      <c r="K31" s="110"/>
      <c r="L31" s="110"/>
      <c r="M31" s="110" t="s">
        <v>322</v>
      </c>
      <c r="N31" s="110"/>
      <c r="O31" s="110"/>
      <c r="P31" s="110"/>
      <c r="Q31" s="110"/>
      <c r="R31" s="110"/>
      <c r="S31" s="110"/>
      <c r="T31" s="110"/>
      <c r="U31" s="110"/>
      <c r="V31" s="110"/>
    </row>
    <row r="32" ht="15.75" customHeight="1">
      <c r="A32" s="110"/>
      <c r="B32" s="110"/>
      <c r="C32" s="110"/>
      <c r="D32" s="110"/>
      <c r="E32" s="110"/>
      <c r="F32" s="110"/>
      <c r="G32" s="110"/>
      <c r="H32" s="110"/>
      <c r="I32" s="110"/>
      <c r="J32" s="110"/>
      <c r="K32" s="110"/>
      <c r="L32" s="110"/>
      <c r="M32" s="110" t="s">
        <v>323</v>
      </c>
      <c r="N32" s="125">
        <v>45333.0</v>
      </c>
      <c r="O32" s="110"/>
      <c r="P32" s="110"/>
      <c r="Q32" s="110"/>
      <c r="R32" s="110"/>
      <c r="S32" s="110"/>
      <c r="T32" s="110"/>
      <c r="U32" s="110"/>
      <c r="V32" s="110"/>
    </row>
    <row r="33" ht="15.75" customHeight="1">
      <c r="A33" s="110"/>
      <c r="B33" s="110"/>
      <c r="C33" s="110"/>
      <c r="D33" s="110"/>
      <c r="E33" s="110"/>
      <c r="F33" s="110"/>
      <c r="G33" s="110"/>
      <c r="H33" s="110"/>
      <c r="I33" s="110"/>
      <c r="J33" s="110"/>
      <c r="K33" s="110"/>
      <c r="L33" s="110"/>
      <c r="M33" s="110" t="s">
        <v>324</v>
      </c>
      <c r="N33" s="125">
        <v>36000.0</v>
      </c>
      <c r="O33" s="110"/>
      <c r="P33" s="110"/>
      <c r="Q33" s="110"/>
      <c r="R33" s="110"/>
      <c r="S33" s="110"/>
      <c r="T33" s="110"/>
      <c r="U33" s="110"/>
      <c r="V33" s="110"/>
    </row>
    <row r="34" ht="15.75" customHeight="1">
      <c r="A34" s="110"/>
      <c r="B34" s="110"/>
      <c r="C34" s="110"/>
      <c r="D34" s="110"/>
      <c r="E34" s="110"/>
      <c r="F34" s="110"/>
      <c r="G34" s="110"/>
      <c r="H34" s="110"/>
      <c r="I34" s="110"/>
      <c r="J34" s="110"/>
      <c r="K34" s="110"/>
      <c r="L34" s="110"/>
      <c r="M34" s="110"/>
      <c r="N34" s="110"/>
      <c r="O34" s="110"/>
      <c r="P34" s="110"/>
      <c r="Q34" s="110"/>
      <c r="R34" s="110"/>
      <c r="S34" s="110"/>
      <c r="T34" s="110"/>
      <c r="U34" s="110"/>
      <c r="V34" s="110"/>
    </row>
    <row r="35" ht="15.75" customHeight="1">
      <c r="A35" s="110"/>
      <c r="B35" s="110"/>
      <c r="C35" s="110"/>
      <c r="D35" s="110"/>
      <c r="E35" s="110"/>
      <c r="F35" s="110"/>
      <c r="G35" s="110"/>
      <c r="H35" s="110"/>
      <c r="I35" s="110"/>
      <c r="J35" s="110"/>
      <c r="K35" s="110"/>
      <c r="L35" s="110"/>
      <c r="M35" s="110"/>
      <c r="N35" s="110"/>
      <c r="O35" s="110"/>
      <c r="P35" s="110"/>
      <c r="Q35" s="110"/>
      <c r="R35" s="110"/>
      <c r="S35" s="110"/>
      <c r="T35" s="110"/>
      <c r="U35" s="110"/>
      <c r="V35" s="110"/>
    </row>
    <row r="36" ht="15.75" customHeight="1">
      <c r="A36" s="110"/>
      <c r="B36" s="110"/>
      <c r="C36" s="110"/>
      <c r="D36" s="110"/>
      <c r="E36" s="110"/>
      <c r="F36" s="110"/>
      <c r="G36" s="110"/>
      <c r="H36" s="110"/>
      <c r="I36" s="110"/>
      <c r="J36" s="110"/>
      <c r="K36" s="110"/>
      <c r="L36" s="110"/>
      <c r="M36" s="110"/>
      <c r="N36" s="110"/>
      <c r="O36" s="110"/>
      <c r="P36" s="110"/>
      <c r="Q36" s="110"/>
      <c r="R36" s="110"/>
      <c r="S36" s="110"/>
      <c r="T36" s="110"/>
      <c r="U36" s="110"/>
      <c r="V36" s="110"/>
    </row>
    <row r="37" ht="15.75" customHeight="1">
      <c r="A37" s="110"/>
      <c r="B37" s="110"/>
      <c r="C37" s="110"/>
      <c r="D37" s="110"/>
      <c r="E37" s="110"/>
      <c r="F37" s="110"/>
      <c r="G37" s="110"/>
      <c r="H37" s="110"/>
      <c r="I37" s="110"/>
      <c r="J37" s="110"/>
      <c r="K37" s="110"/>
      <c r="L37" s="110"/>
      <c r="M37" s="110"/>
      <c r="N37" s="110"/>
      <c r="O37" s="110"/>
      <c r="P37" s="110"/>
      <c r="Q37" s="110"/>
      <c r="R37" s="110"/>
      <c r="S37" s="110"/>
      <c r="T37" s="110"/>
      <c r="U37" s="110"/>
      <c r="V37" s="110"/>
    </row>
    <row r="38" ht="15.75" customHeight="1">
      <c r="A38" s="110"/>
      <c r="B38" s="110"/>
      <c r="C38" s="110"/>
      <c r="D38" s="110"/>
      <c r="E38" s="110"/>
      <c r="F38" s="110"/>
      <c r="G38" s="110"/>
      <c r="H38" s="110"/>
      <c r="I38" s="110"/>
      <c r="J38" s="110"/>
      <c r="K38" s="110"/>
      <c r="L38" s="110"/>
      <c r="M38" s="110"/>
      <c r="N38" s="110"/>
      <c r="O38" s="110"/>
      <c r="P38" s="110"/>
      <c r="Q38" s="110"/>
      <c r="R38" s="110"/>
      <c r="S38" s="110"/>
      <c r="T38" s="110"/>
      <c r="U38" s="110"/>
      <c r="V38" s="110"/>
    </row>
    <row r="39" ht="15.75" customHeight="1">
      <c r="A39" s="110"/>
      <c r="B39" s="110"/>
      <c r="C39" s="110"/>
      <c r="D39" s="110"/>
      <c r="E39" s="110"/>
      <c r="F39" s="110"/>
      <c r="G39" s="110"/>
      <c r="H39" s="110"/>
      <c r="I39" s="110"/>
      <c r="J39" s="110"/>
      <c r="K39" s="110"/>
      <c r="L39" s="110"/>
      <c r="M39" s="110"/>
      <c r="N39" s="110"/>
      <c r="O39" s="110"/>
      <c r="P39" s="110"/>
      <c r="Q39" s="110"/>
      <c r="R39" s="110"/>
      <c r="S39" s="110"/>
      <c r="T39" s="110"/>
      <c r="U39" s="110"/>
      <c r="V39" s="110"/>
    </row>
    <row r="40" ht="15.75" customHeight="1">
      <c r="A40" s="110"/>
      <c r="B40" s="110"/>
      <c r="C40" s="110"/>
      <c r="D40" s="110"/>
      <c r="E40" s="110"/>
      <c r="F40" s="110"/>
      <c r="G40" s="110"/>
      <c r="H40" s="110"/>
      <c r="I40" s="110"/>
      <c r="J40" s="110"/>
      <c r="K40" s="110"/>
      <c r="L40" s="110"/>
      <c r="M40" s="110"/>
      <c r="N40" s="110"/>
      <c r="O40" s="110"/>
      <c r="P40" s="110"/>
      <c r="Q40" s="110"/>
      <c r="R40" s="110"/>
      <c r="S40" s="110"/>
      <c r="T40" s="110"/>
      <c r="U40" s="110"/>
      <c r="V40" s="110"/>
    </row>
    <row r="41" ht="15.75" customHeight="1">
      <c r="A41" s="110"/>
      <c r="B41" s="110"/>
      <c r="C41" s="110"/>
      <c r="D41" s="110"/>
      <c r="E41" s="110"/>
      <c r="F41" s="110"/>
      <c r="G41" s="110"/>
      <c r="H41" s="110"/>
      <c r="I41" s="110"/>
      <c r="J41" s="110"/>
      <c r="K41" s="110"/>
      <c r="L41" s="110"/>
      <c r="M41" s="110"/>
      <c r="N41" s="110"/>
      <c r="O41" s="110"/>
      <c r="P41" s="110"/>
      <c r="Q41" s="110"/>
      <c r="R41" s="110"/>
      <c r="S41" s="110"/>
      <c r="T41" s="110"/>
      <c r="U41" s="110"/>
      <c r="V41" s="110"/>
    </row>
    <row r="42" ht="15.75" customHeight="1">
      <c r="A42" s="110"/>
      <c r="B42" s="110"/>
      <c r="C42" s="110"/>
      <c r="D42" s="110"/>
      <c r="E42" s="110"/>
      <c r="F42" s="110"/>
      <c r="G42" s="110"/>
      <c r="H42" s="110"/>
      <c r="I42" s="110"/>
      <c r="J42" s="110"/>
      <c r="K42" s="110"/>
      <c r="L42" s="110"/>
      <c r="M42" s="110"/>
      <c r="N42" s="110"/>
      <c r="O42" s="110"/>
      <c r="P42" s="110"/>
      <c r="Q42" s="110"/>
      <c r="R42" s="110"/>
      <c r="S42" s="110"/>
      <c r="T42" s="110"/>
      <c r="U42" s="110"/>
      <c r="V42" s="110"/>
    </row>
    <row r="43" ht="15.75" customHeight="1">
      <c r="A43" s="110"/>
      <c r="B43" s="110"/>
      <c r="C43" s="110"/>
      <c r="D43" s="110"/>
      <c r="E43" s="110"/>
      <c r="F43" s="110"/>
      <c r="G43" s="110"/>
      <c r="H43" s="110"/>
      <c r="I43" s="110"/>
      <c r="J43" s="110"/>
      <c r="K43" s="110"/>
      <c r="L43" s="110"/>
      <c r="M43" s="110"/>
      <c r="N43" s="110"/>
      <c r="O43" s="110"/>
      <c r="P43" s="110"/>
      <c r="Q43" s="110"/>
      <c r="R43" s="110"/>
      <c r="S43" s="110"/>
      <c r="T43" s="110"/>
      <c r="U43" s="110"/>
      <c r="V43" s="110"/>
    </row>
    <row r="44" ht="15.75" customHeight="1">
      <c r="A44" s="110"/>
      <c r="B44" s="110"/>
      <c r="C44" s="110"/>
      <c r="D44" s="110"/>
      <c r="E44" s="110"/>
      <c r="F44" s="110"/>
      <c r="G44" s="110"/>
      <c r="H44" s="110"/>
      <c r="I44" s="110"/>
      <c r="J44" s="110"/>
      <c r="K44" s="110"/>
      <c r="L44" s="110"/>
      <c r="M44" s="110"/>
      <c r="N44" s="110"/>
      <c r="O44" s="110"/>
      <c r="P44" s="110"/>
      <c r="Q44" s="110"/>
      <c r="R44" s="110"/>
      <c r="S44" s="110"/>
      <c r="T44" s="110"/>
      <c r="U44" s="110"/>
      <c r="V44" s="110"/>
    </row>
    <row r="45" ht="15.75" customHeight="1">
      <c r="A45" s="110"/>
      <c r="B45" s="110"/>
      <c r="C45" s="110"/>
      <c r="D45" s="110"/>
      <c r="E45" s="110"/>
      <c r="F45" s="110"/>
      <c r="G45" s="110"/>
      <c r="H45" s="110"/>
      <c r="I45" s="110"/>
      <c r="J45" s="110"/>
      <c r="K45" s="110"/>
      <c r="L45" s="110"/>
      <c r="M45" s="110"/>
      <c r="N45" s="110"/>
      <c r="O45" s="110"/>
      <c r="P45" s="110"/>
      <c r="Q45" s="110"/>
      <c r="R45" s="110"/>
      <c r="S45" s="110"/>
      <c r="T45" s="110"/>
      <c r="U45" s="110"/>
      <c r="V45" s="110"/>
    </row>
    <row r="46" ht="15.75" customHeight="1">
      <c r="A46" s="110"/>
      <c r="B46" s="110"/>
      <c r="C46" s="110"/>
      <c r="D46" s="110"/>
      <c r="E46" s="110"/>
      <c r="F46" s="110"/>
      <c r="G46" s="110"/>
      <c r="H46" s="110"/>
      <c r="I46" s="110"/>
      <c r="J46" s="110"/>
      <c r="K46" s="110"/>
      <c r="L46" s="110"/>
      <c r="M46" s="110"/>
      <c r="N46" s="110"/>
      <c r="O46" s="110"/>
      <c r="P46" s="110"/>
      <c r="Q46" s="110"/>
      <c r="R46" s="110"/>
      <c r="S46" s="110"/>
      <c r="T46" s="110"/>
      <c r="U46" s="110"/>
      <c r="V46" s="110"/>
    </row>
    <row r="47" ht="15.75" customHeight="1">
      <c r="A47" s="110"/>
      <c r="B47" s="110"/>
      <c r="C47" s="110"/>
      <c r="D47" s="110"/>
      <c r="E47" s="110"/>
      <c r="F47" s="110"/>
      <c r="G47" s="110"/>
      <c r="H47" s="110"/>
      <c r="I47" s="110"/>
      <c r="J47" s="110"/>
      <c r="K47" s="110"/>
      <c r="L47" s="110"/>
      <c r="M47" s="110"/>
      <c r="N47" s="110"/>
      <c r="O47" s="110"/>
      <c r="P47" s="110"/>
      <c r="Q47" s="110"/>
      <c r="R47" s="110"/>
      <c r="S47" s="110"/>
      <c r="T47" s="110"/>
      <c r="U47" s="110"/>
      <c r="V47" s="110"/>
    </row>
    <row r="48" ht="15.75" customHeight="1">
      <c r="A48" s="110"/>
      <c r="B48" s="110"/>
      <c r="C48" s="110"/>
      <c r="D48" s="110"/>
      <c r="E48" s="110"/>
      <c r="F48" s="110"/>
      <c r="G48" s="110"/>
      <c r="H48" s="110"/>
      <c r="I48" s="110"/>
      <c r="J48" s="110"/>
      <c r="K48" s="110"/>
      <c r="L48" s="110"/>
      <c r="M48" s="110"/>
      <c r="N48" s="110"/>
      <c r="O48" s="110"/>
      <c r="P48" s="110"/>
      <c r="Q48" s="110"/>
      <c r="R48" s="110"/>
      <c r="S48" s="110"/>
      <c r="T48" s="110"/>
      <c r="U48" s="110"/>
      <c r="V48" s="110"/>
    </row>
    <row r="49" ht="15.75" customHeight="1">
      <c r="A49" s="110"/>
      <c r="B49" s="110"/>
      <c r="C49" s="110"/>
      <c r="D49" s="110"/>
      <c r="E49" s="110"/>
      <c r="F49" s="110"/>
      <c r="G49" s="110"/>
      <c r="H49" s="110"/>
      <c r="I49" s="110"/>
      <c r="J49" s="110"/>
      <c r="K49" s="110"/>
      <c r="L49" s="110"/>
      <c r="M49" s="110"/>
      <c r="N49" s="110"/>
      <c r="O49" s="110"/>
      <c r="P49" s="110"/>
      <c r="Q49" s="110"/>
      <c r="R49" s="110"/>
      <c r="S49" s="110"/>
      <c r="T49" s="110"/>
      <c r="U49" s="110"/>
      <c r="V49" s="110"/>
    </row>
    <row r="50" ht="15.75" customHeight="1">
      <c r="A50" s="110"/>
      <c r="B50" s="110"/>
      <c r="C50" s="110"/>
      <c r="D50" s="110"/>
      <c r="E50" s="110"/>
      <c r="F50" s="110"/>
      <c r="G50" s="110"/>
      <c r="H50" s="110"/>
      <c r="I50" s="110"/>
      <c r="J50" s="110"/>
      <c r="K50" s="110"/>
      <c r="L50" s="110"/>
      <c r="M50" s="110"/>
      <c r="N50" s="110"/>
      <c r="O50" s="110"/>
      <c r="P50" s="110"/>
      <c r="Q50" s="110"/>
      <c r="R50" s="110"/>
      <c r="S50" s="110"/>
      <c r="T50" s="110"/>
      <c r="U50" s="110"/>
      <c r="V50" s="110"/>
    </row>
    <row r="51" ht="15.75" customHeight="1">
      <c r="A51" s="110"/>
      <c r="B51" s="110"/>
      <c r="C51" s="110"/>
      <c r="D51" s="110"/>
      <c r="E51" s="110"/>
      <c r="F51" s="110"/>
      <c r="G51" s="110"/>
      <c r="H51" s="110"/>
      <c r="I51" s="110"/>
      <c r="J51" s="110"/>
      <c r="K51" s="110"/>
      <c r="L51" s="110"/>
      <c r="M51" s="110"/>
      <c r="N51" s="110"/>
      <c r="O51" s="110"/>
      <c r="P51" s="110"/>
      <c r="Q51" s="110"/>
      <c r="R51" s="110"/>
      <c r="S51" s="110"/>
      <c r="T51" s="110"/>
      <c r="U51" s="110"/>
      <c r="V51" s="110"/>
    </row>
    <row r="52" ht="15.75" customHeight="1">
      <c r="A52" s="110"/>
      <c r="B52" s="110"/>
      <c r="C52" s="110"/>
      <c r="D52" s="110"/>
      <c r="E52" s="110"/>
      <c r="F52" s="110"/>
      <c r="G52" s="110"/>
      <c r="H52" s="110"/>
      <c r="I52" s="110"/>
      <c r="J52" s="110"/>
      <c r="K52" s="110"/>
      <c r="L52" s="110"/>
      <c r="M52" s="110"/>
      <c r="N52" s="110"/>
      <c r="O52" s="110"/>
      <c r="P52" s="110"/>
      <c r="Q52" s="110"/>
      <c r="R52" s="110"/>
      <c r="S52" s="110"/>
      <c r="T52" s="110"/>
      <c r="U52" s="110"/>
      <c r="V52" s="110"/>
    </row>
    <row r="53" ht="15.75" customHeight="1">
      <c r="A53" s="110"/>
      <c r="B53" s="110"/>
      <c r="C53" s="110"/>
      <c r="D53" s="110"/>
      <c r="E53" s="110"/>
      <c r="F53" s="110"/>
      <c r="G53" s="110"/>
      <c r="H53" s="110"/>
      <c r="I53" s="110"/>
      <c r="J53" s="110"/>
      <c r="K53" s="110"/>
      <c r="L53" s="110"/>
      <c r="M53" s="110"/>
      <c r="N53" s="110"/>
      <c r="O53" s="110"/>
      <c r="P53" s="110"/>
      <c r="Q53" s="110"/>
      <c r="R53" s="110"/>
      <c r="S53" s="110"/>
      <c r="T53" s="110"/>
      <c r="U53" s="110"/>
      <c r="V53" s="110"/>
    </row>
    <row r="54" ht="15.75" customHeight="1">
      <c r="A54" s="110"/>
      <c r="B54" s="110"/>
      <c r="C54" s="110"/>
      <c r="D54" s="110"/>
      <c r="E54" s="110"/>
      <c r="F54" s="110"/>
      <c r="G54" s="110"/>
      <c r="H54" s="110"/>
      <c r="I54" s="110"/>
      <c r="J54" s="110"/>
      <c r="K54" s="110"/>
      <c r="L54" s="110"/>
      <c r="M54" s="110"/>
      <c r="N54" s="110"/>
      <c r="O54" s="110"/>
      <c r="P54" s="110"/>
      <c r="Q54" s="110"/>
      <c r="R54" s="110"/>
      <c r="S54" s="110"/>
      <c r="T54" s="110"/>
      <c r="U54" s="110"/>
      <c r="V54" s="110"/>
    </row>
    <row r="55" ht="15.75" customHeight="1">
      <c r="A55" s="110"/>
      <c r="B55" s="110"/>
      <c r="C55" s="110"/>
      <c r="D55" s="110"/>
      <c r="E55" s="110"/>
      <c r="F55" s="110"/>
      <c r="G55" s="110"/>
      <c r="H55" s="110"/>
      <c r="I55" s="110"/>
      <c r="J55" s="110"/>
      <c r="K55" s="110"/>
      <c r="L55" s="110"/>
      <c r="M55" s="110"/>
      <c r="N55" s="110"/>
      <c r="O55" s="110"/>
      <c r="P55" s="110"/>
      <c r="Q55" s="110"/>
      <c r="R55" s="110"/>
      <c r="S55" s="110"/>
      <c r="T55" s="110"/>
      <c r="U55" s="110"/>
      <c r="V55" s="110"/>
    </row>
    <row r="56" ht="15.75" customHeight="1">
      <c r="A56" s="110"/>
      <c r="B56" s="110"/>
      <c r="C56" s="110"/>
      <c r="D56" s="110"/>
      <c r="E56" s="110"/>
      <c r="F56" s="110"/>
      <c r="G56" s="110"/>
      <c r="H56" s="110"/>
      <c r="I56" s="110"/>
      <c r="J56" s="110"/>
      <c r="K56" s="110"/>
      <c r="L56" s="110"/>
      <c r="M56" s="110"/>
      <c r="N56" s="110"/>
      <c r="O56" s="110"/>
      <c r="P56" s="110"/>
      <c r="Q56" s="110"/>
      <c r="R56" s="110"/>
      <c r="S56" s="110"/>
      <c r="T56" s="110"/>
      <c r="U56" s="110"/>
      <c r="V56" s="110"/>
    </row>
    <row r="57" ht="15.75" customHeight="1">
      <c r="A57" s="110"/>
      <c r="B57" s="110"/>
      <c r="C57" s="110"/>
      <c r="D57" s="110"/>
      <c r="E57" s="110"/>
      <c r="F57" s="110"/>
      <c r="G57" s="110"/>
      <c r="H57" s="110"/>
      <c r="I57" s="110"/>
      <c r="J57" s="110"/>
      <c r="K57" s="110"/>
      <c r="L57" s="110"/>
      <c r="M57" s="110"/>
      <c r="N57" s="110"/>
      <c r="O57" s="110"/>
      <c r="P57" s="110"/>
      <c r="Q57" s="110"/>
      <c r="R57" s="110"/>
      <c r="S57" s="110"/>
      <c r="T57" s="110"/>
      <c r="U57" s="110"/>
      <c r="V57" s="110"/>
    </row>
    <row r="58" ht="15.75" customHeight="1">
      <c r="A58" s="110"/>
      <c r="B58" s="110"/>
      <c r="C58" s="110"/>
      <c r="D58" s="110"/>
      <c r="E58" s="110"/>
      <c r="F58" s="110"/>
      <c r="G58" s="110"/>
      <c r="H58" s="110"/>
      <c r="I58" s="110"/>
      <c r="J58" s="110"/>
      <c r="K58" s="110"/>
      <c r="L58" s="110"/>
      <c r="M58" s="110"/>
      <c r="N58" s="110"/>
      <c r="O58" s="110"/>
      <c r="P58" s="110"/>
      <c r="Q58" s="110"/>
      <c r="R58" s="110"/>
      <c r="S58" s="110"/>
      <c r="T58" s="110"/>
      <c r="U58" s="110"/>
      <c r="V58" s="110"/>
    </row>
    <row r="59" ht="15.75" customHeight="1">
      <c r="A59" s="110"/>
      <c r="B59" s="110"/>
      <c r="C59" s="110"/>
      <c r="D59" s="110"/>
      <c r="E59" s="110"/>
      <c r="F59" s="110"/>
      <c r="G59" s="110"/>
      <c r="H59" s="110"/>
      <c r="I59" s="110"/>
      <c r="J59" s="110"/>
      <c r="K59" s="110"/>
      <c r="L59" s="110"/>
      <c r="M59" s="110"/>
      <c r="N59" s="110"/>
      <c r="O59" s="110"/>
      <c r="P59" s="110"/>
      <c r="Q59" s="110"/>
      <c r="R59" s="110"/>
      <c r="S59" s="110"/>
      <c r="T59" s="110"/>
      <c r="U59" s="110"/>
      <c r="V59" s="110"/>
    </row>
    <row r="60" ht="15.75" customHeight="1">
      <c r="A60" s="110"/>
      <c r="B60" s="110"/>
      <c r="C60" s="110"/>
      <c r="D60" s="110"/>
      <c r="E60" s="110"/>
      <c r="F60" s="110"/>
      <c r="G60" s="110"/>
      <c r="H60" s="110"/>
      <c r="I60" s="110"/>
      <c r="J60" s="110"/>
      <c r="K60" s="110"/>
      <c r="L60" s="110"/>
      <c r="M60" s="110"/>
      <c r="N60" s="110"/>
      <c r="O60" s="110"/>
      <c r="P60" s="110"/>
      <c r="Q60" s="110"/>
      <c r="R60" s="110"/>
      <c r="S60" s="110"/>
      <c r="T60" s="110"/>
      <c r="U60" s="110"/>
      <c r="V60" s="110"/>
    </row>
    <row r="61" ht="15.75" customHeight="1">
      <c r="A61" s="110"/>
      <c r="B61" s="110"/>
      <c r="C61" s="110"/>
      <c r="D61" s="110"/>
      <c r="E61" s="110"/>
      <c r="F61" s="110"/>
      <c r="G61" s="110"/>
      <c r="H61" s="110"/>
      <c r="I61" s="110"/>
      <c r="J61" s="110"/>
      <c r="K61" s="110"/>
      <c r="L61" s="110"/>
      <c r="M61" s="110"/>
      <c r="N61" s="110"/>
      <c r="O61" s="110"/>
      <c r="P61" s="110"/>
      <c r="Q61" s="110"/>
      <c r="R61" s="110"/>
      <c r="S61" s="110"/>
      <c r="T61" s="110"/>
      <c r="U61" s="110"/>
      <c r="V61" s="110"/>
    </row>
    <row r="62" ht="15.75" customHeight="1">
      <c r="A62" s="110"/>
      <c r="B62" s="110"/>
      <c r="C62" s="110"/>
      <c r="D62" s="110"/>
      <c r="E62" s="110"/>
      <c r="F62" s="110"/>
      <c r="G62" s="110"/>
      <c r="H62" s="110"/>
      <c r="I62" s="110"/>
      <c r="J62" s="110"/>
      <c r="K62" s="110"/>
      <c r="L62" s="110"/>
      <c r="M62" s="110"/>
      <c r="N62" s="110"/>
      <c r="O62" s="110"/>
      <c r="P62" s="110"/>
      <c r="Q62" s="110"/>
      <c r="R62" s="110"/>
      <c r="S62" s="110"/>
      <c r="T62" s="110"/>
      <c r="U62" s="110"/>
      <c r="V62" s="110"/>
    </row>
    <row r="63" ht="15.75" customHeight="1">
      <c r="A63" s="110"/>
      <c r="B63" s="110"/>
      <c r="C63" s="110"/>
      <c r="D63" s="110"/>
      <c r="E63" s="110"/>
      <c r="F63" s="110"/>
      <c r="G63" s="110"/>
      <c r="H63" s="110"/>
      <c r="I63" s="110"/>
      <c r="J63" s="110"/>
      <c r="K63" s="110"/>
      <c r="L63" s="110"/>
      <c r="M63" s="110"/>
      <c r="N63" s="110"/>
      <c r="O63" s="110"/>
      <c r="P63" s="110"/>
      <c r="Q63" s="110"/>
      <c r="R63" s="110"/>
      <c r="S63" s="110"/>
      <c r="T63" s="110"/>
      <c r="U63" s="110"/>
      <c r="V63" s="110"/>
    </row>
    <row r="64" ht="15.75" customHeight="1">
      <c r="A64" s="110"/>
      <c r="B64" s="110"/>
      <c r="C64" s="110"/>
      <c r="D64" s="110"/>
      <c r="E64" s="110"/>
      <c r="F64" s="110"/>
      <c r="G64" s="110"/>
      <c r="H64" s="110"/>
      <c r="I64" s="110"/>
      <c r="J64" s="110"/>
      <c r="K64" s="110"/>
      <c r="L64" s="110"/>
      <c r="M64" s="110"/>
      <c r="N64" s="110"/>
      <c r="O64" s="110"/>
      <c r="P64" s="110"/>
      <c r="Q64" s="110"/>
      <c r="R64" s="110"/>
      <c r="S64" s="110"/>
      <c r="T64" s="110"/>
      <c r="U64" s="110"/>
      <c r="V64" s="110"/>
    </row>
    <row r="65" ht="15.75" customHeight="1">
      <c r="A65" s="110"/>
      <c r="B65" s="110"/>
      <c r="C65" s="110"/>
      <c r="D65" s="110"/>
      <c r="E65" s="110"/>
      <c r="F65" s="110"/>
      <c r="G65" s="110"/>
      <c r="H65" s="110"/>
      <c r="I65" s="110"/>
      <c r="J65" s="110"/>
      <c r="K65" s="110"/>
      <c r="L65" s="110"/>
      <c r="M65" s="110"/>
      <c r="N65" s="110"/>
      <c r="O65" s="110"/>
      <c r="P65" s="110"/>
      <c r="Q65" s="110"/>
      <c r="R65" s="110"/>
      <c r="S65" s="110"/>
      <c r="T65" s="110"/>
      <c r="U65" s="110"/>
      <c r="V65" s="110"/>
    </row>
    <row r="66" ht="15.75" customHeight="1">
      <c r="A66" s="110"/>
      <c r="B66" s="110"/>
      <c r="C66" s="110"/>
      <c r="D66" s="110"/>
      <c r="E66" s="110"/>
      <c r="F66" s="110"/>
      <c r="G66" s="110"/>
      <c r="H66" s="110"/>
      <c r="I66" s="110"/>
      <c r="J66" s="110"/>
      <c r="K66" s="110"/>
      <c r="L66" s="110"/>
      <c r="M66" s="110"/>
      <c r="N66" s="110"/>
      <c r="O66" s="110"/>
      <c r="P66" s="110"/>
      <c r="Q66" s="110"/>
      <c r="R66" s="110"/>
      <c r="S66" s="110"/>
      <c r="T66" s="110"/>
      <c r="U66" s="110"/>
      <c r="V66" s="110"/>
    </row>
    <row r="67" ht="15.75" customHeight="1">
      <c r="A67" s="110"/>
      <c r="B67" s="110"/>
      <c r="C67" s="110"/>
      <c r="D67" s="110"/>
      <c r="E67" s="110"/>
      <c r="F67" s="110"/>
      <c r="G67" s="110"/>
      <c r="H67" s="110"/>
      <c r="I67" s="110"/>
      <c r="J67" s="110"/>
      <c r="K67" s="110"/>
      <c r="L67" s="110"/>
      <c r="M67" s="110"/>
      <c r="N67" s="110"/>
      <c r="O67" s="110"/>
      <c r="P67" s="110"/>
      <c r="Q67" s="110"/>
      <c r="R67" s="110"/>
      <c r="S67" s="110"/>
      <c r="T67" s="110"/>
      <c r="U67" s="110"/>
      <c r="V67" s="110"/>
    </row>
    <row r="68" ht="15.75" customHeight="1">
      <c r="A68" s="110"/>
      <c r="B68" s="110"/>
      <c r="C68" s="110"/>
      <c r="D68" s="110"/>
      <c r="E68" s="110"/>
      <c r="F68" s="110"/>
      <c r="G68" s="110"/>
      <c r="H68" s="110"/>
      <c r="I68" s="110"/>
      <c r="J68" s="110"/>
      <c r="K68" s="110"/>
      <c r="L68" s="110"/>
      <c r="M68" s="110"/>
      <c r="N68" s="110"/>
      <c r="O68" s="110"/>
      <c r="P68" s="110"/>
      <c r="Q68" s="110"/>
      <c r="R68" s="110"/>
      <c r="S68" s="110"/>
      <c r="T68" s="110"/>
      <c r="U68" s="110"/>
      <c r="V68" s="110"/>
    </row>
    <row r="69" ht="15.75" customHeight="1">
      <c r="A69" s="110"/>
      <c r="B69" s="110"/>
      <c r="C69" s="110"/>
      <c r="D69" s="110"/>
      <c r="E69" s="110"/>
      <c r="F69" s="110"/>
      <c r="G69" s="110"/>
      <c r="H69" s="110"/>
      <c r="I69" s="110"/>
      <c r="J69" s="110"/>
      <c r="K69" s="110"/>
      <c r="L69" s="110"/>
      <c r="M69" s="110"/>
      <c r="N69" s="110"/>
      <c r="O69" s="110"/>
      <c r="P69" s="110"/>
      <c r="Q69" s="110"/>
      <c r="R69" s="110"/>
      <c r="S69" s="110"/>
      <c r="T69" s="110"/>
      <c r="U69" s="110"/>
      <c r="V69" s="110"/>
    </row>
    <row r="70" ht="15.75" customHeight="1">
      <c r="A70" s="110"/>
      <c r="B70" s="110"/>
      <c r="C70" s="110"/>
      <c r="D70" s="110"/>
      <c r="E70" s="110"/>
      <c r="F70" s="110"/>
      <c r="G70" s="110"/>
      <c r="H70" s="110"/>
      <c r="I70" s="110"/>
      <c r="J70" s="110"/>
      <c r="K70" s="110"/>
      <c r="L70" s="110"/>
      <c r="M70" s="110"/>
      <c r="N70" s="110"/>
      <c r="O70" s="110"/>
      <c r="P70" s="110"/>
      <c r="Q70" s="110"/>
      <c r="R70" s="110"/>
      <c r="S70" s="110"/>
      <c r="T70" s="110"/>
      <c r="U70" s="110"/>
      <c r="V70" s="110"/>
    </row>
    <row r="71" ht="15.75" customHeight="1">
      <c r="A71" s="110"/>
      <c r="B71" s="110"/>
      <c r="C71" s="110"/>
      <c r="D71" s="110"/>
      <c r="E71" s="110"/>
      <c r="F71" s="110"/>
      <c r="G71" s="110"/>
      <c r="H71" s="110"/>
      <c r="I71" s="110"/>
      <c r="J71" s="110"/>
      <c r="K71" s="110"/>
      <c r="L71" s="110"/>
      <c r="M71" s="110"/>
      <c r="N71" s="110"/>
      <c r="O71" s="110"/>
      <c r="P71" s="110"/>
      <c r="Q71" s="110"/>
      <c r="R71" s="110"/>
      <c r="S71" s="110"/>
      <c r="T71" s="110"/>
      <c r="U71" s="110"/>
      <c r="V71" s="110"/>
    </row>
    <row r="72" ht="15.75" customHeight="1">
      <c r="A72" s="110"/>
      <c r="B72" s="110"/>
      <c r="C72" s="110"/>
      <c r="D72" s="110"/>
      <c r="E72" s="110"/>
      <c r="F72" s="110"/>
      <c r="G72" s="110"/>
      <c r="H72" s="110"/>
      <c r="I72" s="110"/>
      <c r="J72" s="110"/>
      <c r="K72" s="110"/>
      <c r="L72" s="110"/>
      <c r="M72" s="110"/>
      <c r="N72" s="110"/>
      <c r="O72" s="110"/>
      <c r="P72" s="110"/>
      <c r="Q72" s="110"/>
      <c r="R72" s="110"/>
      <c r="S72" s="110"/>
      <c r="T72" s="110"/>
      <c r="U72" s="110"/>
      <c r="V72" s="110"/>
    </row>
    <row r="73" ht="15.75" customHeight="1">
      <c r="A73" s="110"/>
      <c r="B73" s="110"/>
      <c r="C73" s="110"/>
      <c r="D73" s="110"/>
      <c r="E73" s="110"/>
      <c r="F73" s="110"/>
      <c r="G73" s="110"/>
      <c r="H73" s="110"/>
      <c r="I73" s="110"/>
      <c r="J73" s="110"/>
      <c r="K73" s="110"/>
      <c r="L73" s="110"/>
      <c r="M73" s="110"/>
      <c r="N73" s="110"/>
      <c r="O73" s="110"/>
      <c r="P73" s="110"/>
      <c r="Q73" s="110"/>
      <c r="R73" s="110"/>
      <c r="S73" s="110"/>
      <c r="T73" s="110"/>
      <c r="U73" s="110"/>
      <c r="V73" s="110"/>
    </row>
    <row r="74" ht="15.75" customHeight="1">
      <c r="A74" s="110"/>
      <c r="B74" s="110"/>
      <c r="C74" s="110"/>
      <c r="D74" s="110"/>
      <c r="E74" s="110"/>
      <c r="F74" s="110"/>
      <c r="G74" s="110"/>
      <c r="H74" s="110"/>
      <c r="I74" s="110"/>
      <c r="J74" s="110"/>
      <c r="K74" s="110"/>
      <c r="L74" s="110"/>
      <c r="M74" s="110"/>
      <c r="N74" s="110"/>
      <c r="O74" s="110"/>
      <c r="P74" s="110"/>
      <c r="Q74" s="110"/>
      <c r="R74" s="110"/>
      <c r="S74" s="110"/>
      <c r="T74" s="110"/>
      <c r="U74" s="110"/>
      <c r="V74" s="110"/>
    </row>
    <row r="75" ht="15.75" customHeight="1">
      <c r="A75" s="110"/>
      <c r="B75" s="110"/>
      <c r="C75" s="110"/>
      <c r="D75" s="110"/>
      <c r="E75" s="110"/>
      <c r="F75" s="110"/>
      <c r="G75" s="110"/>
      <c r="H75" s="110"/>
      <c r="I75" s="110"/>
      <c r="J75" s="110"/>
      <c r="K75" s="110"/>
      <c r="L75" s="110"/>
      <c r="M75" s="110"/>
      <c r="N75" s="110"/>
      <c r="O75" s="110"/>
      <c r="P75" s="110"/>
      <c r="Q75" s="110"/>
      <c r="R75" s="110"/>
      <c r="S75" s="110"/>
      <c r="T75" s="110"/>
      <c r="U75" s="110"/>
      <c r="V75" s="110"/>
    </row>
    <row r="76" ht="15.75" customHeight="1">
      <c r="A76" s="110"/>
      <c r="B76" s="110"/>
      <c r="C76" s="110"/>
      <c r="D76" s="110"/>
      <c r="E76" s="110"/>
      <c r="F76" s="110"/>
      <c r="G76" s="110"/>
      <c r="H76" s="110"/>
      <c r="I76" s="110"/>
      <c r="J76" s="110"/>
      <c r="K76" s="110"/>
      <c r="L76" s="110"/>
      <c r="M76" s="110"/>
      <c r="N76" s="110"/>
      <c r="O76" s="110"/>
      <c r="P76" s="110"/>
      <c r="Q76" s="110"/>
      <c r="R76" s="110"/>
      <c r="S76" s="110"/>
      <c r="T76" s="110"/>
      <c r="U76" s="110"/>
      <c r="V76" s="110"/>
    </row>
    <row r="77" ht="15.75" customHeight="1">
      <c r="A77" s="110"/>
      <c r="B77" s="110"/>
      <c r="C77" s="110"/>
      <c r="D77" s="110"/>
      <c r="E77" s="110"/>
      <c r="F77" s="110"/>
      <c r="G77" s="110"/>
      <c r="H77" s="110"/>
      <c r="I77" s="110"/>
      <c r="J77" s="110"/>
      <c r="K77" s="110"/>
      <c r="L77" s="110"/>
      <c r="M77" s="110"/>
      <c r="N77" s="110"/>
      <c r="O77" s="110"/>
      <c r="P77" s="110"/>
      <c r="Q77" s="110"/>
      <c r="R77" s="110"/>
      <c r="S77" s="110"/>
      <c r="T77" s="110"/>
      <c r="U77" s="110"/>
      <c r="V77" s="110"/>
    </row>
    <row r="78" ht="15.75" customHeight="1">
      <c r="A78" s="110"/>
      <c r="B78" s="110"/>
      <c r="C78" s="110"/>
      <c r="D78" s="110"/>
      <c r="E78" s="110"/>
      <c r="F78" s="110"/>
      <c r="G78" s="110"/>
      <c r="H78" s="110"/>
      <c r="I78" s="110"/>
      <c r="J78" s="110"/>
      <c r="K78" s="110"/>
      <c r="L78" s="110"/>
      <c r="M78" s="110"/>
      <c r="N78" s="110"/>
      <c r="O78" s="110"/>
      <c r="P78" s="110"/>
      <c r="Q78" s="110"/>
      <c r="R78" s="110"/>
      <c r="S78" s="110"/>
      <c r="T78" s="110"/>
      <c r="U78" s="110"/>
      <c r="V78" s="110"/>
    </row>
    <row r="79" ht="15.75" customHeight="1">
      <c r="A79" s="110"/>
      <c r="B79" s="110"/>
      <c r="C79" s="110"/>
      <c r="D79" s="110"/>
      <c r="E79" s="110"/>
      <c r="F79" s="110"/>
      <c r="G79" s="110"/>
      <c r="H79" s="110"/>
      <c r="I79" s="110"/>
      <c r="J79" s="110"/>
      <c r="K79" s="110"/>
      <c r="L79" s="110"/>
      <c r="M79" s="110"/>
      <c r="N79" s="110"/>
      <c r="O79" s="110"/>
      <c r="P79" s="110"/>
      <c r="Q79" s="110"/>
      <c r="R79" s="110"/>
      <c r="S79" s="110"/>
      <c r="T79" s="110"/>
      <c r="U79" s="110"/>
      <c r="V79" s="110"/>
    </row>
    <row r="80" ht="15.75" customHeight="1">
      <c r="A80" s="110"/>
      <c r="B80" s="110"/>
      <c r="C80" s="110"/>
      <c r="D80" s="110"/>
      <c r="E80" s="110"/>
      <c r="F80" s="110"/>
      <c r="G80" s="110"/>
      <c r="H80" s="110"/>
      <c r="I80" s="110"/>
      <c r="J80" s="110"/>
      <c r="K80" s="110"/>
      <c r="L80" s="110"/>
      <c r="M80" s="110"/>
      <c r="N80" s="110"/>
      <c r="O80" s="110"/>
      <c r="P80" s="110"/>
      <c r="Q80" s="110"/>
      <c r="R80" s="110"/>
      <c r="S80" s="110"/>
      <c r="T80" s="110"/>
      <c r="U80" s="110"/>
      <c r="V80" s="110"/>
    </row>
    <row r="81" ht="15.75" customHeight="1">
      <c r="A81" s="110"/>
      <c r="B81" s="110"/>
      <c r="C81" s="110"/>
      <c r="D81" s="110"/>
      <c r="E81" s="110"/>
      <c r="F81" s="110"/>
      <c r="G81" s="110"/>
      <c r="H81" s="110"/>
      <c r="I81" s="110"/>
      <c r="J81" s="110"/>
      <c r="K81" s="110"/>
      <c r="L81" s="110"/>
      <c r="M81" s="110"/>
      <c r="N81" s="110"/>
      <c r="O81" s="110"/>
      <c r="P81" s="110"/>
      <c r="Q81" s="110"/>
      <c r="R81" s="110"/>
      <c r="S81" s="110"/>
      <c r="T81" s="110"/>
      <c r="U81" s="110"/>
      <c r="V81" s="110"/>
    </row>
    <row r="82" ht="15.75" customHeight="1">
      <c r="A82" s="110"/>
      <c r="B82" s="110"/>
      <c r="C82" s="110"/>
      <c r="D82" s="110"/>
      <c r="E82" s="110"/>
      <c r="F82" s="110"/>
      <c r="G82" s="110"/>
      <c r="H82" s="110"/>
      <c r="I82" s="110"/>
      <c r="J82" s="110"/>
      <c r="K82" s="110"/>
      <c r="L82" s="110"/>
      <c r="M82" s="110"/>
      <c r="N82" s="110"/>
      <c r="O82" s="110"/>
      <c r="P82" s="110"/>
      <c r="Q82" s="110"/>
      <c r="R82" s="110"/>
      <c r="S82" s="110"/>
      <c r="T82" s="110"/>
      <c r="U82" s="110"/>
      <c r="V82" s="110"/>
    </row>
    <row r="83" ht="15.75" customHeight="1">
      <c r="A83" s="110"/>
      <c r="B83" s="110"/>
      <c r="C83" s="110"/>
      <c r="D83" s="110"/>
      <c r="E83" s="110"/>
      <c r="F83" s="110"/>
      <c r="G83" s="110"/>
      <c r="H83" s="110"/>
      <c r="I83" s="110"/>
      <c r="J83" s="110"/>
      <c r="K83" s="110"/>
      <c r="L83" s="110"/>
      <c r="M83" s="110"/>
      <c r="N83" s="110"/>
      <c r="O83" s="110"/>
      <c r="P83" s="110"/>
      <c r="Q83" s="110"/>
      <c r="R83" s="110"/>
      <c r="S83" s="110"/>
      <c r="T83" s="110"/>
      <c r="U83" s="110"/>
      <c r="V83" s="110"/>
    </row>
    <row r="84" ht="15.75" customHeight="1">
      <c r="A84" s="110"/>
      <c r="B84" s="110"/>
      <c r="C84" s="110"/>
      <c r="D84" s="110"/>
      <c r="E84" s="110"/>
      <c r="F84" s="110"/>
      <c r="G84" s="110"/>
      <c r="H84" s="110"/>
      <c r="I84" s="110"/>
      <c r="J84" s="110"/>
      <c r="K84" s="110"/>
      <c r="L84" s="110"/>
      <c r="M84" s="110"/>
      <c r="N84" s="110"/>
      <c r="O84" s="110"/>
      <c r="P84" s="110"/>
      <c r="Q84" s="110"/>
      <c r="R84" s="110"/>
      <c r="S84" s="110"/>
      <c r="T84" s="110"/>
      <c r="U84" s="110"/>
      <c r="V84" s="110"/>
    </row>
    <row r="85" ht="15.75" customHeight="1">
      <c r="A85" s="110"/>
      <c r="B85" s="110"/>
      <c r="C85" s="110"/>
      <c r="D85" s="110"/>
      <c r="E85" s="110"/>
      <c r="F85" s="110"/>
      <c r="G85" s="110"/>
      <c r="H85" s="110"/>
      <c r="I85" s="110"/>
      <c r="J85" s="110"/>
      <c r="K85" s="110"/>
      <c r="L85" s="110"/>
      <c r="M85" s="110"/>
      <c r="N85" s="110"/>
      <c r="O85" s="110"/>
      <c r="P85" s="110"/>
      <c r="Q85" s="110"/>
      <c r="R85" s="110"/>
      <c r="S85" s="110"/>
      <c r="T85" s="110"/>
      <c r="U85" s="110"/>
      <c r="V85" s="110"/>
    </row>
    <row r="86" ht="15.75" customHeight="1">
      <c r="A86" s="110"/>
      <c r="B86" s="110"/>
      <c r="C86" s="110"/>
      <c r="D86" s="110"/>
      <c r="E86" s="110"/>
      <c r="F86" s="110"/>
      <c r="G86" s="110"/>
      <c r="H86" s="110"/>
      <c r="I86" s="110"/>
      <c r="J86" s="110"/>
      <c r="K86" s="110"/>
      <c r="L86" s="110"/>
      <c r="M86" s="110"/>
      <c r="N86" s="110"/>
      <c r="O86" s="110"/>
      <c r="P86" s="110"/>
      <c r="Q86" s="110"/>
      <c r="R86" s="110"/>
      <c r="S86" s="110"/>
      <c r="T86" s="110"/>
      <c r="U86" s="110"/>
      <c r="V86" s="110"/>
    </row>
    <row r="87" ht="15.75" customHeight="1">
      <c r="A87" s="110"/>
      <c r="B87" s="110"/>
      <c r="C87" s="110"/>
      <c r="D87" s="110"/>
      <c r="E87" s="110"/>
      <c r="F87" s="110"/>
      <c r="G87" s="110"/>
      <c r="H87" s="110"/>
      <c r="I87" s="110"/>
      <c r="J87" s="110"/>
      <c r="K87" s="110"/>
      <c r="L87" s="110"/>
      <c r="M87" s="110"/>
      <c r="N87" s="110"/>
      <c r="O87" s="110"/>
      <c r="P87" s="110"/>
      <c r="Q87" s="110"/>
      <c r="R87" s="110"/>
      <c r="S87" s="110"/>
      <c r="T87" s="110"/>
      <c r="U87" s="110"/>
      <c r="V87" s="110"/>
    </row>
    <row r="88" ht="15.75" customHeight="1">
      <c r="A88" s="110"/>
      <c r="B88" s="110"/>
      <c r="C88" s="110"/>
      <c r="D88" s="110"/>
      <c r="E88" s="110"/>
      <c r="F88" s="110"/>
      <c r="G88" s="110"/>
      <c r="H88" s="110"/>
      <c r="I88" s="110"/>
      <c r="J88" s="110"/>
      <c r="K88" s="110"/>
      <c r="L88" s="110"/>
      <c r="M88" s="110"/>
      <c r="N88" s="110"/>
      <c r="O88" s="110"/>
      <c r="P88" s="110"/>
      <c r="Q88" s="110"/>
      <c r="R88" s="110"/>
      <c r="S88" s="110"/>
      <c r="T88" s="110"/>
      <c r="U88" s="110"/>
      <c r="V88" s="110"/>
    </row>
    <row r="89" ht="15.75" customHeight="1">
      <c r="A89" s="110"/>
      <c r="B89" s="110"/>
      <c r="C89" s="110"/>
      <c r="D89" s="110"/>
      <c r="E89" s="110"/>
      <c r="F89" s="110"/>
      <c r="G89" s="110"/>
      <c r="H89" s="110"/>
      <c r="I89" s="110"/>
      <c r="J89" s="110"/>
      <c r="K89" s="110"/>
      <c r="L89" s="110"/>
      <c r="M89" s="110"/>
      <c r="N89" s="110"/>
      <c r="O89" s="110"/>
      <c r="P89" s="110"/>
      <c r="Q89" s="110"/>
      <c r="R89" s="110"/>
      <c r="S89" s="110"/>
      <c r="T89" s="110"/>
      <c r="U89" s="110"/>
      <c r="V89" s="110"/>
    </row>
    <row r="90" ht="15.75" customHeight="1">
      <c r="A90" s="110"/>
      <c r="B90" s="110"/>
      <c r="C90" s="110"/>
      <c r="D90" s="110"/>
      <c r="E90" s="110"/>
      <c r="F90" s="110"/>
      <c r="G90" s="110"/>
      <c r="H90" s="110"/>
      <c r="I90" s="110"/>
      <c r="J90" s="110"/>
      <c r="K90" s="110"/>
      <c r="L90" s="110"/>
      <c r="M90" s="110"/>
      <c r="N90" s="110"/>
      <c r="O90" s="110"/>
      <c r="P90" s="110"/>
      <c r="Q90" s="110"/>
      <c r="R90" s="110"/>
      <c r="S90" s="110"/>
      <c r="T90" s="110"/>
      <c r="U90" s="110"/>
      <c r="V90" s="110"/>
    </row>
    <row r="91" ht="15.75" customHeight="1">
      <c r="A91" s="110"/>
      <c r="B91" s="110"/>
      <c r="C91" s="110"/>
      <c r="D91" s="110"/>
      <c r="E91" s="110"/>
      <c r="F91" s="110"/>
      <c r="G91" s="110"/>
      <c r="H91" s="110"/>
      <c r="I91" s="110"/>
      <c r="J91" s="110"/>
      <c r="K91" s="110"/>
      <c r="L91" s="110"/>
      <c r="M91" s="110"/>
      <c r="N91" s="110"/>
      <c r="O91" s="110"/>
      <c r="P91" s="110"/>
      <c r="Q91" s="110"/>
      <c r="R91" s="110"/>
      <c r="S91" s="110"/>
      <c r="T91" s="110"/>
      <c r="U91" s="110"/>
      <c r="V91" s="110"/>
    </row>
    <row r="92" ht="15.75" customHeight="1">
      <c r="A92" s="110"/>
      <c r="B92" s="110"/>
      <c r="C92" s="110"/>
      <c r="D92" s="110"/>
      <c r="E92" s="110"/>
      <c r="F92" s="110"/>
      <c r="G92" s="110"/>
      <c r="H92" s="110"/>
      <c r="I92" s="110"/>
      <c r="J92" s="110"/>
      <c r="K92" s="110"/>
      <c r="L92" s="110"/>
      <c r="M92" s="110"/>
      <c r="N92" s="110"/>
      <c r="O92" s="110"/>
      <c r="P92" s="110"/>
      <c r="Q92" s="110"/>
      <c r="R92" s="110"/>
      <c r="S92" s="110"/>
      <c r="T92" s="110"/>
      <c r="U92" s="110"/>
      <c r="V92" s="110"/>
    </row>
    <row r="93" ht="15.75" customHeight="1">
      <c r="A93" s="110"/>
      <c r="B93" s="110"/>
      <c r="C93" s="110"/>
      <c r="D93" s="110"/>
      <c r="E93" s="110"/>
      <c r="F93" s="110"/>
      <c r="G93" s="110"/>
      <c r="H93" s="110"/>
      <c r="I93" s="110"/>
      <c r="J93" s="110"/>
      <c r="K93" s="110"/>
      <c r="L93" s="110"/>
      <c r="M93" s="110"/>
      <c r="N93" s="110"/>
      <c r="O93" s="110"/>
      <c r="P93" s="110"/>
      <c r="Q93" s="110"/>
      <c r="R93" s="110"/>
      <c r="S93" s="110"/>
      <c r="T93" s="110"/>
      <c r="U93" s="110"/>
      <c r="V93" s="110"/>
    </row>
    <row r="94" ht="15.75" customHeight="1">
      <c r="A94" s="110"/>
      <c r="B94" s="110"/>
      <c r="C94" s="110"/>
      <c r="D94" s="110"/>
      <c r="E94" s="110"/>
      <c r="F94" s="110"/>
      <c r="G94" s="110"/>
      <c r="H94" s="110"/>
      <c r="I94" s="110"/>
      <c r="J94" s="110"/>
      <c r="K94" s="110"/>
      <c r="L94" s="110"/>
      <c r="M94" s="110"/>
      <c r="N94" s="110"/>
      <c r="O94" s="110"/>
      <c r="P94" s="110"/>
      <c r="Q94" s="110"/>
      <c r="R94" s="110"/>
      <c r="S94" s="110"/>
      <c r="T94" s="110"/>
      <c r="U94" s="110"/>
      <c r="V94" s="110"/>
    </row>
    <row r="95" ht="15.75" customHeight="1">
      <c r="A95" s="110"/>
      <c r="B95" s="110"/>
      <c r="C95" s="110"/>
      <c r="D95" s="110"/>
      <c r="E95" s="110"/>
      <c r="F95" s="110"/>
      <c r="G95" s="110"/>
      <c r="H95" s="110"/>
      <c r="I95" s="110"/>
      <c r="J95" s="110"/>
      <c r="K95" s="110"/>
      <c r="L95" s="110"/>
      <c r="M95" s="110"/>
      <c r="N95" s="110"/>
      <c r="O95" s="110"/>
      <c r="P95" s="110"/>
      <c r="Q95" s="110"/>
      <c r="R95" s="110"/>
      <c r="S95" s="110"/>
      <c r="T95" s="110"/>
      <c r="U95" s="110"/>
      <c r="V95" s="110"/>
    </row>
    <row r="96" ht="15.75" customHeight="1">
      <c r="A96" s="110"/>
      <c r="B96" s="110"/>
      <c r="C96" s="110"/>
      <c r="D96" s="110"/>
      <c r="E96" s="110"/>
      <c r="F96" s="110"/>
      <c r="G96" s="110"/>
      <c r="H96" s="110"/>
      <c r="I96" s="110"/>
      <c r="J96" s="110"/>
      <c r="K96" s="110"/>
      <c r="L96" s="110"/>
      <c r="M96" s="110"/>
      <c r="N96" s="110"/>
      <c r="O96" s="110"/>
      <c r="P96" s="110"/>
      <c r="Q96" s="110"/>
      <c r="R96" s="110"/>
      <c r="S96" s="110"/>
      <c r="T96" s="110"/>
      <c r="U96" s="110"/>
      <c r="V96" s="110"/>
    </row>
    <row r="97" ht="15.75" customHeight="1">
      <c r="A97" s="110"/>
      <c r="B97" s="110"/>
      <c r="C97" s="110"/>
      <c r="D97" s="110"/>
      <c r="E97" s="110"/>
      <c r="F97" s="110"/>
      <c r="G97" s="110"/>
      <c r="H97" s="110"/>
      <c r="I97" s="110"/>
      <c r="J97" s="110"/>
      <c r="K97" s="110"/>
      <c r="L97" s="110"/>
      <c r="M97" s="110"/>
      <c r="N97" s="110"/>
      <c r="O97" s="110"/>
      <c r="P97" s="110"/>
      <c r="Q97" s="110"/>
      <c r="R97" s="110"/>
      <c r="S97" s="110"/>
      <c r="T97" s="110"/>
      <c r="U97" s="110"/>
      <c r="V97" s="110"/>
    </row>
    <row r="98" ht="15.75" customHeight="1">
      <c r="A98" s="110"/>
      <c r="B98" s="110"/>
      <c r="C98" s="110"/>
      <c r="D98" s="110"/>
      <c r="E98" s="110"/>
      <c r="F98" s="110"/>
      <c r="G98" s="110"/>
      <c r="H98" s="110"/>
      <c r="I98" s="110"/>
      <c r="J98" s="110"/>
      <c r="K98" s="110"/>
      <c r="L98" s="110"/>
      <c r="M98" s="110"/>
      <c r="N98" s="110"/>
      <c r="O98" s="110"/>
      <c r="P98" s="110"/>
      <c r="Q98" s="110"/>
      <c r="R98" s="110"/>
      <c r="S98" s="110"/>
      <c r="T98" s="110"/>
      <c r="U98" s="110"/>
      <c r="V98" s="110"/>
    </row>
    <row r="99" ht="15.75" customHeight="1">
      <c r="A99" s="110"/>
      <c r="B99" s="110"/>
      <c r="C99" s="110"/>
      <c r="D99" s="110"/>
      <c r="E99" s="110"/>
      <c r="F99" s="110"/>
      <c r="G99" s="110"/>
      <c r="H99" s="110"/>
      <c r="I99" s="110"/>
      <c r="J99" s="110"/>
      <c r="K99" s="110"/>
      <c r="L99" s="110"/>
      <c r="M99" s="110"/>
      <c r="N99" s="110"/>
      <c r="O99" s="110"/>
      <c r="P99" s="110"/>
      <c r="Q99" s="110"/>
      <c r="R99" s="110"/>
      <c r="S99" s="110"/>
      <c r="T99" s="110"/>
      <c r="U99" s="110"/>
      <c r="V99" s="110"/>
    </row>
    <row r="100" ht="15.75" customHeight="1">
      <c r="A100" s="110"/>
      <c r="B100" s="110"/>
      <c r="C100" s="110"/>
      <c r="D100" s="110"/>
      <c r="E100" s="110"/>
      <c r="F100" s="110"/>
      <c r="G100" s="110"/>
      <c r="H100" s="110"/>
      <c r="I100" s="110"/>
      <c r="J100" s="110"/>
      <c r="K100" s="110"/>
      <c r="L100" s="110"/>
      <c r="M100" s="110"/>
      <c r="N100" s="110"/>
      <c r="O100" s="110"/>
      <c r="P100" s="110"/>
      <c r="Q100" s="110"/>
      <c r="R100" s="110"/>
      <c r="S100" s="110"/>
      <c r="T100" s="110"/>
      <c r="U100" s="110"/>
      <c r="V100" s="110"/>
    </row>
  </sheetData>
  <mergeCells count="7">
    <mergeCell ref="M2:V2"/>
    <mergeCell ref="M20:O20"/>
    <mergeCell ref="B4:G4"/>
    <mergeCell ref="A2:A3"/>
    <mergeCell ref="B2:G2"/>
    <mergeCell ref="B3:G3"/>
    <mergeCell ref="M1:V1"/>
  </mergeCells>
  <printOptions/>
  <pageMargins bottom="0.75" footer="0.0" header="0.0" left="0.7" right="0.7" top="0.75"/>
  <pageSetup orientation="portrait"/>
  <drawing r:id="rId1"/>
</worksheet>
</file>

<file path=docProps/app.xml><?xml version="1.0" encoding="utf-8"?>
<Properties xmlns="http://schemas.openxmlformats.org/officeDocument/2006/extended-properties" xmlns:vt="http://schemas.openxmlformats.org/officeDocument/2006/docPropsVTypes">
  <Company/>
  <ScaleCrop>false</ScaleCrop>
  <HeadingPairs>
    <vt:vector baseType="variant" size="2">
      <vt:variant>
        <vt:lpstr>Worksheets</vt:lpstr>
      </vt:variant>
      <vt:variant>
        <vt:i4>6</vt:i4>
      </vt:variant>
    </vt:vector>
  </HeadingPairs>
  <TitlesOfParts>
    <vt:vector baseType="lpstr" size="6">
      <vt:lpstr>Instruction sheet</vt:lpstr>
      <vt:lpstr>Question 1</vt:lpstr>
      <vt:lpstr>Question 2</vt:lpstr>
      <vt:lpstr>Question 3</vt:lpstr>
      <vt:lpstr>Question 4</vt:lpstr>
      <vt:lpstr>Question 5</vt:lpstr>
    </vt:vector>
  </TitlesOfParts>
  <LinksUpToDate>false</LinksUpToDate>
  <SharedDoc>false</SharedDoc>
  <HyperlinksChanged>false</HyperlinksChanged>
  <Application>Microsoft Macintosh Excel</Application>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Garima</dc:creator>
  <cp:lastModifiedBy>Microsoft Office User</cp:lastModifiedBy>
  <dcterms:modified xsi:type="dcterms:W3CDTF">2021-05-07T05:03:42Z</dcterms:modified>
</cp:coreProperties>
</file>