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02F54F29-08C4-4357-A44B-D4A814A2B854}" xr6:coauthVersionLast="45" xr6:coauthVersionMax="45" xr10:uidLastSave="{00000000-0000-0000-0000-000000000000}"/>
  <bookViews>
    <workbookView xWindow="1065" yWindow="-120" windowWidth="27855"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1" l="1"/>
  <c r="F18" i="11"/>
  <c r="E18" i="11"/>
  <c r="F17" i="11"/>
  <c r="F16" i="11"/>
  <c r="E16" i="11"/>
  <c r="E15" i="11"/>
  <c r="F15" i="11"/>
  <c r="F13" i="11"/>
  <c r="H7" i="11" l="1"/>
  <c r="E9" i="11" l="1"/>
  <c r="F9" i="11" s="1"/>
  <c r="E10" i="11" l="1"/>
  <c r="F10" i="11" s="1"/>
  <c r="I5" i="11"/>
  <c r="H21" i="11"/>
  <c r="H20" i="11"/>
  <c r="H14" i="11"/>
  <c r="H8" i="11"/>
  <c r="H9" i="11" l="1"/>
  <c r="E11" i="11"/>
  <c r="F11" i="11" s="1"/>
  <c r="I6" i="11"/>
  <c r="H10" i="11" l="1"/>
  <c r="H15" i="11"/>
  <c r="H13" i="11"/>
  <c r="E12" i="11"/>
  <c r="J5" i="11"/>
  <c r="K5" i="11" s="1"/>
  <c r="L5" i="11" s="1"/>
  <c r="M5" i="11" s="1"/>
  <c r="N5" i="11" s="1"/>
  <c r="O5" i="11" s="1"/>
  <c r="P5" i="11" s="1"/>
  <c r="I4" i="11"/>
  <c r="H16" i="11" l="1"/>
  <c r="E17"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P6" i="11" l="1"/>
  <c r="BQ5" i="11"/>
  <c r="AJ6" i="11"/>
  <c r="BR5" i="11" l="1"/>
  <c r="BQ6" i="11"/>
  <c r="AK6" i="11"/>
  <c r="BR6" i="11" l="1"/>
  <c r="BS5" i="11"/>
  <c r="AL6" i="11"/>
  <c r="BS6" i="11" l="1"/>
  <c r="BT5" i="11"/>
  <c r="AM6" i="11"/>
  <c r="BU5" i="11" l="1"/>
  <c r="BT6" i="11"/>
  <c r="BT4" i="11"/>
  <c r="AN6" i="11"/>
  <c r="BV5" i="11" l="1"/>
  <c r="BU6" i="11"/>
  <c r="AO6" i="11"/>
  <c r="BW5" i="11" l="1"/>
  <c r="BV6" i="11"/>
  <c r="AP6" i="11"/>
  <c r="BW6" i="11" l="1"/>
  <c r="BX5" i="11"/>
  <c r="AQ6" i="11"/>
  <c r="BY5" i="11" l="1"/>
  <c r="BX6" i="11"/>
  <c r="AR6" i="11"/>
  <c r="BZ5" i="11" l="1"/>
  <c r="BY6" i="11"/>
  <c r="BZ6" i="11" l="1"/>
  <c r="CA5" i="11"/>
  <c r="CB5" i="11" l="1"/>
  <c r="CA4" i="11"/>
  <c r="CA6" i="11"/>
  <c r="CC5" i="11" l="1"/>
  <c r="CB6" i="11"/>
  <c r="CD5" i="11" l="1"/>
  <c r="CC6" i="11"/>
  <c r="CD6" i="11" l="1"/>
  <c r="CE5" i="11"/>
  <c r="CE6" i="11" l="1"/>
  <c r="CF5" i="11"/>
  <c r="CG5" i="11" l="1"/>
  <c r="CF6" i="11"/>
  <c r="CG6" i="11" l="1"/>
  <c r="CH5" i="11"/>
  <c r="CI5" i="11" l="1"/>
  <c r="CH6" i="11"/>
  <c r="CH4" i="11"/>
  <c r="CJ5" i="11" l="1"/>
  <c r="CI6" i="11"/>
  <c r="CK5" i="11" l="1"/>
  <c r="CJ6" i="11"/>
  <c r="CK6" i="11" l="1"/>
  <c r="CL5" i="11"/>
  <c r="CM5" i="11" l="1"/>
  <c r="CL6" i="11"/>
  <c r="CN5" i="11" l="1"/>
  <c r="CN6" i="11" s="1"/>
  <c r="CM6" i="11"/>
</calcChain>
</file>

<file path=xl/sharedStrings.xml><?xml version="1.0" encoding="utf-8"?>
<sst xmlns="http://schemas.openxmlformats.org/spreadsheetml/2006/main" count="62" uniqueCount="53">
  <si>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</si>
  <si>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</si>
  <si>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</si>
  <si>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</si>
  <si>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</si>
  <si>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</si>
  <si>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</si>
  <si>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</si>
  <si>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</si>
  <si>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</si>
  <si>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</si>
  <si>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</si>
  <si>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</si>
  <si>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</si>
  <si>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</si>
  <si>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</si>
  <si>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</si>
  <si>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</si>
  <si>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</si>
  <si>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</si>
  <si>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</si>
  <si>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</si>
  <si>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</si>
  <si>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</si>
  <si>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</si>
  <si>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</si>
  <si>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</si>
  <si>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</si>
  <si>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</si>
  <si>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</si>
  <si>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</si>
  <si>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</si>
  <si>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</si>
  <si>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</si>
  <si>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</si>
  <si>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</si>
  <si>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</si>
  <si>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Fabric push button sensor for Hospital</t>
  </si>
  <si>
    <t>Project Lead: Anirudh Upadhya</t>
  </si>
  <si>
    <t>Anirudh</t>
  </si>
  <si>
    <t>Phase 1</t>
  </si>
  <si>
    <t>1.Baisc Circuit Design</t>
  </si>
  <si>
    <t>2.Simulation and Tinkering-advanced</t>
  </si>
  <si>
    <t>Phase 2</t>
  </si>
  <si>
    <t>6.Controlling Buzzer using sensor</t>
  </si>
  <si>
    <t>5.Circuit Assembly with microcontroller</t>
  </si>
  <si>
    <t xml:space="preserve">3.Creating Pressure sensor </t>
  </si>
  <si>
    <t>4.Sensor verfication using LED</t>
  </si>
  <si>
    <t>9.Testing/Verification</t>
  </si>
  <si>
    <t>10.Finalization</t>
  </si>
  <si>
    <t>**The task can vary during exam times.</t>
  </si>
  <si>
    <t>8.Basic data trasnfer from microcontroller to server**</t>
  </si>
  <si>
    <t>7.Establishing client server mechanism for extended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</si>
</sst>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0" borderId="2" xfId="10">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0" borderId="2" xfId="12">
      <alignment horizontal="left" vertical="center" indent="2"/>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10" fillId="0" borderId="0" xfId="7" applyAlignment="1">
      <alignment vertical="top"/>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24"/>
  <sheetViews>
    <sheetView showGridLines="0" tabSelected="1" showRuler="0" zoomScaleNormal="100" zoomScalePageLayoutView="70" workbookViewId="0">
      <pane ySplit="6" topLeftCell="A7" activePane="bottomLeft" state="frozen"/>
      <selection pane="bottomLeft" activeCell="D11" sqref="D11"/>
    </sheetView>
  </sheetViews>
  <sheetFormatPr defaultRowHeight="30" customHeight="1" x14ac:dyDescent="0.25"/>
  <cols>
    <col min="1" max="1" width="2.7109375" style="48" customWidth="1"/>
    <col min="2" max="2" width="24.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92" width="2.5703125" customWidth="1"/>
  </cols>
  <sheetData>
    <row r="1" spans="1:92" ht="30" customHeight="1" x14ac:dyDescent="0.45">
      <c r="A1" s="49" t="s">
        <v>28</v>
      </c>
      <c r="B1" s="53" t="s">
        <v>37</v>
      </c>
      <c r="C1" s="1"/>
      <c r="D1" s="2"/>
      <c r="E1" s="4"/>
      <c r="F1" s="37"/>
      <c r="H1" s="2"/>
      <c r="I1" s="14"/>
    </row>
    <row r="2" spans="1:92" ht="30" customHeight="1" x14ac:dyDescent="0.25">
      <c r="A2" s="48" t="s">
        <v>24</v>
      </c>
      <c r="B2" s="66" t="s">
        <v>38</v>
      </c>
      <c r="I2" s="51"/>
    </row>
    <row r="3" spans="1:92" ht="37.15" customHeight="1" x14ac:dyDescent="0.25">
      <c r="A3" s="48" t="s">
        <v>29</v>
      </c>
      <c r="C3" s="71" t="s">
        <v>1</v>
      </c>
      <c r="D3" s="72"/>
      <c r="E3" s="73">
        <v>43988</v>
      </c>
      <c r="F3" s="73"/>
    </row>
    <row r="4" spans="1:92" ht="30" customHeight="1" x14ac:dyDescent="0.25">
      <c r="A4" s="49" t="s">
        <v>30</v>
      </c>
      <c r="C4" s="71" t="s">
        <v>8</v>
      </c>
      <c r="D4" s="72"/>
      <c r="E4" s="7">
        <v>1</v>
      </c>
      <c r="I4" s="68">
        <f>I5</f>
        <v>43983</v>
      </c>
      <c r="J4" s="69"/>
      <c r="K4" s="69"/>
      <c r="L4" s="69"/>
      <c r="M4" s="69"/>
      <c r="N4" s="69"/>
      <c r="O4" s="70"/>
      <c r="P4" s="68">
        <f>P5</f>
        <v>43990</v>
      </c>
      <c r="Q4" s="69"/>
      <c r="R4" s="69"/>
      <c r="S4" s="69"/>
      <c r="T4" s="69"/>
      <c r="U4" s="69"/>
      <c r="V4" s="70"/>
      <c r="W4" s="68">
        <f>W5</f>
        <v>43997</v>
      </c>
      <c r="X4" s="69"/>
      <c r="Y4" s="69"/>
      <c r="Z4" s="69"/>
      <c r="AA4" s="69"/>
      <c r="AB4" s="69"/>
      <c r="AC4" s="70"/>
      <c r="AD4" s="68">
        <f>AD5</f>
        <v>44004</v>
      </c>
      <c r="AE4" s="69"/>
      <c r="AF4" s="69"/>
      <c r="AG4" s="69"/>
      <c r="AH4" s="69"/>
      <c r="AI4" s="69"/>
      <c r="AJ4" s="70"/>
      <c r="AK4" s="68">
        <f>AK5</f>
        <v>44011</v>
      </c>
      <c r="AL4" s="69"/>
      <c r="AM4" s="69"/>
      <c r="AN4" s="69"/>
      <c r="AO4" s="69"/>
      <c r="AP4" s="69"/>
      <c r="AQ4" s="70"/>
      <c r="AR4" s="68">
        <f>AR5</f>
        <v>44018</v>
      </c>
      <c r="AS4" s="69"/>
      <c r="AT4" s="69"/>
      <c r="AU4" s="69"/>
      <c r="AV4" s="69"/>
      <c r="AW4" s="69"/>
      <c r="AX4" s="70"/>
      <c r="AY4" s="68">
        <f>AY5</f>
        <v>44025</v>
      </c>
      <c r="AZ4" s="69"/>
      <c r="BA4" s="69"/>
      <c r="BB4" s="69"/>
      <c r="BC4" s="69"/>
      <c r="BD4" s="69"/>
      <c r="BE4" s="70"/>
      <c r="BF4" s="68">
        <f>BF5</f>
        <v>44032</v>
      </c>
      <c r="BG4" s="69"/>
      <c r="BH4" s="69"/>
      <c r="BI4" s="69"/>
      <c r="BJ4" s="69"/>
      <c r="BK4" s="69"/>
      <c r="BL4" s="70"/>
      <c r="BM4" s="68">
        <f>BM5</f>
        <v>44039</v>
      </c>
      <c r="BN4" s="69"/>
      <c r="BO4" s="69"/>
      <c r="BP4" s="69"/>
      <c r="BQ4" s="69"/>
      <c r="BR4" s="69"/>
      <c r="BS4" s="70"/>
      <c r="BT4" s="68">
        <f>BT5</f>
        <v>44046</v>
      </c>
      <c r="BU4" s="69"/>
      <c r="BV4" s="69"/>
      <c r="BW4" s="69"/>
      <c r="BX4" s="69"/>
      <c r="BY4" s="69"/>
      <c r="BZ4" s="70"/>
      <c r="CA4" s="68">
        <f>CA5</f>
        <v>44053</v>
      </c>
      <c r="CB4" s="69"/>
      <c r="CC4" s="69"/>
      <c r="CD4" s="69"/>
      <c r="CE4" s="69"/>
      <c r="CF4" s="69"/>
      <c r="CG4" s="70"/>
      <c r="CH4" s="68">
        <f>CH5</f>
        <v>44060</v>
      </c>
      <c r="CI4" s="69"/>
      <c r="CJ4" s="69"/>
      <c r="CK4" s="69"/>
      <c r="CL4" s="69"/>
      <c r="CM4" s="69"/>
      <c r="CN4" s="70"/>
    </row>
    <row r="5" spans="1:92" ht="15" customHeight="1" x14ac:dyDescent="0.25">
      <c r="A5" s="49" t="s">
        <v>31</v>
      </c>
      <c r="B5" s="67"/>
      <c r="C5" s="67"/>
      <c r="D5" s="67"/>
      <c r="E5" s="67"/>
      <c r="F5" s="67"/>
      <c r="G5" s="67"/>
      <c r="I5" s="11">
        <f>Project_Start-WEEKDAY(Project_Start,1)+2+7*(Display_Week-1)</f>
        <v>43983</v>
      </c>
      <c r="J5" s="10">
        <f>I5+1</f>
        <v>43984</v>
      </c>
      <c r="K5" s="10">
        <f t="shared" ref="K5:AX5" si="0">J5+1</f>
        <v>43985</v>
      </c>
      <c r="L5" s="10">
        <f t="shared" si="0"/>
        <v>43986</v>
      </c>
      <c r="M5" s="10">
        <f t="shared" si="0"/>
        <v>43987</v>
      </c>
      <c r="N5" s="10">
        <f t="shared" si="0"/>
        <v>43988</v>
      </c>
      <c r="O5" s="12">
        <f t="shared" si="0"/>
        <v>43989</v>
      </c>
      <c r="P5" s="11">
        <f>O5+1</f>
        <v>43990</v>
      </c>
      <c r="Q5" s="10">
        <f>P5+1</f>
        <v>43991</v>
      </c>
      <c r="R5" s="10">
        <f t="shared" si="0"/>
        <v>43992</v>
      </c>
      <c r="S5" s="10">
        <f t="shared" si="0"/>
        <v>43993</v>
      </c>
      <c r="T5" s="10">
        <f t="shared" si="0"/>
        <v>43994</v>
      </c>
      <c r="U5" s="10">
        <f t="shared" si="0"/>
        <v>43995</v>
      </c>
      <c r="V5" s="12">
        <f t="shared" si="0"/>
        <v>43996</v>
      </c>
      <c r="W5" s="11">
        <f>V5+1</f>
        <v>43997</v>
      </c>
      <c r="X5" s="10">
        <f>W5+1</f>
        <v>43998</v>
      </c>
      <c r="Y5" s="10">
        <f t="shared" si="0"/>
        <v>43999</v>
      </c>
      <c r="Z5" s="10">
        <f t="shared" si="0"/>
        <v>44000</v>
      </c>
      <c r="AA5" s="10">
        <f t="shared" si="0"/>
        <v>44001</v>
      </c>
      <c r="AB5" s="10">
        <f t="shared" si="0"/>
        <v>44002</v>
      </c>
      <c r="AC5" s="12">
        <f t="shared" si="0"/>
        <v>44003</v>
      </c>
      <c r="AD5" s="11">
        <f>AC5+1</f>
        <v>44004</v>
      </c>
      <c r="AE5" s="10">
        <f>AD5+1</f>
        <v>44005</v>
      </c>
      <c r="AF5" s="10">
        <f t="shared" si="0"/>
        <v>44006</v>
      </c>
      <c r="AG5" s="10">
        <f t="shared" si="0"/>
        <v>44007</v>
      </c>
      <c r="AH5" s="10">
        <f t="shared" si="0"/>
        <v>44008</v>
      </c>
      <c r="AI5" s="10">
        <f t="shared" si="0"/>
        <v>44009</v>
      </c>
      <c r="AJ5" s="12">
        <f t="shared" si="0"/>
        <v>44010</v>
      </c>
      <c r="AK5" s="11">
        <f>AJ5+1</f>
        <v>44011</v>
      </c>
      <c r="AL5" s="10">
        <f>AK5+1</f>
        <v>44012</v>
      </c>
      <c r="AM5" s="10">
        <f t="shared" si="0"/>
        <v>44013</v>
      </c>
      <c r="AN5" s="10">
        <f t="shared" si="0"/>
        <v>44014</v>
      </c>
      <c r="AO5" s="10">
        <f t="shared" si="0"/>
        <v>44015</v>
      </c>
      <c r="AP5" s="10">
        <f t="shared" si="0"/>
        <v>44016</v>
      </c>
      <c r="AQ5" s="12">
        <f t="shared" si="0"/>
        <v>44017</v>
      </c>
      <c r="AR5" s="11">
        <f>AQ5+1</f>
        <v>44018</v>
      </c>
      <c r="AS5" s="10">
        <f>AR5+1</f>
        <v>44019</v>
      </c>
      <c r="AT5" s="10">
        <f t="shared" si="0"/>
        <v>44020</v>
      </c>
      <c r="AU5" s="10">
        <f t="shared" si="0"/>
        <v>44021</v>
      </c>
      <c r="AV5" s="10">
        <f t="shared" si="0"/>
        <v>44022</v>
      </c>
      <c r="AW5" s="10">
        <f t="shared" si="0"/>
        <v>44023</v>
      </c>
      <c r="AX5" s="12">
        <f t="shared" si="0"/>
        <v>44024</v>
      </c>
      <c r="AY5" s="11">
        <f>AX5+1</f>
        <v>44025</v>
      </c>
      <c r="AZ5" s="10">
        <f>AY5+1</f>
        <v>44026</v>
      </c>
      <c r="BA5" s="10">
        <f t="shared" ref="BA5:BE5" si="1">AZ5+1</f>
        <v>44027</v>
      </c>
      <c r="BB5" s="10">
        <f t="shared" si="1"/>
        <v>44028</v>
      </c>
      <c r="BC5" s="10">
        <f t="shared" si="1"/>
        <v>44029</v>
      </c>
      <c r="BD5" s="10">
        <f t="shared" si="1"/>
        <v>44030</v>
      </c>
      <c r="BE5" s="12">
        <f t="shared" si="1"/>
        <v>44031</v>
      </c>
      <c r="BF5" s="11">
        <f>BE5+1</f>
        <v>44032</v>
      </c>
      <c r="BG5" s="10">
        <f>BF5+1</f>
        <v>44033</v>
      </c>
      <c r="BH5" s="10">
        <f t="shared" ref="BH5:BL5" si="2">BG5+1</f>
        <v>44034</v>
      </c>
      <c r="BI5" s="10">
        <f t="shared" si="2"/>
        <v>44035</v>
      </c>
      <c r="BJ5" s="10">
        <f t="shared" si="2"/>
        <v>44036</v>
      </c>
      <c r="BK5" s="10">
        <f t="shared" si="2"/>
        <v>44037</v>
      </c>
      <c r="BL5" s="12">
        <f t="shared" si="2"/>
        <v>44038</v>
      </c>
      <c r="BM5" s="11">
        <f>BL5+1</f>
        <v>44039</v>
      </c>
      <c r="BN5" s="10">
        <f>BM5+1</f>
        <v>44040</v>
      </c>
      <c r="BO5" s="10">
        <f t="shared" ref="BO5" si="3">BN5+1</f>
        <v>44041</v>
      </c>
      <c r="BP5" s="10">
        <f t="shared" ref="BP5" si="4">BO5+1</f>
        <v>44042</v>
      </c>
      <c r="BQ5" s="10">
        <f t="shared" ref="BQ5" si="5">BP5+1</f>
        <v>44043</v>
      </c>
      <c r="BR5" s="10">
        <f t="shared" ref="BR5" si="6">BQ5+1</f>
        <v>44044</v>
      </c>
      <c r="BS5" s="12">
        <f t="shared" ref="BS5" si="7">BR5+1</f>
        <v>44045</v>
      </c>
      <c r="BT5" s="11">
        <f>BS5+1</f>
        <v>44046</v>
      </c>
      <c r="BU5" s="10">
        <f>BT5+1</f>
        <v>44047</v>
      </c>
      <c r="BV5" s="10">
        <f t="shared" ref="BV5" si="8">BU5+1</f>
        <v>44048</v>
      </c>
      <c r="BW5" s="10">
        <f t="shared" ref="BW5" si="9">BV5+1</f>
        <v>44049</v>
      </c>
      <c r="BX5" s="10">
        <f t="shared" ref="BX5" si="10">BW5+1</f>
        <v>44050</v>
      </c>
      <c r="BY5" s="10">
        <f t="shared" ref="BY5" si="11">BX5+1</f>
        <v>44051</v>
      </c>
      <c r="BZ5" s="12">
        <f t="shared" ref="BZ5" si="12">BY5+1</f>
        <v>44052</v>
      </c>
      <c r="CA5" s="11">
        <f>BZ5+1</f>
        <v>44053</v>
      </c>
      <c r="CB5" s="10">
        <f>CA5+1</f>
        <v>44054</v>
      </c>
      <c r="CC5" s="10">
        <f t="shared" ref="CC5" si="13">CB5+1</f>
        <v>44055</v>
      </c>
      <c r="CD5" s="10">
        <f t="shared" ref="CD5" si="14">CC5+1</f>
        <v>44056</v>
      </c>
      <c r="CE5" s="10">
        <f t="shared" ref="CE5" si="15">CD5+1</f>
        <v>44057</v>
      </c>
      <c r="CF5" s="10">
        <f t="shared" ref="CF5" si="16">CE5+1</f>
        <v>44058</v>
      </c>
      <c r="CG5" s="12">
        <f t="shared" ref="CG5" si="17">CF5+1</f>
        <v>44059</v>
      </c>
      <c r="CH5" s="11">
        <f>CG5+1</f>
        <v>44060</v>
      </c>
      <c r="CI5" s="10">
        <f>CH5+1</f>
        <v>44061</v>
      </c>
      <c r="CJ5" s="10">
        <f t="shared" ref="CJ5" si="18">CI5+1</f>
        <v>44062</v>
      </c>
      <c r="CK5" s="10">
        <f t="shared" ref="CK5" si="19">CJ5+1</f>
        <v>44063</v>
      </c>
      <c r="CL5" s="10">
        <f t="shared" ref="CL5" si="20">CK5+1</f>
        <v>44064</v>
      </c>
      <c r="CM5" s="10">
        <f t="shared" ref="CM5" si="21">CL5+1</f>
        <v>44065</v>
      </c>
      <c r="CN5" s="12">
        <f t="shared" ref="CN5" si="22">CM5+1</f>
        <v>44066</v>
      </c>
    </row>
    <row r="6" spans="1:92" ht="30" customHeight="1" thickBot="1" x14ac:dyDescent="0.3">
      <c r="A6" s="49" t="s">
        <v>32</v>
      </c>
      <c r="B6" s="8" t="s">
        <v>9</v>
      </c>
      <c r="C6" s="9" t="s">
        <v>3</v>
      </c>
      <c r="D6" s="9" t="s">
        <v>2</v>
      </c>
      <c r="E6" s="9" t="s">
        <v>5</v>
      </c>
      <c r="F6" s="9" t="s">
        <v>6</v>
      </c>
      <c r="G6" s="9"/>
      <c r="H6" s="9" t="s">
        <v>7</v>
      </c>
      <c r="I6" s="13" t="str">
        <f t="shared" ref="I6" si="23">LEFT(TEXT(I5,"ddd"),1)</f>
        <v>M</v>
      </c>
      <c r="J6" s="13" t="str">
        <f t="shared" ref="J6:AR6" si="24">LEFT(TEXT(J5,"ddd"),1)</f>
        <v>T</v>
      </c>
      <c r="K6" s="13" t="str">
        <f t="shared" si="24"/>
        <v>W</v>
      </c>
      <c r="L6" s="13" t="str">
        <f t="shared" si="24"/>
        <v>T</v>
      </c>
      <c r="M6" s="13" t="str">
        <f t="shared" si="24"/>
        <v>F</v>
      </c>
      <c r="N6" s="13" t="str">
        <f t="shared" si="24"/>
        <v>S</v>
      </c>
      <c r="O6" s="13" t="str">
        <f t="shared" si="24"/>
        <v>S</v>
      </c>
      <c r="P6" s="13" t="str">
        <f t="shared" si="24"/>
        <v>M</v>
      </c>
      <c r="Q6" s="13" t="str">
        <f t="shared" si="24"/>
        <v>T</v>
      </c>
      <c r="R6" s="13" t="str">
        <f t="shared" si="24"/>
        <v>W</v>
      </c>
      <c r="S6" s="13" t="str">
        <f t="shared" si="24"/>
        <v>T</v>
      </c>
      <c r="T6" s="13" t="str">
        <f t="shared" si="24"/>
        <v>F</v>
      </c>
      <c r="U6" s="13" t="str">
        <f t="shared" si="24"/>
        <v>S</v>
      </c>
      <c r="V6" s="13" t="str">
        <f t="shared" si="24"/>
        <v>S</v>
      </c>
      <c r="W6" s="13" t="str">
        <f t="shared" si="24"/>
        <v>M</v>
      </c>
      <c r="X6" s="13" t="str">
        <f t="shared" si="24"/>
        <v>T</v>
      </c>
      <c r="Y6" s="13" t="str">
        <f t="shared" si="24"/>
        <v>W</v>
      </c>
      <c r="Z6" s="13" t="str">
        <f t="shared" si="24"/>
        <v>T</v>
      </c>
      <c r="AA6" s="13" t="str">
        <f t="shared" si="24"/>
        <v>F</v>
      </c>
      <c r="AB6" s="13" t="str">
        <f t="shared" si="24"/>
        <v>S</v>
      </c>
      <c r="AC6" s="13" t="str">
        <f t="shared" si="24"/>
        <v>S</v>
      </c>
      <c r="AD6" s="13" t="str">
        <f t="shared" si="24"/>
        <v>M</v>
      </c>
      <c r="AE6" s="13" t="str">
        <f t="shared" si="24"/>
        <v>T</v>
      </c>
      <c r="AF6" s="13" t="str">
        <f t="shared" si="24"/>
        <v>W</v>
      </c>
      <c r="AG6" s="13" t="str">
        <f t="shared" si="24"/>
        <v>T</v>
      </c>
      <c r="AH6" s="13" t="str">
        <f t="shared" si="24"/>
        <v>F</v>
      </c>
      <c r="AI6" s="13" t="str">
        <f t="shared" si="24"/>
        <v>S</v>
      </c>
      <c r="AJ6" s="13" t="str">
        <f t="shared" si="24"/>
        <v>S</v>
      </c>
      <c r="AK6" s="13" t="str">
        <f t="shared" si="24"/>
        <v>M</v>
      </c>
      <c r="AL6" s="13" t="str">
        <f t="shared" si="24"/>
        <v>T</v>
      </c>
      <c r="AM6" s="13" t="str">
        <f t="shared" si="24"/>
        <v>W</v>
      </c>
      <c r="AN6" s="13" t="str">
        <f t="shared" si="24"/>
        <v>T</v>
      </c>
      <c r="AO6" s="13" t="str">
        <f t="shared" si="24"/>
        <v>F</v>
      </c>
      <c r="AP6" s="13" t="str">
        <f t="shared" si="24"/>
        <v>S</v>
      </c>
      <c r="AQ6" s="13" t="str">
        <f t="shared" si="24"/>
        <v>S</v>
      </c>
      <c r="AR6" s="13" t="str">
        <f t="shared" si="24"/>
        <v>M</v>
      </c>
      <c r="AS6" s="13" t="str">
        <f t="shared" ref="AS6:BL6" si="25">LEFT(TEXT(AS5,"ddd"),1)</f>
        <v>T</v>
      </c>
      <c r="AT6" s="13" t="str">
        <f t="shared" si="25"/>
        <v>W</v>
      </c>
      <c r="AU6" s="13" t="str">
        <f t="shared" si="25"/>
        <v>T</v>
      </c>
      <c r="AV6" s="13" t="str">
        <f t="shared" si="25"/>
        <v>F</v>
      </c>
      <c r="AW6" s="13" t="str">
        <f t="shared" si="25"/>
        <v>S</v>
      </c>
      <c r="AX6" s="13" t="str">
        <f t="shared" si="25"/>
        <v>S</v>
      </c>
      <c r="AY6" s="13" t="str">
        <f t="shared" si="25"/>
        <v>M</v>
      </c>
      <c r="AZ6" s="13" t="str">
        <f t="shared" si="25"/>
        <v>T</v>
      </c>
      <c r="BA6" s="13" t="str">
        <f t="shared" si="25"/>
        <v>W</v>
      </c>
      <c r="BB6" s="13" t="str">
        <f t="shared" si="25"/>
        <v>T</v>
      </c>
      <c r="BC6" s="13" t="str">
        <f t="shared" si="25"/>
        <v>F</v>
      </c>
      <c r="BD6" s="13" t="str">
        <f t="shared" si="25"/>
        <v>S</v>
      </c>
      <c r="BE6" s="13" t="str">
        <f t="shared" si="25"/>
        <v>S</v>
      </c>
      <c r="BF6" s="13" t="str">
        <f t="shared" si="25"/>
        <v>M</v>
      </c>
      <c r="BG6" s="13" t="str">
        <f t="shared" si="25"/>
        <v>T</v>
      </c>
      <c r="BH6" s="13" t="str">
        <f t="shared" si="25"/>
        <v>W</v>
      </c>
      <c r="BI6" s="13" t="str">
        <f t="shared" si="25"/>
        <v>T</v>
      </c>
      <c r="BJ6" s="13" t="str">
        <f t="shared" si="25"/>
        <v>F</v>
      </c>
      <c r="BK6" s="13" t="str">
        <f t="shared" si="25"/>
        <v>S</v>
      </c>
      <c r="BL6" s="13" t="str">
        <f t="shared" si="25"/>
        <v>S</v>
      </c>
      <c r="BM6" s="13" t="str">
        <f t="shared" ref="BM6:CN6" si="26">LEFT(TEXT(BM5,"ddd"),1)</f>
        <v>M</v>
      </c>
      <c r="BN6" s="13" t="str">
        <f t="shared" si="26"/>
        <v>T</v>
      </c>
      <c r="BO6" s="13" t="str">
        <f t="shared" si="26"/>
        <v>W</v>
      </c>
      <c r="BP6" s="13" t="str">
        <f t="shared" si="26"/>
        <v>T</v>
      </c>
      <c r="BQ6" s="13" t="str">
        <f t="shared" si="26"/>
        <v>F</v>
      </c>
      <c r="BR6" s="13" t="str">
        <f t="shared" si="26"/>
        <v>S</v>
      </c>
      <c r="BS6" s="13" t="str">
        <f t="shared" si="26"/>
        <v>S</v>
      </c>
      <c r="BT6" s="13" t="str">
        <f t="shared" si="26"/>
        <v>M</v>
      </c>
      <c r="BU6" s="13" t="str">
        <f t="shared" si="26"/>
        <v>T</v>
      </c>
      <c r="BV6" s="13" t="str">
        <f t="shared" si="26"/>
        <v>W</v>
      </c>
      <c r="BW6" s="13" t="str">
        <f t="shared" si="26"/>
        <v>T</v>
      </c>
      <c r="BX6" s="13" t="str">
        <f t="shared" si="26"/>
        <v>F</v>
      </c>
      <c r="BY6" s="13" t="str">
        <f t="shared" si="26"/>
        <v>S</v>
      </c>
      <c r="BZ6" s="13" t="str">
        <f t="shared" si="26"/>
        <v>S</v>
      </c>
      <c r="CA6" s="13" t="str">
        <f t="shared" si="26"/>
        <v>M</v>
      </c>
      <c r="CB6" s="13" t="str">
        <f t="shared" si="26"/>
        <v>T</v>
      </c>
      <c r="CC6" s="13" t="str">
        <f t="shared" si="26"/>
        <v>W</v>
      </c>
      <c r="CD6" s="13" t="str">
        <f t="shared" si="26"/>
        <v>T</v>
      </c>
      <c r="CE6" s="13" t="str">
        <f t="shared" si="26"/>
        <v>F</v>
      </c>
      <c r="CF6" s="13" t="str">
        <f t="shared" si="26"/>
        <v>S</v>
      </c>
      <c r="CG6" s="13" t="str">
        <f t="shared" si="26"/>
        <v>S</v>
      </c>
      <c r="CH6" s="13" t="str">
        <f t="shared" si="26"/>
        <v>M</v>
      </c>
      <c r="CI6" s="13" t="str">
        <f t="shared" si="26"/>
        <v>T</v>
      </c>
      <c r="CJ6" s="13" t="str">
        <f t="shared" si="26"/>
        <v>W</v>
      </c>
      <c r="CK6" s="13" t="str">
        <f t="shared" si="26"/>
        <v>T</v>
      </c>
      <c r="CL6" s="13" t="str">
        <f t="shared" si="26"/>
        <v>F</v>
      </c>
      <c r="CM6" s="13" t="str">
        <f t="shared" si="26"/>
        <v>S</v>
      </c>
      <c r="CN6" s="13" t="str">
        <f t="shared" si="26"/>
        <v>S</v>
      </c>
    </row>
    <row r="7" spans="1:92" ht="30" hidden="1" customHeight="1" thickBot="1" x14ac:dyDescent="0.3">
      <c r="A7" s="48" t="s">
        <v>27</v>
      </c>
      <c r="C7" s="52"/>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row>
    <row r="8" spans="1:92" s="3" customFormat="1" ht="30" customHeight="1" thickBot="1" x14ac:dyDescent="0.3">
      <c r="A8" s="49" t="s">
        <v>33</v>
      </c>
      <c r="B8" s="18" t="s">
        <v>40</v>
      </c>
      <c r="C8" s="57"/>
      <c r="D8" s="19"/>
      <c r="E8" s="20"/>
      <c r="F8" s="21"/>
      <c r="G8" s="17"/>
      <c r="H8" s="17" t="str">
        <f t="shared" ref="H8:H21" si="27">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row>
    <row r="9" spans="1:92" s="3" customFormat="1" ht="30" customHeight="1" thickBot="1" x14ac:dyDescent="0.3">
      <c r="A9" s="49" t="s">
        <v>34</v>
      </c>
      <c r="B9" s="64" t="s">
        <v>41</v>
      </c>
      <c r="C9" s="58" t="s">
        <v>39</v>
      </c>
      <c r="D9" s="22">
        <v>1</v>
      </c>
      <c r="E9" s="54">
        <f>Project_Start</f>
        <v>43988</v>
      </c>
      <c r="F9" s="54">
        <f>E9+4</f>
        <v>43992</v>
      </c>
      <c r="G9" s="17"/>
      <c r="H9" s="17">
        <f t="shared" si="27"/>
        <v>5</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row>
    <row r="10" spans="1:92" s="3" customFormat="1" ht="47.45" customHeight="1" thickBot="1" x14ac:dyDescent="0.3">
      <c r="A10" s="49" t="s">
        <v>35</v>
      </c>
      <c r="B10" s="64" t="s">
        <v>42</v>
      </c>
      <c r="C10" s="58" t="s">
        <v>39</v>
      </c>
      <c r="D10" s="22">
        <v>1</v>
      </c>
      <c r="E10" s="54">
        <f>F9</f>
        <v>43992</v>
      </c>
      <c r="F10" s="54">
        <f>E10+7</f>
        <v>43999</v>
      </c>
      <c r="G10" s="17"/>
      <c r="H10" s="17">
        <f t="shared" si="27"/>
        <v>8</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row>
    <row r="11" spans="1:92" s="3" customFormat="1" ht="46.9" customHeight="1" thickBot="1" x14ac:dyDescent="0.3">
      <c r="A11" s="48"/>
      <c r="B11" s="64" t="s">
        <v>46</v>
      </c>
      <c r="C11" s="58" t="s">
        <v>39</v>
      </c>
      <c r="D11" s="22">
        <v>0</v>
      </c>
      <c r="E11" s="54">
        <f>F10</f>
        <v>43999</v>
      </c>
      <c r="F11" s="54">
        <f>E11+7</f>
        <v>44006</v>
      </c>
      <c r="G11" s="17"/>
      <c r="H11" s="17">
        <f t="shared" si="27"/>
        <v>8</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row>
    <row r="12" spans="1:92" s="3" customFormat="1" ht="42" customHeight="1" thickBot="1" x14ac:dyDescent="0.3">
      <c r="A12" s="48"/>
      <c r="B12" s="64" t="s">
        <v>47</v>
      </c>
      <c r="C12" s="58" t="s">
        <v>39</v>
      </c>
      <c r="D12" s="22">
        <v>0</v>
      </c>
      <c r="E12" s="54">
        <f>F11</f>
        <v>44006</v>
      </c>
      <c r="F12" s="54">
        <v>44013</v>
      </c>
      <c r="G12" s="17"/>
      <c r="H12" s="17">
        <f t="shared" si="27"/>
        <v>8</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row>
    <row r="13" spans="1:92" s="3" customFormat="1" ht="44.45" customHeight="1" thickBot="1" x14ac:dyDescent="0.3">
      <c r="A13" s="48"/>
      <c r="B13" s="64" t="s">
        <v>45</v>
      </c>
      <c r="C13" s="58" t="s">
        <v>39</v>
      </c>
      <c r="D13" s="22">
        <v>0</v>
      </c>
      <c r="E13" s="54">
        <v>44013</v>
      </c>
      <c r="F13" s="54">
        <f>E13+7</f>
        <v>44020</v>
      </c>
      <c r="G13" s="17"/>
      <c r="H13" s="17">
        <f t="shared" si="27"/>
        <v>8</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row>
    <row r="14" spans="1:92" s="3" customFormat="1" ht="30" customHeight="1" thickBot="1" x14ac:dyDescent="0.3">
      <c r="A14" s="49" t="s">
        <v>36</v>
      </c>
      <c r="B14" s="23" t="s">
        <v>43</v>
      </c>
      <c r="C14" s="59"/>
      <c r="D14" s="24"/>
      <c r="E14" s="25"/>
      <c r="F14" s="26"/>
      <c r="G14" s="17"/>
      <c r="H14" s="17" t="str">
        <f t="shared" si="27"/>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row>
    <row r="15" spans="1:92" s="3" customFormat="1" ht="51" customHeight="1" thickBot="1" x14ac:dyDescent="0.3">
      <c r="A15" s="49"/>
      <c r="B15" s="65" t="s">
        <v>44</v>
      </c>
      <c r="C15" s="60" t="s">
        <v>39</v>
      </c>
      <c r="D15" s="27">
        <v>0</v>
      </c>
      <c r="E15" s="55">
        <f>E13+7</f>
        <v>44020</v>
      </c>
      <c r="F15" s="55">
        <f>E15+7</f>
        <v>44027</v>
      </c>
      <c r="G15" s="17"/>
      <c r="H15" s="17">
        <f t="shared" si="27"/>
        <v>8</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row>
    <row r="16" spans="1:92" s="3" customFormat="1" ht="53.45" customHeight="1" thickBot="1" x14ac:dyDescent="0.3">
      <c r="A16" s="48"/>
      <c r="B16" s="65" t="s">
        <v>52</v>
      </c>
      <c r="C16" s="60" t="s">
        <v>39</v>
      </c>
      <c r="D16" s="27">
        <v>0</v>
      </c>
      <c r="E16" s="55">
        <f>E15+7</f>
        <v>44027</v>
      </c>
      <c r="F16" s="55">
        <f>E16+7</f>
        <v>44034</v>
      </c>
      <c r="G16" s="17"/>
      <c r="H16" s="17">
        <f t="shared" si="27"/>
        <v>8</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row>
    <row r="17" spans="1:92" s="3" customFormat="1" ht="42.6" customHeight="1" thickBot="1" x14ac:dyDescent="0.3">
      <c r="A17" s="48"/>
      <c r="B17" s="65" t="s">
        <v>51</v>
      </c>
      <c r="C17" s="60" t="s">
        <v>39</v>
      </c>
      <c r="D17" s="27">
        <v>0</v>
      </c>
      <c r="E17" s="55">
        <f>F16</f>
        <v>44034</v>
      </c>
      <c r="F17" s="55">
        <f>E17+7</f>
        <v>44041</v>
      </c>
      <c r="G17" s="17"/>
      <c r="H17" s="17">
        <f t="shared" si="27"/>
        <v>8</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row>
    <row r="18" spans="1:92" s="3" customFormat="1" ht="30" customHeight="1" thickBot="1" x14ac:dyDescent="0.3">
      <c r="A18" s="48"/>
      <c r="B18" s="65" t="s">
        <v>48</v>
      </c>
      <c r="C18" s="60" t="s">
        <v>39</v>
      </c>
      <c r="D18" s="27">
        <v>0</v>
      </c>
      <c r="E18" s="55">
        <f>E17+7</f>
        <v>44041</v>
      </c>
      <c r="F18" s="55">
        <f>E18+7</f>
        <v>44048</v>
      </c>
      <c r="G18" s="17"/>
      <c r="H18" s="17">
        <f t="shared" si="27"/>
        <v>8</v>
      </c>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row>
    <row r="19" spans="1:92" s="3" customFormat="1" ht="30" customHeight="1" thickBot="1" x14ac:dyDescent="0.3">
      <c r="A19" s="48"/>
      <c r="B19" s="62" t="s">
        <v>49</v>
      </c>
      <c r="C19" s="60" t="s">
        <v>39</v>
      </c>
      <c r="D19" s="27">
        <v>0</v>
      </c>
      <c r="E19" s="55">
        <f>E18+7</f>
        <v>44048</v>
      </c>
      <c r="F19" s="55">
        <v>44058</v>
      </c>
      <c r="G19" s="17"/>
      <c r="H19" s="17">
        <f t="shared" si="27"/>
        <v>11</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row>
    <row r="20" spans="1:92" s="3" customFormat="1" ht="30" customHeight="1" thickBot="1" x14ac:dyDescent="0.3">
      <c r="A20" s="48" t="s">
        <v>26</v>
      </c>
      <c r="B20" s="63" t="s">
        <v>50</v>
      </c>
      <c r="C20" s="61"/>
      <c r="D20" s="16"/>
      <c r="E20" s="56"/>
      <c r="F20" s="56"/>
      <c r="G20" s="17"/>
      <c r="H20" s="17" t="str">
        <f t="shared" si="27"/>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row>
    <row r="21" spans="1:92" s="3" customFormat="1" ht="30" customHeight="1" thickBot="1" x14ac:dyDescent="0.3">
      <c r="A21" s="49" t="s">
        <v>25</v>
      </c>
      <c r="B21" s="28" t="s">
        <v>0</v>
      </c>
      <c r="C21" s="29"/>
      <c r="D21" s="30"/>
      <c r="E21" s="31"/>
      <c r="F21" s="32"/>
      <c r="G21" s="33"/>
      <c r="H21" s="33" t="str">
        <f t="shared" si="27"/>
        <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row>
    <row r="22" spans="1:92" ht="30" customHeight="1" x14ac:dyDescent="0.25">
      <c r="G22" s="6"/>
    </row>
    <row r="23" spans="1:92" ht="30" customHeight="1" x14ac:dyDescent="0.25">
      <c r="C23" s="14"/>
      <c r="F23" s="50"/>
    </row>
    <row r="24" spans="1:92" ht="30" customHeight="1" x14ac:dyDescent="0.25">
      <c r="C24" s="15"/>
    </row>
  </sheetData>
  <mergeCells count="16">
    <mergeCell ref="BM4:BS4"/>
    <mergeCell ref="BT4:BZ4"/>
    <mergeCell ref="CA4:CG4"/>
    <mergeCell ref="CH4:CN4"/>
    <mergeCell ref="C3:D3"/>
    <mergeCell ref="C4:D4"/>
    <mergeCell ref="E3:F3"/>
    <mergeCell ref="B5:G5"/>
    <mergeCell ref="AK4:AQ4"/>
    <mergeCell ref="AR4:AX4"/>
    <mergeCell ref="AY4:BE4"/>
    <mergeCell ref="BF4:BL4"/>
    <mergeCell ref="I4:O4"/>
    <mergeCell ref="P4:V4"/>
    <mergeCell ref="W4:AC4"/>
    <mergeCell ref="AD4:AJ4"/>
  </mergeCells>
  <conditionalFormatting sqref="D7:D21">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14" priority="45">
      <formula>AND(TODAY()&gt;=I$5,TODAY()&lt;J$5)</formula>
    </cfRule>
  </conditionalFormatting>
  <conditionalFormatting sqref="I7:BL21">
    <cfRule type="expression" dxfId="13" priority="39">
      <formula>AND(task_start&lt;=I$5,ROUNDDOWN((task_end-task_start+1)*task_progress,0)+task_start-1&gt;=I$5)</formula>
    </cfRule>
    <cfRule type="expression" dxfId="12" priority="40" stopIfTrue="1">
      <formula>AND(task_end&gt;=I$5,task_start&lt;J$5)</formula>
    </cfRule>
  </conditionalFormatting>
  <conditionalFormatting sqref="BM5:BS21">
    <cfRule type="expression" dxfId="11" priority="12">
      <formula>AND(TODAY()&gt;=BM$5,TODAY()&lt;BN$5)</formula>
    </cfRule>
  </conditionalFormatting>
  <conditionalFormatting sqref="BM7:BS21">
    <cfRule type="expression" dxfId="10" priority="10">
      <formula>AND(task_start&lt;=BM$5,ROUNDDOWN((task_end-task_start+1)*task_progress,0)+task_start-1&gt;=BM$5)</formula>
    </cfRule>
    <cfRule type="expression" dxfId="9" priority="11" stopIfTrue="1">
      <formula>AND(task_end&gt;=BM$5,task_start&lt;BN$5)</formula>
    </cfRule>
  </conditionalFormatting>
  <conditionalFormatting sqref="BT5:BZ21">
    <cfRule type="expression" dxfId="8" priority="9">
      <formula>AND(TODAY()&gt;=BT$5,TODAY()&lt;BU$5)</formula>
    </cfRule>
  </conditionalFormatting>
  <conditionalFormatting sqref="BT7:BZ21">
    <cfRule type="expression" dxfId="7" priority="7">
      <formula>AND(task_start&lt;=BT$5,ROUNDDOWN((task_end-task_start+1)*task_progress,0)+task_start-1&gt;=BT$5)</formula>
    </cfRule>
    <cfRule type="expression" dxfId="6" priority="8" stopIfTrue="1">
      <formula>AND(task_end&gt;=BT$5,task_start&lt;BU$5)</formula>
    </cfRule>
  </conditionalFormatting>
  <conditionalFormatting sqref="CA5:CG21">
    <cfRule type="expression" dxfId="5" priority="6">
      <formula>AND(TODAY()&gt;=CA$5,TODAY()&lt;CB$5)</formula>
    </cfRule>
  </conditionalFormatting>
  <conditionalFormatting sqref="CA7:CG21">
    <cfRule type="expression" dxfId="4" priority="4">
      <formula>AND(task_start&lt;=CA$5,ROUNDDOWN((task_end-task_start+1)*task_progress,0)+task_start-1&gt;=CA$5)</formula>
    </cfRule>
    <cfRule type="expression" dxfId="3" priority="5" stopIfTrue="1">
      <formula>AND(task_end&gt;=CA$5,task_start&lt;CB$5)</formula>
    </cfRule>
  </conditionalFormatting>
  <conditionalFormatting sqref="CH5:CN21">
    <cfRule type="expression" dxfId="2" priority="3">
      <formula>AND(TODAY()&gt;=CH$5,TODAY()&lt;CI$5)</formula>
    </cfRule>
  </conditionalFormatting>
  <conditionalFormatting sqref="CH7:CN21">
    <cfRule type="expression" dxfId="1" priority="1">
      <formula>AND(task_start&lt;=CH$5,ROUNDDOWN((task_end-task_start+1)*task_progress,0)+task_start-1&gt;=CH$5)</formula>
    </cfRule>
    <cfRule type="expression" dxfId="0" priority="2" stopIfTrue="1">
      <formula>AND(task_end&gt;=CH$5,task_start&lt;CI$5)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8" customWidth="1"/>
    <col min="2" max="16384" width="9.140625" style="2"/>
  </cols>
  <sheetData>
    <row r="1" spans="1:2" ht="46.5" customHeight="1" x14ac:dyDescent="0.2"/>
    <row r="2" spans="1:2" s="40" customFormat="1" ht="15.75" x14ac:dyDescent="0.25">
      <c r="A2" s="39" t="s">
        <v>12</v>
      </c>
      <c r="B2" s="39"/>
    </row>
    <row r="3" spans="1:2" s="44" customFormat="1" ht="27" customHeight="1" x14ac:dyDescent="0.25">
      <c r="A3" s="45" t="s">
        <v>17</v>
      </c>
      <c r="B3" s="45"/>
    </row>
    <row r="4" spans="1:2" s="41" customFormat="1" ht="26.25" x14ac:dyDescent="0.4">
      <c r="A4" s="42" t="s">
        <v>11</v>
      </c>
    </row>
    <row r="5" spans="1:2" ht="74.099999999999994" customHeight="1" x14ac:dyDescent="0.2">
      <c r="A5" s="43" t="s">
        <v>20</v>
      </c>
    </row>
    <row r="6" spans="1:2" ht="26.25" customHeight="1" x14ac:dyDescent="0.2">
      <c r="A6" s="42" t="s">
        <v>23</v>
      </c>
    </row>
    <row r="7" spans="1:2" s="38" customFormat="1" ht="204.95" customHeight="1" x14ac:dyDescent="0.25">
      <c r="A7" s="47" t="s">
        <v>22</v>
      </c>
    </row>
    <row r="8" spans="1:2" s="41" customFormat="1" ht="26.25" x14ac:dyDescent="0.4">
      <c r="A8" s="42" t="s">
        <v>13</v>
      </c>
    </row>
    <row r="9" spans="1:2" ht="60" x14ac:dyDescent="0.2">
      <c r="A9" s="43" t="s">
        <v>21</v>
      </c>
    </row>
    <row r="10" spans="1:2" s="38" customFormat="1" ht="27.95" customHeight="1" x14ac:dyDescent="0.25">
      <c r="A10" s="46" t="s">
        <v>19</v>
      </c>
    </row>
    <row r="11" spans="1:2" s="41" customFormat="1" ht="26.25" x14ac:dyDescent="0.4">
      <c r="A11" s="42" t="s">
        <v>10</v>
      </c>
    </row>
    <row r="12" spans="1:2" ht="30" x14ac:dyDescent="0.2">
      <c r="A12" s="43" t="s">
        <v>18</v>
      </c>
    </row>
    <row r="13" spans="1:2" s="38" customFormat="1" ht="27.95" customHeight="1" x14ac:dyDescent="0.25">
      <c r="A13" s="46" t="s">
        <v>4</v>
      </c>
    </row>
    <row r="14" spans="1:2" s="41" customFormat="1" ht="26.25" x14ac:dyDescent="0.4">
      <c r="A14" s="42" t="s">
        <v>14</v>
      </c>
    </row>
    <row r="15" spans="1:2" ht="75" customHeight="1" x14ac:dyDescent="0.2">
      <c r="A15" s="43" t="s">
        <v>15</v>
      </c>
    </row>
    <row r="16" spans="1:2" ht="75" x14ac:dyDescent="0.2">
      <c r="A16" s="4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2020-07-01T08:50:25Z</dcterms:modified>
</cp:coreProperties>
</file>