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sa\Documents\"/>
    </mc:Choice>
  </mc:AlternateContent>
  <bookViews>
    <workbookView xWindow="0" yWindow="0" windowWidth="20490" windowHeight="7755" activeTab="1"/>
  </bookViews>
  <sheets>
    <sheet name="Data Mahasiwa" sheetId="1" r:id="rId1"/>
    <sheet name="List Baya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8" i="2"/>
  <c r="D17" i="2"/>
  <c r="E6" i="2"/>
  <c r="E15" i="2"/>
  <c r="E14" i="2"/>
  <c r="E13" i="2"/>
  <c r="E12" i="2"/>
  <c r="E11" i="2"/>
  <c r="E10" i="2"/>
  <c r="E9" i="2"/>
  <c r="E8" i="2"/>
  <c r="E7" i="2"/>
  <c r="D15" i="2"/>
  <c r="D14" i="2"/>
  <c r="D13" i="2"/>
  <c r="D12" i="2"/>
  <c r="D11" i="2"/>
  <c r="D10" i="2"/>
  <c r="D9" i="2"/>
  <c r="D8" i="2"/>
  <c r="D7" i="2"/>
  <c r="C15" i="2"/>
  <c r="C14" i="2"/>
  <c r="C13" i="2"/>
  <c r="C12" i="2"/>
  <c r="C11" i="2"/>
  <c r="C10" i="2"/>
  <c r="C9" i="2"/>
  <c r="C8" i="2"/>
  <c r="C7" i="2"/>
  <c r="B15" i="2"/>
  <c r="B14" i="2"/>
  <c r="B13" i="2"/>
  <c r="B12" i="2"/>
  <c r="B11" i="2"/>
  <c r="B10" i="2"/>
  <c r="B9" i="2"/>
  <c r="B8" i="2"/>
  <c r="B7" i="2"/>
  <c r="D6" i="2"/>
  <c r="C6" i="2"/>
  <c r="B6" i="2"/>
</calcChain>
</file>

<file path=xl/sharedStrings.xml><?xml version="1.0" encoding="utf-8"?>
<sst xmlns="http://schemas.openxmlformats.org/spreadsheetml/2006/main" count="48" uniqueCount="36">
  <si>
    <t>Sekolah Tinggi Ilmu Komputer "Sinar Jaya"</t>
  </si>
  <si>
    <t>Tahun 2004-2005</t>
  </si>
  <si>
    <t>No</t>
  </si>
  <si>
    <t>NIM</t>
  </si>
  <si>
    <t>Nama</t>
  </si>
  <si>
    <t>Kelas</t>
  </si>
  <si>
    <t>Gelombang</t>
  </si>
  <si>
    <t>Budi Susanto</t>
  </si>
  <si>
    <t>Novi Ariyanti</t>
  </si>
  <si>
    <t>Dimas Jaya</t>
  </si>
  <si>
    <t>Bagas Suhada</t>
  </si>
  <si>
    <t>Sarah Raihani</t>
  </si>
  <si>
    <t>Syukur Joni Amanah</t>
  </si>
  <si>
    <t>M. Ridwan</t>
  </si>
  <si>
    <t>Ujang Mulyana</t>
  </si>
  <si>
    <t>Indra Permana</t>
  </si>
  <si>
    <t>Aditya Pratama</t>
  </si>
  <si>
    <t>07.1A.27</t>
  </si>
  <si>
    <t>07.18.25</t>
  </si>
  <si>
    <t>07.18.26</t>
  </si>
  <si>
    <t>07.1B.28</t>
  </si>
  <si>
    <t>07.1C.30</t>
  </si>
  <si>
    <t>07.1A.31</t>
  </si>
  <si>
    <t>07.1A.32</t>
  </si>
  <si>
    <t>07.1B.33</t>
  </si>
  <si>
    <t>07.1B.34</t>
  </si>
  <si>
    <t>07.1C.29</t>
  </si>
  <si>
    <t>Gelombang 3</t>
  </si>
  <si>
    <t>Gelombang 1</t>
  </si>
  <si>
    <t>Gelombang 2</t>
  </si>
  <si>
    <t>Daftar Mahasiswa</t>
  </si>
  <si>
    <t>Uang Semester</t>
  </si>
  <si>
    <t>Daftar Mahasiswa yang Telah Bayar Uang Semester 2</t>
  </si>
  <si>
    <t>Mahasiswa yang daftar pada Gelombang 1</t>
  </si>
  <si>
    <t>Mahasiswa yang daftar pada Gelombang 2</t>
  </si>
  <si>
    <t>Mahasiswa yang daftar pada Gelombang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</si>
</sst>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21" fontId="0" fillId="0" borderId="9" xfId="0" quotePrefix="1" applyNumberFormat="1" applyBorder="1" applyAlignment="1">
      <alignment horizontal="center"/>
    </xf>
    <xf numFmtId="21" fontId="0" fillId="0" borderId="3" xfId="0" quotePrefix="1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42" fontId="0" fillId="0" borderId="1" xfId="0" applyNumberFormat="1" applyBorder="1"/>
    <xf numFmtId="42" fontId="0" fillId="0" borderId="4" xfId="0" applyNumberFormat="1" applyBorder="1"/>
    <xf numFmtId="42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List Baya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16</xdr:row>
      <xdr:rowOff>180975</xdr:rowOff>
    </xdr:from>
    <xdr:to>
      <xdr:col>2</xdr:col>
      <xdr:colOff>1400175</xdr:colOff>
      <xdr:row>19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1495425" y="3257550"/>
          <a:ext cx="1390650" cy="571500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LIST</a:t>
          </a:r>
          <a:r>
            <a:rPr lang="id-ID" sz="12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BAYAR</a:t>
          </a:r>
          <a:endParaRPr lang="id-ID" sz="12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866775</xdr:colOff>
      <xdr:row>16</xdr:row>
      <xdr:rowOff>9525</xdr:rowOff>
    </xdr:from>
    <xdr:to>
      <xdr:col>5</xdr:col>
      <xdr:colOff>504825</xdr:colOff>
      <xdr:row>19</xdr:row>
      <xdr:rowOff>57150</xdr:rowOff>
    </xdr:to>
    <xdr:sp macro="" textlink="">
      <xdr:nvSpPr>
        <xdr:cNvPr id="2" name="Curved Left Arrow 1"/>
        <xdr:cNvSpPr/>
      </xdr:nvSpPr>
      <xdr:spPr>
        <a:xfrm>
          <a:off x="5019675" y="3095625"/>
          <a:ext cx="914400" cy="628650"/>
        </a:xfrm>
        <a:prstGeom prst="curvedLef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4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Kembali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6" sqref="B6"/>
    </sheetView>
  </sheetViews>
  <sheetFormatPr defaultRowHeight="15" x14ac:dyDescent="0.25"/>
  <cols>
    <col min="2" max="2" width="13.140625" customWidth="1"/>
    <col min="3" max="3" width="21.140625" customWidth="1"/>
    <col min="4" max="4" width="11.5703125" customWidth="1"/>
    <col min="5" max="5" width="14.28515625" customWidth="1"/>
  </cols>
  <sheetData>
    <row r="1" spans="1:5" x14ac:dyDescent="0.25">
      <c r="A1" s="1" t="s">
        <v>30</v>
      </c>
      <c r="B1" s="1"/>
      <c r="C1" s="1"/>
      <c r="D1" s="1"/>
      <c r="E1" s="1"/>
    </row>
    <row r="2" spans="1:5" x14ac:dyDescent="0.25">
      <c r="A2" s="1" t="s">
        <v>0</v>
      </c>
      <c r="B2" s="1"/>
      <c r="C2" s="1"/>
      <c r="D2" s="1"/>
      <c r="E2" s="1"/>
    </row>
    <row r="3" spans="1:5" x14ac:dyDescent="0.25">
      <c r="A3" s="1" t="s">
        <v>1</v>
      </c>
      <c r="B3" s="1"/>
      <c r="C3" s="1"/>
      <c r="D3" s="1"/>
      <c r="E3" s="1"/>
    </row>
    <row r="4" spans="1:5" ht="15.75" thickBot="1" x14ac:dyDescent="0.3"/>
    <row r="5" spans="1:5" ht="15.75" thickBot="1" x14ac:dyDescent="0.3">
      <c r="A5" s="10" t="s">
        <v>2</v>
      </c>
      <c r="B5" s="11" t="s">
        <v>3</v>
      </c>
      <c r="C5" s="11" t="s">
        <v>4</v>
      </c>
      <c r="D5" s="11" t="s">
        <v>5</v>
      </c>
      <c r="E5" s="12" t="s">
        <v>6</v>
      </c>
    </row>
    <row r="6" spans="1:5" x14ac:dyDescent="0.25">
      <c r="A6" s="13">
        <v>1</v>
      </c>
      <c r="B6" s="16">
        <v>11180823</v>
      </c>
      <c r="C6" s="9" t="s">
        <v>7</v>
      </c>
      <c r="D6" s="19" t="s">
        <v>18</v>
      </c>
      <c r="E6" s="21" t="s">
        <v>27</v>
      </c>
    </row>
    <row r="7" spans="1:5" x14ac:dyDescent="0.25">
      <c r="A7" s="14">
        <v>2</v>
      </c>
      <c r="B7" s="17">
        <v>11180824</v>
      </c>
      <c r="C7" s="3" t="s">
        <v>8</v>
      </c>
      <c r="D7" s="20" t="s">
        <v>19</v>
      </c>
      <c r="E7" s="22" t="s">
        <v>28</v>
      </c>
    </row>
    <row r="8" spans="1:5" x14ac:dyDescent="0.25">
      <c r="A8" s="14">
        <v>3</v>
      </c>
      <c r="B8" s="17">
        <v>11180825</v>
      </c>
      <c r="C8" s="3" t="s">
        <v>9</v>
      </c>
      <c r="D8" s="17" t="s">
        <v>17</v>
      </c>
      <c r="E8" s="22" t="s">
        <v>29</v>
      </c>
    </row>
    <row r="9" spans="1:5" x14ac:dyDescent="0.25">
      <c r="A9" s="14">
        <v>4</v>
      </c>
      <c r="B9" s="17">
        <v>11180826</v>
      </c>
      <c r="C9" s="3" t="s">
        <v>10</v>
      </c>
      <c r="D9" s="17" t="s">
        <v>20</v>
      </c>
      <c r="E9" s="22" t="s">
        <v>28</v>
      </c>
    </row>
    <row r="10" spans="1:5" x14ac:dyDescent="0.25">
      <c r="A10" s="14">
        <v>5</v>
      </c>
      <c r="B10" s="17">
        <v>11180827</v>
      </c>
      <c r="C10" s="3" t="s">
        <v>11</v>
      </c>
      <c r="D10" s="17" t="s">
        <v>26</v>
      </c>
      <c r="E10" s="22" t="s">
        <v>28</v>
      </c>
    </row>
    <row r="11" spans="1:5" x14ac:dyDescent="0.25">
      <c r="A11" s="14">
        <v>6</v>
      </c>
      <c r="B11" s="17">
        <v>11180828</v>
      </c>
      <c r="C11" s="3" t="s">
        <v>12</v>
      </c>
      <c r="D11" s="17" t="s">
        <v>21</v>
      </c>
      <c r="E11" s="22" t="s">
        <v>27</v>
      </c>
    </row>
    <row r="12" spans="1:5" x14ac:dyDescent="0.25">
      <c r="A12" s="14">
        <v>7</v>
      </c>
      <c r="B12" s="17">
        <v>11180829</v>
      </c>
      <c r="C12" s="3" t="s">
        <v>13</v>
      </c>
      <c r="D12" s="17" t="s">
        <v>22</v>
      </c>
      <c r="E12" s="22" t="s">
        <v>28</v>
      </c>
    </row>
    <row r="13" spans="1:5" x14ac:dyDescent="0.25">
      <c r="A13" s="14">
        <v>8</v>
      </c>
      <c r="B13" s="17">
        <v>11180830</v>
      </c>
      <c r="C13" s="3" t="s">
        <v>14</v>
      </c>
      <c r="D13" s="17" t="s">
        <v>23</v>
      </c>
      <c r="E13" s="22" t="s">
        <v>28</v>
      </c>
    </row>
    <row r="14" spans="1:5" x14ac:dyDescent="0.25">
      <c r="A14" s="14">
        <v>9</v>
      </c>
      <c r="B14" s="17">
        <v>11180831</v>
      </c>
      <c r="C14" s="3" t="s">
        <v>15</v>
      </c>
      <c r="D14" s="17" t="s">
        <v>24</v>
      </c>
      <c r="E14" s="22" t="s">
        <v>29</v>
      </c>
    </row>
    <row r="15" spans="1:5" ht="15.75" thickBot="1" x14ac:dyDescent="0.3">
      <c r="A15" s="15">
        <v>10</v>
      </c>
      <c r="B15" s="18">
        <v>11180832</v>
      </c>
      <c r="C15" s="6" t="s">
        <v>16</v>
      </c>
      <c r="D15" s="18" t="s">
        <v>25</v>
      </c>
      <c r="E15" s="23" t="s">
        <v>29</v>
      </c>
    </row>
  </sheetData>
  <mergeCells count="3">
    <mergeCell ref="A2:E2"/>
    <mergeCell ref="A3:E3"/>
    <mergeCell ref="A1:E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H17" sqref="H17"/>
    </sheetView>
  </sheetViews>
  <sheetFormatPr defaultRowHeight="15" x14ac:dyDescent="0.25"/>
  <cols>
    <col min="2" max="2" width="22" customWidth="1"/>
    <col min="3" max="3" width="15.42578125" customWidth="1"/>
    <col min="4" max="4" width="15.7109375" customWidth="1"/>
    <col min="5" max="5" width="19.140625" customWidth="1"/>
  </cols>
  <sheetData>
    <row r="1" spans="1:5" x14ac:dyDescent="0.25">
      <c r="A1" s="1" t="s">
        <v>32</v>
      </c>
      <c r="B1" s="1"/>
      <c r="C1" s="1"/>
      <c r="D1" s="1"/>
      <c r="E1" s="1"/>
    </row>
    <row r="2" spans="1:5" x14ac:dyDescent="0.25">
      <c r="A2" s="1" t="s">
        <v>0</v>
      </c>
      <c r="B2" s="1"/>
      <c r="C2" s="1"/>
      <c r="D2" s="1"/>
      <c r="E2" s="1"/>
    </row>
    <row r="4" spans="1:5" ht="15.75" thickBot="1" x14ac:dyDescent="0.3"/>
    <row r="5" spans="1:5" ht="15.75" thickBot="1" x14ac:dyDescent="0.3">
      <c r="A5" s="10" t="s">
        <v>3</v>
      </c>
      <c r="B5" s="11" t="s">
        <v>4</v>
      </c>
      <c r="C5" s="11" t="s">
        <v>5</v>
      </c>
      <c r="D5" s="11" t="s">
        <v>6</v>
      </c>
      <c r="E5" s="12" t="s">
        <v>31</v>
      </c>
    </row>
    <row r="6" spans="1:5" ht="15.75" thickBot="1" x14ac:dyDescent="0.3">
      <c r="A6" s="8">
        <v>11180823</v>
      </c>
      <c r="B6" s="9" t="str">
        <f>VLOOKUP(A6,'Data Mahasiwa'!$B$6:$E$15,2,FALSE)</f>
        <v>Budi Susanto</v>
      </c>
      <c r="C6" s="16" t="str">
        <f>VLOOKUP(A6,'Data Mahasiwa'!$B$6:$E$15,3,FALSE)</f>
        <v>07.18.25</v>
      </c>
      <c r="D6" s="16" t="str">
        <f>VLOOKUP(A6,'Data Mahasiwa'!$B$6:$E$15,4,FALSE)</f>
        <v>Gelombang 3</v>
      </c>
      <c r="E6" s="31">
        <f>IF(D6="Gelombang 1",1200000,IF(D6="Gelombang 2",2000000,IF(D6="Gelombang 3",2500000,0)))</f>
        <v>2500000</v>
      </c>
    </row>
    <row r="7" spans="1:5" x14ac:dyDescent="0.25">
      <c r="A7" s="2">
        <v>11180824</v>
      </c>
      <c r="B7" s="9" t="str">
        <f>VLOOKUP(A7,'Data Mahasiwa'!$B$6:$E$15,2,FALSE)</f>
        <v>Novi Ariyanti</v>
      </c>
      <c r="C7" s="16" t="str">
        <f>VLOOKUP(A7,'Data Mahasiwa'!$B$6:$E$15,3,FALSE)</f>
        <v>07.18.26</v>
      </c>
      <c r="D7" s="16" t="str">
        <f>VLOOKUP(A7,'Data Mahasiwa'!$B$6:$E$15,4,FALSE)</f>
        <v>Gelombang 1</v>
      </c>
      <c r="E7" s="31">
        <f t="shared" ref="E7:E15" si="0">IF(D7="Gelombang 1",1200000,IF(D7="Gelombang 2",2000000,IF(D7="Gelombang 3",2500000,0)))</f>
        <v>1200000</v>
      </c>
    </row>
    <row r="8" spans="1:5" x14ac:dyDescent="0.25">
      <c r="A8" s="2">
        <v>11180825</v>
      </c>
      <c r="B8" s="9" t="str">
        <f>VLOOKUP(A8,'Data Mahasiwa'!$B$6:$E$15,2,FALSE)</f>
        <v>Dimas Jaya</v>
      </c>
      <c r="C8" s="16" t="str">
        <f>VLOOKUP(A8,'Data Mahasiwa'!$B$6:$E$15,3,FALSE)</f>
        <v>07.1A.27</v>
      </c>
      <c r="D8" s="16" t="str">
        <f>VLOOKUP(A8,'Data Mahasiwa'!$B$6:$E$15,4,FALSE)</f>
        <v>Gelombang 2</v>
      </c>
      <c r="E8" s="32">
        <f t="shared" si="0"/>
        <v>2000000</v>
      </c>
    </row>
    <row r="9" spans="1:5" x14ac:dyDescent="0.25">
      <c r="A9" s="2">
        <v>11180826</v>
      </c>
      <c r="B9" s="9" t="str">
        <f>VLOOKUP(A9,'Data Mahasiwa'!$B$6:$E$15,2,FALSE)</f>
        <v>Bagas Suhada</v>
      </c>
      <c r="C9" s="16" t="str">
        <f>VLOOKUP(A9,'Data Mahasiwa'!$B$6:$E$15,3,FALSE)</f>
        <v>07.1B.28</v>
      </c>
      <c r="D9" s="16" t="str">
        <f>VLOOKUP(A9,'Data Mahasiwa'!$B$6:$E$15,4,FALSE)</f>
        <v>Gelombang 1</v>
      </c>
      <c r="E9" s="32">
        <f t="shared" si="0"/>
        <v>1200000</v>
      </c>
    </row>
    <row r="10" spans="1:5" x14ac:dyDescent="0.25">
      <c r="A10" s="2">
        <v>11180827</v>
      </c>
      <c r="B10" s="9" t="str">
        <f>VLOOKUP(A10,'Data Mahasiwa'!$B$6:$E$15,2,FALSE)</f>
        <v>Sarah Raihani</v>
      </c>
      <c r="C10" s="16" t="str">
        <f>VLOOKUP(A10,'Data Mahasiwa'!$B$6:$E$15,3,FALSE)</f>
        <v>07.1C.29</v>
      </c>
      <c r="D10" s="16" t="str">
        <f>VLOOKUP(A10,'Data Mahasiwa'!$B$6:$E$15,4,FALSE)</f>
        <v>Gelombang 1</v>
      </c>
      <c r="E10" s="32">
        <f t="shared" si="0"/>
        <v>1200000</v>
      </c>
    </row>
    <row r="11" spans="1:5" x14ac:dyDescent="0.25">
      <c r="A11" s="2">
        <v>11180828</v>
      </c>
      <c r="B11" s="9" t="str">
        <f>VLOOKUP(A11,'Data Mahasiwa'!$B$6:$E$15,2,FALSE)</f>
        <v>Syukur Joni Amanah</v>
      </c>
      <c r="C11" s="16" t="str">
        <f>VLOOKUP(A11,'Data Mahasiwa'!$B$6:$E$15,3,FALSE)</f>
        <v>07.1C.30</v>
      </c>
      <c r="D11" s="16" t="str">
        <f>VLOOKUP(A11,'Data Mahasiwa'!$B$6:$E$15,4,FALSE)</f>
        <v>Gelombang 3</v>
      </c>
      <c r="E11" s="32">
        <f t="shared" si="0"/>
        <v>2500000</v>
      </c>
    </row>
    <row r="12" spans="1:5" x14ac:dyDescent="0.25">
      <c r="A12" s="2">
        <v>11180829</v>
      </c>
      <c r="B12" s="9" t="str">
        <f>VLOOKUP(A12,'Data Mahasiwa'!$B$6:$E$15,2,FALSE)</f>
        <v>M. Ridwan</v>
      </c>
      <c r="C12" s="16" t="str">
        <f>VLOOKUP(A12,'Data Mahasiwa'!$B$6:$E$15,3,FALSE)</f>
        <v>07.1A.31</v>
      </c>
      <c r="D12" s="16" t="str">
        <f>VLOOKUP(A12,'Data Mahasiwa'!$B$6:$E$15,4,FALSE)</f>
        <v>Gelombang 1</v>
      </c>
      <c r="E12" s="32">
        <f t="shared" si="0"/>
        <v>1200000</v>
      </c>
    </row>
    <row r="13" spans="1:5" x14ac:dyDescent="0.25">
      <c r="A13" s="2">
        <v>11180830</v>
      </c>
      <c r="B13" s="9" t="str">
        <f>VLOOKUP(A13,'Data Mahasiwa'!$B$6:$E$15,2,FALSE)</f>
        <v>Ujang Mulyana</v>
      </c>
      <c r="C13" s="16" t="str">
        <f>VLOOKUP(A13,'Data Mahasiwa'!$B$6:$E$15,3,FALSE)</f>
        <v>07.1A.32</v>
      </c>
      <c r="D13" s="16" t="str">
        <f>VLOOKUP(A13,'Data Mahasiwa'!$B$6:$E$15,4,FALSE)</f>
        <v>Gelombang 1</v>
      </c>
      <c r="E13" s="32">
        <f t="shared" si="0"/>
        <v>1200000</v>
      </c>
    </row>
    <row r="14" spans="1:5" x14ac:dyDescent="0.25">
      <c r="A14" s="2">
        <v>11180831</v>
      </c>
      <c r="B14" s="9" t="str">
        <f>VLOOKUP(A14,'Data Mahasiwa'!$B$6:$E$15,2,FALSE)</f>
        <v>Indra Permana</v>
      </c>
      <c r="C14" s="16" t="str">
        <f>VLOOKUP(A14,'Data Mahasiwa'!$B$6:$E$15,3,FALSE)</f>
        <v>07.1B.33</v>
      </c>
      <c r="D14" s="16" t="str">
        <f>VLOOKUP(A14,'Data Mahasiwa'!$B$6:$E$15,4,FALSE)</f>
        <v>Gelombang 2</v>
      </c>
      <c r="E14" s="32">
        <f t="shared" si="0"/>
        <v>2000000</v>
      </c>
    </row>
    <row r="15" spans="1:5" ht="15.75" thickBot="1" x14ac:dyDescent="0.3">
      <c r="A15" s="5">
        <v>11180832</v>
      </c>
      <c r="B15" s="6" t="str">
        <f>VLOOKUP(A15,'Data Mahasiwa'!$B$6:$E$15,2,FALSE)</f>
        <v>Aditya Pratama</v>
      </c>
      <c r="C15" s="18" t="str">
        <f>VLOOKUP(A15,'Data Mahasiwa'!$B$6:$E$15,3,FALSE)</f>
        <v>07.1B.34</v>
      </c>
      <c r="D15" s="18" t="str">
        <f>VLOOKUP(A15,'Data Mahasiwa'!$B$6:$E$15,4,FALSE)</f>
        <v>Gelombang 2</v>
      </c>
      <c r="E15" s="33">
        <f t="shared" si="0"/>
        <v>2000000</v>
      </c>
    </row>
    <row r="16" spans="1:5" ht="15.75" thickBot="1" x14ac:dyDescent="0.3"/>
    <row r="17" spans="1:4" x14ac:dyDescent="0.25">
      <c r="A17" s="25" t="s">
        <v>33</v>
      </c>
      <c r="B17" s="26"/>
      <c r="C17" s="26"/>
      <c r="D17" s="24">
        <f>COUNTIF($D$6:$D$15,"Gelombang 1")</f>
        <v>5</v>
      </c>
    </row>
    <row r="18" spans="1:4" x14ac:dyDescent="0.25">
      <c r="A18" s="27" t="s">
        <v>34</v>
      </c>
      <c r="B18" s="28"/>
      <c r="C18" s="28"/>
      <c r="D18" s="4">
        <f>COUNTIF($D$6:$D$15,"Gelombang 2")</f>
        <v>3</v>
      </c>
    </row>
    <row r="19" spans="1:4" ht="15.75" thickBot="1" x14ac:dyDescent="0.3">
      <c r="A19" s="29" t="s">
        <v>35</v>
      </c>
      <c r="B19" s="30"/>
      <c r="C19" s="30"/>
      <c r="D19" s="7">
        <f>COUNTIF($D$6:$D$15,"Gelombang 3")</f>
        <v>2</v>
      </c>
    </row>
  </sheetData>
  <mergeCells count="5">
    <mergeCell ref="A1:E1"/>
    <mergeCell ref="A2:E2"/>
    <mergeCell ref="A17:C17"/>
    <mergeCell ref="A18:C18"/>
    <mergeCell ref="A19:C1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Mahasiwa'!$B$6:$B$15</xm:f>
          </x14:formula1>
          <xm:sqref>A6:A15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Mahasiwa</vt:lpstr>
      <vt:lpstr>List Bayar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</dc:creator>
  <cp:lastModifiedBy>nisa</cp:lastModifiedBy>
  <dcterms:created xsi:type="dcterms:W3CDTF">2019-04-22T10:15:10Z</dcterms:created>
  <dcterms:modified xsi:type="dcterms:W3CDTF">2019-04-22T11:07:11Z</dcterms:modified>
</cp:coreProperties>
</file>