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DA\E-Commerce Profitability Analysis\BrightChart Profitability Analysis\BrightChart Profitability Analysis\"/>
    </mc:Choice>
  </mc:AlternateContent>
  <xr:revisionPtr revIDLastSave="0" documentId="13_ncr:1_{E9AA83A0-1CEE-4975-A754-2F4F8D33C92F}" xr6:coauthVersionLast="47" xr6:coauthVersionMax="47" xr10:uidLastSave="{00000000-0000-0000-0000-000000000000}"/>
  <bookViews>
    <workbookView xWindow="-108" yWindow="-108" windowWidth="23256" windowHeight="12456" xr2:uid="{00000000-000D-0000-FFFF-FFFF00000000}"/>
  </bookViews>
  <sheets>
    <sheet name="Order Analysis" sheetId="17" r:id="rId1"/>
    <sheet name="Marketing Analysis" sheetId="19" r:id="rId2"/>
    <sheet name="Dashboard" sheetId="16" state="hidden" r:id="rId3"/>
    <sheet name="Revenue" sheetId="9" r:id="rId4"/>
    <sheet name="Net Margin" sheetId="4" state="hidden" r:id="rId5"/>
    <sheet name="Channel" sheetId="11" r:id="rId6"/>
    <sheet name="Return Rate" sheetId="12" r:id="rId7"/>
    <sheet name="Marketing" sheetId="13" r:id="rId8"/>
    <sheet name="Marketing Budget" sheetId="14" r:id="rId9"/>
    <sheet name="Insight_log" sheetId="10" r:id="rId10"/>
    <sheet name="Issue_log" sheetId="1" r:id="rId11"/>
  </sheets>
  <definedNames>
    <definedName name="grossrevenue">Revenue!#REF!</definedName>
    <definedName name="netmargin">Revenue!$D$39</definedName>
    <definedName name="roas">'Marketing Budget'!$O$16</definedName>
    <definedName name="Slicer_channel">#N/A</definedName>
    <definedName name="Slicer_month__Month">#N/A</definedName>
    <definedName name="Slicer_platform">#N/A</definedName>
    <definedName name="Slicer_primary_category">#N/A</definedName>
    <definedName name="spend">'Marketing Budget'!$N$16</definedName>
  </definedNames>
  <calcPr calcId="191029"/>
  <pivotCaches>
    <pivotCache cacheId="0" r:id="rId12"/>
    <pivotCache cacheId="1" r:id="rId13"/>
    <pivotCache cacheId="240" r:id="rId14"/>
    <pivotCache cacheId="243" r:id="rId15"/>
    <pivotCache cacheId="246" r:id="rId16"/>
    <pivotCache cacheId="249" r:id="rId17"/>
    <pivotCache cacheId="252" r:id="rId18"/>
    <pivotCache cacheId="345" r:id="rId19"/>
    <pivotCache cacheId="348" r:id="rId20"/>
    <pivotCache cacheId="351" r:id="rId21"/>
    <pivotCache cacheId="354" r:id="rId22"/>
    <pivotCache cacheId="357" r:id="rId23"/>
  </pivotCaches>
  <extLst>
    <ext xmlns:x14="http://schemas.microsoft.com/office/spreadsheetml/2009/9/main" uri="{876F7934-8845-4945-9796-88D515C7AA90}">
      <x14:pivotCaches>
        <pivotCache cacheId="12"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rketing_spend_bc3ee7c5-8666-47fc-bc3f-119a6aa2ffb1" name="marketing_spend" connection="Query - marketing_spend"/>
          <x15:modelTable id="orders_415fc760-e3da-4f8b-9e2f-e0c395588be3" name="orders" connection="Query - orders"/>
          <x15:modelTable id="products_c45683a2-7a64-4838-bf5a-fde6d3436517" name="products" connection="Query - products"/>
          <x15:modelTable id="Calendar" name="Calendar" connection="Connection"/>
        </x15:modelTables>
        <x15:modelRelationships>
          <x15:modelRelationship fromTable="marketing_spend" fromColumn="month" toTable="Calendar" toColumn="Date"/>
          <x15:modelRelationship fromTable="orders" fromColumn="order_date" toTable="Calendar" toColumn="Date"/>
        </x15:modelRelationships>
        <x15:extLst>
          <ext xmlns:x16="http://schemas.microsoft.com/office/spreadsheetml/2014/11/main" uri="{9835A34E-60A6-4A7C-AAB8-D5F71C897F49}">
            <x16:modelTimeGroupings>
              <x16:modelTimeGrouping tableName="marketing_spend"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 l="1"/>
  <c r="F18" i="10"/>
  <c r="S33" i="14"/>
  <c r="P33" i="14"/>
  <c r="M33" i="14"/>
  <c r="J33" i="14"/>
  <c r="G33" i="14"/>
  <c r="D33" i="14"/>
  <c r="S32" i="14"/>
  <c r="P32" i="14"/>
  <c r="M32" i="14"/>
  <c r="J32" i="14"/>
  <c r="G32" i="14"/>
  <c r="D32" i="14"/>
  <c r="S31" i="14"/>
  <c r="P31" i="14"/>
  <c r="M31" i="14"/>
  <c r="J31" i="14"/>
  <c r="G31" i="14"/>
  <c r="D31" i="14"/>
  <c r="S30" i="14"/>
  <c r="P30" i="14"/>
  <c r="M30" i="14"/>
  <c r="J30" i="14"/>
  <c r="G30" i="14"/>
  <c r="D30" i="14"/>
  <c r="S29" i="14"/>
  <c r="P29" i="14"/>
  <c r="M29" i="14"/>
  <c r="J29" i="14"/>
  <c r="G29" i="14"/>
  <c r="D29" i="14"/>
  <c r="S28" i="14"/>
  <c r="P28" i="14"/>
  <c r="M28" i="14"/>
  <c r="J28" i="14"/>
  <c r="G28" i="14"/>
  <c r="D28" i="14"/>
  <c r="S27" i="14"/>
  <c r="P27" i="14"/>
  <c r="M27" i="14"/>
  <c r="J27" i="14"/>
  <c r="G27" i="14"/>
  <c r="D27" i="14"/>
  <c r="S26" i="14"/>
  <c r="P26" i="14"/>
  <c r="M26" i="14"/>
  <c r="J26" i="14"/>
  <c r="G26" i="14"/>
  <c r="D26" i="14"/>
  <c r="S25" i="14"/>
  <c r="P25" i="14"/>
  <c r="M25" i="14"/>
  <c r="J25" i="14"/>
  <c r="G25" i="14"/>
  <c r="D25" i="14"/>
  <c r="S24" i="14"/>
  <c r="P24" i="14"/>
  <c r="M24" i="14"/>
  <c r="J24" i="14"/>
  <c r="G24" i="14"/>
  <c r="D24" i="14"/>
  <c r="S23" i="14"/>
  <c r="P23" i="14"/>
  <c r="M23" i="14"/>
  <c r="J23" i="14"/>
  <c r="G23" i="14"/>
  <c r="D23" i="14"/>
  <c r="S22" i="14"/>
  <c r="P22" i="14"/>
  <c r="M22" i="14"/>
  <c r="J22" i="14"/>
  <c r="G22" i="14"/>
  <c r="D2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2C7E51-C075-4555-B07B-F540B1FBB147}" name="Connection" type="104" refreshedVersion="0" background="1">
    <extLst>
      <ext xmlns:x15="http://schemas.microsoft.com/office/spreadsheetml/2010/11/main" uri="{DE250136-89BD-433C-8126-D09CA5730AF9}">
        <x15:connection id="Calendar"/>
      </ext>
    </extLst>
  </connection>
  <connection id="2" xr16:uid="{25D5BB48-0283-4E58-ADC6-7C7A6AE1E4C3}" name="Query - marketing_spend" description="Connection to the 'marketing_spend' query in the workbook." type="100" refreshedVersion="8" minRefreshableVersion="5">
    <extLst>
      <ext xmlns:x15="http://schemas.microsoft.com/office/spreadsheetml/2010/11/main" uri="{DE250136-89BD-433C-8126-D09CA5730AF9}">
        <x15:connection id="e64accee-d0d6-4a4a-a031-0c60aea92c4c"/>
      </ext>
    </extLst>
  </connection>
  <connection id="3" xr16:uid="{58BDA21C-E1BC-4A1B-9E5B-453F9CE5FCB2}" name="Query - orders" description="Connection to the 'orders' query in the workbook." type="100" refreshedVersion="8" minRefreshableVersion="5">
    <extLst>
      <ext xmlns:x15="http://schemas.microsoft.com/office/spreadsheetml/2010/11/main" uri="{DE250136-89BD-433C-8126-D09CA5730AF9}">
        <x15:connection id="a9c934d1-b4f3-4061-b90c-bfedb4aaed64"/>
      </ext>
    </extLst>
  </connection>
  <connection id="4" xr16:uid="{21FB77D0-1449-47D0-9222-F1BB18DB97DA}" name="Query - products" description="Connection to the 'products' query in the workbook." type="100" refreshedVersion="8" minRefreshableVersion="5">
    <extLst>
      <ext xmlns:x15="http://schemas.microsoft.com/office/spreadsheetml/2010/11/main" uri="{DE250136-89BD-433C-8126-D09CA5730AF9}">
        <x15:connection id="4d303607-5d5f-4559-b69d-11812298fec3"/>
      </ext>
    </extLst>
  </connection>
  <connection id="5" xr16:uid="{92E5353B-3495-4C24-9E9A-DAD0C1521AE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<sst xmlns="http://schemas.openxmlformats.org/spreadsheetml/2006/main" count="341" uniqueCount="112">
  <si>
    <t>Table</t>
  </si>
  <si>
    <t>Column</t>
  </si>
  <si>
    <t>Issue</t>
  </si>
  <si>
    <t>Order</t>
  </si>
  <si>
    <t>discount_amount</t>
  </si>
  <si>
    <t>Incorrect calculation</t>
  </si>
  <si>
    <t>net_revenue</t>
  </si>
  <si>
    <t>profit</t>
  </si>
  <si>
    <t>Clothing</t>
  </si>
  <si>
    <t>total_cost</t>
  </si>
  <si>
    <t>Row Count</t>
  </si>
  <si>
    <t>Magnitude</t>
  </si>
  <si>
    <t>Solvable?</t>
  </si>
  <si>
    <t>Ressolutions</t>
  </si>
  <si>
    <t>Y</t>
  </si>
  <si>
    <t>Checking gross revenue*discountpct=discount_check</t>
  </si>
  <si>
    <t>Checking gross revenue - discount_check - refund_amount=net_revenue_check</t>
  </si>
  <si>
    <t>Checking shipping cost+product cost+shippingfee+platformfee=total_cost_check</t>
  </si>
  <si>
    <t>Checking net_revenue_check-total_cost_check=profit_check</t>
  </si>
  <si>
    <t>Product</t>
  </si>
  <si>
    <t>selling_price</t>
  </si>
  <si>
    <t>Selling_price lower than unit price</t>
  </si>
  <si>
    <t>N</t>
  </si>
  <si>
    <t>Left as it is, would need to check with product team</t>
  </si>
  <si>
    <t>Row Labels</t>
  </si>
  <si>
    <t>Grand Total</t>
  </si>
  <si>
    <t>Gross Revenue</t>
  </si>
  <si>
    <t>Net Revenue</t>
  </si>
  <si>
    <t>Profit</t>
  </si>
  <si>
    <t>Refund</t>
  </si>
  <si>
    <t>Discount</t>
  </si>
  <si>
    <t>Net Margin</t>
  </si>
  <si>
    <t>Product Cost</t>
  </si>
  <si>
    <t>Shipping Cost</t>
  </si>
  <si>
    <t>Sheet</t>
  </si>
  <si>
    <t>Insight</t>
  </si>
  <si>
    <t>The Net Margin is 24% with the highest is 31% for electronic and the least is 12% for books</t>
  </si>
  <si>
    <t>Revenue</t>
  </si>
  <si>
    <t>66% profit come form electronics, toys, food&amp;beverages, and home kitchen. Book generates only 4% from profit</t>
  </si>
  <si>
    <t>Product cost become the main margin driver. Category with high margin have lower product cost ratio than low margin categories</t>
  </si>
  <si>
    <t>The ratio between shipping cost to revenue of books and beauty is more than 25%, while electronics only 13%. This is the reason why books and beauty margins is low</t>
  </si>
  <si>
    <t>Discounts</t>
  </si>
  <si>
    <t>Refunds</t>
  </si>
  <si>
    <t>Clothing and food beverages has higher refund % of revenue than electronics. This is not good because refunds directly reduce net revenue</t>
  </si>
  <si>
    <t>Beauty and clothing have discount % of revenue almost the same with electronics. This is not good because beauty and clothing is low marin categories and can destroy profitability</t>
  </si>
  <si>
    <t>Website</t>
  </si>
  <si>
    <t>Return Rate</t>
  </si>
  <si>
    <t>Profit per Order</t>
  </si>
  <si>
    <t>Platform Fee</t>
  </si>
  <si>
    <t>Channel</t>
  </si>
  <si>
    <t>Profit Per Order</t>
  </si>
  <si>
    <t>The highest profit per order is mobile app $36, with the lowest is marketplace $15</t>
  </si>
  <si>
    <t>Platform fee</t>
  </si>
  <si>
    <t>There were 2 channel with platfrom fee that is social commerse 7% and marketplace 14%</t>
  </si>
  <si>
    <t>Refund Amount</t>
  </si>
  <si>
    <t>Category</t>
  </si>
  <si>
    <t>The highest refound amount by category is electronic $4000+ with also the highest return rate with 9%</t>
  </si>
  <si>
    <t>The highest refound amount by channel is website $9000+, but the highest return rate is social commerse 9%</t>
  </si>
  <si>
    <t>Email Marketing</t>
  </si>
  <si>
    <t>Facebook Ads</t>
  </si>
  <si>
    <t>Google Ads</t>
  </si>
  <si>
    <t>Influencer</t>
  </si>
  <si>
    <t>Instagram Ads</t>
  </si>
  <si>
    <t>TikTok Ads</t>
  </si>
  <si>
    <t>ROAS</t>
  </si>
  <si>
    <t>Spend</t>
  </si>
  <si>
    <t>CPC</t>
  </si>
  <si>
    <t>CPA</t>
  </si>
  <si>
    <t>CTR</t>
  </si>
  <si>
    <t>CVR</t>
  </si>
  <si>
    <t>Marketing</t>
  </si>
  <si>
    <t>The highest ROAS is tiktok ads (24) and the lowest is email marketing (4.8)</t>
  </si>
  <si>
    <t>Platform</t>
  </si>
  <si>
    <t>Email marketing has the lowest ROAS but has the highest CPA and CPC, indicated ineffecient and unprofitable marketing platform</t>
  </si>
  <si>
    <t>Tiktok ads and influencer hast the highest ROAS and lowest CPA CPC, indicated efficient acquisition, cheap traffic</t>
  </si>
  <si>
    <t>January</t>
  </si>
  <si>
    <t>February</t>
  </si>
  <si>
    <t>March</t>
  </si>
  <si>
    <t>April</t>
  </si>
  <si>
    <t>May</t>
  </si>
  <si>
    <t>June</t>
  </si>
  <si>
    <t>July</t>
  </si>
  <si>
    <t>August</t>
  </si>
  <si>
    <t>September</t>
  </si>
  <si>
    <t>October</t>
  </si>
  <si>
    <t>November</t>
  </si>
  <si>
    <t>December</t>
  </si>
  <si>
    <t>Column Labels</t>
  </si>
  <si>
    <t>Total Spend</t>
  </si>
  <si>
    <t>Total ROAS</t>
  </si>
  <si>
    <t>Discount %</t>
  </si>
  <si>
    <t>Product Cost %</t>
  </si>
  <si>
    <t>Wasted Spend</t>
  </si>
  <si>
    <t>Marketing Budget</t>
  </si>
  <si>
    <t xml:space="preserve">To reduce the marketing budget by 20% ($USD 100.701,2) accross platforms and months, we have to review spend and ROAS by evaluating ROAS against a benchmark and prioritize reductions in areas where both ROAS is low and spend is high. </t>
  </si>
  <si>
    <t>Jan</t>
  </si>
  <si>
    <t>Nov, Aug, Oct, March</t>
  </si>
  <si>
    <t>July, Dec</t>
  </si>
  <si>
    <t>Nov, July</t>
  </si>
  <si>
    <t>Month</t>
  </si>
  <si>
    <t>All months</t>
  </si>
  <si>
    <t>Shipping Cost %</t>
  </si>
  <si>
    <t>Electronics</t>
  </si>
  <si>
    <t>Sports</t>
  </si>
  <si>
    <t>Food &amp; Beverage</t>
  </si>
  <si>
    <t>Toys</t>
  </si>
  <si>
    <t>Home &amp; Kitchen</t>
  </si>
  <si>
    <t>Beauty</t>
  </si>
  <si>
    <t>Books</t>
  </si>
  <si>
    <t>Mobile App</t>
  </si>
  <si>
    <t>Social Commerce</t>
  </si>
  <si>
    <t>Marketplace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</si>
</sst>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0"/>
    <numFmt numFmtId="165" formatCode="_-[$$-409]* #,##0.00_ ;_-[$$-409]* \-#,##0.00\ ;_-[$$-409]* &quot;-&quot;??_ ;_-@_ "/>
    <numFmt numFmtId="166" formatCode="0.00%;\-0.00%;0.00%"/>
    <numFmt numFmtId="167" formatCode="0.0"/>
    <numFmt numFmtId="168" formatCode="0.0%"/>
    <numFmt numFmtId="169" formatCode="_-[$$-409]* #,##0_ ;_-[$$-409]* \-#,##0\ ;_-[$$-409]* &quot;-&quot;??_ ;_-@_ "/>
  </numFmts>
  <fonts count="7" x14ac:knownFonts="1">
    <font>
      <sz val="11"/>
      <color theme="1"/>
      <name val="Calibri"/>
      <family val="2"/>
      <scheme val="minor"/>
    </font>
    <font>
      <sz val="11"/>
      <color theme="1"/>
      <name val="Calibri"/>
      <family val="2"/>
      <scheme val="minor"/>
    </font>
    <font>
      <sz val="12"/>
      <color theme="1"/>
      <name val="Calibri"/>
      <family val="2"/>
      <scheme val="minor"/>
    </font>
    <font>
      <b/>
      <sz val="10"/>
      <color theme="1"/>
      <name val="Arial"/>
      <family val="2"/>
    </font>
    <font>
      <sz val="10"/>
      <color theme="1"/>
      <name val="Arial"/>
      <family val="2"/>
    </font>
    <font>
      <b/>
      <sz val="11"/>
      <color theme="1"/>
      <name val="Calibri"/>
      <family val="2"/>
      <scheme val="minor"/>
    </font>
    <font>
      <sz val="11"/>
      <color theme="1"/>
      <name val="Arial"/>
      <family val="2"/>
    </font>
  </fonts>
  <fills count="3">
    <fill>
      <patternFill patternType="none"/>
    </fill>
    <fill>
      <patternFill patternType="gray125"/>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cellStyleXfs>
  <cellXfs count="36">
    <xf numFmtId="0" fontId="0" fillId="0" borderId="0" xfId="0"/>
    <xf numFmtId="0" fontId="2" fillId="0" borderId="0" xfId="2"/>
    <xf numFmtId="9" fontId="0" fillId="0" borderId="0" xfId="0" applyNumberFormat="1"/>
    <xf numFmtId="9" fontId="0" fillId="0" borderId="0" xfId="1" applyFont="1"/>
    <xf numFmtId="0" fontId="0" fillId="0" borderId="0" xfId="0" pivotButton="1"/>
    <xf numFmtId="0" fontId="0" fillId="0" borderId="0" xfId="0" applyAlignment="1">
      <alignment horizontal="left"/>
    </xf>
    <xf numFmtId="164" fontId="0" fillId="0" borderId="0" xfId="0" applyNumberFormat="1"/>
    <xf numFmtId="0" fontId="0" fillId="0" borderId="0" xfId="1" applyNumberFormat="1" applyFont="1"/>
    <xf numFmtId="0" fontId="3" fillId="0" borderId="0" xfId="0" applyFont="1" applyAlignment="1">
      <alignment horizontal="center" vertical="top"/>
    </xf>
    <xf numFmtId="0" fontId="3" fillId="0" borderId="0" xfId="0" applyFont="1" applyAlignment="1">
      <alignment horizontal="center" vertical="top" wrapText="1"/>
    </xf>
    <xf numFmtId="0" fontId="4" fillId="0" borderId="0" xfId="0" applyFont="1"/>
    <xf numFmtId="0" fontId="4" fillId="0" borderId="0" xfId="0" applyFont="1" applyAlignment="1">
      <alignment horizontal="left" vertical="top"/>
    </xf>
    <xf numFmtId="165" fontId="4" fillId="0" borderId="0" xfId="0" applyNumberFormat="1" applyFont="1" applyAlignment="1">
      <alignment horizontal="left" vertical="top" wrapText="1"/>
    </xf>
    <xf numFmtId="0" fontId="4" fillId="0" borderId="0" xfId="0" applyFont="1" applyAlignment="1">
      <alignment horizontal="left" vertical="top" wrapText="1"/>
    </xf>
    <xf numFmtId="165" fontId="0" fillId="0" borderId="0" xfId="0" applyNumberFormat="1"/>
    <xf numFmtId="166" fontId="0" fillId="0" borderId="0" xfId="0" applyNumberFormat="1"/>
    <xf numFmtId="2" fontId="0" fillId="0" borderId="0" xfId="0" applyNumberFormat="1"/>
    <xf numFmtId="167" fontId="0" fillId="0" borderId="0" xfId="0" applyNumberFormat="1"/>
    <xf numFmtId="0" fontId="0" fillId="0" borderId="1" xfId="0" applyBorder="1" applyAlignment="1">
      <alignment horizontal="center"/>
    </xf>
    <xf numFmtId="0" fontId="0" fillId="0" borderId="1" xfId="0" pivotButton="1" applyBorder="1" applyAlignment="1">
      <alignment horizontal="center"/>
    </xf>
    <xf numFmtId="164" fontId="0" fillId="0" borderId="1" xfId="0" applyNumberFormat="1" applyBorder="1" applyAlignment="1">
      <alignment horizontal="center"/>
    </xf>
    <xf numFmtId="2" fontId="0" fillId="0" borderId="1" xfId="0" applyNumberFormat="1" applyBorder="1" applyAlignment="1">
      <alignment horizontal="center"/>
    </xf>
    <xf numFmtId="0" fontId="0" fillId="0" borderId="1" xfId="0" applyBorder="1"/>
    <xf numFmtId="164" fontId="0" fillId="0" borderId="1" xfId="0" applyNumberFormat="1" applyBorder="1"/>
    <xf numFmtId="2" fontId="0" fillId="0" borderId="1" xfId="0" applyNumberFormat="1" applyBorder="1"/>
    <xf numFmtId="1" fontId="0" fillId="0" borderId="1" xfId="0" applyNumberFormat="1" applyBorder="1"/>
    <xf numFmtId="0" fontId="5" fillId="0" borderId="1" xfId="0" applyFont="1" applyBorder="1" applyAlignment="1">
      <alignment horizontal="center"/>
    </xf>
    <xf numFmtId="0" fontId="5" fillId="0" borderId="0" xfId="0" applyFont="1" applyAlignment="1">
      <alignment horizontal="center"/>
    </xf>
    <xf numFmtId="168" fontId="0" fillId="0" borderId="0" xfId="0" applyNumberFormat="1"/>
    <xf numFmtId="0" fontId="0" fillId="0" borderId="0" xfId="0" applyAlignment="1">
      <alignment horizontal="left" indent="1"/>
    </xf>
    <xf numFmtId="0" fontId="6" fillId="2" borderId="0" xfId="0" applyFont="1" applyFill="1"/>
    <xf numFmtId="167" fontId="0" fillId="0" borderId="1" xfId="0" applyNumberFormat="1" applyBorder="1" applyAlignment="1">
      <alignment horizontal="center"/>
    </xf>
    <xf numFmtId="169" fontId="0" fillId="0" borderId="0" xfId="0" applyNumberFormat="1"/>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cellXfs>
  <cellStyles count="4">
    <cellStyle name="Normal" xfId="0" builtinId="0"/>
    <cellStyle name="Normal 2" xfId="2" xr:uid="{DF06317D-88DE-40A9-9697-8A3BA2286A15}"/>
    <cellStyle name="Percent" xfId="1" builtinId="5"/>
    <cellStyle name="Percent 2" xfId="3" xr:uid="{BBF65AC0-CB7D-491C-9FF3-23B4EEE981DF}"/>
  </cellStyles>
  <dxfs count="645">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67" formatCode="0.0"/>
    </dxf>
    <dxf>
      <numFmt numFmtId="2" formatCode="0.00"/>
    </dxf>
    <dxf>
      <numFmt numFmtId="169" formatCode="_-[$$-409]* #,##0_ ;_-[$$-409]* \-#,##0\ ;_-[$$-409]* &quot;-&quot;??_ ;_-@_ "/>
    </dxf>
    <dxf>
      <numFmt numFmtId="0" formatCode="General"/>
    </dxf>
    <dxf>
      <numFmt numFmtId="167" formatCode="0.0"/>
    </dxf>
    <dxf>
      <numFmt numFmtId="0" formatCode="General"/>
    </dxf>
    <dxf>
      <numFmt numFmtId="167" formatCode="0.0"/>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67" formatCode="0.0"/>
    </dxf>
    <dxf>
      <numFmt numFmtId="2" formatCode="0.00"/>
    </dxf>
    <dxf>
      <numFmt numFmtId="169" formatCode="_-[$$-409]* #,##0_ ;_-[$$-409]* \-#,##0\ ;_-[$$-409]* &quot;-&quot;??_ ;_-@_ "/>
    </dxf>
    <dxf>
      <numFmt numFmtId="0" formatCode="General"/>
    </dxf>
    <dxf>
      <numFmt numFmtId="167" formatCode="0.0"/>
    </dxf>
    <dxf>
      <numFmt numFmtId="0" formatCode="General"/>
    </dxf>
    <dxf>
      <numFmt numFmtId="167" formatCode="0.0"/>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67" formatCode="0.0"/>
    </dxf>
    <dxf>
      <numFmt numFmtId="2" formatCode="0.00"/>
    </dxf>
    <dxf>
      <numFmt numFmtId="169" formatCode="_-[$$-409]* #,##0_ ;_-[$$-409]* \-#,##0\ ;_-[$$-409]* &quot;-&quot;??_ ;_-@_ "/>
    </dxf>
    <dxf>
      <numFmt numFmtId="0" formatCode="General"/>
    </dxf>
    <dxf>
      <numFmt numFmtId="167" formatCode="0.0"/>
    </dxf>
    <dxf>
      <numFmt numFmtId="0" formatCode="General"/>
    </dxf>
    <dxf>
      <numFmt numFmtId="167" formatCode="0.0"/>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67" formatCode="0.0"/>
    </dxf>
    <dxf>
      <numFmt numFmtId="2" formatCode="0.00"/>
    </dxf>
    <dxf>
      <numFmt numFmtId="169" formatCode="_-[$$-409]* #,##0_ ;_-[$$-409]* \-#,##0\ ;_-[$$-409]* &quot;-&quot;??_ ;_-@_ "/>
    </dxf>
    <dxf>
      <numFmt numFmtId="0" formatCode="General"/>
    </dxf>
    <dxf>
      <numFmt numFmtId="167" formatCode="0.0"/>
    </dxf>
    <dxf>
      <numFmt numFmtId="0" formatCode="General"/>
    </dxf>
    <dxf>
      <numFmt numFmtId="167" formatCode="0.0"/>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numFmt numFmtId="0" formatCode="General"/>
    </dxf>
    <dxf>
      <numFmt numFmtId="167" formatCode="0.0"/>
    </dxf>
    <dxf>
      <numFmt numFmtId="2" formatCode="0.00"/>
    </dxf>
    <dxf>
      <numFmt numFmtId="169" formatCode="_-[$$-409]* #,##0_ ;_-[$$-409]* \-#,##0\ ;_-[$$-409]* &quot;-&quot;??_ ;_-@_ "/>
    </dxf>
    <dxf>
      <numFmt numFmtId="0" formatCode="General"/>
    </dxf>
    <dxf>
      <numFmt numFmtId="167" formatCode="0.0"/>
    </dxf>
    <dxf>
      <numFmt numFmtId="0" formatCode="General"/>
    </dxf>
    <dxf>
      <numFmt numFmtId="167" formatCode="0.0"/>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numFmt numFmtId="0" formatCode="General"/>
    </dxf>
    <dxf>
      <numFmt numFmtId="167" formatCode="0.0"/>
    </dxf>
    <dxf>
      <numFmt numFmtId="2" formatCode="0.00"/>
    </dxf>
    <dxf>
      <numFmt numFmtId="169" formatCode="_-[$$-409]* #,##0_ ;_-[$$-409]* \-#,##0\ ;_-[$$-409]* &quot;-&quot;??_ ;_-@_ "/>
    </dxf>
    <dxf>
      <numFmt numFmtId="0" formatCode="General"/>
    </dxf>
    <dxf>
      <numFmt numFmtId="167" formatCode="0.0"/>
    </dxf>
    <dxf>
      <numFmt numFmtId="0" formatCode="General"/>
    </dxf>
    <dxf>
      <numFmt numFmtId="167" formatCode="0.0"/>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numFmt numFmtId="0" formatCode="General"/>
    </dxf>
    <dxf>
      <numFmt numFmtId="167" formatCode="0.0"/>
    </dxf>
    <dxf>
      <numFmt numFmtId="2" formatCode="0.00"/>
    </dxf>
    <dxf>
      <numFmt numFmtId="169" formatCode="_-[$$-409]* #,##0_ ;_-[$$-409]* \-#,##0\ ;_-[$$-409]* &quot;-&quot;??_ ;_-@_ "/>
    </dxf>
    <dxf>
      <numFmt numFmtId="0" formatCode="General"/>
    </dxf>
    <dxf>
      <numFmt numFmtId="167" formatCode="0.0"/>
    </dxf>
    <dxf>
      <numFmt numFmtId="0" formatCode="General"/>
    </dxf>
    <dxf>
      <numFmt numFmtId="167" formatCode="0.0"/>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8" formatCode="0.0%"/>
    </dxf>
    <dxf>
      <numFmt numFmtId="164" formatCode="[$$-409]#,##0"/>
    </dxf>
    <dxf>
      <numFmt numFmtId="13" formatCode="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4" formatCode="[$$-409]#,##0"/>
    </dxf>
    <dxf>
      <numFmt numFmtId="164" formatCode="[$$-409]#,##0"/>
    </dxf>
    <dxf>
      <numFmt numFmtId="168" formatCode="0.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numFmt numFmtId="167" formatCode="0.0"/>
    </dxf>
    <dxf>
      <numFmt numFmtId="0" formatCode="General"/>
    </dxf>
    <dxf>
      <numFmt numFmtId="167"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67" formatCode="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69" formatCode="_-[$$-409]* #,##0_ ;_-[$$-409]* \-#,##0\ ;_-[$$-409]* &quot;-&quot;??_ ;_-@_ "/>
    </dxf>
    <dxf>
      <numFmt numFmtId="2" formatCode="0.00"/>
    </dxf>
    <dxf>
      <numFmt numFmtId="167" formatCode="0.0"/>
    </dxf>
    <dxf>
      <numFmt numFmtId="0" formatCode="General"/>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64" formatCode="[$$-409]#,##0"/>
    </dxf>
    <dxf>
      <numFmt numFmtId="168" formatCode="0.0%"/>
    </dxf>
    <dxf>
      <numFmt numFmtId="164" formatCode="[$$-409]#,##0"/>
    </dxf>
    <dxf>
      <numFmt numFmtId="13" formatCode="0%"/>
    </dxf>
    <dxf>
      <numFmt numFmtId="168" formatCode="0.0%"/>
    </dxf>
    <dxf>
      <numFmt numFmtId="164" formatCode="[$$-409]#,##0"/>
    </dxf>
    <dxf>
      <numFmt numFmtId="164" formatCode="[$$-409]#,##0"/>
    </dxf>
    <dxf>
      <numFmt numFmtId="168" formatCode="0.0%"/>
    </dxf>
    <dxf>
      <numFmt numFmtId="164" formatCode="[$$-409]#,##0"/>
    </dxf>
    <dxf>
      <numFmt numFmtId="164" formatCode="[$$-409]#,##0"/>
    </dxf>
    <dxf>
      <numFmt numFmtId="164" formatCode="[$$-409]#,##0"/>
    </dxf>
    <dxf>
      <numFmt numFmtId="168" formatCode="0.0%"/>
    </dxf>
    <dxf>
      <numFmt numFmtId="168" formatCode="0.0%"/>
    </dxf>
    <dxf>
      <numFmt numFmtId="164" formatCode="[$$-409]#,##0"/>
    </dxf>
    <dxf>
      <numFmt numFmtId="164" formatCode="[$$-409]#,##0"/>
    </dxf>
    <dxf>
      <numFmt numFmtId="164"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2.xml"/><Relationship Id="rId39" Type="http://schemas.openxmlformats.org/officeDocument/2006/relationships/customXml" Target="../customXml/item5.xml"/><Relationship Id="rId21" Type="http://schemas.openxmlformats.org/officeDocument/2006/relationships/pivotCacheDefinition" Target="pivotCache/pivotCacheDefinition10.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1.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20" Type="http://schemas.openxmlformats.org/officeDocument/2006/relationships/pivotCacheDefinition" Target="pivotCache/pivotCacheDefinition9.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microsoft.com/office/2007/relationships/slicerCache" Target="slicerCaches/slicerCache4.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worksheet" Target="worksheets/sheet10.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[BrightChart Profitability Analysis (version 2).xlsx]Revenue!PivotTable1</c:name>
    <c:fmtId val="38"/>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a:t>Which Product Categories Drive the Highest Revenue?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noFill/>
            <a:round/>
          </a:ln>
          <a:effectLst/>
        </c:spPr>
        <c:marker>
          <c:symbol val="star"/>
          <c:size val="9"/>
          <c:spPr>
            <a:noFill/>
            <a:ln w="19050">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noFill/>
            <a:round/>
          </a:ln>
          <a:effectLst/>
        </c:spPr>
        <c:marker>
          <c:symbol val="circle"/>
          <c:size val="9"/>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noFill/>
            <a:round/>
          </a:ln>
          <a:effectLst/>
        </c:spPr>
        <c:marker>
          <c:symbol val="diamond"/>
          <c:size val="9"/>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noFill/>
            <a:round/>
          </a:ln>
          <a:effectLst/>
        </c:spPr>
        <c:marker>
          <c:symbol val="triangle"/>
          <c:size val="9"/>
          <c:spPr>
            <a:solidFill>
              <a:schemeClr val="tx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noFill/>
            <a:round/>
          </a:ln>
          <a:effectLst/>
        </c:spPr>
        <c:marker>
          <c:symbol val="star"/>
          <c:size val="9"/>
          <c:spPr>
            <a:noFill/>
            <a:ln w="19050">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noFill/>
            <a:round/>
          </a:ln>
          <a:effectLst/>
        </c:spPr>
        <c:marker>
          <c:symbol val="circle"/>
          <c:size val="9"/>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noFill/>
            <a:round/>
          </a:ln>
          <a:effectLst/>
        </c:spPr>
        <c:marker>
          <c:symbol val="diamond"/>
          <c:size val="9"/>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noFill/>
            <a:round/>
          </a:ln>
          <a:effectLst/>
        </c:spPr>
        <c:marker>
          <c:symbol val="triangle"/>
          <c:size val="9"/>
          <c:spPr>
            <a:solidFill>
              <a:schemeClr val="tx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noFill/>
            <a:round/>
          </a:ln>
          <a:effectLst/>
        </c:spPr>
        <c:marker>
          <c:symbol val="triang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no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noFill/>
            <a:round/>
          </a:ln>
          <a:effectLst/>
        </c:spPr>
        <c:marker>
          <c:symbol val="diamond"/>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noFill/>
            <a:round/>
          </a:ln>
          <a:effectLst/>
        </c:spPr>
        <c:marker>
          <c:symbol val="triangle"/>
          <c:size val="9"/>
          <c:spPr>
            <a:solidFill>
              <a:schemeClr val="tx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noFill/>
            <a:round/>
          </a:ln>
          <a:effectLst/>
        </c:spPr>
        <c:marker>
          <c:symbol val="triang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no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noFill/>
            <a:round/>
          </a:ln>
          <a:effectLst/>
        </c:spPr>
        <c:marker>
          <c:symbol val="diamond"/>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noFill/>
            <a:round/>
          </a:ln>
          <a:effectLst/>
        </c:spPr>
        <c:marker>
          <c:symbol val="triang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noFill/>
            <a:round/>
          </a:ln>
          <a:effectLst/>
        </c:spPr>
        <c:marker>
          <c:symbol val="squar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noFill/>
            <a:round/>
          </a:ln>
          <a:effectLst/>
        </c:spPr>
        <c:marker>
          <c:symbol val="diamond"/>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Revenue!$B$3</c:f>
              <c:strCache>
                <c:ptCount val="1"/>
                <c:pt idx="0">
                  <c:v>Gross Revenue</c:v>
                </c:pt>
              </c:strCache>
            </c:strRef>
          </c:tx>
          <c:spPr>
            <a:solidFill>
              <a:schemeClr val="accent1"/>
            </a:solidFill>
            <a:ln>
              <a:noFill/>
            </a:ln>
            <a:effectLst/>
          </c:spPr>
          <c:invertIfNegative val="0"/>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Revenue!$B$4:$B$12</c:f>
              <c:numCache>
                <c:formatCode>[$$-409]#,##0</c:formatCode>
                <c:ptCount val="8"/>
                <c:pt idx="0">
                  <c:v>52876.49</c:v>
                </c:pt>
                <c:pt idx="1">
                  <c:v>39081</c:v>
                </c:pt>
                <c:pt idx="2">
                  <c:v>37515.599999999999</c:v>
                </c:pt>
                <c:pt idx="3">
                  <c:v>37453.25</c:v>
                </c:pt>
                <c:pt idx="4">
                  <c:v>36878.519999999997</c:v>
                </c:pt>
                <c:pt idx="5">
                  <c:v>30879.43</c:v>
                </c:pt>
                <c:pt idx="6">
                  <c:v>22413.48</c:v>
                </c:pt>
                <c:pt idx="7">
                  <c:v>20871.36</c:v>
                </c:pt>
              </c:numCache>
            </c:numRef>
          </c:val>
          <c:extLst>
            <c:ext xmlns:c16="http://schemas.microsoft.com/office/drawing/2014/chart" uri="{C3380CC4-5D6E-409C-BE32-E72D297353CC}">
              <c16:uniqueId val="{00000000-D0AE-484D-9057-4806435980D7}"/>
            </c:ext>
          </c:extLst>
        </c:ser>
        <c:ser>
          <c:idx val="1"/>
          <c:order val="1"/>
          <c:tx>
            <c:strRef>
              <c:f>Revenue!$C$3</c:f>
              <c:strCache>
                <c:ptCount val="1"/>
                <c:pt idx="0">
                  <c:v>Net Revenue</c:v>
                </c:pt>
              </c:strCache>
            </c:strRef>
          </c:tx>
          <c:spPr>
            <a:solidFill>
              <a:schemeClr val="accent3"/>
            </a:solidFill>
            <a:ln>
              <a:noFill/>
            </a:ln>
            <a:effectLst/>
          </c:spPr>
          <c:invertIfNegative val="0"/>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Revenue!$C$4:$C$12</c:f>
              <c:numCache>
                <c:formatCode>[$$-409]#,##0</c:formatCode>
                <c:ptCount val="8"/>
                <c:pt idx="0">
                  <c:v>44885.904000000002</c:v>
                </c:pt>
                <c:pt idx="1">
                  <c:v>33595.663500000002</c:v>
                </c:pt>
                <c:pt idx="2">
                  <c:v>31383.096000000001</c:v>
                </c:pt>
                <c:pt idx="3">
                  <c:v>32329.7585</c:v>
                </c:pt>
                <c:pt idx="4">
                  <c:v>30662.6325</c:v>
                </c:pt>
                <c:pt idx="5">
                  <c:v>26359.7745</c:v>
                </c:pt>
                <c:pt idx="6">
                  <c:v>18847.327000000001</c:v>
                </c:pt>
                <c:pt idx="7">
                  <c:v>18254.037499999999</c:v>
                </c:pt>
              </c:numCache>
            </c:numRef>
          </c:val>
          <c:extLst>
            <c:ext xmlns:c16="http://schemas.microsoft.com/office/drawing/2014/chart" uri="{C3380CC4-5D6E-409C-BE32-E72D297353CC}">
              <c16:uniqueId val="{00000001-D0AE-484D-9057-4806435980D7}"/>
            </c:ext>
          </c:extLst>
        </c:ser>
        <c:ser>
          <c:idx val="2"/>
          <c:order val="2"/>
          <c:tx>
            <c:strRef>
              <c:f>Revenue!$D$3</c:f>
              <c:strCache>
                <c:ptCount val="1"/>
                <c:pt idx="0">
                  <c:v>Profit</c:v>
                </c:pt>
              </c:strCache>
            </c:strRef>
          </c:tx>
          <c:spPr>
            <a:solidFill>
              <a:schemeClr val="accent5"/>
            </a:solidFill>
            <a:ln>
              <a:noFill/>
            </a:ln>
            <a:effectLst/>
          </c:spPr>
          <c:invertIfNegative val="0"/>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Revenue!$D$4:$D$12</c:f>
              <c:numCache>
                <c:formatCode>[$$-409]#,##0</c:formatCode>
                <c:ptCount val="8"/>
                <c:pt idx="0">
                  <c:v>13973.523999999999</c:v>
                </c:pt>
                <c:pt idx="1">
                  <c:v>8786.2335000000003</c:v>
                </c:pt>
                <c:pt idx="2">
                  <c:v>6272.4459999999999</c:v>
                </c:pt>
                <c:pt idx="3">
                  <c:v>7596.5585000000001</c:v>
                </c:pt>
                <c:pt idx="4">
                  <c:v>7591.7124999999996</c:v>
                </c:pt>
                <c:pt idx="5">
                  <c:v>6688.5844999999999</c:v>
                </c:pt>
                <c:pt idx="6">
                  <c:v>2249.7469999999998</c:v>
                </c:pt>
                <c:pt idx="7">
                  <c:v>3174.8474999999999</c:v>
                </c:pt>
              </c:numCache>
            </c:numRef>
          </c:val>
          <c:extLst>
            <c:ext xmlns:c16="http://schemas.microsoft.com/office/drawing/2014/chart" uri="{C3380CC4-5D6E-409C-BE32-E72D297353CC}">
              <c16:uniqueId val="{00000002-D0AE-484D-9057-4806435980D7}"/>
            </c:ext>
          </c:extLst>
        </c:ser>
        <c:dLbls>
          <c:showLegendKey val="0"/>
          <c:showVal val="0"/>
          <c:showCatName val="0"/>
          <c:showSerName val="0"/>
          <c:showPercent val="0"/>
          <c:showBubbleSize val="0"/>
        </c:dLbls>
        <c:gapWidth val="219"/>
        <c:axId val="707491824"/>
        <c:axId val="707492304"/>
      </c:barChart>
      <c:lineChart>
        <c:grouping val="standard"/>
        <c:varyColors val="0"/>
        <c:ser>
          <c:idx val="3"/>
          <c:order val="3"/>
          <c:tx>
            <c:strRef>
              <c:f>Revenue!$E$3</c:f>
              <c:strCache>
                <c:ptCount val="1"/>
                <c:pt idx="0">
                  <c:v>Net Margin</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Revenue!$E$4:$E$12</c:f>
              <c:numCache>
                <c:formatCode>0.0%</c:formatCode>
                <c:ptCount val="8"/>
                <c:pt idx="0">
                  <c:v>0.31131207694959201</c:v>
                </c:pt>
                <c:pt idx="1">
                  <c:v>0.26152879820337527</c:v>
                </c:pt>
                <c:pt idx="2">
                  <c:v>0.19986702395455183</c:v>
                </c:pt>
                <c:pt idx="3">
                  <c:v>0.23497108708683984</c:v>
                </c:pt>
                <c:pt idx="4">
                  <c:v>0.2475884123778348</c:v>
                </c:pt>
                <c:pt idx="5">
                  <c:v>0.25374209859041091</c:v>
                </c:pt>
                <c:pt idx="6">
                  <c:v>0.11936690014451384</c:v>
                </c:pt>
                <c:pt idx="7">
                  <c:v>0.17392576847724786</c:v>
                </c:pt>
              </c:numCache>
            </c:numRef>
          </c:val>
          <c:smooth val="0"/>
          <c:extLst>
            <c:ext xmlns:c16="http://schemas.microsoft.com/office/drawing/2014/chart" uri="{C3380CC4-5D6E-409C-BE32-E72D297353CC}">
              <c16:uniqueId val="{00000003-D0AE-484D-9057-4806435980D7}"/>
            </c:ext>
          </c:extLst>
        </c:ser>
        <c:ser>
          <c:idx val="4"/>
          <c:order val="4"/>
          <c:tx>
            <c:strRef>
              <c:f>Revenue!$F$3</c:f>
              <c:strCache>
                <c:ptCount val="1"/>
                <c:pt idx="0">
                  <c:v>Discount %</c:v>
                </c:pt>
              </c:strCache>
            </c:strRef>
          </c:tx>
          <c:spPr>
            <a:ln w="28575" cap="rnd">
              <a:noFill/>
              <a:round/>
            </a:ln>
            <a:effectLst/>
          </c:spPr>
          <c:marker>
            <c:symbol val="triangle"/>
            <c:size val="5"/>
            <c:spPr>
              <a:solidFill>
                <a:schemeClr val="accent3">
                  <a:lumMod val="60000"/>
                </a:schemeClr>
              </a:solidFill>
              <a:ln w="9525">
                <a:solidFill>
                  <a:schemeClr val="accent3">
                    <a:lumMod val="60000"/>
                  </a:schemeClr>
                </a:solidFill>
              </a:ln>
              <a:effectLst/>
            </c:spPr>
          </c:marker>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Revenue!$F$4:$F$12</c:f>
              <c:numCache>
                <c:formatCode>0.0%</c:formatCode>
                <c:ptCount val="8"/>
                <c:pt idx="0">
                  <c:v>7.3989706956721218E-2</c:v>
                </c:pt>
                <c:pt idx="1">
                  <c:v>7.7160934981192905E-2</c:v>
                </c:pt>
                <c:pt idx="2">
                  <c:v>7.7922091076778721E-2</c:v>
                </c:pt>
                <c:pt idx="3">
                  <c:v>8.3171727420183833E-2</c:v>
                </c:pt>
                <c:pt idx="4">
                  <c:v>7.3520507330554485E-2</c:v>
                </c:pt>
                <c:pt idx="5">
                  <c:v>7.0582763347639507E-2</c:v>
                </c:pt>
                <c:pt idx="6">
                  <c:v>6.5130135971745565E-2</c:v>
                </c:pt>
                <c:pt idx="7">
                  <c:v>8.3924693934654945E-2</c:v>
                </c:pt>
              </c:numCache>
            </c:numRef>
          </c:val>
          <c:smooth val="0"/>
          <c:extLst>
            <c:ext xmlns:c16="http://schemas.microsoft.com/office/drawing/2014/chart" uri="{C3380CC4-5D6E-409C-BE32-E72D297353CC}">
              <c16:uniqueId val="{00000004-D0AE-484D-9057-4806435980D7}"/>
            </c:ext>
          </c:extLst>
        </c:ser>
        <c:ser>
          <c:idx val="5"/>
          <c:order val="5"/>
          <c:tx>
            <c:strRef>
              <c:f>Revenue!$G$3</c:f>
              <c:strCache>
                <c:ptCount val="1"/>
                <c:pt idx="0">
                  <c:v>Shipping Cost %</c:v>
                </c:pt>
              </c:strCache>
            </c:strRef>
          </c:tx>
          <c:spPr>
            <a:ln w="28575" cap="rnd">
              <a:noFill/>
              <a:round/>
            </a:ln>
            <a:effectLst/>
          </c:spPr>
          <c:marker>
            <c:symbol val="square"/>
            <c:size val="5"/>
            <c:spPr>
              <a:solidFill>
                <a:schemeClr val="accent5">
                  <a:lumMod val="60000"/>
                </a:schemeClr>
              </a:solidFill>
              <a:ln w="9525">
                <a:solidFill>
                  <a:schemeClr val="accent5">
                    <a:lumMod val="60000"/>
                  </a:schemeClr>
                </a:solidFill>
              </a:ln>
              <a:effectLst/>
            </c:spPr>
          </c:marker>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Revenue!$G$4:$G$12</c:f>
              <c:numCache>
                <c:formatCode>0.0%</c:formatCode>
                <c:ptCount val="8"/>
                <c:pt idx="0">
                  <c:v>0.135027873446214</c:v>
                </c:pt>
                <c:pt idx="1">
                  <c:v>0.17247153348174304</c:v>
                </c:pt>
                <c:pt idx="2">
                  <c:v>0.19844011557858598</c:v>
                </c:pt>
                <c:pt idx="3">
                  <c:v>0.18462269629471409</c:v>
                </c:pt>
                <c:pt idx="4">
                  <c:v>0.17467512253745543</c:v>
                </c:pt>
                <c:pt idx="5">
                  <c:v>0.16155868162074236</c:v>
                </c:pt>
                <c:pt idx="6">
                  <c:v>0.27942113406753438</c:v>
                </c:pt>
                <c:pt idx="7">
                  <c:v>0.24785064317802</c:v>
                </c:pt>
              </c:numCache>
            </c:numRef>
          </c:val>
          <c:smooth val="0"/>
          <c:extLst>
            <c:ext xmlns:c16="http://schemas.microsoft.com/office/drawing/2014/chart" uri="{C3380CC4-5D6E-409C-BE32-E72D297353CC}">
              <c16:uniqueId val="{00000005-D0AE-484D-9057-4806435980D7}"/>
            </c:ext>
          </c:extLst>
        </c:ser>
        <c:ser>
          <c:idx val="6"/>
          <c:order val="6"/>
          <c:tx>
            <c:strRef>
              <c:f>Revenue!$H$3</c:f>
              <c:strCache>
                <c:ptCount val="1"/>
                <c:pt idx="0">
                  <c:v>Product Cost %</c:v>
                </c:pt>
              </c:strCache>
            </c:strRef>
          </c:tx>
          <c:spPr>
            <a:ln w="28575" cap="rnd">
              <a:noFill/>
              <a:round/>
            </a:ln>
            <a:effectLst/>
          </c:spPr>
          <c:marker>
            <c:symbol val="diamond"/>
            <c:size val="5"/>
            <c:spPr>
              <a:solidFill>
                <a:schemeClr val="accent1">
                  <a:lumMod val="80000"/>
                  <a:lumOff val="20000"/>
                </a:schemeClr>
              </a:solidFill>
              <a:ln w="9525">
                <a:solidFill>
                  <a:schemeClr val="accent1">
                    <a:lumMod val="80000"/>
                    <a:lumOff val="20000"/>
                  </a:schemeClr>
                </a:solidFill>
              </a:ln>
              <a:effectLst/>
            </c:spPr>
          </c:marker>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Revenue!$H$4:$H$12</c:f>
              <c:numCache>
                <c:formatCode>0.0%</c:formatCode>
                <c:ptCount val="8"/>
                <c:pt idx="0">
                  <c:v>0.37996205875238698</c:v>
                </c:pt>
                <c:pt idx="1">
                  <c:v>0.39944320769683478</c:v>
                </c:pt>
                <c:pt idx="2">
                  <c:v>0.40904130548358553</c:v>
                </c:pt>
                <c:pt idx="3">
                  <c:v>0.41896551033621915</c:v>
                </c:pt>
                <c:pt idx="4">
                  <c:v>0.38773437762686791</c:v>
                </c:pt>
                <c:pt idx="5">
                  <c:v>0.39989954477786671</c:v>
                </c:pt>
                <c:pt idx="6">
                  <c:v>0.39961978238096008</c:v>
                </c:pt>
                <c:pt idx="7">
                  <c:v>0.41159704015454668</c:v>
                </c:pt>
              </c:numCache>
            </c:numRef>
          </c:val>
          <c:smooth val="0"/>
          <c:extLst>
            <c:ext xmlns:c16="http://schemas.microsoft.com/office/drawing/2014/chart" uri="{C3380CC4-5D6E-409C-BE32-E72D297353CC}">
              <c16:uniqueId val="{00000006-D0AE-484D-9057-4806435980D7}"/>
            </c:ext>
          </c:extLst>
        </c:ser>
        <c:dLbls>
          <c:showLegendKey val="0"/>
          <c:showVal val="0"/>
          <c:showCatName val="0"/>
          <c:showSerName val="0"/>
          <c:showPercent val="0"/>
          <c:showBubbleSize val="0"/>
        </c:dLbls>
        <c:marker val="1"/>
        <c:smooth val="0"/>
        <c:axId val="1049673264"/>
        <c:axId val="1049689584"/>
      </c:lineChart>
      <c:catAx>
        <c:axId val="70749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07492304"/>
        <c:crosses val="autoZero"/>
        <c:auto val="1"/>
        <c:lblAlgn val="ctr"/>
        <c:lblOffset val="100"/>
        <c:noMultiLvlLbl val="0"/>
      </c:catAx>
      <c:valAx>
        <c:axId val="707492304"/>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07491824"/>
        <c:crosses val="autoZero"/>
        <c:crossBetween val="between"/>
      </c:valAx>
      <c:valAx>
        <c:axId val="104968958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49673264"/>
        <c:crosses val="max"/>
        <c:crossBetween val="between"/>
      </c:valAx>
      <c:catAx>
        <c:axId val="1049673264"/>
        <c:scaling>
          <c:orientation val="minMax"/>
        </c:scaling>
        <c:delete val="1"/>
        <c:axPos val="b"/>
        <c:numFmt formatCode="General" sourceLinked="1"/>
        <c:majorTickMark val="out"/>
        <c:minorTickMark val="none"/>
        <c:tickLblPos val="nextTo"/>
        <c:crossAx val="10496895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[BrightChart Profitability Analysis (version 2).xlsx]Channel!PivotTable1</c:name>
    <c:fmtId val="23"/>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a:t>Which Sales Channel Is Most Profitable per Order?</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D"/>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Channel!$B$1</c:f>
              <c:strCache>
                <c:ptCount val="1"/>
                <c:pt idx="0">
                  <c:v>Profit per Order</c:v>
                </c:pt>
              </c:strCache>
            </c:strRef>
          </c:tx>
          <c:spPr>
            <a:solidFill>
              <a:schemeClr val="accent1"/>
            </a:solidFill>
            <a:ln>
              <a:noFill/>
            </a:ln>
            <a:effectLst/>
          </c:spPr>
          <c:invertIfNegative val="0"/>
          <c:cat>
            <c:strRef>
              <c:f>Channel!$A$2:$A$6</c:f>
              <c:strCache>
                <c:ptCount val="4"/>
                <c:pt idx="0">
                  <c:v>Mobile App</c:v>
                </c:pt>
                <c:pt idx="1">
                  <c:v>Website</c:v>
                </c:pt>
                <c:pt idx="2">
                  <c:v>Social Commerce</c:v>
                </c:pt>
                <c:pt idx="3">
                  <c:v>Marketplace</c:v>
                </c:pt>
              </c:strCache>
            </c:strRef>
          </c:cat>
          <c:val>
            <c:numRef>
              <c:f>Channel!$B$2:$B$6</c:f>
              <c:numCache>
                <c:formatCode>[$$-409]#,##0</c:formatCode>
                <c:ptCount val="4"/>
                <c:pt idx="0">
                  <c:v>36.321382852292018</c:v>
                </c:pt>
                <c:pt idx="1">
                  <c:v>31.595500000000001</c:v>
                </c:pt>
                <c:pt idx="2">
                  <c:v>17.109111675126904</c:v>
                </c:pt>
                <c:pt idx="3">
                  <c:v>15.39723508353222</c:v>
                </c:pt>
              </c:numCache>
            </c:numRef>
          </c:val>
          <c:extLst>
            <c:ext xmlns:c16="http://schemas.microsoft.com/office/drawing/2014/chart" uri="{C3380CC4-5D6E-409C-BE32-E72D297353CC}">
              <c16:uniqueId val="{00000000-9822-4E41-8437-6B27CF21C844}"/>
            </c:ext>
          </c:extLst>
        </c:ser>
        <c:dLbls>
          <c:showLegendKey val="0"/>
          <c:showVal val="0"/>
          <c:showCatName val="0"/>
          <c:showSerName val="0"/>
          <c:showPercent val="0"/>
          <c:showBubbleSize val="0"/>
        </c:dLbls>
        <c:gapWidth val="219"/>
        <c:overlap val="-27"/>
        <c:axId val="42724736"/>
        <c:axId val="42730016"/>
      </c:barChart>
      <c:lineChart>
        <c:grouping val="standard"/>
        <c:varyColors val="0"/>
        <c:ser>
          <c:idx val="1"/>
          <c:order val="1"/>
          <c:tx>
            <c:strRef>
              <c:f>Channel!$C$1</c:f>
              <c:strCache>
                <c:ptCount val="1"/>
                <c:pt idx="0">
                  <c:v>Platform Fee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Channel!$A$2:$A$6</c:f>
              <c:strCache>
                <c:ptCount val="4"/>
                <c:pt idx="0">
                  <c:v>Mobile App</c:v>
                </c:pt>
                <c:pt idx="1">
                  <c:v>Website</c:v>
                </c:pt>
                <c:pt idx="2">
                  <c:v>Social Commerce</c:v>
                </c:pt>
                <c:pt idx="3">
                  <c:v>Marketplace</c:v>
                </c:pt>
              </c:strCache>
            </c:strRef>
          </c:cat>
          <c:val>
            <c:numRef>
              <c:f>Channel!$C$2:$C$6</c:f>
              <c:numCache>
                <c:formatCode>0%</c:formatCode>
                <c:ptCount val="4"/>
                <c:pt idx="0">
                  <c:v>0</c:v>
                </c:pt>
                <c:pt idx="1">
                  <c:v>0</c:v>
                </c:pt>
                <c:pt idx="2">
                  <c:v>7.3541750719657448E-2</c:v>
                </c:pt>
                <c:pt idx="3">
                  <c:v>0.13794015905207294</c:v>
                </c:pt>
              </c:numCache>
            </c:numRef>
          </c:val>
          <c:smooth val="0"/>
          <c:extLst>
            <c:ext xmlns:c16="http://schemas.microsoft.com/office/drawing/2014/chart" uri="{C3380CC4-5D6E-409C-BE32-E72D297353CC}">
              <c16:uniqueId val="{00000001-9822-4E41-8437-6B27CF21C844}"/>
            </c:ext>
          </c:extLst>
        </c:ser>
        <c:dLbls>
          <c:showLegendKey val="0"/>
          <c:showVal val="0"/>
          <c:showCatName val="0"/>
          <c:showSerName val="0"/>
          <c:showPercent val="0"/>
          <c:showBubbleSize val="0"/>
        </c:dLbls>
        <c:marker val="1"/>
        <c:smooth val="0"/>
        <c:axId val="387826624"/>
        <c:axId val="387842944"/>
      </c:lineChart>
      <c:catAx>
        <c:axId val="4272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730016"/>
        <c:crosses val="autoZero"/>
        <c:auto val="1"/>
        <c:lblAlgn val="ctr"/>
        <c:lblOffset val="100"/>
        <c:noMultiLvlLbl val="0"/>
      </c:catAx>
      <c:valAx>
        <c:axId val="42730016"/>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724736"/>
        <c:crosses val="autoZero"/>
        <c:crossBetween val="between"/>
      </c:valAx>
      <c:valAx>
        <c:axId val="3878429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7826624"/>
        <c:crosses val="max"/>
        <c:crossBetween val="between"/>
      </c:valAx>
      <c:catAx>
        <c:axId val="387826624"/>
        <c:scaling>
          <c:orientation val="minMax"/>
        </c:scaling>
        <c:delete val="1"/>
        <c:axPos val="b"/>
        <c:numFmt formatCode="General" sourceLinked="1"/>
        <c:majorTickMark val="out"/>
        <c:minorTickMark val="none"/>
        <c:tickLblPos val="nextTo"/>
        <c:crossAx val="387842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[BrightChart Profitability Analysis (version 2).xlsx]Return Rate!PivotTable1</c:name>
    <c:fmtId val="32"/>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a:t>What is the return rate by category and channel?</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 Rate'!$B$1</c:f>
              <c:strCache>
                <c:ptCount val="1"/>
                <c:pt idx="0">
                  <c:v>Refund Amount</c:v>
                </c:pt>
              </c:strCache>
            </c:strRef>
          </c:tx>
          <c:spPr>
            <a:solidFill>
              <a:schemeClr val="accent1"/>
            </a:solidFill>
            <a:ln>
              <a:noFill/>
            </a:ln>
            <a:effectLst/>
          </c:spPr>
          <c:invertIfNegative val="0"/>
          <c:cat>
            <c:multiLvlStrRef>
              <c:f>'Return Rate'!$A$2:$A$42</c:f>
              <c:multiLvlStrCache>
                <c:ptCount val="32"/>
                <c:lvl>
                  <c:pt idx="0">
                    <c:v>Website</c:v>
                  </c:pt>
                  <c:pt idx="1">
                    <c:v>Mobile App</c:v>
                  </c:pt>
                  <c:pt idx="2">
                    <c:v>Marketplace</c:v>
                  </c:pt>
                  <c:pt idx="3">
                    <c:v>Social Commerce</c:v>
                  </c:pt>
                  <c:pt idx="4">
                    <c:v>Website</c:v>
                  </c:pt>
                  <c:pt idx="5">
                    <c:v>Mobile App</c:v>
                  </c:pt>
                  <c:pt idx="6">
                    <c:v>Social Commerce</c:v>
                  </c:pt>
                  <c:pt idx="7">
                    <c:v>Marketplace</c:v>
                  </c:pt>
                  <c:pt idx="8">
                    <c:v>Website</c:v>
                  </c:pt>
                  <c:pt idx="9">
                    <c:v>Marketplace</c:v>
                  </c:pt>
                  <c:pt idx="10">
                    <c:v>Mobile App</c:v>
                  </c:pt>
                  <c:pt idx="11">
                    <c:v>Social Commerce</c:v>
                  </c:pt>
                  <c:pt idx="12">
                    <c:v>Mobile App</c:v>
                  </c:pt>
                  <c:pt idx="13">
                    <c:v>Website</c:v>
                  </c:pt>
                  <c:pt idx="14">
                    <c:v>Marketplace</c:v>
                  </c:pt>
                  <c:pt idx="15">
                    <c:v>Social Commerce</c:v>
                  </c:pt>
                  <c:pt idx="16">
                    <c:v>Marketplace</c:v>
                  </c:pt>
                  <c:pt idx="17">
                    <c:v>Social Commerce</c:v>
                  </c:pt>
                  <c:pt idx="18">
                    <c:v>Website</c:v>
                  </c:pt>
                  <c:pt idx="19">
                    <c:v>Mobile App</c:v>
                  </c:pt>
                  <c:pt idx="20">
                    <c:v>Website</c:v>
                  </c:pt>
                  <c:pt idx="21">
                    <c:v>Social Commerce</c:v>
                  </c:pt>
                  <c:pt idx="22">
                    <c:v>Mobile App</c:v>
                  </c:pt>
                  <c:pt idx="23">
                    <c:v>Marketplace</c:v>
                  </c:pt>
                  <c:pt idx="24">
                    <c:v>Website</c:v>
                  </c:pt>
                  <c:pt idx="25">
                    <c:v>Mobile App</c:v>
                  </c:pt>
                  <c:pt idx="26">
                    <c:v>Marketplace</c:v>
                  </c:pt>
                  <c:pt idx="27">
                    <c:v>Social Commerce</c:v>
                  </c:pt>
                  <c:pt idx="28">
                    <c:v>Website</c:v>
                  </c:pt>
                  <c:pt idx="29">
                    <c:v>Mobile App</c:v>
                  </c:pt>
                  <c:pt idx="30">
                    <c:v>Marketplace</c:v>
                  </c:pt>
                  <c:pt idx="31">
                    <c:v>Social Commerce</c:v>
                  </c:pt>
                </c:lvl>
                <c:lvl>
                  <c:pt idx="0">
                    <c:v>Electronics</c:v>
                  </c:pt>
                  <c:pt idx="4">
                    <c:v>Food &amp; Beverage</c:v>
                  </c:pt>
                  <c:pt idx="8">
                    <c:v>Clothing</c:v>
                  </c:pt>
                  <c:pt idx="12">
                    <c:v>Toys</c:v>
                  </c:pt>
                  <c:pt idx="16">
                    <c:v>Home &amp; Kitchen</c:v>
                  </c:pt>
                  <c:pt idx="20">
                    <c:v>Books</c:v>
                  </c:pt>
                  <c:pt idx="24">
                    <c:v>Sports</c:v>
                  </c:pt>
                  <c:pt idx="28">
                    <c:v>Beauty</c:v>
                  </c:pt>
                </c:lvl>
              </c:multiLvlStrCache>
            </c:multiLvlStrRef>
          </c:cat>
          <c:val>
            <c:numRef>
              <c:f>'Return Rate'!$B$2:$B$42</c:f>
              <c:numCache>
                <c:formatCode>[$$-409]#,##0</c:formatCode>
                <c:ptCount val="32"/>
                <c:pt idx="0">
                  <c:v>2377.61</c:v>
                </c:pt>
                <c:pt idx="1">
                  <c:v>715.54</c:v>
                </c:pt>
                <c:pt idx="2">
                  <c:v>639.78</c:v>
                </c:pt>
                <c:pt idx="3">
                  <c:v>345.34</c:v>
                </c:pt>
                <c:pt idx="4">
                  <c:v>1865.23</c:v>
                </c:pt>
                <c:pt idx="5">
                  <c:v>1185.5</c:v>
                </c:pt>
                <c:pt idx="6">
                  <c:v>354.85</c:v>
                </c:pt>
                <c:pt idx="7">
                  <c:v>98.98</c:v>
                </c:pt>
                <c:pt idx="8">
                  <c:v>1365.1</c:v>
                </c:pt>
                <c:pt idx="9">
                  <c:v>887.77</c:v>
                </c:pt>
                <c:pt idx="10">
                  <c:v>579.39</c:v>
                </c:pt>
                <c:pt idx="11">
                  <c:v>376.95</c:v>
                </c:pt>
                <c:pt idx="12">
                  <c:v>1068.47</c:v>
                </c:pt>
                <c:pt idx="13">
                  <c:v>792.35</c:v>
                </c:pt>
                <c:pt idx="14">
                  <c:v>404.45</c:v>
                </c:pt>
                <c:pt idx="15">
                  <c:v>204.54</c:v>
                </c:pt>
                <c:pt idx="16">
                  <c:v>842.71</c:v>
                </c:pt>
                <c:pt idx="17">
                  <c:v>590.54999999999995</c:v>
                </c:pt>
                <c:pt idx="18">
                  <c:v>563.07000000000005</c:v>
                </c:pt>
                <c:pt idx="19">
                  <c:v>343.77</c:v>
                </c:pt>
                <c:pt idx="20">
                  <c:v>787.9</c:v>
                </c:pt>
                <c:pt idx="21">
                  <c:v>475.14</c:v>
                </c:pt>
                <c:pt idx="22">
                  <c:v>439.45</c:v>
                </c:pt>
                <c:pt idx="23">
                  <c:v>403.87</c:v>
                </c:pt>
                <c:pt idx="24">
                  <c:v>1139.22</c:v>
                </c:pt>
                <c:pt idx="25">
                  <c:v>720.01</c:v>
                </c:pt>
                <c:pt idx="26">
                  <c:v>137.38999999999999</c:v>
                </c:pt>
                <c:pt idx="27">
                  <c:v>11.82</c:v>
                </c:pt>
                <c:pt idx="28">
                  <c:v>493.2</c:v>
                </c:pt>
                <c:pt idx="29">
                  <c:v>272.04000000000002</c:v>
                </c:pt>
                <c:pt idx="30">
                  <c:v>78</c:v>
                </c:pt>
                <c:pt idx="31">
                  <c:v>22.46</c:v>
                </c:pt>
              </c:numCache>
            </c:numRef>
          </c:val>
          <c:extLst>
            <c:ext xmlns:c16="http://schemas.microsoft.com/office/drawing/2014/chart" uri="{C3380CC4-5D6E-409C-BE32-E72D297353CC}">
              <c16:uniqueId val="{00000000-5E78-4F05-B8E6-4AA3BC48F10E}"/>
            </c:ext>
          </c:extLst>
        </c:ser>
        <c:dLbls>
          <c:showLegendKey val="0"/>
          <c:showVal val="0"/>
          <c:showCatName val="0"/>
          <c:showSerName val="0"/>
          <c:showPercent val="0"/>
          <c:showBubbleSize val="0"/>
        </c:dLbls>
        <c:gapWidth val="219"/>
        <c:overlap val="-27"/>
        <c:axId val="380393280"/>
        <c:axId val="380400480"/>
      </c:barChart>
      <c:lineChart>
        <c:grouping val="standard"/>
        <c:varyColors val="0"/>
        <c:ser>
          <c:idx val="1"/>
          <c:order val="1"/>
          <c:tx>
            <c:strRef>
              <c:f>'Return Rate'!$C$1</c:f>
              <c:strCache>
                <c:ptCount val="1"/>
                <c:pt idx="0">
                  <c:v>Return Rate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'Return Rate'!$A$2:$A$42</c:f>
              <c:multiLvlStrCache>
                <c:ptCount val="32"/>
                <c:lvl>
                  <c:pt idx="0">
                    <c:v>Website</c:v>
                  </c:pt>
                  <c:pt idx="1">
                    <c:v>Mobile App</c:v>
                  </c:pt>
                  <c:pt idx="2">
                    <c:v>Marketplace</c:v>
                  </c:pt>
                  <c:pt idx="3">
                    <c:v>Social Commerce</c:v>
                  </c:pt>
                  <c:pt idx="4">
                    <c:v>Website</c:v>
                  </c:pt>
                  <c:pt idx="5">
                    <c:v>Mobile App</c:v>
                  </c:pt>
                  <c:pt idx="6">
                    <c:v>Social Commerce</c:v>
                  </c:pt>
                  <c:pt idx="7">
                    <c:v>Marketplace</c:v>
                  </c:pt>
                  <c:pt idx="8">
                    <c:v>Website</c:v>
                  </c:pt>
                  <c:pt idx="9">
                    <c:v>Marketplace</c:v>
                  </c:pt>
                  <c:pt idx="10">
                    <c:v>Mobile App</c:v>
                  </c:pt>
                  <c:pt idx="11">
                    <c:v>Social Commerce</c:v>
                  </c:pt>
                  <c:pt idx="12">
                    <c:v>Mobile App</c:v>
                  </c:pt>
                  <c:pt idx="13">
                    <c:v>Website</c:v>
                  </c:pt>
                  <c:pt idx="14">
                    <c:v>Marketplace</c:v>
                  </c:pt>
                  <c:pt idx="15">
                    <c:v>Social Commerce</c:v>
                  </c:pt>
                  <c:pt idx="16">
                    <c:v>Marketplace</c:v>
                  </c:pt>
                  <c:pt idx="17">
                    <c:v>Social Commerce</c:v>
                  </c:pt>
                  <c:pt idx="18">
                    <c:v>Website</c:v>
                  </c:pt>
                  <c:pt idx="19">
                    <c:v>Mobile App</c:v>
                  </c:pt>
                  <c:pt idx="20">
                    <c:v>Website</c:v>
                  </c:pt>
                  <c:pt idx="21">
                    <c:v>Social Commerce</c:v>
                  </c:pt>
                  <c:pt idx="22">
                    <c:v>Mobile App</c:v>
                  </c:pt>
                  <c:pt idx="23">
                    <c:v>Marketplace</c:v>
                  </c:pt>
                  <c:pt idx="24">
                    <c:v>Website</c:v>
                  </c:pt>
                  <c:pt idx="25">
                    <c:v>Mobile App</c:v>
                  </c:pt>
                  <c:pt idx="26">
                    <c:v>Marketplace</c:v>
                  </c:pt>
                  <c:pt idx="27">
                    <c:v>Social Commerce</c:v>
                  </c:pt>
                  <c:pt idx="28">
                    <c:v>Website</c:v>
                  </c:pt>
                  <c:pt idx="29">
                    <c:v>Mobile App</c:v>
                  </c:pt>
                  <c:pt idx="30">
                    <c:v>Marketplace</c:v>
                  </c:pt>
                  <c:pt idx="31">
                    <c:v>Social Commerce</c:v>
                  </c:pt>
                </c:lvl>
                <c:lvl>
                  <c:pt idx="0">
                    <c:v>Electronics</c:v>
                  </c:pt>
                  <c:pt idx="4">
                    <c:v>Food &amp; Beverage</c:v>
                  </c:pt>
                  <c:pt idx="8">
                    <c:v>Clothing</c:v>
                  </c:pt>
                  <c:pt idx="12">
                    <c:v>Toys</c:v>
                  </c:pt>
                  <c:pt idx="16">
                    <c:v>Home &amp; Kitchen</c:v>
                  </c:pt>
                  <c:pt idx="20">
                    <c:v>Books</c:v>
                  </c:pt>
                  <c:pt idx="24">
                    <c:v>Sports</c:v>
                  </c:pt>
                  <c:pt idx="28">
                    <c:v>Beauty</c:v>
                  </c:pt>
                </c:lvl>
              </c:multiLvlStrCache>
            </c:multiLvlStrRef>
          </c:cat>
          <c:val>
            <c:numRef>
              <c:f>'Return Rate'!$C$2:$C$42</c:f>
              <c:numCache>
                <c:formatCode>0.0%</c:formatCode>
                <c:ptCount val="32"/>
                <c:pt idx="0">
                  <c:v>9.9009900990099015E-2</c:v>
                </c:pt>
                <c:pt idx="1">
                  <c:v>7.6923076923076927E-2</c:v>
                </c:pt>
                <c:pt idx="2">
                  <c:v>7.6923076923076927E-2</c:v>
                </c:pt>
                <c:pt idx="3">
                  <c:v>8.6956521739130432E-2</c:v>
                </c:pt>
                <c:pt idx="4">
                  <c:v>5.7471264367816091E-2</c:v>
                </c:pt>
                <c:pt idx="5">
                  <c:v>6.7567567567567571E-2</c:v>
                </c:pt>
                <c:pt idx="6">
                  <c:v>0.125</c:v>
                </c:pt>
                <c:pt idx="7">
                  <c:v>1.6129032258064516E-2</c:v>
                </c:pt>
                <c:pt idx="8">
                  <c:v>5.9701492537313432E-2</c:v>
                </c:pt>
                <c:pt idx="9">
                  <c:v>0.11666666666666667</c:v>
                </c:pt>
                <c:pt idx="10">
                  <c:v>7.2463768115942032E-2</c:v>
                </c:pt>
                <c:pt idx="11">
                  <c:v>0.13333333333333333</c:v>
                </c:pt>
                <c:pt idx="12">
                  <c:v>0.08</c:v>
                </c:pt>
                <c:pt idx="13">
                  <c:v>6.3063063063063057E-2</c:v>
                </c:pt>
                <c:pt idx="14">
                  <c:v>8.3333333333333329E-2</c:v>
                </c:pt>
                <c:pt idx="15">
                  <c:v>4.3478260869565216E-2</c:v>
                </c:pt>
                <c:pt idx="16">
                  <c:v>6.6666666666666666E-2</c:v>
                </c:pt>
                <c:pt idx="17">
                  <c:v>0.13043478260869565</c:v>
                </c:pt>
                <c:pt idx="18">
                  <c:v>4.3478260869565216E-2</c:v>
                </c:pt>
                <c:pt idx="19">
                  <c:v>4.7619047619047616E-2</c:v>
                </c:pt>
                <c:pt idx="20">
                  <c:v>9.0909090909090912E-2</c:v>
                </c:pt>
                <c:pt idx="21">
                  <c:v>0.13043478260869565</c:v>
                </c:pt>
                <c:pt idx="22">
                  <c:v>6.4935064935064929E-2</c:v>
                </c:pt>
                <c:pt idx="23">
                  <c:v>7.8431372549019607E-2</c:v>
                </c:pt>
                <c:pt idx="24">
                  <c:v>8.2644628099173556E-2</c:v>
                </c:pt>
                <c:pt idx="25">
                  <c:v>9.4736842105263161E-2</c:v>
                </c:pt>
                <c:pt idx="26">
                  <c:v>1.9230769230769232E-2</c:v>
                </c:pt>
                <c:pt idx="27">
                  <c:v>4.1666666666666664E-2</c:v>
                </c:pt>
                <c:pt idx="28">
                  <c:v>5.9523809523809521E-2</c:v>
                </c:pt>
                <c:pt idx="29">
                  <c:v>6.8965517241379309E-2</c:v>
                </c:pt>
                <c:pt idx="30">
                  <c:v>5.5555555555555552E-2</c:v>
                </c:pt>
                <c:pt idx="31">
                  <c:v>3.7037037037037035E-2</c:v>
                </c:pt>
              </c:numCache>
            </c:numRef>
          </c:val>
          <c:smooth val="0"/>
          <c:extLst>
            <c:ext xmlns:c16="http://schemas.microsoft.com/office/drawing/2014/chart" uri="{C3380CC4-5D6E-409C-BE32-E72D297353CC}">
              <c16:uniqueId val="{00000001-5E78-4F05-B8E6-4AA3BC48F10E}"/>
            </c:ext>
          </c:extLst>
        </c:ser>
        <c:dLbls>
          <c:showLegendKey val="0"/>
          <c:showVal val="0"/>
          <c:showCatName val="0"/>
          <c:showSerName val="0"/>
          <c:showPercent val="0"/>
          <c:showBubbleSize val="0"/>
        </c:dLbls>
        <c:marker val="1"/>
        <c:smooth val="0"/>
        <c:axId val="380409600"/>
        <c:axId val="380413920"/>
      </c:lineChart>
      <c:catAx>
        <c:axId val="38039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0400480"/>
        <c:crosses val="autoZero"/>
        <c:auto val="1"/>
        <c:lblAlgn val="ctr"/>
        <c:lblOffset val="100"/>
        <c:noMultiLvlLbl val="0"/>
      </c:catAx>
      <c:valAx>
        <c:axId val="380400480"/>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0393280"/>
        <c:crosses val="autoZero"/>
        <c:crossBetween val="between"/>
      </c:valAx>
      <c:valAx>
        <c:axId val="38041392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0409600"/>
        <c:crosses val="max"/>
        <c:crossBetween val="between"/>
      </c:valAx>
      <c:catAx>
        <c:axId val="380409600"/>
        <c:scaling>
          <c:orientation val="minMax"/>
        </c:scaling>
        <c:delete val="1"/>
        <c:axPos val="b"/>
        <c:numFmt formatCode="General" sourceLinked="1"/>
        <c:majorTickMark val="out"/>
        <c:minorTickMark val="none"/>
        <c:tickLblPos val="nextTo"/>
        <c:crossAx val="3804139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[BrightChart Profitability Analysis (version 2).xlsx]Marketing!PivotTable1</c:name>
    <c:fmtId val="25"/>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000"/>
              <a:t>How CPC</a:t>
            </a:r>
            <a:r>
              <a:rPr lang="en-ID" sz="1000" baseline="0"/>
              <a:t> and</a:t>
            </a:r>
            <a:r>
              <a:rPr lang="en-ID" sz="1000"/>
              <a:t> CPA Impacts ROAS by Platform</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Marketing!$B$1</c:f>
              <c:strCache>
                <c:ptCount val="1"/>
                <c:pt idx="0">
                  <c:v>ROAS</c:v>
                </c:pt>
              </c:strCache>
            </c:strRef>
          </c:tx>
          <c:spPr>
            <a:solidFill>
              <a:schemeClr val="accent1"/>
            </a:solidFill>
            <a:ln>
              <a:noFill/>
            </a:ln>
            <a:effectLst/>
          </c:spPr>
          <c:invertIfNegative val="0"/>
          <c:cat>
            <c:strRef>
              <c:f>Marketing!$A$2:$A$8</c:f>
              <c:strCache>
                <c:ptCount val="6"/>
                <c:pt idx="0">
                  <c:v>TikTok Ads</c:v>
                </c:pt>
                <c:pt idx="1">
                  <c:v>Influencer</c:v>
                </c:pt>
                <c:pt idx="2">
                  <c:v>Instagram Ads</c:v>
                </c:pt>
                <c:pt idx="3">
                  <c:v>Google Ads</c:v>
                </c:pt>
                <c:pt idx="4">
                  <c:v>Facebook Ads</c:v>
                </c:pt>
                <c:pt idx="5">
                  <c:v>Email Marketing</c:v>
                </c:pt>
              </c:strCache>
            </c:strRef>
          </c:cat>
          <c:val>
            <c:numRef>
              <c:f>Marketing!$B$2:$B$8</c:f>
              <c:numCache>
                <c:formatCode>0.0</c:formatCode>
                <c:ptCount val="6"/>
                <c:pt idx="0">
                  <c:v>24.019673341695029</c:v>
                </c:pt>
                <c:pt idx="1">
                  <c:v>22.700219489199196</c:v>
                </c:pt>
                <c:pt idx="2">
                  <c:v>15.726413504492895</c:v>
                </c:pt>
                <c:pt idx="3">
                  <c:v>14.383293734473584</c:v>
                </c:pt>
                <c:pt idx="4">
                  <c:v>11.447161455879664</c:v>
                </c:pt>
                <c:pt idx="5">
                  <c:v>4.8109100185312599</c:v>
                </c:pt>
              </c:numCache>
            </c:numRef>
          </c:val>
          <c:extLst>
            <c:ext xmlns:c16="http://schemas.microsoft.com/office/drawing/2014/chart" uri="{C3380CC4-5D6E-409C-BE32-E72D297353CC}">
              <c16:uniqueId val="{00000003-705E-42FA-B2D2-6DE08776AA2F}"/>
            </c:ext>
          </c:extLst>
        </c:ser>
        <c:dLbls>
          <c:showLegendKey val="0"/>
          <c:showVal val="0"/>
          <c:showCatName val="0"/>
          <c:showSerName val="0"/>
          <c:showPercent val="0"/>
          <c:showBubbleSize val="0"/>
        </c:dLbls>
        <c:gapWidth val="219"/>
        <c:axId val="1560934799"/>
        <c:axId val="1560935759"/>
      </c:barChart>
      <c:lineChart>
        <c:grouping val="standard"/>
        <c:varyColors val="0"/>
        <c:ser>
          <c:idx val="1"/>
          <c:order val="1"/>
          <c:tx>
            <c:strRef>
              <c:f>Marketing!$C$1</c:f>
              <c:strCache>
                <c:ptCount val="1"/>
                <c:pt idx="0">
                  <c:v>CPC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Marketing!$A$2:$A$8</c:f>
              <c:strCache>
                <c:ptCount val="6"/>
                <c:pt idx="0">
                  <c:v>TikTok Ads</c:v>
                </c:pt>
                <c:pt idx="1">
                  <c:v>Influencer</c:v>
                </c:pt>
                <c:pt idx="2">
                  <c:v>Instagram Ads</c:v>
                </c:pt>
                <c:pt idx="3">
                  <c:v>Google Ads</c:v>
                </c:pt>
                <c:pt idx="4">
                  <c:v>Facebook Ads</c:v>
                </c:pt>
                <c:pt idx="5">
                  <c:v>Email Marketing</c:v>
                </c:pt>
              </c:strCache>
            </c:strRef>
          </c:cat>
          <c:val>
            <c:numRef>
              <c:f>Marketing!$C$2:$C$8</c:f>
              <c:numCache>
                <c:formatCode>0.00</c:formatCode>
                <c:ptCount val="6"/>
                <c:pt idx="0">
                  <c:v>0.14931867696056816</c:v>
                </c:pt>
                <c:pt idx="1">
                  <c:v>0.16623481491946396</c:v>
                </c:pt>
                <c:pt idx="2">
                  <c:v>0.21233666728587583</c:v>
                </c:pt>
                <c:pt idx="3">
                  <c:v>0.24936489358224084</c:v>
                </c:pt>
                <c:pt idx="4">
                  <c:v>0.32088383884055871</c:v>
                </c:pt>
                <c:pt idx="5">
                  <c:v>0.94187247314312117</c:v>
                </c:pt>
              </c:numCache>
            </c:numRef>
          </c:val>
          <c:smooth val="0"/>
          <c:extLst>
            <c:ext xmlns:c16="http://schemas.microsoft.com/office/drawing/2014/chart" uri="{C3380CC4-5D6E-409C-BE32-E72D297353CC}">
              <c16:uniqueId val="{00000004-705E-42FA-B2D2-6DE08776AA2F}"/>
            </c:ext>
          </c:extLst>
        </c:ser>
        <c:ser>
          <c:idx val="2"/>
          <c:order val="2"/>
          <c:tx>
            <c:strRef>
              <c:f>Marketing!$D$1</c:f>
              <c:strCache>
                <c:ptCount val="1"/>
                <c:pt idx="0">
                  <c:v>CPA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Marketing!$A$2:$A$8</c:f>
              <c:strCache>
                <c:ptCount val="6"/>
                <c:pt idx="0">
                  <c:v>TikTok Ads</c:v>
                </c:pt>
                <c:pt idx="1">
                  <c:v>Influencer</c:v>
                </c:pt>
                <c:pt idx="2">
                  <c:v>Instagram Ads</c:v>
                </c:pt>
                <c:pt idx="3">
                  <c:v>Google Ads</c:v>
                </c:pt>
                <c:pt idx="4">
                  <c:v>Facebook Ads</c:v>
                </c:pt>
                <c:pt idx="5">
                  <c:v>Email Marketing</c:v>
                </c:pt>
              </c:strCache>
            </c:strRef>
          </c:cat>
          <c:val>
            <c:numRef>
              <c:f>Marketing!$D$2:$D$8</c:f>
              <c:numCache>
                <c:formatCode>0.00</c:formatCode>
                <c:ptCount val="6"/>
                <c:pt idx="0">
                  <c:v>3.0630068507814174</c:v>
                </c:pt>
                <c:pt idx="1">
                  <c:v>3.3882570080488481</c:v>
                </c:pt>
                <c:pt idx="2">
                  <c:v>4.6998499603260475</c:v>
                </c:pt>
                <c:pt idx="3">
                  <c:v>4.7214856541520938</c:v>
                </c:pt>
                <c:pt idx="4">
                  <c:v>6.2736875294672316</c:v>
                </c:pt>
                <c:pt idx="5">
                  <c:v>17.855014598540144</c:v>
                </c:pt>
              </c:numCache>
            </c:numRef>
          </c:val>
          <c:smooth val="0"/>
          <c:extLst>
            <c:ext xmlns:c16="http://schemas.microsoft.com/office/drawing/2014/chart" uri="{C3380CC4-5D6E-409C-BE32-E72D297353CC}">
              <c16:uniqueId val="{00000005-705E-42FA-B2D2-6DE08776AA2F}"/>
            </c:ext>
          </c:extLst>
        </c:ser>
        <c:dLbls>
          <c:showLegendKey val="0"/>
          <c:showVal val="0"/>
          <c:showCatName val="0"/>
          <c:showSerName val="0"/>
          <c:showPercent val="0"/>
          <c:showBubbleSize val="0"/>
        </c:dLbls>
        <c:marker val="1"/>
        <c:smooth val="0"/>
        <c:axId val="1188875903"/>
        <c:axId val="1188868223"/>
      </c:lineChart>
      <c:catAx>
        <c:axId val="156093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60935759"/>
        <c:crosses val="autoZero"/>
        <c:auto val="1"/>
        <c:lblAlgn val="ctr"/>
        <c:lblOffset val="100"/>
        <c:noMultiLvlLbl val="0"/>
      </c:catAx>
      <c:valAx>
        <c:axId val="15609357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60934799"/>
        <c:crosses val="autoZero"/>
        <c:crossBetween val="between"/>
      </c:valAx>
      <c:valAx>
        <c:axId val="118886822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8875903"/>
        <c:crosses val="max"/>
        <c:crossBetween val="between"/>
      </c:valAx>
      <c:catAx>
        <c:axId val="1188875903"/>
        <c:scaling>
          <c:orientation val="minMax"/>
        </c:scaling>
        <c:delete val="1"/>
        <c:axPos val="b"/>
        <c:numFmt formatCode="General" sourceLinked="1"/>
        <c:majorTickMark val="out"/>
        <c:minorTickMark val="none"/>
        <c:tickLblPos val="nextTo"/>
        <c:crossAx val="11888682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[BrightChart Profitability Analysis (version 2).xlsx]Marketing!PivotTable2</c:name>
    <c:fmtId val="1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000"/>
              <a:t>How CTR and CVR Drive ROAS by Platform</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Marketing!$B$10</c:f>
              <c:strCache>
                <c:ptCount val="1"/>
                <c:pt idx="0">
                  <c:v>ROAS</c:v>
                </c:pt>
              </c:strCache>
            </c:strRef>
          </c:tx>
          <c:spPr>
            <a:solidFill>
              <a:schemeClr val="accent1"/>
            </a:solidFill>
            <a:ln>
              <a:noFill/>
            </a:ln>
            <a:effectLst/>
          </c:spPr>
          <c:invertIfNegative val="0"/>
          <c:cat>
            <c:strRef>
              <c:f>Marketing!$A$11:$A$17</c:f>
              <c:strCache>
                <c:ptCount val="6"/>
                <c:pt idx="0">
                  <c:v>TikTok Ads</c:v>
                </c:pt>
                <c:pt idx="1">
                  <c:v>Influencer</c:v>
                </c:pt>
                <c:pt idx="2">
                  <c:v>Instagram Ads</c:v>
                </c:pt>
                <c:pt idx="3">
                  <c:v>Google Ads</c:v>
                </c:pt>
                <c:pt idx="4">
                  <c:v>Facebook Ads</c:v>
                </c:pt>
                <c:pt idx="5">
                  <c:v>Email Marketing</c:v>
                </c:pt>
              </c:strCache>
            </c:strRef>
          </c:cat>
          <c:val>
            <c:numRef>
              <c:f>Marketing!$B$11:$B$17</c:f>
              <c:numCache>
                <c:formatCode>0.0</c:formatCode>
                <c:ptCount val="6"/>
                <c:pt idx="0">
                  <c:v>24.019673341695029</c:v>
                </c:pt>
                <c:pt idx="1">
                  <c:v>22.700219489199196</c:v>
                </c:pt>
                <c:pt idx="2">
                  <c:v>15.726413504492895</c:v>
                </c:pt>
                <c:pt idx="3">
                  <c:v>14.383293734473584</c:v>
                </c:pt>
                <c:pt idx="4">
                  <c:v>11.447161455879664</c:v>
                </c:pt>
                <c:pt idx="5">
                  <c:v>4.8109100185312599</c:v>
                </c:pt>
              </c:numCache>
            </c:numRef>
          </c:val>
          <c:extLst>
            <c:ext xmlns:c16="http://schemas.microsoft.com/office/drawing/2014/chart" uri="{C3380CC4-5D6E-409C-BE32-E72D297353CC}">
              <c16:uniqueId val="{00000003-D473-40E6-B2B7-518F398FE6C1}"/>
            </c:ext>
          </c:extLst>
        </c:ser>
        <c:dLbls>
          <c:showLegendKey val="0"/>
          <c:showVal val="0"/>
          <c:showCatName val="0"/>
          <c:showSerName val="0"/>
          <c:showPercent val="0"/>
          <c:showBubbleSize val="0"/>
        </c:dLbls>
        <c:gapWidth val="219"/>
        <c:axId val="164505072"/>
        <c:axId val="164504592"/>
      </c:barChart>
      <c:lineChart>
        <c:grouping val="standard"/>
        <c:varyColors val="0"/>
        <c:ser>
          <c:idx val="1"/>
          <c:order val="1"/>
          <c:tx>
            <c:strRef>
              <c:f>Marketing!$C$10</c:f>
              <c:strCache>
                <c:ptCount val="1"/>
                <c:pt idx="0">
                  <c:v>CTR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Marketing!$A$11:$A$17</c:f>
              <c:strCache>
                <c:ptCount val="6"/>
                <c:pt idx="0">
                  <c:v>TikTok Ads</c:v>
                </c:pt>
                <c:pt idx="1">
                  <c:v>Influencer</c:v>
                </c:pt>
                <c:pt idx="2">
                  <c:v>Instagram Ads</c:v>
                </c:pt>
                <c:pt idx="3">
                  <c:v>Google Ads</c:v>
                </c:pt>
                <c:pt idx="4">
                  <c:v>Facebook Ads</c:v>
                </c:pt>
                <c:pt idx="5">
                  <c:v>Email Marketing</c:v>
                </c:pt>
              </c:strCache>
            </c:strRef>
          </c:cat>
          <c:val>
            <c:numRef>
              <c:f>Marketing!$C$11:$C$17</c:f>
              <c:numCache>
                <c:formatCode>0.00%;\-0.00%;0.00%</c:formatCode>
                <c:ptCount val="6"/>
                <c:pt idx="0">
                  <c:v>1.8479851330956695E-2</c:v>
                </c:pt>
                <c:pt idx="1">
                  <c:v>5.853056461426779E-2</c:v>
                </c:pt>
                <c:pt idx="2">
                  <c:v>2.7106150998243556E-2</c:v>
                </c:pt>
                <c:pt idx="3">
                  <c:v>3.4033592918884352E-2</c:v>
                </c:pt>
                <c:pt idx="4">
                  <c:v>2.0290132307460813E-2</c:v>
                </c:pt>
                <c:pt idx="5">
                  <c:v>4.1756367831113E-2</c:v>
                </c:pt>
              </c:numCache>
            </c:numRef>
          </c:val>
          <c:smooth val="0"/>
          <c:extLst>
            <c:ext xmlns:c16="http://schemas.microsoft.com/office/drawing/2014/chart" uri="{C3380CC4-5D6E-409C-BE32-E72D297353CC}">
              <c16:uniqueId val="{00000004-D473-40E6-B2B7-518F398FE6C1}"/>
            </c:ext>
          </c:extLst>
        </c:ser>
        <c:ser>
          <c:idx val="2"/>
          <c:order val="2"/>
          <c:tx>
            <c:strRef>
              <c:f>Marketing!$D$10</c:f>
              <c:strCache>
                <c:ptCount val="1"/>
                <c:pt idx="0">
                  <c:v>CVR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Marketing!$A$11:$A$17</c:f>
              <c:strCache>
                <c:ptCount val="6"/>
                <c:pt idx="0">
                  <c:v>TikTok Ads</c:v>
                </c:pt>
                <c:pt idx="1">
                  <c:v>Influencer</c:v>
                </c:pt>
                <c:pt idx="2">
                  <c:v>Instagram Ads</c:v>
                </c:pt>
                <c:pt idx="3">
                  <c:v>Google Ads</c:v>
                </c:pt>
                <c:pt idx="4">
                  <c:v>Facebook Ads</c:v>
                </c:pt>
                <c:pt idx="5">
                  <c:v>Email Marketing</c:v>
                </c:pt>
              </c:strCache>
            </c:strRef>
          </c:cat>
          <c:val>
            <c:numRef>
              <c:f>Marketing!$D$11:$D$17</c:f>
              <c:numCache>
                <c:formatCode>0.00%;\-0.00%;0.00%</c:formatCode>
                <c:ptCount val="6"/>
                <c:pt idx="0">
                  <c:v>4.9321815208303858E-2</c:v>
                </c:pt>
                <c:pt idx="1">
                  <c:v>4.6515055381585034E-2</c:v>
                </c:pt>
                <c:pt idx="2">
                  <c:v>4.576801184425424E-2</c:v>
                </c:pt>
                <c:pt idx="3">
                  <c:v>5.1921656292800482E-2</c:v>
                </c:pt>
                <c:pt idx="4">
                  <c:v>4.8901402232564471E-2</c:v>
                </c:pt>
                <c:pt idx="5">
                  <c:v>5.2370216797577446E-2</c:v>
                </c:pt>
              </c:numCache>
            </c:numRef>
          </c:val>
          <c:smooth val="0"/>
          <c:extLst>
            <c:ext xmlns:c16="http://schemas.microsoft.com/office/drawing/2014/chart" uri="{C3380CC4-5D6E-409C-BE32-E72D297353CC}">
              <c16:uniqueId val="{00000005-D473-40E6-B2B7-518F398FE6C1}"/>
            </c:ext>
          </c:extLst>
        </c:ser>
        <c:dLbls>
          <c:showLegendKey val="0"/>
          <c:showVal val="0"/>
          <c:showCatName val="0"/>
          <c:showSerName val="0"/>
          <c:showPercent val="0"/>
          <c:showBubbleSize val="0"/>
        </c:dLbls>
        <c:marker val="1"/>
        <c:smooth val="0"/>
        <c:axId val="1188885983"/>
        <c:axId val="1188885503"/>
      </c:lineChart>
      <c:catAx>
        <c:axId val="16450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504592"/>
        <c:crosses val="autoZero"/>
        <c:auto val="1"/>
        <c:lblAlgn val="ctr"/>
        <c:lblOffset val="100"/>
        <c:noMultiLvlLbl val="0"/>
      </c:catAx>
      <c:valAx>
        <c:axId val="16450459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505072"/>
        <c:crosses val="autoZero"/>
        <c:crossBetween val="between"/>
      </c:valAx>
      <c:valAx>
        <c:axId val="1188885503"/>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88885983"/>
        <c:crosses val="max"/>
        <c:crossBetween val="between"/>
      </c:valAx>
      <c:catAx>
        <c:axId val="1188885983"/>
        <c:scaling>
          <c:orientation val="minMax"/>
        </c:scaling>
        <c:delete val="1"/>
        <c:axPos val="b"/>
        <c:numFmt formatCode="General" sourceLinked="1"/>
        <c:majorTickMark val="out"/>
        <c:minorTickMark val="none"/>
        <c:tickLblPos val="nextTo"/>
        <c:crossAx val="11888855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[BrightChart Profitability Analysis (version 2).xlsx]Marketing!PivotTable7</c:name>
    <c:fmtId val="2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hade val="50000"/>
              </a:schemeClr>
            </a:solidFill>
            <a:ln w="9525">
              <a:solidFill>
                <a:schemeClr val="accen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hade val="70000"/>
              </a:schemeClr>
            </a:solidFill>
            <a:ln w="9525">
              <a:solidFill>
                <a:schemeClr val="accent1">
                  <a:shade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hade val="90000"/>
              </a:schemeClr>
            </a:solidFill>
            <a:ln w="9525">
              <a:solidFill>
                <a:schemeClr val="accent1">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tint val="90000"/>
              </a:schemeClr>
            </a:solidFill>
            <a:ln w="9525">
              <a:solidFill>
                <a:schemeClr val="accent1">
                  <a:tint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tint val="70000"/>
              </a:schemeClr>
            </a:solidFill>
            <a:ln w="9525">
              <a:solidFill>
                <a:schemeClr val="accent1">
                  <a:tint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tint val="50000"/>
              </a:schemeClr>
            </a:solidFill>
            <a:ln w="9525">
              <a:solidFill>
                <a:schemeClr val="accent1">
                  <a:tint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hade val="50000"/>
              </a:schemeClr>
            </a:solidFill>
            <a:ln w="9525">
              <a:solidFill>
                <a:schemeClr val="accen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hade val="90000"/>
              </a:schemeClr>
            </a:solidFill>
            <a:ln w="9525">
              <a:solidFill>
                <a:schemeClr val="accent1">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tint val="70000"/>
              </a:schemeClr>
            </a:solidFill>
            <a:ln w="9525">
              <a:solidFill>
                <a:schemeClr val="accent1">
                  <a:tint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hade val="70000"/>
              </a:schemeClr>
            </a:solidFill>
            <a:ln w="9525">
              <a:solidFill>
                <a:schemeClr val="accent1">
                  <a:shade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tint val="90000"/>
              </a:schemeClr>
            </a:solidFill>
            <a:ln w="9525">
              <a:solidFill>
                <a:schemeClr val="accent1">
                  <a:tint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tint val="50000"/>
              </a:schemeClr>
            </a:solidFill>
            <a:ln w="9525">
              <a:solidFill>
                <a:schemeClr val="accent1">
                  <a:tint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hade val="50000"/>
              </a:schemeClr>
            </a:solidFill>
            <a:ln w="9525">
              <a:solidFill>
                <a:schemeClr val="accen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hade val="90000"/>
              </a:schemeClr>
            </a:solidFill>
            <a:ln w="9525">
              <a:solidFill>
                <a:schemeClr val="accent1">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tint val="70000"/>
              </a:schemeClr>
            </a:solidFill>
            <a:ln w="9525">
              <a:solidFill>
                <a:schemeClr val="accent1">
                  <a:tint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hade val="70000"/>
              </a:schemeClr>
            </a:solidFill>
            <a:ln w="9525">
              <a:solidFill>
                <a:schemeClr val="accent1">
                  <a:shade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tint val="90000"/>
              </a:schemeClr>
            </a:solidFill>
            <a:ln w="9525">
              <a:solidFill>
                <a:schemeClr val="accent1">
                  <a:tint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tint val="50000"/>
              </a:schemeClr>
            </a:solidFill>
            <a:ln w="9525">
              <a:solidFill>
                <a:schemeClr val="accent1">
                  <a:tint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Marketing!$I$1:$I$2</c:f>
              <c:strCache>
                <c:ptCount val="1"/>
                <c:pt idx="0">
                  <c:v>Email Marketing</c:v>
                </c:pt>
              </c:strCache>
            </c:strRef>
          </c:tx>
          <c:spPr>
            <a:ln w="28575" cap="rnd">
              <a:solidFill>
                <a:schemeClr val="accent1">
                  <a:shade val="50000"/>
                </a:schemeClr>
              </a:solidFill>
              <a:round/>
            </a:ln>
            <a:effectLst/>
          </c:spPr>
          <c:marker>
            <c:symbol val="circle"/>
            <c:size val="5"/>
            <c:spPr>
              <a:solidFill>
                <a:schemeClr val="accent1">
                  <a:shade val="50000"/>
                </a:schemeClr>
              </a:solidFill>
              <a:ln w="9525">
                <a:solidFill>
                  <a:schemeClr val="accent1">
                    <a:shade val="50000"/>
                  </a:schemeClr>
                </a:solidFill>
              </a:ln>
              <a:effectLst/>
            </c:spPr>
          </c:marker>
          <c:cat>
            <c:strRef>
              <c:f>Marketing!$H$3:$H$15</c:f>
              <c:strCache>
                <c:ptCount val="12"/>
                <c:pt idx="0">
                  <c:v>April</c:v>
                </c:pt>
                <c:pt idx="1">
                  <c:v>January</c:v>
                </c:pt>
                <c:pt idx="2">
                  <c:v>February</c:v>
                </c:pt>
                <c:pt idx="3">
                  <c:v>March</c:v>
                </c:pt>
                <c:pt idx="4">
                  <c:v>May</c:v>
                </c:pt>
                <c:pt idx="5">
                  <c:v>June</c:v>
                </c:pt>
                <c:pt idx="6">
                  <c:v>July</c:v>
                </c:pt>
                <c:pt idx="7">
                  <c:v>August</c:v>
                </c:pt>
                <c:pt idx="8">
                  <c:v>September</c:v>
                </c:pt>
                <c:pt idx="9">
                  <c:v>October</c:v>
                </c:pt>
                <c:pt idx="10">
                  <c:v>November</c:v>
                </c:pt>
                <c:pt idx="11">
                  <c:v>December</c:v>
                </c:pt>
              </c:strCache>
            </c:strRef>
          </c:cat>
          <c:val>
            <c:numRef>
              <c:f>Marketing!$I$3:$I$15</c:f>
              <c:numCache>
                <c:formatCode>[$$-409]#,##0</c:formatCode>
                <c:ptCount val="12"/>
                <c:pt idx="0">
                  <c:v>1638.22</c:v>
                </c:pt>
                <c:pt idx="1">
                  <c:v>1599.41</c:v>
                </c:pt>
                <c:pt idx="2">
                  <c:v>1585.05</c:v>
                </c:pt>
                <c:pt idx="3">
                  <c:v>1638.96</c:v>
                </c:pt>
                <c:pt idx="4">
                  <c:v>1858.07</c:v>
                </c:pt>
                <c:pt idx="5">
                  <c:v>2236.52</c:v>
                </c:pt>
                <c:pt idx="6">
                  <c:v>2196.2399999999998</c:v>
                </c:pt>
                <c:pt idx="7">
                  <c:v>2172.02</c:v>
                </c:pt>
                <c:pt idx="8">
                  <c:v>1481.24</c:v>
                </c:pt>
                <c:pt idx="9">
                  <c:v>1832.31</c:v>
                </c:pt>
                <c:pt idx="10">
                  <c:v>3397.4</c:v>
                </c:pt>
                <c:pt idx="11">
                  <c:v>2825.93</c:v>
                </c:pt>
              </c:numCache>
            </c:numRef>
          </c:val>
          <c:smooth val="0"/>
          <c:extLst>
            <c:ext xmlns:c16="http://schemas.microsoft.com/office/drawing/2014/chart" uri="{C3380CC4-5D6E-409C-BE32-E72D297353CC}">
              <c16:uniqueId val="{00000016-B03E-4A09-89A7-F3B63D16ECDD}"/>
            </c:ext>
          </c:extLst>
        </c:ser>
        <c:ser>
          <c:idx val="1"/>
          <c:order val="1"/>
          <c:tx>
            <c:strRef>
              <c:f>Marketing!$J$1:$J$2</c:f>
              <c:strCache>
                <c:ptCount val="1"/>
                <c:pt idx="0">
                  <c:v>Facebook Ads</c:v>
                </c:pt>
              </c:strCache>
            </c:strRef>
          </c:tx>
          <c:spPr>
            <a:ln w="28575" cap="rnd">
              <a:solidFill>
                <a:schemeClr val="accent1">
                  <a:shade val="70000"/>
                </a:schemeClr>
              </a:solidFill>
              <a:round/>
            </a:ln>
            <a:effectLst/>
          </c:spPr>
          <c:marker>
            <c:symbol val="circle"/>
            <c:size val="5"/>
            <c:spPr>
              <a:solidFill>
                <a:schemeClr val="accent1">
                  <a:shade val="70000"/>
                </a:schemeClr>
              </a:solidFill>
              <a:ln w="9525">
                <a:solidFill>
                  <a:schemeClr val="accent1">
                    <a:shade val="70000"/>
                  </a:schemeClr>
                </a:solidFill>
              </a:ln>
              <a:effectLst/>
            </c:spPr>
          </c:marker>
          <c:cat>
            <c:strRef>
              <c:f>Marketing!$H$3:$H$15</c:f>
              <c:strCache>
                <c:ptCount val="12"/>
                <c:pt idx="0">
                  <c:v>April</c:v>
                </c:pt>
                <c:pt idx="1">
                  <c:v>January</c:v>
                </c:pt>
                <c:pt idx="2">
                  <c:v>February</c:v>
                </c:pt>
                <c:pt idx="3">
                  <c:v>March</c:v>
                </c:pt>
                <c:pt idx="4">
                  <c:v>May</c:v>
                </c:pt>
                <c:pt idx="5">
                  <c:v>June</c:v>
                </c:pt>
                <c:pt idx="6">
                  <c:v>July</c:v>
                </c:pt>
                <c:pt idx="7">
                  <c:v>August</c:v>
                </c:pt>
                <c:pt idx="8">
                  <c:v>September</c:v>
                </c:pt>
                <c:pt idx="9">
                  <c:v>October</c:v>
                </c:pt>
                <c:pt idx="10">
                  <c:v>November</c:v>
                </c:pt>
                <c:pt idx="11">
                  <c:v>December</c:v>
                </c:pt>
              </c:strCache>
            </c:strRef>
          </c:cat>
          <c:val>
            <c:numRef>
              <c:f>Marketing!$J$3:$J$15</c:f>
              <c:numCache>
                <c:formatCode>[$$-409]#,##0</c:formatCode>
                <c:ptCount val="12"/>
                <c:pt idx="0">
                  <c:v>9494.86</c:v>
                </c:pt>
                <c:pt idx="1">
                  <c:v>4338.95</c:v>
                </c:pt>
                <c:pt idx="2">
                  <c:v>7107.75</c:v>
                </c:pt>
                <c:pt idx="3">
                  <c:v>6746.74</c:v>
                </c:pt>
                <c:pt idx="4">
                  <c:v>6508.93</c:v>
                </c:pt>
                <c:pt idx="5">
                  <c:v>9728.7099999999991</c:v>
                </c:pt>
                <c:pt idx="6">
                  <c:v>8964.18</c:v>
                </c:pt>
                <c:pt idx="7">
                  <c:v>9718.57</c:v>
                </c:pt>
                <c:pt idx="8">
                  <c:v>6463.19</c:v>
                </c:pt>
                <c:pt idx="9">
                  <c:v>9630.77</c:v>
                </c:pt>
                <c:pt idx="10">
                  <c:v>15440.3</c:v>
                </c:pt>
                <c:pt idx="11">
                  <c:v>12308.98</c:v>
                </c:pt>
              </c:numCache>
            </c:numRef>
          </c:val>
          <c:smooth val="0"/>
          <c:extLst>
            <c:ext xmlns:c16="http://schemas.microsoft.com/office/drawing/2014/chart" uri="{C3380CC4-5D6E-409C-BE32-E72D297353CC}">
              <c16:uniqueId val="{00000001-C3CB-4732-9B7D-15EA961EAF03}"/>
            </c:ext>
          </c:extLst>
        </c:ser>
        <c:ser>
          <c:idx val="2"/>
          <c:order val="2"/>
          <c:tx>
            <c:strRef>
              <c:f>Marketing!$K$1:$K$2</c:f>
              <c:strCache>
                <c:ptCount val="1"/>
                <c:pt idx="0">
                  <c:v>Google Ads</c:v>
                </c:pt>
              </c:strCache>
            </c:strRef>
          </c:tx>
          <c:spPr>
            <a:ln w="28575" cap="rnd">
              <a:solidFill>
                <a:schemeClr val="accent1">
                  <a:shade val="90000"/>
                </a:schemeClr>
              </a:solidFill>
              <a:round/>
            </a:ln>
            <a:effectLst/>
          </c:spPr>
          <c:marker>
            <c:symbol val="circle"/>
            <c:size val="5"/>
            <c:spPr>
              <a:solidFill>
                <a:schemeClr val="accent1">
                  <a:shade val="90000"/>
                </a:schemeClr>
              </a:solidFill>
              <a:ln w="9525">
                <a:solidFill>
                  <a:schemeClr val="accent1">
                    <a:shade val="90000"/>
                  </a:schemeClr>
                </a:solidFill>
              </a:ln>
              <a:effectLst/>
            </c:spPr>
          </c:marker>
          <c:cat>
            <c:strRef>
              <c:f>Marketing!$H$3:$H$15</c:f>
              <c:strCache>
                <c:ptCount val="12"/>
                <c:pt idx="0">
                  <c:v>April</c:v>
                </c:pt>
                <c:pt idx="1">
                  <c:v>January</c:v>
                </c:pt>
                <c:pt idx="2">
                  <c:v>February</c:v>
                </c:pt>
                <c:pt idx="3">
                  <c:v>March</c:v>
                </c:pt>
                <c:pt idx="4">
                  <c:v>May</c:v>
                </c:pt>
                <c:pt idx="5">
                  <c:v>June</c:v>
                </c:pt>
                <c:pt idx="6">
                  <c:v>July</c:v>
                </c:pt>
                <c:pt idx="7">
                  <c:v>August</c:v>
                </c:pt>
                <c:pt idx="8">
                  <c:v>September</c:v>
                </c:pt>
                <c:pt idx="9">
                  <c:v>October</c:v>
                </c:pt>
                <c:pt idx="10">
                  <c:v>November</c:v>
                </c:pt>
                <c:pt idx="11">
                  <c:v>December</c:v>
                </c:pt>
              </c:strCache>
            </c:strRef>
          </c:cat>
          <c:val>
            <c:numRef>
              <c:f>Marketing!$K$3:$K$15</c:f>
              <c:numCache>
                <c:formatCode>[$$-409]#,##0</c:formatCode>
                <c:ptCount val="12"/>
                <c:pt idx="0">
                  <c:v>13937.63</c:v>
                </c:pt>
                <c:pt idx="1">
                  <c:v>5095.78</c:v>
                </c:pt>
                <c:pt idx="2">
                  <c:v>9987.49</c:v>
                </c:pt>
                <c:pt idx="3">
                  <c:v>12417.73</c:v>
                </c:pt>
                <c:pt idx="4">
                  <c:v>12641.58</c:v>
                </c:pt>
                <c:pt idx="5">
                  <c:v>13632.59</c:v>
                </c:pt>
                <c:pt idx="6">
                  <c:v>11785.82</c:v>
                </c:pt>
                <c:pt idx="7">
                  <c:v>8506.6299999999992</c:v>
                </c:pt>
                <c:pt idx="8">
                  <c:v>14319.77</c:v>
                </c:pt>
                <c:pt idx="9">
                  <c:v>14096.92</c:v>
                </c:pt>
                <c:pt idx="10">
                  <c:v>19074.27</c:v>
                </c:pt>
                <c:pt idx="11">
                  <c:v>17050.27</c:v>
                </c:pt>
              </c:numCache>
            </c:numRef>
          </c:val>
          <c:smooth val="0"/>
          <c:extLst>
            <c:ext xmlns:c16="http://schemas.microsoft.com/office/drawing/2014/chart" uri="{C3380CC4-5D6E-409C-BE32-E72D297353CC}">
              <c16:uniqueId val="{00000002-C3CB-4732-9B7D-15EA961EAF03}"/>
            </c:ext>
          </c:extLst>
        </c:ser>
        <c:ser>
          <c:idx val="3"/>
          <c:order val="3"/>
          <c:tx>
            <c:strRef>
              <c:f>Marketing!$L$1:$L$2</c:f>
              <c:strCache>
                <c:ptCount val="1"/>
                <c:pt idx="0">
                  <c:v>Influencer</c:v>
                </c:pt>
              </c:strCache>
            </c:strRef>
          </c:tx>
          <c:spPr>
            <a:ln w="28575" cap="rnd">
              <a:solidFill>
                <a:schemeClr val="accent1">
                  <a:tint val="90000"/>
                </a:schemeClr>
              </a:solidFill>
              <a:round/>
            </a:ln>
            <a:effectLst/>
          </c:spPr>
          <c:marker>
            <c:symbol val="circle"/>
            <c:size val="5"/>
            <c:spPr>
              <a:solidFill>
                <a:schemeClr val="accent1">
                  <a:tint val="90000"/>
                </a:schemeClr>
              </a:solidFill>
              <a:ln w="9525">
                <a:solidFill>
                  <a:schemeClr val="accent1">
                    <a:tint val="90000"/>
                  </a:schemeClr>
                </a:solidFill>
              </a:ln>
              <a:effectLst/>
            </c:spPr>
          </c:marker>
          <c:cat>
            <c:strRef>
              <c:f>Marketing!$H$3:$H$15</c:f>
              <c:strCache>
                <c:ptCount val="12"/>
                <c:pt idx="0">
                  <c:v>April</c:v>
                </c:pt>
                <c:pt idx="1">
                  <c:v>January</c:v>
                </c:pt>
                <c:pt idx="2">
                  <c:v>February</c:v>
                </c:pt>
                <c:pt idx="3">
                  <c:v>March</c:v>
                </c:pt>
                <c:pt idx="4">
                  <c:v>May</c:v>
                </c:pt>
                <c:pt idx="5">
                  <c:v>June</c:v>
                </c:pt>
                <c:pt idx="6">
                  <c:v>July</c:v>
                </c:pt>
                <c:pt idx="7">
                  <c:v>August</c:v>
                </c:pt>
                <c:pt idx="8">
                  <c:v>September</c:v>
                </c:pt>
                <c:pt idx="9">
                  <c:v>October</c:v>
                </c:pt>
                <c:pt idx="10">
                  <c:v>November</c:v>
                </c:pt>
                <c:pt idx="11">
                  <c:v>December</c:v>
                </c:pt>
              </c:strCache>
            </c:strRef>
          </c:cat>
          <c:val>
            <c:numRef>
              <c:f>Marketing!$L$3:$L$15</c:f>
              <c:numCache>
                <c:formatCode>[$$-409]#,##0</c:formatCode>
                <c:ptCount val="12"/>
                <c:pt idx="0">
                  <c:v>11181.58</c:v>
                </c:pt>
                <c:pt idx="1">
                  <c:v>6712.35</c:v>
                </c:pt>
                <c:pt idx="2">
                  <c:v>5201.8900000000003</c:v>
                </c:pt>
                <c:pt idx="3">
                  <c:v>7811.43</c:v>
                </c:pt>
                <c:pt idx="4">
                  <c:v>4161.8100000000004</c:v>
                </c:pt>
                <c:pt idx="5">
                  <c:v>10012.17</c:v>
                </c:pt>
                <c:pt idx="6">
                  <c:v>10632.35</c:v>
                </c:pt>
                <c:pt idx="7">
                  <c:v>9100.65</c:v>
                </c:pt>
                <c:pt idx="8">
                  <c:v>5618.29</c:v>
                </c:pt>
                <c:pt idx="9">
                  <c:v>9370.7800000000007</c:v>
                </c:pt>
                <c:pt idx="10">
                  <c:v>8008.73</c:v>
                </c:pt>
                <c:pt idx="11">
                  <c:v>9851.09</c:v>
                </c:pt>
              </c:numCache>
            </c:numRef>
          </c:val>
          <c:smooth val="0"/>
          <c:extLst>
            <c:ext xmlns:c16="http://schemas.microsoft.com/office/drawing/2014/chart" uri="{C3380CC4-5D6E-409C-BE32-E72D297353CC}">
              <c16:uniqueId val="{00000003-C3CB-4732-9B7D-15EA961EAF03}"/>
            </c:ext>
          </c:extLst>
        </c:ser>
        <c:ser>
          <c:idx val="4"/>
          <c:order val="4"/>
          <c:tx>
            <c:strRef>
              <c:f>Marketing!$M$1:$M$2</c:f>
              <c:strCache>
                <c:ptCount val="1"/>
                <c:pt idx="0">
                  <c:v>Instagram Ads</c:v>
                </c:pt>
              </c:strCache>
            </c:strRef>
          </c:tx>
          <c:spPr>
            <a:ln w="28575" cap="rnd">
              <a:solidFill>
                <a:schemeClr val="accent1">
                  <a:tint val="70000"/>
                </a:schemeClr>
              </a:solidFill>
              <a:round/>
            </a:ln>
            <a:effectLst/>
          </c:spPr>
          <c:marker>
            <c:symbol val="circle"/>
            <c:size val="5"/>
            <c:spPr>
              <a:solidFill>
                <a:schemeClr val="accent1">
                  <a:tint val="70000"/>
                </a:schemeClr>
              </a:solidFill>
              <a:ln w="9525">
                <a:solidFill>
                  <a:schemeClr val="accent1">
                    <a:tint val="70000"/>
                  </a:schemeClr>
                </a:solidFill>
              </a:ln>
              <a:effectLst/>
            </c:spPr>
          </c:marker>
          <c:cat>
            <c:strRef>
              <c:f>Marketing!$H$3:$H$15</c:f>
              <c:strCache>
                <c:ptCount val="12"/>
                <c:pt idx="0">
                  <c:v>April</c:v>
                </c:pt>
                <c:pt idx="1">
                  <c:v>January</c:v>
                </c:pt>
                <c:pt idx="2">
                  <c:v>February</c:v>
                </c:pt>
                <c:pt idx="3">
                  <c:v>March</c:v>
                </c:pt>
                <c:pt idx="4">
                  <c:v>May</c:v>
                </c:pt>
                <c:pt idx="5">
                  <c:v>June</c:v>
                </c:pt>
                <c:pt idx="6">
                  <c:v>July</c:v>
                </c:pt>
                <c:pt idx="7">
                  <c:v>August</c:v>
                </c:pt>
                <c:pt idx="8">
                  <c:v>September</c:v>
                </c:pt>
                <c:pt idx="9">
                  <c:v>October</c:v>
                </c:pt>
                <c:pt idx="10">
                  <c:v>November</c:v>
                </c:pt>
                <c:pt idx="11">
                  <c:v>December</c:v>
                </c:pt>
              </c:strCache>
            </c:strRef>
          </c:cat>
          <c:val>
            <c:numRef>
              <c:f>Marketing!$M$3:$M$15</c:f>
              <c:numCache>
                <c:formatCode>[$$-409]#,##0</c:formatCode>
                <c:ptCount val="12"/>
                <c:pt idx="0">
                  <c:v>5669.81</c:v>
                </c:pt>
                <c:pt idx="1">
                  <c:v>4147.04</c:v>
                </c:pt>
                <c:pt idx="2">
                  <c:v>2877.43</c:v>
                </c:pt>
                <c:pt idx="3">
                  <c:v>3998.52</c:v>
                </c:pt>
                <c:pt idx="4">
                  <c:v>4455.8599999999997</c:v>
                </c:pt>
                <c:pt idx="5">
                  <c:v>6221.91</c:v>
                </c:pt>
                <c:pt idx="6">
                  <c:v>6836.78</c:v>
                </c:pt>
                <c:pt idx="7">
                  <c:v>4563.51</c:v>
                </c:pt>
                <c:pt idx="8">
                  <c:v>4421.84</c:v>
                </c:pt>
                <c:pt idx="9">
                  <c:v>4639.32</c:v>
                </c:pt>
                <c:pt idx="10">
                  <c:v>8696.44</c:v>
                </c:pt>
                <c:pt idx="11">
                  <c:v>8625.56</c:v>
                </c:pt>
              </c:numCache>
            </c:numRef>
          </c:val>
          <c:smooth val="0"/>
          <c:extLst>
            <c:ext xmlns:c16="http://schemas.microsoft.com/office/drawing/2014/chart" uri="{C3380CC4-5D6E-409C-BE32-E72D297353CC}">
              <c16:uniqueId val="{00000004-C3CB-4732-9B7D-15EA961EAF03}"/>
            </c:ext>
          </c:extLst>
        </c:ser>
        <c:ser>
          <c:idx val="5"/>
          <c:order val="5"/>
          <c:tx>
            <c:strRef>
              <c:f>Marketing!$N$1:$N$2</c:f>
              <c:strCache>
                <c:ptCount val="1"/>
                <c:pt idx="0">
                  <c:v>TikTok Ads</c:v>
                </c:pt>
              </c:strCache>
            </c:strRef>
          </c:tx>
          <c:spPr>
            <a:ln w="28575" cap="rnd">
              <a:solidFill>
                <a:schemeClr val="accent1">
                  <a:tint val="50000"/>
                </a:schemeClr>
              </a:solidFill>
              <a:round/>
            </a:ln>
            <a:effectLst/>
          </c:spPr>
          <c:marker>
            <c:symbol val="circle"/>
            <c:size val="5"/>
            <c:spPr>
              <a:solidFill>
                <a:schemeClr val="accent1">
                  <a:tint val="50000"/>
                </a:schemeClr>
              </a:solidFill>
              <a:ln w="9525">
                <a:solidFill>
                  <a:schemeClr val="accent1">
                    <a:tint val="50000"/>
                  </a:schemeClr>
                </a:solidFill>
              </a:ln>
              <a:effectLst/>
            </c:spPr>
          </c:marker>
          <c:cat>
            <c:strRef>
              <c:f>Marketing!$H$3:$H$15</c:f>
              <c:strCache>
                <c:ptCount val="12"/>
                <c:pt idx="0">
                  <c:v>April</c:v>
                </c:pt>
                <c:pt idx="1">
                  <c:v>January</c:v>
                </c:pt>
                <c:pt idx="2">
                  <c:v>February</c:v>
                </c:pt>
                <c:pt idx="3">
                  <c:v>March</c:v>
                </c:pt>
                <c:pt idx="4">
                  <c:v>May</c:v>
                </c:pt>
                <c:pt idx="5">
                  <c:v>June</c:v>
                </c:pt>
                <c:pt idx="6">
                  <c:v>July</c:v>
                </c:pt>
                <c:pt idx="7">
                  <c:v>August</c:v>
                </c:pt>
                <c:pt idx="8">
                  <c:v>September</c:v>
                </c:pt>
                <c:pt idx="9">
                  <c:v>October</c:v>
                </c:pt>
                <c:pt idx="10">
                  <c:v>November</c:v>
                </c:pt>
                <c:pt idx="11">
                  <c:v>December</c:v>
                </c:pt>
              </c:strCache>
            </c:strRef>
          </c:cat>
          <c:val>
            <c:numRef>
              <c:f>Marketing!$N$3:$N$15</c:f>
              <c:numCache>
                <c:formatCode>[$$-409]#,##0</c:formatCode>
                <c:ptCount val="12"/>
                <c:pt idx="0">
                  <c:v>3913.9</c:v>
                </c:pt>
                <c:pt idx="1">
                  <c:v>3110.08</c:v>
                </c:pt>
                <c:pt idx="2">
                  <c:v>2693.2</c:v>
                </c:pt>
                <c:pt idx="3">
                  <c:v>5443.97</c:v>
                </c:pt>
                <c:pt idx="4">
                  <c:v>3404.12</c:v>
                </c:pt>
                <c:pt idx="5">
                  <c:v>5874.46</c:v>
                </c:pt>
                <c:pt idx="6">
                  <c:v>6649.28</c:v>
                </c:pt>
                <c:pt idx="7">
                  <c:v>5132.9399999999996</c:v>
                </c:pt>
                <c:pt idx="8">
                  <c:v>4050.71</c:v>
                </c:pt>
                <c:pt idx="9">
                  <c:v>4563.1400000000003</c:v>
                </c:pt>
                <c:pt idx="10">
                  <c:v>6765.64</c:v>
                </c:pt>
                <c:pt idx="11">
                  <c:v>5627.78</c:v>
                </c:pt>
              </c:numCache>
            </c:numRef>
          </c:val>
          <c:smooth val="0"/>
          <c:extLst>
            <c:ext xmlns:c16="http://schemas.microsoft.com/office/drawing/2014/chart" uri="{C3380CC4-5D6E-409C-BE32-E72D297353CC}">
              <c16:uniqueId val="{00000005-C3CB-4732-9B7D-15EA961EAF03}"/>
            </c:ext>
          </c:extLst>
        </c:ser>
        <c:dLbls>
          <c:showLegendKey val="0"/>
          <c:showVal val="0"/>
          <c:showCatName val="0"/>
          <c:showSerName val="0"/>
          <c:showPercent val="0"/>
          <c:showBubbleSize val="0"/>
        </c:dLbls>
        <c:marker val="1"/>
        <c:smooth val="0"/>
        <c:axId val="722338127"/>
        <c:axId val="722329967"/>
      </c:lineChart>
      <c:catAx>
        <c:axId val="72233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29967"/>
        <c:crosses val="autoZero"/>
        <c:auto val="1"/>
        <c:lblAlgn val="ctr"/>
        <c:lblOffset val="100"/>
        <c:noMultiLvlLbl val="0"/>
      </c:catAx>
      <c:valAx>
        <c:axId val="722329967"/>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338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[BrightChart Profitability Analysis (version 2).xlsx]Marketing!PivotTable8</c:name>
    <c:fmtId val="2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hade val="50000"/>
              </a:schemeClr>
            </a:solidFill>
            <a:ln w="9525">
              <a:solidFill>
                <a:schemeClr val="accen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hade val="70000"/>
              </a:schemeClr>
            </a:solidFill>
            <a:ln w="9525">
              <a:solidFill>
                <a:schemeClr val="accent1">
                  <a:shade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hade val="90000"/>
              </a:schemeClr>
            </a:solidFill>
            <a:ln w="9525">
              <a:solidFill>
                <a:schemeClr val="accent1">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tint val="90000"/>
              </a:schemeClr>
            </a:solidFill>
            <a:ln w="9525">
              <a:solidFill>
                <a:schemeClr val="accent1">
                  <a:tint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tint val="70000"/>
              </a:schemeClr>
            </a:solidFill>
            <a:ln w="9525">
              <a:solidFill>
                <a:schemeClr val="accent1">
                  <a:tint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tint val="50000"/>
              </a:schemeClr>
            </a:solidFill>
            <a:ln w="9525">
              <a:solidFill>
                <a:schemeClr val="accent1">
                  <a:tint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hade val="50000"/>
              </a:schemeClr>
            </a:solidFill>
            <a:ln w="9525">
              <a:solidFill>
                <a:schemeClr val="accen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hade val="70000"/>
              </a:schemeClr>
            </a:solidFill>
            <a:ln w="9525">
              <a:solidFill>
                <a:schemeClr val="accent1">
                  <a:shade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hade val="90000"/>
              </a:schemeClr>
            </a:solidFill>
            <a:ln w="9525">
              <a:solidFill>
                <a:schemeClr val="accent1">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tint val="90000"/>
              </a:schemeClr>
            </a:solidFill>
            <a:ln w="9525">
              <a:solidFill>
                <a:schemeClr val="accent1">
                  <a:tint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tint val="70000"/>
              </a:schemeClr>
            </a:solidFill>
            <a:ln w="9525">
              <a:solidFill>
                <a:schemeClr val="accent1">
                  <a:tint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tint val="50000"/>
              </a:schemeClr>
            </a:solidFill>
            <a:ln w="9525">
              <a:solidFill>
                <a:schemeClr val="accent1">
                  <a:tint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hade val="50000"/>
              </a:schemeClr>
            </a:solidFill>
            <a:ln w="9525">
              <a:solidFill>
                <a:schemeClr val="accen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hade val="70000"/>
              </a:schemeClr>
            </a:solidFill>
            <a:ln w="9525">
              <a:solidFill>
                <a:schemeClr val="accent1">
                  <a:shade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hade val="90000"/>
              </a:schemeClr>
            </a:solidFill>
            <a:ln w="9525">
              <a:solidFill>
                <a:schemeClr val="accent1">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tint val="90000"/>
              </a:schemeClr>
            </a:solidFill>
            <a:ln w="9525">
              <a:solidFill>
                <a:schemeClr val="accent1">
                  <a:tint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tint val="70000"/>
              </a:schemeClr>
            </a:solidFill>
            <a:ln w="9525">
              <a:solidFill>
                <a:schemeClr val="accent1">
                  <a:tint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tint val="50000"/>
              </a:schemeClr>
            </a:solidFill>
            <a:ln w="9525">
              <a:solidFill>
                <a:schemeClr val="accent1">
                  <a:tint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Marketing!$I$17:$I$18</c:f>
              <c:strCache>
                <c:ptCount val="1"/>
                <c:pt idx="0">
                  <c:v>Email Marketing</c:v>
                </c:pt>
              </c:strCache>
            </c:strRef>
          </c:tx>
          <c:spPr>
            <a:ln w="28575" cap="rnd">
              <a:solidFill>
                <a:schemeClr val="accent1">
                  <a:shade val="50000"/>
                </a:schemeClr>
              </a:solidFill>
              <a:round/>
            </a:ln>
            <a:effectLst/>
          </c:spPr>
          <c:marker>
            <c:symbol val="circle"/>
            <c:size val="5"/>
            <c:spPr>
              <a:solidFill>
                <a:schemeClr val="accent1">
                  <a:shade val="50000"/>
                </a:schemeClr>
              </a:solidFill>
              <a:ln w="9525">
                <a:solidFill>
                  <a:schemeClr val="accent1">
                    <a:shade val="50000"/>
                  </a:schemeClr>
                </a:solidFill>
              </a:ln>
              <a:effectLst/>
            </c:spPr>
          </c:marker>
          <c:cat>
            <c:strRef>
              <c:f>Marketing!$H$19:$H$31</c:f>
              <c:strCache>
                <c:ptCount val="12"/>
                <c:pt idx="0">
                  <c:v>April</c:v>
                </c:pt>
                <c:pt idx="1">
                  <c:v>January</c:v>
                </c:pt>
                <c:pt idx="2">
                  <c:v>February</c:v>
                </c:pt>
                <c:pt idx="3">
                  <c:v>March</c:v>
                </c:pt>
                <c:pt idx="4">
                  <c:v>May</c:v>
                </c:pt>
                <c:pt idx="5">
                  <c:v>June</c:v>
                </c:pt>
                <c:pt idx="6">
                  <c:v>July</c:v>
                </c:pt>
                <c:pt idx="7">
                  <c:v>August</c:v>
                </c:pt>
                <c:pt idx="8">
                  <c:v>September</c:v>
                </c:pt>
                <c:pt idx="9">
                  <c:v>October</c:v>
                </c:pt>
                <c:pt idx="10">
                  <c:v>November</c:v>
                </c:pt>
                <c:pt idx="11">
                  <c:v>December</c:v>
                </c:pt>
              </c:strCache>
            </c:strRef>
          </c:cat>
          <c:val>
            <c:numRef>
              <c:f>Marketing!$I$19:$I$31</c:f>
              <c:numCache>
                <c:formatCode>0.0</c:formatCode>
                <c:ptCount val="12"/>
                <c:pt idx="0">
                  <c:v>6.1719793434337262</c:v>
                </c:pt>
                <c:pt idx="1">
                  <c:v>4.9829624674098572</c:v>
                </c:pt>
                <c:pt idx="2">
                  <c:v>5.9923093908709513</c:v>
                </c:pt>
                <c:pt idx="3">
                  <c:v>9.841600771220774</c:v>
                </c:pt>
                <c:pt idx="4">
                  <c:v>8.0284327285839616</c:v>
                </c:pt>
                <c:pt idx="5">
                  <c:v>2.6209691842684171</c:v>
                </c:pt>
                <c:pt idx="6">
                  <c:v>3.9760089971952071</c:v>
                </c:pt>
                <c:pt idx="7">
                  <c:v>5.9342363329987755</c:v>
                </c:pt>
                <c:pt idx="8">
                  <c:v>5.6616213442791175</c:v>
                </c:pt>
                <c:pt idx="9">
                  <c:v>1.95386697665788</c:v>
                </c:pt>
                <c:pt idx="10">
                  <c:v>3.3644934361570615</c:v>
                </c:pt>
                <c:pt idx="11">
                  <c:v>2.8928034310828648</c:v>
                </c:pt>
              </c:numCache>
            </c:numRef>
          </c:val>
          <c:smooth val="0"/>
          <c:extLst>
            <c:ext xmlns:c16="http://schemas.microsoft.com/office/drawing/2014/chart" uri="{C3380CC4-5D6E-409C-BE32-E72D297353CC}">
              <c16:uniqueId val="{00000016-FC59-4EA6-9223-1A409C5D10EE}"/>
            </c:ext>
          </c:extLst>
        </c:ser>
        <c:ser>
          <c:idx val="1"/>
          <c:order val="1"/>
          <c:tx>
            <c:strRef>
              <c:f>Marketing!$J$17:$J$18</c:f>
              <c:strCache>
                <c:ptCount val="1"/>
                <c:pt idx="0">
                  <c:v>Facebook Ads</c:v>
                </c:pt>
              </c:strCache>
            </c:strRef>
          </c:tx>
          <c:spPr>
            <a:ln w="28575" cap="rnd">
              <a:solidFill>
                <a:schemeClr val="accent1">
                  <a:shade val="70000"/>
                </a:schemeClr>
              </a:solidFill>
              <a:round/>
            </a:ln>
            <a:effectLst/>
          </c:spPr>
          <c:marker>
            <c:symbol val="circle"/>
            <c:size val="5"/>
            <c:spPr>
              <a:solidFill>
                <a:schemeClr val="accent1">
                  <a:shade val="70000"/>
                </a:schemeClr>
              </a:solidFill>
              <a:ln w="9525">
                <a:solidFill>
                  <a:schemeClr val="accent1">
                    <a:shade val="70000"/>
                  </a:schemeClr>
                </a:solidFill>
              </a:ln>
              <a:effectLst/>
            </c:spPr>
          </c:marker>
          <c:cat>
            <c:strRef>
              <c:f>Marketing!$H$19:$H$31</c:f>
              <c:strCache>
                <c:ptCount val="12"/>
                <c:pt idx="0">
                  <c:v>April</c:v>
                </c:pt>
                <c:pt idx="1">
                  <c:v>January</c:v>
                </c:pt>
                <c:pt idx="2">
                  <c:v>February</c:v>
                </c:pt>
                <c:pt idx="3">
                  <c:v>March</c:v>
                </c:pt>
                <c:pt idx="4">
                  <c:v>May</c:v>
                </c:pt>
                <c:pt idx="5">
                  <c:v>June</c:v>
                </c:pt>
                <c:pt idx="6">
                  <c:v>July</c:v>
                </c:pt>
                <c:pt idx="7">
                  <c:v>August</c:v>
                </c:pt>
                <c:pt idx="8">
                  <c:v>September</c:v>
                </c:pt>
                <c:pt idx="9">
                  <c:v>October</c:v>
                </c:pt>
                <c:pt idx="10">
                  <c:v>November</c:v>
                </c:pt>
                <c:pt idx="11">
                  <c:v>December</c:v>
                </c:pt>
              </c:strCache>
            </c:strRef>
          </c:cat>
          <c:val>
            <c:numRef>
              <c:f>Marketing!$J$19:$J$31</c:f>
              <c:numCache>
                <c:formatCode>0.0</c:formatCode>
                <c:ptCount val="12"/>
                <c:pt idx="0">
                  <c:v>14.999317525482208</c:v>
                </c:pt>
                <c:pt idx="1">
                  <c:v>6.4109196925523459</c:v>
                </c:pt>
                <c:pt idx="2">
                  <c:v>15.35577644120854</c:v>
                </c:pt>
                <c:pt idx="3">
                  <c:v>7.3753012566068943</c:v>
                </c:pt>
                <c:pt idx="4">
                  <c:v>17.36231607960141</c:v>
                </c:pt>
                <c:pt idx="5">
                  <c:v>14.875511758496247</c:v>
                </c:pt>
                <c:pt idx="6">
                  <c:v>11.316439428927131</c:v>
                </c:pt>
                <c:pt idx="7">
                  <c:v>5.7941384380623902</c:v>
                </c:pt>
                <c:pt idx="8">
                  <c:v>8.2501674869530373</c:v>
                </c:pt>
                <c:pt idx="9">
                  <c:v>7.0639159693357847</c:v>
                </c:pt>
                <c:pt idx="10">
                  <c:v>5.6364999384726984</c:v>
                </c:pt>
                <c:pt idx="11">
                  <c:v>21.575265375360104</c:v>
                </c:pt>
              </c:numCache>
            </c:numRef>
          </c:val>
          <c:smooth val="0"/>
          <c:extLst>
            <c:ext xmlns:c16="http://schemas.microsoft.com/office/drawing/2014/chart" uri="{C3380CC4-5D6E-409C-BE32-E72D297353CC}">
              <c16:uniqueId val="{00000001-21C0-49F1-A788-D90F16ED3A84}"/>
            </c:ext>
          </c:extLst>
        </c:ser>
        <c:ser>
          <c:idx val="2"/>
          <c:order val="2"/>
          <c:tx>
            <c:strRef>
              <c:f>Marketing!$K$17:$K$18</c:f>
              <c:strCache>
                <c:ptCount val="1"/>
                <c:pt idx="0">
                  <c:v>Google Ads</c:v>
                </c:pt>
              </c:strCache>
            </c:strRef>
          </c:tx>
          <c:spPr>
            <a:ln w="28575" cap="rnd">
              <a:solidFill>
                <a:schemeClr val="accent1">
                  <a:shade val="90000"/>
                </a:schemeClr>
              </a:solidFill>
              <a:round/>
            </a:ln>
            <a:effectLst/>
          </c:spPr>
          <c:marker>
            <c:symbol val="circle"/>
            <c:size val="5"/>
            <c:spPr>
              <a:solidFill>
                <a:schemeClr val="accent1">
                  <a:shade val="90000"/>
                </a:schemeClr>
              </a:solidFill>
              <a:ln w="9525">
                <a:solidFill>
                  <a:schemeClr val="accent1">
                    <a:shade val="90000"/>
                  </a:schemeClr>
                </a:solidFill>
              </a:ln>
              <a:effectLst/>
            </c:spPr>
          </c:marker>
          <c:cat>
            <c:strRef>
              <c:f>Marketing!$H$19:$H$31</c:f>
              <c:strCache>
                <c:ptCount val="12"/>
                <c:pt idx="0">
                  <c:v>April</c:v>
                </c:pt>
                <c:pt idx="1">
                  <c:v>January</c:v>
                </c:pt>
                <c:pt idx="2">
                  <c:v>February</c:v>
                </c:pt>
                <c:pt idx="3">
                  <c:v>March</c:v>
                </c:pt>
                <c:pt idx="4">
                  <c:v>May</c:v>
                </c:pt>
                <c:pt idx="5">
                  <c:v>June</c:v>
                </c:pt>
                <c:pt idx="6">
                  <c:v>July</c:v>
                </c:pt>
                <c:pt idx="7">
                  <c:v>August</c:v>
                </c:pt>
                <c:pt idx="8">
                  <c:v>September</c:v>
                </c:pt>
                <c:pt idx="9">
                  <c:v>October</c:v>
                </c:pt>
                <c:pt idx="10">
                  <c:v>November</c:v>
                </c:pt>
                <c:pt idx="11">
                  <c:v>December</c:v>
                </c:pt>
              </c:strCache>
            </c:strRef>
          </c:cat>
          <c:val>
            <c:numRef>
              <c:f>Marketing!$K$19:$K$31</c:f>
              <c:numCache>
                <c:formatCode>0.0</c:formatCode>
                <c:ptCount val="12"/>
                <c:pt idx="0">
                  <c:v>15.09936266065321</c:v>
                </c:pt>
                <c:pt idx="1">
                  <c:v>13.463248020911422</c:v>
                </c:pt>
                <c:pt idx="2">
                  <c:v>12.559099433391173</c:v>
                </c:pt>
                <c:pt idx="3">
                  <c:v>18.59606626976106</c:v>
                </c:pt>
                <c:pt idx="4">
                  <c:v>20.389012291185121</c:v>
                </c:pt>
                <c:pt idx="5">
                  <c:v>12.383192042011093</c:v>
                </c:pt>
                <c:pt idx="6">
                  <c:v>6.6978318012662674</c:v>
                </c:pt>
                <c:pt idx="7">
                  <c:v>13.848144329775717</c:v>
                </c:pt>
                <c:pt idx="8">
                  <c:v>14.940676421478836</c:v>
                </c:pt>
                <c:pt idx="9">
                  <c:v>15.027171183492563</c:v>
                </c:pt>
                <c:pt idx="10">
                  <c:v>15.549266105596702</c:v>
                </c:pt>
                <c:pt idx="11">
                  <c:v>12.494310647280072</c:v>
                </c:pt>
              </c:numCache>
            </c:numRef>
          </c:val>
          <c:smooth val="0"/>
          <c:extLst>
            <c:ext xmlns:c16="http://schemas.microsoft.com/office/drawing/2014/chart" uri="{C3380CC4-5D6E-409C-BE32-E72D297353CC}">
              <c16:uniqueId val="{00000002-21C0-49F1-A788-D90F16ED3A84}"/>
            </c:ext>
          </c:extLst>
        </c:ser>
        <c:ser>
          <c:idx val="3"/>
          <c:order val="3"/>
          <c:tx>
            <c:strRef>
              <c:f>Marketing!$L$17:$L$18</c:f>
              <c:strCache>
                <c:ptCount val="1"/>
                <c:pt idx="0">
                  <c:v>Influencer</c:v>
                </c:pt>
              </c:strCache>
            </c:strRef>
          </c:tx>
          <c:spPr>
            <a:ln w="28575" cap="rnd">
              <a:solidFill>
                <a:schemeClr val="accent1">
                  <a:tint val="90000"/>
                </a:schemeClr>
              </a:solidFill>
              <a:round/>
            </a:ln>
            <a:effectLst/>
          </c:spPr>
          <c:marker>
            <c:symbol val="circle"/>
            <c:size val="5"/>
            <c:spPr>
              <a:solidFill>
                <a:schemeClr val="accent1">
                  <a:tint val="90000"/>
                </a:schemeClr>
              </a:solidFill>
              <a:ln w="9525">
                <a:solidFill>
                  <a:schemeClr val="accent1">
                    <a:tint val="90000"/>
                  </a:schemeClr>
                </a:solidFill>
              </a:ln>
              <a:effectLst/>
            </c:spPr>
          </c:marker>
          <c:cat>
            <c:strRef>
              <c:f>Marketing!$H$19:$H$31</c:f>
              <c:strCache>
                <c:ptCount val="12"/>
                <c:pt idx="0">
                  <c:v>April</c:v>
                </c:pt>
                <c:pt idx="1">
                  <c:v>January</c:v>
                </c:pt>
                <c:pt idx="2">
                  <c:v>February</c:v>
                </c:pt>
                <c:pt idx="3">
                  <c:v>March</c:v>
                </c:pt>
                <c:pt idx="4">
                  <c:v>May</c:v>
                </c:pt>
                <c:pt idx="5">
                  <c:v>June</c:v>
                </c:pt>
                <c:pt idx="6">
                  <c:v>July</c:v>
                </c:pt>
                <c:pt idx="7">
                  <c:v>August</c:v>
                </c:pt>
                <c:pt idx="8">
                  <c:v>September</c:v>
                </c:pt>
                <c:pt idx="9">
                  <c:v>October</c:v>
                </c:pt>
                <c:pt idx="10">
                  <c:v>November</c:v>
                </c:pt>
                <c:pt idx="11">
                  <c:v>December</c:v>
                </c:pt>
              </c:strCache>
            </c:strRef>
          </c:cat>
          <c:val>
            <c:numRef>
              <c:f>Marketing!$L$19:$L$31</c:f>
              <c:numCache>
                <c:formatCode>0.0</c:formatCode>
                <c:ptCount val="12"/>
                <c:pt idx="0">
                  <c:v>13.668038863917262</c:v>
                </c:pt>
                <c:pt idx="1">
                  <c:v>7.3936579588370686</c:v>
                </c:pt>
                <c:pt idx="2">
                  <c:v>45.571153945969634</c:v>
                </c:pt>
                <c:pt idx="3">
                  <c:v>12.635617294144605</c:v>
                </c:pt>
                <c:pt idx="4">
                  <c:v>21.133230493463181</c:v>
                </c:pt>
                <c:pt idx="5">
                  <c:v>43.701587168416033</c:v>
                </c:pt>
                <c:pt idx="6">
                  <c:v>16.304018396685585</c:v>
                </c:pt>
                <c:pt idx="7">
                  <c:v>18.286609198244083</c:v>
                </c:pt>
                <c:pt idx="8">
                  <c:v>12.092152594472696</c:v>
                </c:pt>
                <c:pt idx="9">
                  <c:v>38.823642215482593</c:v>
                </c:pt>
                <c:pt idx="10">
                  <c:v>25.321805080206225</c:v>
                </c:pt>
                <c:pt idx="11">
                  <c:v>18.165096451255646</c:v>
                </c:pt>
              </c:numCache>
            </c:numRef>
          </c:val>
          <c:smooth val="0"/>
          <c:extLst>
            <c:ext xmlns:c16="http://schemas.microsoft.com/office/drawing/2014/chart" uri="{C3380CC4-5D6E-409C-BE32-E72D297353CC}">
              <c16:uniqueId val="{00000003-21C0-49F1-A788-D90F16ED3A84}"/>
            </c:ext>
          </c:extLst>
        </c:ser>
        <c:ser>
          <c:idx val="4"/>
          <c:order val="4"/>
          <c:tx>
            <c:strRef>
              <c:f>Marketing!$M$17:$M$18</c:f>
              <c:strCache>
                <c:ptCount val="1"/>
                <c:pt idx="0">
                  <c:v>Instagram Ads</c:v>
                </c:pt>
              </c:strCache>
            </c:strRef>
          </c:tx>
          <c:spPr>
            <a:ln w="28575" cap="rnd">
              <a:solidFill>
                <a:schemeClr val="accent1">
                  <a:tint val="70000"/>
                </a:schemeClr>
              </a:solidFill>
              <a:round/>
            </a:ln>
            <a:effectLst/>
          </c:spPr>
          <c:marker>
            <c:symbol val="circle"/>
            <c:size val="5"/>
            <c:spPr>
              <a:solidFill>
                <a:schemeClr val="accent1">
                  <a:tint val="70000"/>
                </a:schemeClr>
              </a:solidFill>
              <a:ln w="9525">
                <a:solidFill>
                  <a:schemeClr val="accent1">
                    <a:tint val="70000"/>
                  </a:schemeClr>
                </a:solidFill>
              </a:ln>
              <a:effectLst/>
            </c:spPr>
          </c:marker>
          <c:cat>
            <c:strRef>
              <c:f>Marketing!$H$19:$H$31</c:f>
              <c:strCache>
                <c:ptCount val="12"/>
                <c:pt idx="0">
                  <c:v>April</c:v>
                </c:pt>
                <c:pt idx="1">
                  <c:v>January</c:v>
                </c:pt>
                <c:pt idx="2">
                  <c:v>February</c:v>
                </c:pt>
                <c:pt idx="3">
                  <c:v>March</c:v>
                </c:pt>
                <c:pt idx="4">
                  <c:v>May</c:v>
                </c:pt>
                <c:pt idx="5">
                  <c:v>June</c:v>
                </c:pt>
                <c:pt idx="6">
                  <c:v>July</c:v>
                </c:pt>
                <c:pt idx="7">
                  <c:v>August</c:v>
                </c:pt>
                <c:pt idx="8">
                  <c:v>September</c:v>
                </c:pt>
                <c:pt idx="9">
                  <c:v>October</c:v>
                </c:pt>
                <c:pt idx="10">
                  <c:v>November</c:v>
                </c:pt>
                <c:pt idx="11">
                  <c:v>December</c:v>
                </c:pt>
              </c:strCache>
            </c:strRef>
          </c:cat>
          <c:val>
            <c:numRef>
              <c:f>Marketing!$M$19:$M$31</c:f>
              <c:numCache>
                <c:formatCode>0.0</c:formatCode>
                <c:ptCount val="12"/>
                <c:pt idx="0">
                  <c:v>14.658882749157378</c:v>
                </c:pt>
                <c:pt idx="1">
                  <c:v>24.75339760407423</c:v>
                </c:pt>
                <c:pt idx="2">
                  <c:v>20.259877738120476</c:v>
                </c:pt>
                <c:pt idx="3">
                  <c:v>20.323797305002852</c:v>
                </c:pt>
                <c:pt idx="4">
                  <c:v>29.170485607716582</c:v>
                </c:pt>
                <c:pt idx="5">
                  <c:v>21.004477724685827</c:v>
                </c:pt>
                <c:pt idx="6">
                  <c:v>8.6769590362714606</c:v>
                </c:pt>
                <c:pt idx="7">
                  <c:v>8.9216261167390893</c:v>
                </c:pt>
                <c:pt idx="8">
                  <c:v>19.275932643424454</c:v>
                </c:pt>
                <c:pt idx="9">
                  <c:v>16.441450471189743</c:v>
                </c:pt>
                <c:pt idx="10">
                  <c:v>5.5802799766341167</c:v>
                </c:pt>
                <c:pt idx="11">
                  <c:v>14.905280352811877</c:v>
                </c:pt>
              </c:numCache>
            </c:numRef>
          </c:val>
          <c:smooth val="0"/>
          <c:extLst>
            <c:ext xmlns:c16="http://schemas.microsoft.com/office/drawing/2014/chart" uri="{C3380CC4-5D6E-409C-BE32-E72D297353CC}">
              <c16:uniqueId val="{00000004-21C0-49F1-A788-D90F16ED3A84}"/>
            </c:ext>
          </c:extLst>
        </c:ser>
        <c:ser>
          <c:idx val="5"/>
          <c:order val="5"/>
          <c:tx>
            <c:strRef>
              <c:f>Marketing!$N$17:$N$18</c:f>
              <c:strCache>
                <c:ptCount val="1"/>
                <c:pt idx="0">
                  <c:v>TikTok Ads</c:v>
                </c:pt>
              </c:strCache>
            </c:strRef>
          </c:tx>
          <c:spPr>
            <a:ln w="28575" cap="rnd">
              <a:solidFill>
                <a:schemeClr val="accent1">
                  <a:tint val="50000"/>
                </a:schemeClr>
              </a:solidFill>
              <a:round/>
            </a:ln>
            <a:effectLst/>
          </c:spPr>
          <c:marker>
            <c:symbol val="circle"/>
            <c:size val="5"/>
            <c:spPr>
              <a:solidFill>
                <a:schemeClr val="accent1">
                  <a:tint val="50000"/>
                </a:schemeClr>
              </a:solidFill>
              <a:ln w="9525">
                <a:solidFill>
                  <a:schemeClr val="accent1">
                    <a:tint val="50000"/>
                  </a:schemeClr>
                </a:solidFill>
              </a:ln>
              <a:effectLst/>
            </c:spPr>
          </c:marker>
          <c:cat>
            <c:strRef>
              <c:f>Marketing!$H$19:$H$31</c:f>
              <c:strCache>
                <c:ptCount val="12"/>
                <c:pt idx="0">
                  <c:v>April</c:v>
                </c:pt>
                <c:pt idx="1">
                  <c:v>January</c:v>
                </c:pt>
                <c:pt idx="2">
                  <c:v>February</c:v>
                </c:pt>
                <c:pt idx="3">
                  <c:v>March</c:v>
                </c:pt>
                <c:pt idx="4">
                  <c:v>May</c:v>
                </c:pt>
                <c:pt idx="5">
                  <c:v>June</c:v>
                </c:pt>
                <c:pt idx="6">
                  <c:v>July</c:v>
                </c:pt>
                <c:pt idx="7">
                  <c:v>August</c:v>
                </c:pt>
                <c:pt idx="8">
                  <c:v>September</c:v>
                </c:pt>
                <c:pt idx="9">
                  <c:v>October</c:v>
                </c:pt>
                <c:pt idx="10">
                  <c:v>November</c:v>
                </c:pt>
                <c:pt idx="11">
                  <c:v>December</c:v>
                </c:pt>
              </c:strCache>
            </c:strRef>
          </c:cat>
          <c:val>
            <c:numRef>
              <c:f>Marketing!$N$19:$N$31</c:f>
              <c:numCache>
                <c:formatCode>0.0</c:formatCode>
                <c:ptCount val="12"/>
                <c:pt idx="0">
                  <c:v>31.373420373540455</c:v>
                </c:pt>
                <c:pt idx="1">
                  <c:v>31.111775259800392</c:v>
                </c:pt>
                <c:pt idx="2">
                  <c:v>26.71424699242537</c:v>
                </c:pt>
                <c:pt idx="3">
                  <c:v>37.424603735876573</c:v>
                </c:pt>
                <c:pt idx="4">
                  <c:v>16.598192778162932</c:v>
                </c:pt>
                <c:pt idx="5">
                  <c:v>19.255237077110067</c:v>
                </c:pt>
                <c:pt idx="6">
                  <c:v>17.659403724914579</c:v>
                </c:pt>
                <c:pt idx="7">
                  <c:v>17.663598249736019</c:v>
                </c:pt>
                <c:pt idx="8">
                  <c:v>19.960268693636422</c:v>
                </c:pt>
                <c:pt idx="9">
                  <c:v>30.295112575989339</c:v>
                </c:pt>
                <c:pt idx="10">
                  <c:v>23.177461407937752</c:v>
                </c:pt>
                <c:pt idx="11">
                  <c:v>22.349855538062968</c:v>
                </c:pt>
              </c:numCache>
            </c:numRef>
          </c:val>
          <c:smooth val="0"/>
          <c:extLst>
            <c:ext xmlns:c16="http://schemas.microsoft.com/office/drawing/2014/chart" uri="{C3380CC4-5D6E-409C-BE32-E72D297353CC}">
              <c16:uniqueId val="{00000005-21C0-49F1-A788-D90F16ED3A84}"/>
            </c:ext>
          </c:extLst>
        </c:ser>
        <c:dLbls>
          <c:showLegendKey val="0"/>
          <c:showVal val="0"/>
          <c:showCatName val="0"/>
          <c:showSerName val="0"/>
          <c:showPercent val="0"/>
          <c:showBubbleSize val="0"/>
        </c:dLbls>
        <c:marker val="1"/>
        <c:smooth val="0"/>
        <c:axId val="569136127"/>
        <c:axId val="569130847"/>
      </c:lineChart>
      <c:catAx>
        <c:axId val="56913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30847"/>
        <c:crosses val="autoZero"/>
        <c:auto val="1"/>
        <c:lblAlgn val="ctr"/>
        <c:lblOffset val="100"/>
        <c:noMultiLvlLbl val="0"/>
      </c:catAx>
      <c:valAx>
        <c:axId val="56913084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36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[BrightChart Profitability Analysis (version 2).xlsx]Revenue!PivotTable1</c:name>
    <c:fmtId val="26"/>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a:t>Which Product Categories Drive the Highest Revenue?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noFill/>
            <a:round/>
          </a:ln>
          <a:effectLst/>
        </c:spPr>
        <c:marker>
          <c:symbol val="star"/>
          <c:size val="9"/>
          <c:spPr>
            <a:noFill/>
            <a:ln w="19050">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noFill/>
            <a:round/>
          </a:ln>
          <a:effectLst/>
        </c:spPr>
        <c:marker>
          <c:symbol val="circle"/>
          <c:size val="9"/>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noFill/>
            <a:round/>
          </a:ln>
          <a:effectLst/>
        </c:spPr>
        <c:marker>
          <c:symbol val="diamond"/>
          <c:size val="9"/>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noFill/>
            <a:round/>
          </a:ln>
          <a:effectLst/>
        </c:spPr>
        <c:marker>
          <c:symbol val="triangle"/>
          <c:size val="9"/>
          <c:spPr>
            <a:solidFill>
              <a:schemeClr val="tx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noFill/>
            <a:round/>
          </a:ln>
          <a:effectLst/>
        </c:spPr>
        <c:marker>
          <c:symbol val="star"/>
          <c:size val="9"/>
          <c:spPr>
            <a:noFill/>
            <a:ln w="19050">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noFill/>
            <a:round/>
          </a:ln>
          <a:effectLst/>
        </c:spPr>
        <c:marker>
          <c:symbol val="circle"/>
          <c:size val="9"/>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noFill/>
            <a:round/>
          </a:ln>
          <a:effectLst/>
        </c:spPr>
        <c:marker>
          <c:symbol val="diamond"/>
          <c:size val="9"/>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noFill/>
            <a:round/>
          </a:ln>
          <a:effectLst/>
        </c:spPr>
        <c:marker>
          <c:symbol val="triangle"/>
          <c:size val="9"/>
          <c:spPr>
            <a:solidFill>
              <a:schemeClr val="tx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noFill/>
            <a:round/>
          </a:ln>
          <a:effectLst/>
        </c:spPr>
        <c:marker>
          <c:symbol val="triang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no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noFill/>
            <a:round/>
          </a:ln>
          <a:effectLst/>
        </c:spPr>
        <c:marker>
          <c:symbol val="diamond"/>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noFill/>
            <a:round/>
          </a:ln>
          <a:effectLst/>
        </c:spPr>
        <c:marker>
          <c:symbol val="triangle"/>
          <c:size val="9"/>
          <c:spPr>
            <a:solidFill>
              <a:schemeClr val="tx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Revenue!$B$3</c:f>
              <c:strCache>
                <c:ptCount val="1"/>
                <c:pt idx="0">
                  <c:v>Gross Revenue</c:v>
                </c:pt>
              </c:strCache>
            </c:strRef>
          </c:tx>
          <c:spPr>
            <a:solidFill>
              <a:schemeClr val="accent1"/>
            </a:solidFill>
            <a:ln>
              <a:noFill/>
            </a:ln>
            <a:effectLst/>
          </c:spPr>
          <c:invertIfNegative val="0"/>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Revenue!$B$4:$B$12</c:f>
              <c:numCache>
                <c:formatCode>[$$-409]#,##0</c:formatCode>
                <c:ptCount val="8"/>
                <c:pt idx="0">
                  <c:v>52876.49</c:v>
                </c:pt>
                <c:pt idx="1">
                  <c:v>39081</c:v>
                </c:pt>
                <c:pt idx="2">
                  <c:v>37515.599999999999</c:v>
                </c:pt>
                <c:pt idx="3">
                  <c:v>37453.25</c:v>
                </c:pt>
                <c:pt idx="4">
                  <c:v>36878.519999999997</c:v>
                </c:pt>
                <c:pt idx="5">
                  <c:v>30879.43</c:v>
                </c:pt>
                <c:pt idx="6">
                  <c:v>22413.48</c:v>
                </c:pt>
                <c:pt idx="7">
                  <c:v>20871.36</c:v>
                </c:pt>
              </c:numCache>
            </c:numRef>
          </c:val>
          <c:extLst>
            <c:ext xmlns:c16="http://schemas.microsoft.com/office/drawing/2014/chart" uri="{C3380CC4-5D6E-409C-BE32-E72D297353CC}">
              <c16:uniqueId val="{00000000-3523-46F8-A9D5-E382A40926BA}"/>
            </c:ext>
          </c:extLst>
        </c:ser>
        <c:ser>
          <c:idx val="1"/>
          <c:order val="1"/>
          <c:tx>
            <c:strRef>
              <c:f>Revenue!$C$3</c:f>
              <c:strCache>
                <c:ptCount val="1"/>
                <c:pt idx="0">
                  <c:v>Net Revenue</c:v>
                </c:pt>
              </c:strCache>
            </c:strRef>
          </c:tx>
          <c:spPr>
            <a:solidFill>
              <a:schemeClr val="accent3"/>
            </a:solidFill>
            <a:ln>
              <a:noFill/>
            </a:ln>
            <a:effectLst/>
          </c:spPr>
          <c:invertIfNegative val="0"/>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Revenue!$C$4:$C$12</c:f>
              <c:numCache>
                <c:formatCode>[$$-409]#,##0</c:formatCode>
                <c:ptCount val="8"/>
                <c:pt idx="0">
                  <c:v>44885.904000000002</c:v>
                </c:pt>
                <c:pt idx="1">
                  <c:v>33595.663500000002</c:v>
                </c:pt>
                <c:pt idx="2">
                  <c:v>31383.096000000001</c:v>
                </c:pt>
                <c:pt idx="3">
                  <c:v>32329.7585</c:v>
                </c:pt>
                <c:pt idx="4">
                  <c:v>30662.6325</c:v>
                </c:pt>
                <c:pt idx="5">
                  <c:v>26359.7745</c:v>
                </c:pt>
                <c:pt idx="6">
                  <c:v>18847.327000000001</c:v>
                </c:pt>
                <c:pt idx="7">
                  <c:v>18254.037499999999</c:v>
                </c:pt>
              </c:numCache>
            </c:numRef>
          </c:val>
          <c:extLst>
            <c:ext xmlns:c16="http://schemas.microsoft.com/office/drawing/2014/chart" uri="{C3380CC4-5D6E-409C-BE32-E72D297353CC}">
              <c16:uniqueId val="{00000001-3523-46F8-A9D5-E382A40926BA}"/>
            </c:ext>
          </c:extLst>
        </c:ser>
        <c:ser>
          <c:idx val="2"/>
          <c:order val="2"/>
          <c:tx>
            <c:strRef>
              <c:f>Revenue!$D$3</c:f>
              <c:strCache>
                <c:ptCount val="1"/>
                <c:pt idx="0">
                  <c:v>Profit</c:v>
                </c:pt>
              </c:strCache>
            </c:strRef>
          </c:tx>
          <c:spPr>
            <a:solidFill>
              <a:schemeClr val="accent5"/>
            </a:solidFill>
            <a:ln>
              <a:noFill/>
            </a:ln>
            <a:effectLst/>
          </c:spPr>
          <c:invertIfNegative val="0"/>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Revenue!$D$4:$D$12</c:f>
              <c:numCache>
                <c:formatCode>[$$-409]#,##0</c:formatCode>
                <c:ptCount val="8"/>
                <c:pt idx="0">
                  <c:v>13973.523999999999</c:v>
                </c:pt>
                <c:pt idx="1">
                  <c:v>8786.2335000000003</c:v>
                </c:pt>
                <c:pt idx="2">
                  <c:v>6272.4459999999999</c:v>
                </c:pt>
                <c:pt idx="3">
                  <c:v>7596.5585000000001</c:v>
                </c:pt>
                <c:pt idx="4">
                  <c:v>7591.7124999999996</c:v>
                </c:pt>
                <c:pt idx="5">
                  <c:v>6688.5844999999999</c:v>
                </c:pt>
                <c:pt idx="6">
                  <c:v>2249.7469999999998</c:v>
                </c:pt>
                <c:pt idx="7">
                  <c:v>3174.8474999999999</c:v>
                </c:pt>
              </c:numCache>
            </c:numRef>
          </c:val>
          <c:extLst>
            <c:ext xmlns:c16="http://schemas.microsoft.com/office/drawing/2014/chart" uri="{C3380CC4-5D6E-409C-BE32-E72D297353CC}">
              <c16:uniqueId val="{00000002-3523-46F8-A9D5-E382A40926BA}"/>
            </c:ext>
          </c:extLst>
        </c:ser>
        <c:dLbls>
          <c:showLegendKey val="0"/>
          <c:showVal val="0"/>
          <c:showCatName val="0"/>
          <c:showSerName val="0"/>
          <c:showPercent val="0"/>
          <c:showBubbleSize val="0"/>
        </c:dLbls>
        <c:gapWidth val="219"/>
        <c:axId val="707491824"/>
        <c:axId val="707492304"/>
      </c:barChart>
      <c:lineChart>
        <c:grouping val="standard"/>
        <c:varyColors val="0"/>
        <c:ser>
          <c:idx val="3"/>
          <c:order val="3"/>
          <c:tx>
            <c:strRef>
              <c:f>Revenue!$E$3</c:f>
              <c:strCache>
                <c:ptCount val="1"/>
                <c:pt idx="0">
                  <c:v>Net Margin</c:v>
                </c:pt>
              </c:strCache>
            </c:strRef>
          </c:tx>
          <c:spPr>
            <a:ln w="28575" cap="rnd">
              <a:solidFill>
                <a:schemeClr val="accent1">
                  <a:lumMod val="60000"/>
                </a:schemeClr>
              </a:solidFill>
              <a:round/>
            </a:ln>
            <a:effectLst/>
          </c:spPr>
          <c:marker>
            <c:symbol val="none"/>
          </c:marker>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Revenue!$E$4:$E$12</c:f>
              <c:numCache>
                <c:formatCode>0.0%</c:formatCode>
                <c:ptCount val="8"/>
                <c:pt idx="0">
                  <c:v>0.31131207694959201</c:v>
                </c:pt>
                <c:pt idx="1">
                  <c:v>0.26152879820337527</c:v>
                </c:pt>
                <c:pt idx="2">
                  <c:v>0.19986702395455183</c:v>
                </c:pt>
                <c:pt idx="3">
                  <c:v>0.23497108708683984</c:v>
                </c:pt>
                <c:pt idx="4">
                  <c:v>0.2475884123778348</c:v>
                </c:pt>
                <c:pt idx="5">
                  <c:v>0.25374209859041091</c:v>
                </c:pt>
                <c:pt idx="6">
                  <c:v>0.11936690014451384</c:v>
                </c:pt>
                <c:pt idx="7">
                  <c:v>0.17392576847724786</c:v>
                </c:pt>
              </c:numCache>
            </c:numRef>
          </c:val>
          <c:smooth val="0"/>
          <c:extLst>
            <c:ext xmlns:c16="http://schemas.microsoft.com/office/drawing/2014/chart" uri="{C3380CC4-5D6E-409C-BE32-E72D297353CC}">
              <c16:uniqueId val="{00000003-3523-46F8-A9D5-E382A40926BA}"/>
            </c:ext>
          </c:extLst>
        </c:ser>
        <c:ser>
          <c:idx val="4"/>
          <c:order val="4"/>
          <c:tx>
            <c:strRef>
              <c:f>Revenue!$F$3</c:f>
              <c:strCache>
                <c:ptCount val="1"/>
                <c:pt idx="0">
                  <c:v>Discount %</c:v>
                </c:pt>
              </c:strCache>
            </c:strRef>
          </c:tx>
          <c:spPr>
            <a:ln w="28575" cap="rnd">
              <a:noFill/>
              <a:round/>
            </a:ln>
            <a:effectLst/>
          </c:spPr>
          <c:marker>
            <c:symbol val="triangle"/>
            <c:size val="5"/>
            <c:spPr>
              <a:solidFill>
                <a:schemeClr val="accent3">
                  <a:lumMod val="60000"/>
                </a:schemeClr>
              </a:solidFill>
              <a:ln w="9525">
                <a:solidFill>
                  <a:schemeClr val="accent3">
                    <a:lumMod val="60000"/>
                  </a:schemeClr>
                </a:solidFill>
              </a:ln>
              <a:effectLst/>
            </c:spPr>
          </c:marker>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Revenue!$F$4:$F$12</c:f>
              <c:numCache>
                <c:formatCode>0.0%</c:formatCode>
                <c:ptCount val="8"/>
                <c:pt idx="0">
                  <c:v>7.3989706956721218E-2</c:v>
                </c:pt>
                <c:pt idx="1">
                  <c:v>7.7160934981192905E-2</c:v>
                </c:pt>
                <c:pt idx="2">
                  <c:v>7.7922091076778721E-2</c:v>
                </c:pt>
                <c:pt idx="3">
                  <c:v>8.3171727420183833E-2</c:v>
                </c:pt>
                <c:pt idx="4">
                  <c:v>7.3520507330554485E-2</c:v>
                </c:pt>
                <c:pt idx="5">
                  <c:v>7.0582763347639507E-2</c:v>
                </c:pt>
                <c:pt idx="6">
                  <c:v>6.5130135971745565E-2</c:v>
                </c:pt>
                <c:pt idx="7">
                  <c:v>8.3924693934654945E-2</c:v>
                </c:pt>
              </c:numCache>
            </c:numRef>
          </c:val>
          <c:smooth val="0"/>
          <c:extLst>
            <c:ext xmlns:c16="http://schemas.microsoft.com/office/drawing/2014/chart" uri="{C3380CC4-5D6E-409C-BE32-E72D297353CC}">
              <c16:uniqueId val="{00000004-3523-46F8-A9D5-E382A40926BA}"/>
            </c:ext>
          </c:extLst>
        </c:ser>
        <c:ser>
          <c:idx val="5"/>
          <c:order val="5"/>
          <c:tx>
            <c:strRef>
              <c:f>Revenue!$G$3</c:f>
              <c:strCache>
                <c:ptCount val="1"/>
                <c:pt idx="0">
                  <c:v>Shipping Cost %</c:v>
                </c:pt>
              </c:strCache>
            </c:strRef>
          </c:tx>
          <c:spPr>
            <a:ln w="28575" cap="rnd">
              <a:noFill/>
              <a:round/>
            </a:ln>
            <a:effectLst/>
          </c:spPr>
          <c:marker>
            <c:symbol val="circle"/>
            <c:size val="5"/>
            <c:spPr>
              <a:solidFill>
                <a:schemeClr val="accent5">
                  <a:lumMod val="60000"/>
                </a:schemeClr>
              </a:solidFill>
              <a:ln w="9525">
                <a:solidFill>
                  <a:schemeClr val="accent5">
                    <a:lumMod val="60000"/>
                  </a:schemeClr>
                </a:solidFill>
              </a:ln>
              <a:effectLst/>
            </c:spPr>
          </c:marker>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Revenue!$G$4:$G$12</c:f>
              <c:numCache>
                <c:formatCode>0.0%</c:formatCode>
                <c:ptCount val="8"/>
                <c:pt idx="0">
                  <c:v>0.135027873446214</c:v>
                </c:pt>
                <c:pt idx="1">
                  <c:v>0.17247153348174304</c:v>
                </c:pt>
                <c:pt idx="2">
                  <c:v>0.19844011557858598</c:v>
                </c:pt>
                <c:pt idx="3">
                  <c:v>0.18462269629471409</c:v>
                </c:pt>
                <c:pt idx="4">
                  <c:v>0.17467512253745543</c:v>
                </c:pt>
                <c:pt idx="5">
                  <c:v>0.16155868162074236</c:v>
                </c:pt>
                <c:pt idx="6">
                  <c:v>0.27942113406753438</c:v>
                </c:pt>
                <c:pt idx="7">
                  <c:v>0.24785064317802</c:v>
                </c:pt>
              </c:numCache>
            </c:numRef>
          </c:val>
          <c:smooth val="0"/>
          <c:extLst>
            <c:ext xmlns:c16="http://schemas.microsoft.com/office/drawing/2014/chart" uri="{C3380CC4-5D6E-409C-BE32-E72D297353CC}">
              <c16:uniqueId val="{00000005-3523-46F8-A9D5-E382A40926BA}"/>
            </c:ext>
          </c:extLst>
        </c:ser>
        <c:ser>
          <c:idx val="6"/>
          <c:order val="6"/>
          <c:tx>
            <c:strRef>
              <c:f>Revenue!$H$3</c:f>
              <c:strCache>
                <c:ptCount val="1"/>
                <c:pt idx="0">
                  <c:v>Product Cost %</c:v>
                </c:pt>
              </c:strCache>
            </c:strRef>
          </c:tx>
          <c:spPr>
            <a:ln w="28575" cap="rnd">
              <a:noFill/>
              <a:round/>
            </a:ln>
            <a:effectLst/>
          </c:spPr>
          <c:marker>
            <c:symbol val="diamond"/>
            <c:size val="5"/>
            <c:spPr>
              <a:solidFill>
                <a:schemeClr val="accent1">
                  <a:lumMod val="80000"/>
                  <a:lumOff val="20000"/>
                </a:schemeClr>
              </a:solidFill>
              <a:ln w="9525">
                <a:solidFill>
                  <a:schemeClr val="accent1">
                    <a:lumMod val="80000"/>
                    <a:lumOff val="20000"/>
                  </a:schemeClr>
                </a:solidFill>
              </a:ln>
              <a:effectLst/>
            </c:spPr>
          </c:marker>
          <c:cat>
            <c:strRef>
              <c:f>Revenue!$A$4:$A$12</c:f>
              <c:strCache>
                <c:ptCount val="8"/>
                <c:pt idx="0">
                  <c:v>Electronics</c:v>
                </c:pt>
                <c:pt idx="1">
                  <c:v>Toys</c:v>
                </c:pt>
                <c:pt idx="2">
                  <c:v>Clothing</c:v>
                </c:pt>
                <c:pt idx="3">
                  <c:v>Sports</c:v>
                </c:pt>
                <c:pt idx="4">
                  <c:v>Food &amp; Beverage</c:v>
                </c:pt>
                <c:pt idx="5">
                  <c:v>Home &amp; Kitchen</c:v>
                </c:pt>
                <c:pt idx="6">
                  <c:v>Books</c:v>
                </c:pt>
                <c:pt idx="7">
                  <c:v>Beauty</c:v>
                </c:pt>
              </c:strCache>
            </c:strRef>
          </c:cat>
          <c:val>
            <c:numRef>
              <c:f>Revenue!$H$4:$H$12</c:f>
              <c:numCache>
                <c:formatCode>0.0%</c:formatCode>
                <c:ptCount val="8"/>
                <c:pt idx="0">
                  <c:v>0.37996205875238698</c:v>
                </c:pt>
                <c:pt idx="1">
                  <c:v>0.39944320769683478</c:v>
                </c:pt>
                <c:pt idx="2">
                  <c:v>0.40904130548358553</c:v>
                </c:pt>
                <c:pt idx="3">
                  <c:v>0.41896551033621915</c:v>
                </c:pt>
                <c:pt idx="4">
                  <c:v>0.38773437762686791</c:v>
                </c:pt>
                <c:pt idx="5">
                  <c:v>0.39989954477786671</c:v>
                </c:pt>
                <c:pt idx="6">
                  <c:v>0.39961978238096008</c:v>
                </c:pt>
                <c:pt idx="7">
                  <c:v>0.41159704015454668</c:v>
                </c:pt>
              </c:numCache>
            </c:numRef>
          </c:val>
          <c:smooth val="0"/>
          <c:extLst>
            <c:ext xmlns:c16="http://schemas.microsoft.com/office/drawing/2014/chart" uri="{C3380CC4-5D6E-409C-BE32-E72D297353CC}">
              <c16:uniqueId val="{00000006-3523-46F8-A9D5-E382A40926BA}"/>
            </c:ext>
          </c:extLst>
        </c:ser>
        <c:dLbls>
          <c:showLegendKey val="0"/>
          <c:showVal val="0"/>
          <c:showCatName val="0"/>
          <c:showSerName val="0"/>
          <c:showPercent val="0"/>
          <c:showBubbleSize val="0"/>
        </c:dLbls>
        <c:marker val="1"/>
        <c:smooth val="0"/>
        <c:axId val="1049673264"/>
        <c:axId val="1049689584"/>
      </c:lineChart>
      <c:catAx>
        <c:axId val="70749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07492304"/>
        <c:crosses val="autoZero"/>
        <c:auto val="1"/>
        <c:lblAlgn val="ctr"/>
        <c:lblOffset val="100"/>
        <c:noMultiLvlLbl val="0"/>
      </c:catAx>
      <c:valAx>
        <c:axId val="707492304"/>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07491824"/>
        <c:crosses val="autoZero"/>
        <c:crossBetween val="between"/>
      </c:valAx>
      <c:valAx>
        <c:axId val="104968958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49673264"/>
        <c:crosses val="max"/>
        <c:crossBetween val="between"/>
      </c:valAx>
      <c:catAx>
        <c:axId val="1049673264"/>
        <c:scaling>
          <c:orientation val="minMax"/>
        </c:scaling>
        <c:delete val="1"/>
        <c:axPos val="b"/>
        <c:numFmt formatCode="General" sourceLinked="1"/>
        <c:majorTickMark val="out"/>
        <c:minorTickMark val="none"/>
        <c:tickLblPos val="nextTo"/>
        <c:crossAx val="10496895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[BrightChart Profitability Analysis (version 2).xlsx]Channel!PivotTable1</c:name>
    <c:fmtId val="17"/>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a:t>Which Sales Channel Is Most Profitable per Order?</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D"/>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Channel!$B$1</c:f>
              <c:strCache>
                <c:ptCount val="1"/>
                <c:pt idx="0">
                  <c:v>Profit per Order</c:v>
                </c:pt>
              </c:strCache>
            </c:strRef>
          </c:tx>
          <c:spPr>
            <a:solidFill>
              <a:schemeClr val="accent1"/>
            </a:solidFill>
            <a:ln>
              <a:noFill/>
            </a:ln>
            <a:effectLst/>
          </c:spPr>
          <c:invertIfNegative val="0"/>
          <c:cat>
            <c:strRef>
              <c:f>Channel!$A$2:$A$6</c:f>
              <c:strCache>
                <c:ptCount val="4"/>
                <c:pt idx="0">
                  <c:v>Mobile App</c:v>
                </c:pt>
                <c:pt idx="1">
                  <c:v>Website</c:v>
                </c:pt>
                <c:pt idx="2">
                  <c:v>Social Commerce</c:v>
                </c:pt>
                <c:pt idx="3">
                  <c:v>Marketplace</c:v>
                </c:pt>
              </c:strCache>
            </c:strRef>
          </c:cat>
          <c:val>
            <c:numRef>
              <c:f>Channel!$B$2:$B$6</c:f>
              <c:numCache>
                <c:formatCode>[$$-409]#,##0</c:formatCode>
                <c:ptCount val="4"/>
                <c:pt idx="0">
                  <c:v>36.321382852292018</c:v>
                </c:pt>
                <c:pt idx="1">
                  <c:v>31.595500000000001</c:v>
                </c:pt>
                <c:pt idx="2">
                  <c:v>17.109111675126904</c:v>
                </c:pt>
                <c:pt idx="3">
                  <c:v>15.39723508353222</c:v>
                </c:pt>
              </c:numCache>
            </c:numRef>
          </c:val>
          <c:extLst>
            <c:ext xmlns:c16="http://schemas.microsoft.com/office/drawing/2014/chart" uri="{C3380CC4-5D6E-409C-BE32-E72D297353CC}">
              <c16:uniqueId val="{00000000-A71B-46E9-8D0E-7FF7A58D3540}"/>
            </c:ext>
          </c:extLst>
        </c:ser>
        <c:dLbls>
          <c:showLegendKey val="0"/>
          <c:showVal val="0"/>
          <c:showCatName val="0"/>
          <c:showSerName val="0"/>
          <c:showPercent val="0"/>
          <c:showBubbleSize val="0"/>
        </c:dLbls>
        <c:gapWidth val="219"/>
        <c:overlap val="-27"/>
        <c:axId val="42724736"/>
        <c:axId val="42730016"/>
      </c:barChart>
      <c:lineChart>
        <c:grouping val="standard"/>
        <c:varyColors val="0"/>
        <c:ser>
          <c:idx val="1"/>
          <c:order val="1"/>
          <c:tx>
            <c:strRef>
              <c:f>Channel!$C$1</c:f>
              <c:strCache>
                <c:ptCount val="1"/>
                <c:pt idx="0">
                  <c:v>Platform Fee</c:v>
                </c:pt>
              </c:strCache>
            </c:strRef>
          </c:tx>
          <c:spPr>
            <a:ln w="28575" cap="rnd">
              <a:solidFill>
                <a:schemeClr val="accent3"/>
              </a:solidFill>
              <a:round/>
            </a:ln>
            <a:effectLst/>
          </c:spPr>
          <c:marker>
            <c:symbol val="none"/>
          </c:marker>
          <c:cat>
            <c:strRef>
              <c:f>Channel!$A$2:$A$6</c:f>
              <c:strCache>
                <c:ptCount val="4"/>
                <c:pt idx="0">
                  <c:v>Mobile App</c:v>
                </c:pt>
                <c:pt idx="1">
                  <c:v>Website</c:v>
                </c:pt>
                <c:pt idx="2">
                  <c:v>Social Commerce</c:v>
                </c:pt>
                <c:pt idx="3">
                  <c:v>Marketplace</c:v>
                </c:pt>
              </c:strCache>
            </c:strRef>
          </c:cat>
          <c:val>
            <c:numRef>
              <c:f>Channel!$C$2:$C$6</c:f>
              <c:numCache>
                <c:formatCode>0%</c:formatCode>
                <c:ptCount val="4"/>
                <c:pt idx="0">
                  <c:v>0</c:v>
                </c:pt>
                <c:pt idx="1">
                  <c:v>0</c:v>
                </c:pt>
                <c:pt idx="2">
                  <c:v>7.3541750719657448E-2</c:v>
                </c:pt>
                <c:pt idx="3">
                  <c:v>0.13794015905207294</c:v>
                </c:pt>
              </c:numCache>
            </c:numRef>
          </c:val>
          <c:smooth val="0"/>
          <c:extLst>
            <c:ext xmlns:c16="http://schemas.microsoft.com/office/drawing/2014/chart" uri="{C3380CC4-5D6E-409C-BE32-E72D297353CC}">
              <c16:uniqueId val="{00000001-A71B-46E9-8D0E-7FF7A58D3540}"/>
            </c:ext>
          </c:extLst>
        </c:ser>
        <c:dLbls>
          <c:showLegendKey val="0"/>
          <c:showVal val="0"/>
          <c:showCatName val="0"/>
          <c:showSerName val="0"/>
          <c:showPercent val="0"/>
          <c:showBubbleSize val="0"/>
        </c:dLbls>
        <c:marker val="1"/>
        <c:smooth val="0"/>
        <c:axId val="387826624"/>
        <c:axId val="387842944"/>
      </c:lineChart>
      <c:catAx>
        <c:axId val="4272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730016"/>
        <c:crosses val="autoZero"/>
        <c:auto val="1"/>
        <c:lblAlgn val="ctr"/>
        <c:lblOffset val="100"/>
        <c:noMultiLvlLbl val="0"/>
      </c:catAx>
      <c:valAx>
        <c:axId val="42730016"/>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724736"/>
        <c:crosses val="autoZero"/>
        <c:crossBetween val="between"/>
      </c:valAx>
      <c:valAx>
        <c:axId val="3878429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7826624"/>
        <c:crosses val="max"/>
        <c:crossBetween val="between"/>
      </c:valAx>
      <c:catAx>
        <c:axId val="387826624"/>
        <c:scaling>
          <c:orientation val="minMax"/>
        </c:scaling>
        <c:delete val="1"/>
        <c:axPos val="b"/>
        <c:numFmt formatCode="General" sourceLinked="1"/>
        <c:majorTickMark val="out"/>
        <c:minorTickMark val="none"/>
        <c:tickLblPos val="nextTo"/>
        <c:crossAx val="387842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[BrightChart Profitability Analysis (version 2).xlsx]Return Rate!PivotTable1</c:name>
    <c:fmtId val="27"/>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a:t>What is the return rate by category and channel?</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 Rate'!$B$1</c:f>
              <c:strCache>
                <c:ptCount val="1"/>
                <c:pt idx="0">
                  <c:v>Refund Amount</c:v>
                </c:pt>
              </c:strCache>
            </c:strRef>
          </c:tx>
          <c:spPr>
            <a:solidFill>
              <a:schemeClr val="accent1"/>
            </a:solidFill>
            <a:ln>
              <a:noFill/>
            </a:ln>
            <a:effectLst/>
          </c:spPr>
          <c:invertIfNegative val="0"/>
          <c:cat>
            <c:multiLvlStrRef>
              <c:f>'Return Rate'!$A$2:$A$42</c:f>
              <c:multiLvlStrCache>
                <c:ptCount val="32"/>
                <c:lvl>
                  <c:pt idx="0">
                    <c:v>Website</c:v>
                  </c:pt>
                  <c:pt idx="1">
                    <c:v>Mobile App</c:v>
                  </c:pt>
                  <c:pt idx="2">
                    <c:v>Marketplace</c:v>
                  </c:pt>
                  <c:pt idx="3">
                    <c:v>Social Commerce</c:v>
                  </c:pt>
                  <c:pt idx="4">
                    <c:v>Website</c:v>
                  </c:pt>
                  <c:pt idx="5">
                    <c:v>Mobile App</c:v>
                  </c:pt>
                  <c:pt idx="6">
                    <c:v>Social Commerce</c:v>
                  </c:pt>
                  <c:pt idx="7">
                    <c:v>Marketplace</c:v>
                  </c:pt>
                  <c:pt idx="8">
                    <c:v>Website</c:v>
                  </c:pt>
                  <c:pt idx="9">
                    <c:v>Marketplace</c:v>
                  </c:pt>
                  <c:pt idx="10">
                    <c:v>Mobile App</c:v>
                  </c:pt>
                  <c:pt idx="11">
                    <c:v>Social Commerce</c:v>
                  </c:pt>
                  <c:pt idx="12">
                    <c:v>Mobile App</c:v>
                  </c:pt>
                  <c:pt idx="13">
                    <c:v>Website</c:v>
                  </c:pt>
                  <c:pt idx="14">
                    <c:v>Marketplace</c:v>
                  </c:pt>
                  <c:pt idx="15">
                    <c:v>Social Commerce</c:v>
                  </c:pt>
                  <c:pt idx="16">
                    <c:v>Marketplace</c:v>
                  </c:pt>
                  <c:pt idx="17">
                    <c:v>Social Commerce</c:v>
                  </c:pt>
                  <c:pt idx="18">
                    <c:v>Website</c:v>
                  </c:pt>
                  <c:pt idx="19">
                    <c:v>Mobile App</c:v>
                  </c:pt>
                  <c:pt idx="20">
                    <c:v>Website</c:v>
                  </c:pt>
                  <c:pt idx="21">
                    <c:v>Social Commerce</c:v>
                  </c:pt>
                  <c:pt idx="22">
                    <c:v>Mobile App</c:v>
                  </c:pt>
                  <c:pt idx="23">
                    <c:v>Marketplace</c:v>
                  </c:pt>
                  <c:pt idx="24">
                    <c:v>Website</c:v>
                  </c:pt>
                  <c:pt idx="25">
                    <c:v>Mobile App</c:v>
                  </c:pt>
                  <c:pt idx="26">
                    <c:v>Marketplace</c:v>
                  </c:pt>
                  <c:pt idx="27">
                    <c:v>Social Commerce</c:v>
                  </c:pt>
                  <c:pt idx="28">
                    <c:v>Website</c:v>
                  </c:pt>
                  <c:pt idx="29">
                    <c:v>Mobile App</c:v>
                  </c:pt>
                  <c:pt idx="30">
                    <c:v>Marketplace</c:v>
                  </c:pt>
                  <c:pt idx="31">
                    <c:v>Social Commerce</c:v>
                  </c:pt>
                </c:lvl>
                <c:lvl>
                  <c:pt idx="0">
                    <c:v>Electronics</c:v>
                  </c:pt>
                  <c:pt idx="4">
                    <c:v>Food &amp; Beverage</c:v>
                  </c:pt>
                  <c:pt idx="8">
                    <c:v>Clothing</c:v>
                  </c:pt>
                  <c:pt idx="12">
                    <c:v>Toys</c:v>
                  </c:pt>
                  <c:pt idx="16">
                    <c:v>Home &amp; Kitchen</c:v>
                  </c:pt>
                  <c:pt idx="20">
                    <c:v>Books</c:v>
                  </c:pt>
                  <c:pt idx="24">
                    <c:v>Sports</c:v>
                  </c:pt>
                  <c:pt idx="28">
                    <c:v>Beauty</c:v>
                  </c:pt>
                </c:lvl>
              </c:multiLvlStrCache>
            </c:multiLvlStrRef>
          </c:cat>
          <c:val>
            <c:numRef>
              <c:f>'Return Rate'!$B$2:$B$42</c:f>
              <c:numCache>
                <c:formatCode>[$$-409]#,##0</c:formatCode>
                <c:ptCount val="32"/>
                <c:pt idx="0">
                  <c:v>2377.61</c:v>
                </c:pt>
                <c:pt idx="1">
                  <c:v>715.54</c:v>
                </c:pt>
                <c:pt idx="2">
                  <c:v>639.78</c:v>
                </c:pt>
                <c:pt idx="3">
                  <c:v>345.34</c:v>
                </c:pt>
                <c:pt idx="4">
                  <c:v>1865.23</c:v>
                </c:pt>
                <c:pt idx="5">
                  <c:v>1185.5</c:v>
                </c:pt>
                <c:pt idx="6">
                  <c:v>354.85</c:v>
                </c:pt>
                <c:pt idx="7">
                  <c:v>98.98</c:v>
                </c:pt>
                <c:pt idx="8">
                  <c:v>1365.1</c:v>
                </c:pt>
                <c:pt idx="9">
                  <c:v>887.77</c:v>
                </c:pt>
                <c:pt idx="10">
                  <c:v>579.39</c:v>
                </c:pt>
                <c:pt idx="11">
                  <c:v>376.95</c:v>
                </c:pt>
                <c:pt idx="12">
                  <c:v>1068.47</c:v>
                </c:pt>
                <c:pt idx="13">
                  <c:v>792.35</c:v>
                </c:pt>
                <c:pt idx="14">
                  <c:v>404.45</c:v>
                </c:pt>
                <c:pt idx="15">
                  <c:v>204.54</c:v>
                </c:pt>
                <c:pt idx="16">
                  <c:v>842.71</c:v>
                </c:pt>
                <c:pt idx="17">
                  <c:v>590.54999999999995</c:v>
                </c:pt>
                <c:pt idx="18">
                  <c:v>563.07000000000005</c:v>
                </c:pt>
                <c:pt idx="19">
                  <c:v>343.77</c:v>
                </c:pt>
                <c:pt idx="20">
                  <c:v>787.9</c:v>
                </c:pt>
                <c:pt idx="21">
                  <c:v>475.14</c:v>
                </c:pt>
                <c:pt idx="22">
                  <c:v>439.45</c:v>
                </c:pt>
                <c:pt idx="23">
                  <c:v>403.87</c:v>
                </c:pt>
                <c:pt idx="24">
                  <c:v>1139.22</c:v>
                </c:pt>
                <c:pt idx="25">
                  <c:v>720.01</c:v>
                </c:pt>
                <c:pt idx="26">
                  <c:v>137.38999999999999</c:v>
                </c:pt>
                <c:pt idx="27">
                  <c:v>11.82</c:v>
                </c:pt>
                <c:pt idx="28">
                  <c:v>493.2</c:v>
                </c:pt>
                <c:pt idx="29">
                  <c:v>272.04000000000002</c:v>
                </c:pt>
                <c:pt idx="30">
                  <c:v>78</c:v>
                </c:pt>
                <c:pt idx="31">
                  <c:v>22.46</c:v>
                </c:pt>
              </c:numCache>
            </c:numRef>
          </c:val>
          <c:extLst>
            <c:ext xmlns:c16="http://schemas.microsoft.com/office/drawing/2014/chart" uri="{C3380CC4-5D6E-409C-BE32-E72D297353CC}">
              <c16:uniqueId val="{00000000-CFF7-416B-AC56-8D7312BC84CF}"/>
            </c:ext>
          </c:extLst>
        </c:ser>
        <c:dLbls>
          <c:showLegendKey val="0"/>
          <c:showVal val="0"/>
          <c:showCatName val="0"/>
          <c:showSerName val="0"/>
          <c:showPercent val="0"/>
          <c:showBubbleSize val="0"/>
        </c:dLbls>
        <c:gapWidth val="219"/>
        <c:overlap val="-27"/>
        <c:axId val="380393280"/>
        <c:axId val="380400480"/>
      </c:barChart>
      <c:lineChart>
        <c:grouping val="standard"/>
        <c:varyColors val="0"/>
        <c:ser>
          <c:idx val="1"/>
          <c:order val="1"/>
          <c:tx>
            <c:strRef>
              <c:f>'Return Rate'!$C$1</c:f>
              <c:strCache>
                <c:ptCount val="1"/>
                <c:pt idx="0">
                  <c:v>Return Rate</c:v>
                </c:pt>
              </c:strCache>
            </c:strRef>
          </c:tx>
          <c:spPr>
            <a:ln w="28575" cap="rnd">
              <a:solidFill>
                <a:schemeClr val="accent3"/>
              </a:solidFill>
              <a:round/>
            </a:ln>
            <a:effectLst/>
          </c:spPr>
          <c:marker>
            <c:symbol val="none"/>
          </c:marker>
          <c:cat>
            <c:multiLvlStrRef>
              <c:f>'Return Rate'!$A$2:$A$42</c:f>
              <c:multiLvlStrCache>
                <c:ptCount val="32"/>
                <c:lvl>
                  <c:pt idx="0">
                    <c:v>Website</c:v>
                  </c:pt>
                  <c:pt idx="1">
                    <c:v>Mobile App</c:v>
                  </c:pt>
                  <c:pt idx="2">
                    <c:v>Marketplace</c:v>
                  </c:pt>
                  <c:pt idx="3">
                    <c:v>Social Commerce</c:v>
                  </c:pt>
                  <c:pt idx="4">
                    <c:v>Website</c:v>
                  </c:pt>
                  <c:pt idx="5">
                    <c:v>Mobile App</c:v>
                  </c:pt>
                  <c:pt idx="6">
                    <c:v>Social Commerce</c:v>
                  </c:pt>
                  <c:pt idx="7">
                    <c:v>Marketplace</c:v>
                  </c:pt>
                  <c:pt idx="8">
                    <c:v>Website</c:v>
                  </c:pt>
                  <c:pt idx="9">
                    <c:v>Marketplace</c:v>
                  </c:pt>
                  <c:pt idx="10">
                    <c:v>Mobile App</c:v>
                  </c:pt>
                  <c:pt idx="11">
                    <c:v>Social Commerce</c:v>
                  </c:pt>
                  <c:pt idx="12">
                    <c:v>Mobile App</c:v>
                  </c:pt>
                  <c:pt idx="13">
                    <c:v>Website</c:v>
                  </c:pt>
                  <c:pt idx="14">
                    <c:v>Marketplace</c:v>
                  </c:pt>
                  <c:pt idx="15">
                    <c:v>Social Commerce</c:v>
                  </c:pt>
                  <c:pt idx="16">
                    <c:v>Marketplace</c:v>
                  </c:pt>
                  <c:pt idx="17">
                    <c:v>Social Commerce</c:v>
                  </c:pt>
                  <c:pt idx="18">
                    <c:v>Website</c:v>
                  </c:pt>
                  <c:pt idx="19">
                    <c:v>Mobile App</c:v>
                  </c:pt>
                  <c:pt idx="20">
                    <c:v>Website</c:v>
                  </c:pt>
                  <c:pt idx="21">
                    <c:v>Social Commerce</c:v>
                  </c:pt>
                  <c:pt idx="22">
                    <c:v>Mobile App</c:v>
                  </c:pt>
                  <c:pt idx="23">
                    <c:v>Marketplace</c:v>
                  </c:pt>
                  <c:pt idx="24">
                    <c:v>Website</c:v>
                  </c:pt>
                  <c:pt idx="25">
                    <c:v>Mobile App</c:v>
                  </c:pt>
                  <c:pt idx="26">
                    <c:v>Marketplace</c:v>
                  </c:pt>
                  <c:pt idx="27">
                    <c:v>Social Commerce</c:v>
                  </c:pt>
                  <c:pt idx="28">
                    <c:v>Website</c:v>
                  </c:pt>
                  <c:pt idx="29">
                    <c:v>Mobile App</c:v>
                  </c:pt>
                  <c:pt idx="30">
                    <c:v>Marketplace</c:v>
                  </c:pt>
                  <c:pt idx="31">
                    <c:v>Social Commerce</c:v>
                  </c:pt>
                </c:lvl>
                <c:lvl>
                  <c:pt idx="0">
                    <c:v>Electronics</c:v>
                  </c:pt>
                  <c:pt idx="4">
                    <c:v>Food &amp; Beverage</c:v>
                  </c:pt>
                  <c:pt idx="8">
                    <c:v>Clothing</c:v>
                  </c:pt>
                  <c:pt idx="12">
                    <c:v>Toys</c:v>
                  </c:pt>
                  <c:pt idx="16">
                    <c:v>Home &amp; Kitchen</c:v>
                  </c:pt>
                  <c:pt idx="20">
                    <c:v>Books</c:v>
                  </c:pt>
                  <c:pt idx="24">
                    <c:v>Sports</c:v>
                  </c:pt>
                  <c:pt idx="28">
                    <c:v>Beauty</c:v>
                  </c:pt>
                </c:lvl>
              </c:multiLvlStrCache>
            </c:multiLvlStrRef>
          </c:cat>
          <c:val>
            <c:numRef>
              <c:f>'Return Rate'!$C$2:$C$42</c:f>
              <c:numCache>
                <c:formatCode>0.0%</c:formatCode>
                <c:ptCount val="32"/>
                <c:pt idx="0">
                  <c:v>9.9009900990099015E-2</c:v>
                </c:pt>
                <c:pt idx="1">
                  <c:v>7.6923076923076927E-2</c:v>
                </c:pt>
                <c:pt idx="2">
                  <c:v>7.6923076923076927E-2</c:v>
                </c:pt>
                <c:pt idx="3">
                  <c:v>8.6956521739130432E-2</c:v>
                </c:pt>
                <c:pt idx="4">
                  <c:v>5.7471264367816091E-2</c:v>
                </c:pt>
                <c:pt idx="5">
                  <c:v>6.7567567567567571E-2</c:v>
                </c:pt>
                <c:pt idx="6">
                  <c:v>0.125</c:v>
                </c:pt>
                <c:pt idx="7">
                  <c:v>1.6129032258064516E-2</c:v>
                </c:pt>
                <c:pt idx="8">
                  <c:v>5.9701492537313432E-2</c:v>
                </c:pt>
                <c:pt idx="9">
                  <c:v>0.11666666666666667</c:v>
                </c:pt>
                <c:pt idx="10">
                  <c:v>7.2463768115942032E-2</c:v>
                </c:pt>
                <c:pt idx="11">
                  <c:v>0.13333333333333333</c:v>
                </c:pt>
                <c:pt idx="12">
                  <c:v>0.08</c:v>
                </c:pt>
                <c:pt idx="13">
                  <c:v>6.3063063063063057E-2</c:v>
                </c:pt>
                <c:pt idx="14">
                  <c:v>8.3333333333333329E-2</c:v>
                </c:pt>
                <c:pt idx="15">
                  <c:v>4.3478260869565216E-2</c:v>
                </c:pt>
                <c:pt idx="16">
                  <c:v>6.6666666666666666E-2</c:v>
                </c:pt>
                <c:pt idx="17">
                  <c:v>0.13043478260869565</c:v>
                </c:pt>
                <c:pt idx="18">
                  <c:v>4.3478260869565216E-2</c:v>
                </c:pt>
                <c:pt idx="19">
                  <c:v>4.7619047619047616E-2</c:v>
                </c:pt>
                <c:pt idx="20">
                  <c:v>9.0909090909090912E-2</c:v>
                </c:pt>
                <c:pt idx="21">
                  <c:v>0.13043478260869565</c:v>
                </c:pt>
                <c:pt idx="22">
                  <c:v>6.4935064935064929E-2</c:v>
                </c:pt>
                <c:pt idx="23">
                  <c:v>7.8431372549019607E-2</c:v>
                </c:pt>
                <c:pt idx="24">
                  <c:v>8.2644628099173556E-2</c:v>
                </c:pt>
                <c:pt idx="25">
                  <c:v>9.4736842105263161E-2</c:v>
                </c:pt>
                <c:pt idx="26">
                  <c:v>1.9230769230769232E-2</c:v>
                </c:pt>
                <c:pt idx="27">
                  <c:v>4.1666666666666664E-2</c:v>
                </c:pt>
                <c:pt idx="28">
                  <c:v>5.9523809523809521E-2</c:v>
                </c:pt>
                <c:pt idx="29">
                  <c:v>6.8965517241379309E-2</c:v>
                </c:pt>
                <c:pt idx="30">
                  <c:v>5.5555555555555552E-2</c:v>
                </c:pt>
                <c:pt idx="31">
                  <c:v>3.7037037037037035E-2</c:v>
                </c:pt>
              </c:numCache>
            </c:numRef>
          </c:val>
          <c:smooth val="0"/>
          <c:extLst>
            <c:ext xmlns:c16="http://schemas.microsoft.com/office/drawing/2014/chart" uri="{C3380CC4-5D6E-409C-BE32-E72D297353CC}">
              <c16:uniqueId val="{00000001-CFF7-416B-AC56-8D7312BC84CF}"/>
            </c:ext>
          </c:extLst>
        </c:ser>
        <c:dLbls>
          <c:showLegendKey val="0"/>
          <c:showVal val="0"/>
          <c:showCatName val="0"/>
          <c:showSerName val="0"/>
          <c:showPercent val="0"/>
          <c:showBubbleSize val="0"/>
        </c:dLbls>
        <c:marker val="1"/>
        <c:smooth val="0"/>
        <c:axId val="380409600"/>
        <c:axId val="380413920"/>
      </c:lineChart>
      <c:catAx>
        <c:axId val="38039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0400480"/>
        <c:crosses val="autoZero"/>
        <c:auto val="1"/>
        <c:lblAlgn val="ctr"/>
        <c:lblOffset val="100"/>
        <c:noMultiLvlLbl val="0"/>
      </c:catAx>
      <c:valAx>
        <c:axId val="380400480"/>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0393280"/>
        <c:crosses val="autoZero"/>
        <c:crossBetween val="between"/>
      </c:valAx>
      <c:valAx>
        <c:axId val="38041392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0409600"/>
        <c:crosses val="max"/>
        <c:crossBetween val="between"/>
      </c:valAx>
      <c:catAx>
        <c:axId val="380409600"/>
        <c:scaling>
          <c:orientation val="minMax"/>
        </c:scaling>
        <c:delete val="1"/>
        <c:axPos val="b"/>
        <c:numFmt formatCode="General" sourceLinked="1"/>
        <c:majorTickMark val="out"/>
        <c:minorTickMark val="none"/>
        <c:tickLblPos val="nextTo"/>
        <c:crossAx val="3804139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[BrightChart Profitability Analysis (version 2).xlsx]Marketing!PivotTable1</c:name>
    <c:fmtId val="1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000"/>
              <a:t>How CPC</a:t>
            </a:r>
            <a:r>
              <a:rPr lang="en-ID" sz="1000" baseline="0"/>
              <a:t> and</a:t>
            </a:r>
            <a:r>
              <a:rPr lang="en-ID" sz="1000"/>
              <a:t> CPA Impacts ROAS by Platform</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Marketing!$B$1</c:f>
              <c:strCache>
                <c:ptCount val="1"/>
                <c:pt idx="0">
                  <c:v>ROAS</c:v>
                </c:pt>
              </c:strCache>
            </c:strRef>
          </c:tx>
          <c:spPr>
            <a:solidFill>
              <a:schemeClr val="accent1"/>
            </a:solidFill>
            <a:ln>
              <a:noFill/>
            </a:ln>
            <a:effectLst/>
          </c:spPr>
          <c:invertIfNegative val="0"/>
          <c:cat>
            <c:strRef>
              <c:f>Marketing!$A$2:$A$8</c:f>
              <c:strCache>
                <c:ptCount val="6"/>
                <c:pt idx="0">
                  <c:v>TikTok Ads</c:v>
                </c:pt>
                <c:pt idx="1">
                  <c:v>Influencer</c:v>
                </c:pt>
                <c:pt idx="2">
                  <c:v>Instagram Ads</c:v>
                </c:pt>
                <c:pt idx="3">
                  <c:v>Google Ads</c:v>
                </c:pt>
                <c:pt idx="4">
                  <c:v>Facebook Ads</c:v>
                </c:pt>
                <c:pt idx="5">
                  <c:v>Email Marketing</c:v>
                </c:pt>
              </c:strCache>
            </c:strRef>
          </c:cat>
          <c:val>
            <c:numRef>
              <c:f>Marketing!$B$2:$B$8</c:f>
              <c:numCache>
                <c:formatCode>0.0</c:formatCode>
                <c:ptCount val="6"/>
                <c:pt idx="0">
                  <c:v>24.019673341695029</c:v>
                </c:pt>
                <c:pt idx="1">
                  <c:v>22.700219489199196</c:v>
                </c:pt>
                <c:pt idx="2">
                  <c:v>15.726413504492895</c:v>
                </c:pt>
                <c:pt idx="3">
                  <c:v>14.383293734473584</c:v>
                </c:pt>
                <c:pt idx="4">
                  <c:v>11.447161455879664</c:v>
                </c:pt>
                <c:pt idx="5">
                  <c:v>4.8109100185312599</c:v>
                </c:pt>
              </c:numCache>
            </c:numRef>
          </c:val>
          <c:extLst>
            <c:ext xmlns:c16="http://schemas.microsoft.com/office/drawing/2014/chart" uri="{C3380CC4-5D6E-409C-BE32-E72D297353CC}">
              <c16:uniqueId val="{00000000-5A80-4AE3-B144-B2DA33665E83}"/>
            </c:ext>
          </c:extLst>
        </c:ser>
        <c:ser>
          <c:idx val="1"/>
          <c:order val="1"/>
          <c:tx>
            <c:strRef>
              <c:f>Marketing!$C$1</c:f>
              <c:strCache>
                <c:ptCount val="1"/>
                <c:pt idx="0">
                  <c:v>CPC</c:v>
                </c:pt>
              </c:strCache>
            </c:strRef>
          </c:tx>
          <c:spPr>
            <a:solidFill>
              <a:schemeClr val="accent3"/>
            </a:solidFill>
            <a:ln w="25400">
              <a:noFill/>
            </a:ln>
            <a:effectLst/>
          </c:spPr>
          <c:invertIfNegative val="0"/>
          <c:cat>
            <c:strRef>
              <c:f>Marketing!$A$2:$A$8</c:f>
              <c:strCache>
                <c:ptCount val="6"/>
                <c:pt idx="0">
                  <c:v>TikTok Ads</c:v>
                </c:pt>
                <c:pt idx="1">
                  <c:v>Influencer</c:v>
                </c:pt>
                <c:pt idx="2">
                  <c:v>Instagram Ads</c:v>
                </c:pt>
                <c:pt idx="3">
                  <c:v>Google Ads</c:v>
                </c:pt>
                <c:pt idx="4">
                  <c:v>Facebook Ads</c:v>
                </c:pt>
                <c:pt idx="5">
                  <c:v>Email Marketing</c:v>
                </c:pt>
              </c:strCache>
            </c:strRef>
          </c:cat>
          <c:val>
            <c:numRef>
              <c:f>Marketing!$C$2:$C$8</c:f>
              <c:numCache>
                <c:formatCode>0.00</c:formatCode>
                <c:ptCount val="6"/>
                <c:pt idx="0">
                  <c:v>0.14931867696056816</c:v>
                </c:pt>
                <c:pt idx="1">
                  <c:v>0.16623481491946396</c:v>
                </c:pt>
                <c:pt idx="2">
                  <c:v>0.21233666728587583</c:v>
                </c:pt>
                <c:pt idx="3">
                  <c:v>0.24936489358224084</c:v>
                </c:pt>
                <c:pt idx="4">
                  <c:v>0.32088383884055871</c:v>
                </c:pt>
                <c:pt idx="5">
                  <c:v>0.94187247314312117</c:v>
                </c:pt>
              </c:numCache>
            </c:numRef>
          </c:val>
          <c:extLst>
            <c:ext xmlns:c16="http://schemas.microsoft.com/office/drawing/2014/chart" uri="{C3380CC4-5D6E-409C-BE32-E72D297353CC}">
              <c16:uniqueId val="{00000001-5A80-4AE3-B144-B2DA33665E83}"/>
            </c:ext>
          </c:extLst>
        </c:ser>
        <c:ser>
          <c:idx val="2"/>
          <c:order val="2"/>
          <c:tx>
            <c:strRef>
              <c:f>Marketing!$D$1</c:f>
              <c:strCache>
                <c:ptCount val="1"/>
                <c:pt idx="0">
                  <c:v>CPA</c:v>
                </c:pt>
              </c:strCache>
            </c:strRef>
          </c:tx>
          <c:spPr>
            <a:solidFill>
              <a:schemeClr val="accent5"/>
            </a:solidFill>
            <a:ln w="25400">
              <a:noFill/>
            </a:ln>
            <a:effectLst/>
          </c:spPr>
          <c:invertIfNegative val="0"/>
          <c:cat>
            <c:strRef>
              <c:f>Marketing!$A$2:$A$8</c:f>
              <c:strCache>
                <c:ptCount val="6"/>
                <c:pt idx="0">
                  <c:v>TikTok Ads</c:v>
                </c:pt>
                <c:pt idx="1">
                  <c:v>Influencer</c:v>
                </c:pt>
                <c:pt idx="2">
                  <c:v>Instagram Ads</c:v>
                </c:pt>
                <c:pt idx="3">
                  <c:v>Google Ads</c:v>
                </c:pt>
                <c:pt idx="4">
                  <c:v>Facebook Ads</c:v>
                </c:pt>
                <c:pt idx="5">
                  <c:v>Email Marketing</c:v>
                </c:pt>
              </c:strCache>
            </c:strRef>
          </c:cat>
          <c:val>
            <c:numRef>
              <c:f>Marketing!$D$2:$D$8</c:f>
              <c:numCache>
                <c:formatCode>0.00</c:formatCode>
                <c:ptCount val="6"/>
                <c:pt idx="0">
                  <c:v>3.0630068507814174</c:v>
                </c:pt>
                <c:pt idx="1">
                  <c:v>3.3882570080488481</c:v>
                </c:pt>
                <c:pt idx="2">
                  <c:v>4.6998499603260475</c:v>
                </c:pt>
                <c:pt idx="3">
                  <c:v>4.7214856541520938</c:v>
                </c:pt>
                <c:pt idx="4">
                  <c:v>6.2736875294672316</c:v>
                </c:pt>
                <c:pt idx="5">
                  <c:v>17.855014598540144</c:v>
                </c:pt>
              </c:numCache>
            </c:numRef>
          </c:val>
          <c:extLst>
            <c:ext xmlns:c16="http://schemas.microsoft.com/office/drawing/2014/chart" uri="{C3380CC4-5D6E-409C-BE32-E72D297353CC}">
              <c16:uniqueId val="{00000002-5A80-4AE3-B144-B2DA33665E83}"/>
            </c:ext>
          </c:extLst>
        </c:ser>
        <c:dLbls>
          <c:showLegendKey val="0"/>
          <c:showVal val="0"/>
          <c:showCatName val="0"/>
          <c:showSerName val="0"/>
          <c:showPercent val="0"/>
          <c:showBubbleSize val="0"/>
        </c:dLbls>
        <c:gapWidth val="219"/>
        <c:overlap val="-27"/>
        <c:axId val="1560934799"/>
        <c:axId val="1560935759"/>
      </c:barChart>
      <c:catAx>
        <c:axId val="156093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60935759"/>
        <c:crosses val="autoZero"/>
        <c:auto val="1"/>
        <c:lblAlgn val="ctr"/>
        <c:lblOffset val="100"/>
        <c:noMultiLvlLbl val="0"/>
      </c:catAx>
      <c:valAx>
        <c:axId val="15609357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60934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[BrightChart Profitability Analysis (version 2).xlsx]Marketing!PivotTable2</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000"/>
              <a:t>How CTR and CVR Drive ROAS by Platform</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Marketing!$B$10</c:f>
              <c:strCache>
                <c:ptCount val="1"/>
                <c:pt idx="0">
                  <c:v>ROAS</c:v>
                </c:pt>
              </c:strCache>
            </c:strRef>
          </c:tx>
          <c:spPr>
            <a:solidFill>
              <a:schemeClr val="accent1"/>
            </a:solidFill>
            <a:ln>
              <a:noFill/>
            </a:ln>
            <a:effectLst/>
          </c:spPr>
          <c:invertIfNegative val="0"/>
          <c:cat>
            <c:strRef>
              <c:f>Marketing!$A$11:$A$17</c:f>
              <c:strCache>
                <c:ptCount val="6"/>
                <c:pt idx="0">
                  <c:v>TikTok Ads</c:v>
                </c:pt>
                <c:pt idx="1">
                  <c:v>Influencer</c:v>
                </c:pt>
                <c:pt idx="2">
                  <c:v>Instagram Ads</c:v>
                </c:pt>
                <c:pt idx="3">
                  <c:v>Google Ads</c:v>
                </c:pt>
                <c:pt idx="4">
                  <c:v>Facebook Ads</c:v>
                </c:pt>
                <c:pt idx="5">
                  <c:v>Email Marketing</c:v>
                </c:pt>
              </c:strCache>
            </c:strRef>
          </c:cat>
          <c:val>
            <c:numRef>
              <c:f>Marketing!$B$11:$B$17</c:f>
              <c:numCache>
                <c:formatCode>0.0</c:formatCode>
                <c:ptCount val="6"/>
                <c:pt idx="0">
                  <c:v>24.019673341695029</c:v>
                </c:pt>
                <c:pt idx="1">
                  <c:v>22.700219489199196</c:v>
                </c:pt>
                <c:pt idx="2">
                  <c:v>15.726413504492895</c:v>
                </c:pt>
                <c:pt idx="3">
                  <c:v>14.383293734473584</c:v>
                </c:pt>
                <c:pt idx="4">
                  <c:v>11.447161455879664</c:v>
                </c:pt>
                <c:pt idx="5">
                  <c:v>4.8109100185312599</c:v>
                </c:pt>
              </c:numCache>
            </c:numRef>
          </c:val>
          <c:extLst>
            <c:ext xmlns:c16="http://schemas.microsoft.com/office/drawing/2014/chart" uri="{C3380CC4-5D6E-409C-BE32-E72D297353CC}">
              <c16:uniqueId val="{00000000-8FC7-4FEC-B2B5-359144FB0E1A}"/>
            </c:ext>
          </c:extLst>
        </c:ser>
        <c:ser>
          <c:idx val="1"/>
          <c:order val="1"/>
          <c:tx>
            <c:strRef>
              <c:f>Marketing!$C$10</c:f>
              <c:strCache>
                <c:ptCount val="1"/>
                <c:pt idx="0">
                  <c:v>CTR</c:v>
                </c:pt>
              </c:strCache>
            </c:strRef>
          </c:tx>
          <c:spPr>
            <a:solidFill>
              <a:schemeClr val="accent3"/>
            </a:solidFill>
            <a:ln w="25400">
              <a:noFill/>
            </a:ln>
            <a:effectLst/>
          </c:spPr>
          <c:invertIfNegative val="0"/>
          <c:cat>
            <c:strRef>
              <c:f>Marketing!$A$11:$A$17</c:f>
              <c:strCache>
                <c:ptCount val="6"/>
                <c:pt idx="0">
                  <c:v>TikTok Ads</c:v>
                </c:pt>
                <c:pt idx="1">
                  <c:v>Influencer</c:v>
                </c:pt>
                <c:pt idx="2">
                  <c:v>Instagram Ads</c:v>
                </c:pt>
                <c:pt idx="3">
                  <c:v>Google Ads</c:v>
                </c:pt>
                <c:pt idx="4">
                  <c:v>Facebook Ads</c:v>
                </c:pt>
                <c:pt idx="5">
                  <c:v>Email Marketing</c:v>
                </c:pt>
              </c:strCache>
            </c:strRef>
          </c:cat>
          <c:val>
            <c:numRef>
              <c:f>Marketing!$C$11:$C$17</c:f>
              <c:numCache>
                <c:formatCode>0.00%;\-0.00%;0.00%</c:formatCode>
                <c:ptCount val="6"/>
                <c:pt idx="0">
                  <c:v>1.8479851330956695E-2</c:v>
                </c:pt>
                <c:pt idx="1">
                  <c:v>5.853056461426779E-2</c:v>
                </c:pt>
                <c:pt idx="2">
                  <c:v>2.7106150998243556E-2</c:v>
                </c:pt>
                <c:pt idx="3">
                  <c:v>3.4033592918884352E-2</c:v>
                </c:pt>
                <c:pt idx="4">
                  <c:v>2.0290132307460813E-2</c:v>
                </c:pt>
                <c:pt idx="5">
                  <c:v>4.1756367831113E-2</c:v>
                </c:pt>
              </c:numCache>
            </c:numRef>
          </c:val>
          <c:extLst>
            <c:ext xmlns:c16="http://schemas.microsoft.com/office/drawing/2014/chart" uri="{C3380CC4-5D6E-409C-BE32-E72D297353CC}">
              <c16:uniqueId val="{00000001-8FC7-4FEC-B2B5-359144FB0E1A}"/>
            </c:ext>
          </c:extLst>
        </c:ser>
        <c:ser>
          <c:idx val="2"/>
          <c:order val="2"/>
          <c:tx>
            <c:strRef>
              <c:f>Marketing!$D$10</c:f>
              <c:strCache>
                <c:ptCount val="1"/>
                <c:pt idx="0">
                  <c:v>CVR</c:v>
                </c:pt>
              </c:strCache>
            </c:strRef>
          </c:tx>
          <c:spPr>
            <a:solidFill>
              <a:schemeClr val="accent5"/>
            </a:solidFill>
            <a:ln w="25400">
              <a:noFill/>
            </a:ln>
            <a:effectLst/>
          </c:spPr>
          <c:invertIfNegative val="0"/>
          <c:cat>
            <c:strRef>
              <c:f>Marketing!$A$11:$A$17</c:f>
              <c:strCache>
                <c:ptCount val="6"/>
                <c:pt idx="0">
                  <c:v>TikTok Ads</c:v>
                </c:pt>
                <c:pt idx="1">
                  <c:v>Influencer</c:v>
                </c:pt>
                <c:pt idx="2">
                  <c:v>Instagram Ads</c:v>
                </c:pt>
                <c:pt idx="3">
                  <c:v>Google Ads</c:v>
                </c:pt>
                <c:pt idx="4">
                  <c:v>Facebook Ads</c:v>
                </c:pt>
                <c:pt idx="5">
                  <c:v>Email Marketing</c:v>
                </c:pt>
              </c:strCache>
            </c:strRef>
          </c:cat>
          <c:val>
            <c:numRef>
              <c:f>Marketing!$D$11:$D$17</c:f>
              <c:numCache>
                <c:formatCode>0.00%;\-0.00%;0.00%</c:formatCode>
                <c:ptCount val="6"/>
                <c:pt idx="0">
                  <c:v>4.9321815208303858E-2</c:v>
                </c:pt>
                <c:pt idx="1">
                  <c:v>4.6515055381585034E-2</c:v>
                </c:pt>
                <c:pt idx="2">
                  <c:v>4.576801184425424E-2</c:v>
                </c:pt>
                <c:pt idx="3">
                  <c:v>5.1921656292800482E-2</c:v>
                </c:pt>
                <c:pt idx="4">
                  <c:v>4.8901402232564471E-2</c:v>
                </c:pt>
                <c:pt idx="5">
                  <c:v>5.2370216797577446E-2</c:v>
                </c:pt>
              </c:numCache>
            </c:numRef>
          </c:val>
          <c:extLst>
            <c:ext xmlns:c16="http://schemas.microsoft.com/office/drawing/2014/chart" uri="{C3380CC4-5D6E-409C-BE32-E72D297353CC}">
              <c16:uniqueId val="{00000002-8FC7-4FEC-B2B5-359144FB0E1A}"/>
            </c:ext>
          </c:extLst>
        </c:ser>
        <c:dLbls>
          <c:showLegendKey val="0"/>
          <c:showVal val="0"/>
          <c:showCatName val="0"/>
          <c:showSerName val="0"/>
          <c:showPercent val="0"/>
          <c:showBubbleSize val="0"/>
        </c:dLbls>
        <c:gapWidth val="219"/>
        <c:overlap val="-27"/>
        <c:axId val="164505072"/>
        <c:axId val="164504592"/>
      </c:barChart>
      <c:catAx>
        <c:axId val="16450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504592"/>
        <c:crosses val="autoZero"/>
        <c:auto val="1"/>
        <c:lblAlgn val="ctr"/>
        <c:lblOffset val="100"/>
        <c:noMultiLvlLbl val="0"/>
      </c:catAx>
      <c:valAx>
        <c:axId val="16450459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505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[BrightChart Profitability Analysis (version 2).xlsx]Net Margin!PivotTable1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Which Product Categories Drive the Highest Net Margin?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'Net Margin'!$B$3</c:f>
              <c:strCache>
                <c:ptCount val="1"/>
                <c:pt idx="0">
                  <c:v>Net Margin</c:v>
                </c:pt>
              </c:strCache>
            </c:strRef>
          </c:tx>
          <c:spPr>
            <a:solidFill>
              <a:schemeClr val="accent1"/>
            </a:solidFill>
            <a:ln>
              <a:noFill/>
            </a:ln>
            <a:effectLst/>
          </c:spPr>
          <c:invertIfNegative val="0"/>
          <c:cat>
            <c:strRef>
              <c:f>'Net Margin'!$A$4:$A$12</c:f>
              <c:strCache>
                <c:ptCount val="8"/>
                <c:pt idx="0">
                  <c:v>Electronics</c:v>
                </c:pt>
                <c:pt idx="1">
                  <c:v>Toys</c:v>
                </c:pt>
                <c:pt idx="2">
                  <c:v>Home &amp; Kitchen</c:v>
                </c:pt>
                <c:pt idx="3">
                  <c:v>Food &amp; Beverage</c:v>
                </c:pt>
                <c:pt idx="4">
                  <c:v>Sports</c:v>
                </c:pt>
                <c:pt idx="5">
                  <c:v>Clothing</c:v>
                </c:pt>
                <c:pt idx="6">
                  <c:v>Beauty</c:v>
                </c:pt>
                <c:pt idx="7">
                  <c:v>Books</c:v>
                </c:pt>
              </c:strCache>
            </c:strRef>
          </c:cat>
          <c:val>
            <c:numRef>
              <c:f>'Net Margin'!$B$4:$B$12</c:f>
              <c:numCache>
                <c:formatCode>0.0%</c:formatCode>
                <c:ptCount val="8"/>
                <c:pt idx="0">
                  <c:v>0.31131207694959201</c:v>
                </c:pt>
                <c:pt idx="1">
                  <c:v>0.26152879820337527</c:v>
                </c:pt>
                <c:pt idx="2">
                  <c:v>0.25374209859041091</c:v>
                </c:pt>
                <c:pt idx="3">
                  <c:v>0.2475884123778348</c:v>
                </c:pt>
                <c:pt idx="4">
                  <c:v>0.23497108708683984</c:v>
                </c:pt>
                <c:pt idx="5">
                  <c:v>0.19986702395455183</c:v>
                </c:pt>
                <c:pt idx="6">
                  <c:v>0.17392576847724786</c:v>
                </c:pt>
                <c:pt idx="7">
                  <c:v>0.11936690014451384</c:v>
                </c:pt>
              </c:numCache>
            </c:numRef>
          </c:val>
          <c:extLst>
            <c:ext xmlns:c16="http://schemas.microsoft.com/office/drawing/2014/chart" uri="{C3380CC4-5D6E-409C-BE32-E72D297353CC}">
              <c16:uniqueId val="{00000000-B6A9-4B40-AF0F-39BAEFB8F0B9}"/>
            </c:ext>
          </c:extLst>
        </c:ser>
        <c:dLbls>
          <c:showLegendKey val="0"/>
          <c:showVal val="0"/>
          <c:showCatName val="0"/>
          <c:showSerName val="0"/>
          <c:showPercent val="0"/>
          <c:showBubbleSize val="0"/>
        </c:dLbls>
        <c:gapWidth val="219"/>
        <c:overlap val="-27"/>
        <c:axId val="707491824"/>
        <c:axId val="707492304"/>
      </c:barChart>
      <c:lineChart>
        <c:grouping val="standard"/>
        <c:varyColors val="0"/>
        <c:ser>
          <c:idx val="1"/>
          <c:order val="1"/>
          <c:tx>
            <c:strRef>
              <c:f>'Net Margin'!$C$3</c:f>
              <c:strCache>
                <c:ptCount val="1"/>
                <c:pt idx="0">
                  <c:v>Refund</c:v>
                </c:pt>
              </c:strCache>
            </c:strRef>
          </c:tx>
          <c:spPr>
            <a:ln w="28575" cap="rnd">
              <a:solidFill>
                <a:schemeClr val="accent3"/>
              </a:solidFill>
              <a:round/>
            </a:ln>
            <a:effectLst/>
          </c:spPr>
          <c:marker>
            <c:symbol val="none"/>
          </c:marker>
          <c:cat>
            <c:strRef>
              <c:f>'Net Margin'!$A$4:$A$12</c:f>
              <c:strCache>
                <c:ptCount val="8"/>
                <c:pt idx="0">
                  <c:v>Electronics</c:v>
                </c:pt>
                <c:pt idx="1">
                  <c:v>Toys</c:v>
                </c:pt>
                <c:pt idx="2">
                  <c:v>Home &amp; Kitchen</c:v>
                </c:pt>
                <c:pt idx="3">
                  <c:v>Food &amp; Beverage</c:v>
                </c:pt>
                <c:pt idx="4">
                  <c:v>Sports</c:v>
                </c:pt>
                <c:pt idx="5">
                  <c:v>Clothing</c:v>
                </c:pt>
                <c:pt idx="6">
                  <c:v>Beauty</c:v>
                </c:pt>
                <c:pt idx="7">
                  <c:v>Books</c:v>
                </c:pt>
              </c:strCache>
            </c:strRef>
          </c:cat>
          <c:val>
            <c:numRef>
              <c:f>'Net Margin'!$C$4:$C$12</c:f>
              <c:numCache>
                <c:formatCode>[$$-409]#,##0</c:formatCode>
                <c:ptCount val="8"/>
                <c:pt idx="0">
                  <c:v>4078.27</c:v>
                </c:pt>
                <c:pt idx="1">
                  <c:v>2469.81</c:v>
                </c:pt>
                <c:pt idx="2">
                  <c:v>2340.1</c:v>
                </c:pt>
                <c:pt idx="3">
                  <c:v>3504.56</c:v>
                </c:pt>
                <c:pt idx="4">
                  <c:v>2008.44</c:v>
                </c:pt>
                <c:pt idx="5">
                  <c:v>3209.21</c:v>
                </c:pt>
                <c:pt idx="6">
                  <c:v>865.7</c:v>
                </c:pt>
                <c:pt idx="7">
                  <c:v>2106.36</c:v>
                </c:pt>
              </c:numCache>
            </c:numRef>
          </c:val>
          <c:smooth val="0"/>
          <c:extLst>
            <c:ext xmlns:c16="http://schemas.microsoft.com/office/drawing/2014/chart" uri="{C3380CC4-5D6E-409C-BE32-E72D297353CC}">
              <c16:uniqueId val="{00000001-B6A9-4B40-AF0F-39BAEFB8F0B9}"/>
            </c:ext>
          </c:extLst>
        </c:ser>
        <c:ser>
          <c:idx val="2"/>
          <c:order val="2"/>
          <c:tx>
            <c:strRef>
              <c:f>'Net Margin'!$D$3</c:f>
              <c:strCache>
                <c:ptCount val="1"/>
                <c:pt idx="0">
                  <c:v>Discount</c:v>
                </c:pt>
              </c:strCache>
            </c:strRef>
          </c:tx>
          <c:spPr>
            <a:ln w="28575" cap="rnd">
              <a:solidFill>
                <a:schemeClr val="accent5"/>
              </a:solidFill>
              <a:round/>
            </a:ln>
            <a:effectLst/>
          </c:spPr>
          <c:marker>
            <c:symbol val="none"/>
          </c:marker>
          <c:cat>
            <c:strRef>
              <c:f>'Net Margin'!$A$4:$A$12</c:f>
              <c:strCache>
                <c:ptCount val="8"/>
                <c:pt idx="0">
                  <c:v>Electronics</c:v>
                </c:pt>
                <c:pt idx="1">
                  <c:v>Toys</c:v>
                </c:pt>
                <c:pt idx="2">
                  <c:v>Home &amp; Kitchen</c:v>
                </c:pt>
                <c:pt idx="3">
                  <c:v>Food &amp; Beverage</c:v>
                </c:pt>
                <c:pt idx="4">
                  <c:v>Sports</c:v>
                </c:pt>
                <c:pt idx="5">
                  <c:v>Clothing</c:v>
                </c:pt>
                <c:pt idx="6">
                  <c:v>Beauty</c:v>
                </c:pt>
                <c:pt idx="7">
                  <c:v>Books</c:v>
                </c:pt>
              </c:strCache>
            </c:strRef>
          </c:cat>
          <c:val>
            <c:numRef>
              <c:f>'Net Margin'!$D$4:$D$12</c:f>
              <c:numCache>
                <c:formatCode>[$$-409]#,##0</c:formatCode>
                <c:ptCount val="8"/>
                <c:pt idx="0">
                  <c:v>3912.3159999999998</c:v>
                </c:pt>
                <c:pt idx="1">
                  <c:v>3015.5264999999999</c:v>
                </c:pt>
                <c:pt idx="2">
                  <c:v>2179.5554999999999</c:v>
                </c:pt>
                <c:pt idx="3">
                  <c:v>2711.3274999999999</c:v>
                </c:pt>
                <c:pt idx="4">
                  <c:v>3115.0515</c:v>
                </c:pt>
                <c:pt idx="5">
                  <c:v>2923.2939999999999</c:v>
                </c:pt>
                <c:pt idx="6">
                  <c:v>1751.6224999999999</c:v>
                </c:pt>
                <c:pt idx="7">
                  <c:v>1459.7929999999999</c:v>
                </c:pt>
              </c:numCache>
            </c:numRef>
          </c:val>
          <c:smooth val="0"/>
          <c:extLst>
            <c:ext xmlns:c16="http://schemas.microsoft.com/office/drawing/2014/chart" uri="{C3380CC4-5D6E-409C-BE32-E72D297353CC}">
              <c16:uniqueId val="{00000002-B6A9-4B40-AF0F-39BAEFB8F0B9}"/>
            </c:ext>
          </c:extLst>
        </c:ser>
        <c:ser>
          <c:idx val="3"/>
          <c:order val="3"/>
          <c:tx>
            <c:strRef>
              <c:f>'Net Margin'!$E$3</c:f>
              <c:strCache>
                <c:ptCount val="1"/>
                <c:pt idx="0">
                  <c:v>Shipping Cost</c:v>
                </c:pt>
              </c:strCache>
            </c:strRef>
          </c:tx>
          <c:spPr>
            <a:ln w="28575" cap="rnd">
              <a:solidFill>
                <a:schemeClr val="accent1">
                  <a:lumMod val="60000"/>
                </a:schemeClr>
              </a:solidFill>
              <a:round/>
            </a:ln>
            <a:effectLst/>
          </c:spPr>
          <c:marker>
            <c:symbol val="none"/>
          </c:marker>
          <c:cat>
            <c:strRef>
              <c:f>'Net Margin'!$A$4:$A$12</c:f>
              <c:strCache>
                <c:ptCount val="8"/>
                <c:pt idx="0">
                  <c:v>Electronics</c:v>
                </c:pt>
                <c:pt idx="1">
                  <c:v>Toys</c:v>
                </c:pt>
                <c:pt idx="2">
                  <c:v>Home &amp; Kitchen</c:v>
                </c:pt>
                <c:pt idx="3">
                  <c:v>Food &amp; Beverage</c:v>
                </c:pt>
                <c:pt idx="4">
                  <c:v>Sports</c:v>
                </c:pt>
                <c:pt idx="5">
                  <c:v>Clothing</c:v>
                </c:pt>
                <c:pt idx="6">
                  <c:v>Beauty</c:v>
                </c:pt>
                <c:pt idx="7">
                  <c:v>Books</c:v>
                </c:pt>
              </c:strCache>
            </c:strRef>
          </c:cat>
          <c:val>
            <c:numRef>
              <c:f>'Net Margin'!$E$4:$E$12</c:f>
              <c:numCache>
                <c:formatCode>[$$-409]#,##0</c:formatCode>
                <c:ptCount val="8"/>
                <c:pt idx="0">
                  <c:v>7139.8</c:v>
                </c:pt>
                <c:pt idx="1">
                  <c:v>6740.36</c:v>
                </c:pt>
                <c:pt idx="2">
                  <c:v>4988.84</c:v>
                </c:pt>
                <c:pt idx="3">
                  <c:v>6441.76</c:v>
                </c:pt>
                <c:pt idx="4">
                  <c:v>6914.72</c:v>
                </c:pt>
                <c:pt idx="5">
                  <c:v>7444.6</c:v>
                </c:pt>
                <c:pt idx="6">
                  <c:v>5172.9799999999996</c:v>
                </c:pt>
                <c:pt idx="7">
                  <c:v>6262.8</c:v>
                </c:pt>
              </c:numCache>
            </c:numRef>
          </c:val>
          <c:smooth val="0"/>
          <c:extLst>
            <c:ext xmlns:c16="http://schemas.microsoft.com/office/drawing/2014/chart" uri="{C3380CC4-5D6E-409C-BE32-E72D297353CC}">
              <c16:uniqueId val="{00000003-B6A9-4B40-AF0F-39BAEFB8F0B9}"/>
            </c:ext>
          </c:extLst>
        </c:ser>
        <c:ser>
          <c:idx val="4"/>
          <c:order val="4"/>
          <c:tx>
            <c:strRef>
              <c:f>'Net Margin'!$F$3</c:f>
              <c:strCache>
                <c:ptCount val="1"/>
                <c:pt idx="0">
                  <c:v>Product Cost</c:v>
                </c:pt>
              </c:strCache>
            </c:strRef>
          </c:tx>
          <c:spPr>
            <a:ln w="28575" cap="rnd">
              <a:solidFill>
                <a:schemeClr val="accent3">
                  <a:lumMod val="60000"/>
                </a:schemeClr>
              </a:solidFill>
              <a:round/>
            </a:ln>
            <a:effectLst/>
          </c:spPr>
          <c:marker>
            <c:symbol val="none"/>
          </c:marker>
          <c:cat>
            <c:strRef>
              <c:f>'Net Margin'!$A$4:$A$12</c:f>
              <c:strCache>
                <c:ptCount val="8"/>
                <c:pt idx="0">
                  <c:v>Electronics</c:v>
                </c:pt>
                <c:pt idx="1">
                  <c:v>Toys</c:v>
                </c:pt>
                <c:pt idx="2">
                  <c:v>Home &amp; Kitchen</c:v>
                </c:pt>
                <c:pt idx="3">
                  <c:v>Food &amp; Beverage</c:v>
                </c:pt>
                <c:pt idx="4">
                  <c:v>Sports</c:v>
                </c:pt>
                <c:pt idx="5">
                  <c:v>Clothing</c:v>
                </c:pt>
                <c:pt idx="6">
                  <c:v>Beauty</c:v>
                </c:pt>
                <c:pt idx="7">
                  <c:v>Books</c:v>
                </c:pt>
              </c:strCache>
            </c:strRef>
          </c:cat>
          <c:val>
            <c:numRef>
              <c:f>'Net Margin'!$F$4:$F$12</c:f>
              <c:numCache>
                <c:formatCode>[$$-409]#,##0</c:formatCode>
                <c:ptCount val="8"/>
                <c:pt idx="0">
                  <c:v>20091.060000000001</c:v>
                </c:pt>
                <c:pt idx="1">
                  <c:v>15610.64</c:v>
                </c:pt>
                <c:pt idx="2">
                  <c:v>12348.67</c:v>
                </c:pt>
                <c:pt idx="3">
                  <c:v>14299.07</c:v>
                </c:pt>
                <c:pt idx="4">
                  <c:v>15691.62</c:v>
                </c:pt>
                <c:pt idx="5">
                  <c:v>15345.43</c:v>
                </c:pt>
                <c:pt idx="6">
                  <c:v>8590.59</c:v>
                </c:pt>
                <c:pt idx="7">
                  <c:v>8956.8700000000008</c:v>
                </c:pt>
              </c:numCache>
            </c:numRef>
          </c:val>
          <c:smooth val="0"/>
          <c:extLst>
            <c:ext xmlns:c16="http://schemas.microsoft.com/office/drawing/2014/chart" uri="{C3380CC4-5D6E-409C-BE32-E72D297353CC}">
              <c16:uniqueId val="{00000004-B6A9-4B40-AF0F-39BAEFB8F0B9}"/>
            </c:ext>
          </c:extLst>
        </c:ser>
        <c:dLbls>
          <c:showLegendKey val="0"/>
          <c:showVal val="0"/>
          <c:showCatName val="0"/>
          <c:showSerName val="0"/>
          <c:showPercent val="0"/>
          <c:showBubbleSize val="0"/>
        </c:dLbls>
        <c:marker val="1"/>
        <c:smooth val="0"/>
        <c:axId val="707500944"/>
        <c:axId val="707504784"/>
      </c:lineChart>
      <c:catAx>
        <c:axId val="70749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492304"/>
        <c:crosses val="autoZero"/>
        <c:auto val="1"/>
        <c:lblAlgn val="ctr"/>
        <c:lblOffset val="100"/>
        <c:noMultiLvlLbl val="0"/>
      </c:catAx>
      <c:valAx>
        <c:axId val="7074923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491824"/>
        <c:crosses val="autoZero"/>
        <c:crossBetween val="between"/>
      </c:valAx>
      <c:valAx>
        <c:axId val="707504784"/>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00944"/>
        <c:crosses val="max"/>
        <c:crossBetween val="between"/>
      </c:valAx>
      <c:catAx>
        <c:axId val="707500944"/>
        <c:scaling>
          <c:orientation val="minMax"/>
        </c:scaling>
        <c:delete val="1"/>
        <c:axPos val="b"/>
        <c:numFmt formatCode="General" sourceLinked="1"/>
        <c:majorTickMark val="out"/>
        <c:minorTickMark val="none"/>
        <c:tickLblPos val="nextTo"/>
        <c:crossAx val="7075047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mailto:anisahseptianim@gmail.com?subject=BrightChart" TargetMode="External"/><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Marketing Analysis'!A1"/><Relationship Id="rId5" Type="http://schemas.openxmlformats.org/officeDocument/2006/relationships/image" Target="../media/image1.png"/><Relationship Id="rId4" Type="http://schemas.openxmlformats.org/officeDocument/2006/relationships/hyperlink" Target="#'Order Analysi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Marketing Analysis'!A1"/><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hyperlink" Target="#'Order Analysis'!A1"/><Relationship Id="rId6" Type="http://schemas.openxmlformats.org/officeDocument/2006/relationships/image" Target="../media/image3.png"/><Relationship Id="rId5" Type="http://schemas.openxmlformats.org/officeDocument/2006/relationships/hyperlink" Target="mailto:anisahseptianim@gmail.com?subject=BrightChart" TargetMode="External"/><Relationship Id="rId10"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181970</xdr:colOff>
      <xdr:row>5</xdr:row>
      <xdr:rowOff>68239</xdr:rowOff>
    </xdr:from>
    <xdr:to>
      <xdr:col>3</xdr:col>
      <xdr:colOff>534537</xdr:colOff>
      <xdr:row>54</xdr:row>
      <xdr:rowOff>11373</xdr:rowOff>
    </xdr:to>
    <xdr:sp macro="" textlink="">
      <xdr:nvSpPr>
        <xdr:cNvPr id="22" name="Rectangle: Rounded Corners 21">
          <a:extLst>
            <a:ext uri="{FF2B5EF4-FFF2-40B4-BE49-F238E27FC236}">
              <a16:creationId xmlns:a16="http://schemas.microsoft.com/office/drawing/2014/main" id="{F82ABF15-7C18-4AA8-903A-0445F6ACEA08}"/>
            </a:ext>
          </a:extLst>
        </xdr:cNvPr>
        <xdr:cNvSpPr/>
      </xdr:nvSpPr>
      <xdr:spPr>
        <a:xfrm>
          <a:off x="181970" y="921224"/>
          <a:ext cx="2195015" cy="8302388"/>
        </a:xfrm>
        <a:prstGeom prst="roundRect">
          <a:avLst>
            <a:gd name="adj" fmla="val 4642"/>
          </a:avLst>
        </a:prstGeom>
        <a:solidFill>
          <a:schemeClr val="accent1"/>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D" sz="1200">
            <a:solidFill>
              <a:schemeClr val="bg2">
                <a:lumMod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4</xdr:col>
      <xdr:colOff>79611</xdr:colOff>
      <xdr:row>33</xdr:row>
      <xdr:rowOff>54592</xdr:rowOff>
    </xdr:from>
    <xdr:to>
      <xdr:col>20</xdr:col>
      <xdr:colOff>454924</xdr:colOff>
      <xdr:row>53</xdr:row>
      <xdr:rowOff>145576</xdr:rowOff>
    </xdr:to>
    <xdr:sp macro="" textlink="">
      <xdr:nvSpPr>
        <xdr:cNvPr id="26" name="Rectangle: Rounded Corners 25">
          <a:extLst>
            <a:ext uri="{FF2B5EF4-FFF2-40B4-BE49-F238E27FC236}">
              <a16:creationId xmlns:a16="http://schemas.microsoft.com/office/drawing/2014/main" id="{84A36593-D331-448A-BA0B-5682C3539C1A}"/>
            </a:ext>
          </a:extLst>
        </xdr:cNvPr>
        <xdr:cNvSpPr/>
      </xdr:nvSpPr>
      <xdr:spPr>
        <a:xfrm>
          <a:off x="2536208" y="5684293"/>
          <a:ext cx="10201701" cy="3502925"/>
        </a:xfrm>
        <a:prstGeom prst="roundRect">
          <a:avLst>
            <a:gd name="adj" fmla="val 6368"/>
          </a:avLst>
        </a:prstGeom>
        <a:solidFill>
          <a:schemeClr val="bg1"/>
        </a:solidFill>
        <a:ln>
          <a:noFill/>
        </a:ln>
        <a:effectLst>
          <a:outerShdw blurRad="50800" dist="38100" dir="2700000" algn="tl"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127360</xdr:colOff>
      <xdr:row>11</xdr:row>
      <xdr:rowOff>163774</xdr:rowOff>
    </xdr:from>
    <xdr:to>
      <xdr:col>20</xdr:col>
      <xdr:colOff>429885</xdr:colOff>
      <xdr:row>32</xdr:row>
      <xdr:rowOff>84162</xdr:rowOff>
    </xdr:to>
    <xdr:sp macro="" textlink="">
      <xdr:nvSpPr>
        <xdr:cNvPr id="25" name="Rectangle: Rounded Corners 24">
          <a:extLst>
            <a:ext uri="{FF2B5EF4-FFF2-40B4-BE49-F238E27FC236}">
              <a16:creationId xmlns:a16="http://schemas.microsoft.com/office/drawing/2014/main" id="{2A4A8AE5-0A4E-4E0C-9CCF-A8846FFF7D4C}"/>
            </a:ext>
          </a:extLst>
        </xdr:cNvPr>
        <xdr:cNvSpPr/>
      </xdr:nvSpPr>
      <xdr:spPr>
        <a:xfrm>
          <a:off x="8725450" y="2040341"/>
          <a:ext cx="3987420" cy="3502925"/>
        </a:xfrm>
        <a:prstGeom prst="roundRect">
          <a:avLst>
            <a:gd name="adj" fmla="val 6368"/>
          </a:avLst>
        </a:prstGeom>
        <a:solidFill>
          <a:schemeClr val="bg1"/>
        </a:solidFill>
        <a:ln>
          <a:noFill/>
        </a:ln>
        <a:effectLst>
          <a:outerShdw blurRad="50800" dist="38100" dir="2700000" algn="tl"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79612</xdr:colOff>
      <xdr:row>11</xdr:row>
      <xdr:rowOff>136478</xdr:rowOff>
    </xdr:from>
    <xdr:to>
      <xdr:col>14</xdr:col>
      <xdr:colOff>0</xdr:colOff>
      <xdr:row>32</xdr:row>
      <xdr:rowOff>56866</xdr:rowOff>
    </xdr:to>
    <xdr:sp macro="" textlink="">
      <xdr:nvSpPr>
        <xdr:cNvPr id="23" name="Rectangle: Rounded Corners 22">
          <a:extLst>
            <a:ext uri="{FF2B5EF4-FFF2-40B4-BE49-F238E27FC236}">
              <a16:creationId xmlns:a16="http://schemas.microsoft.com/office/drawing/2014/main" id="{ADC31372-09BD-1639-2293-D9F4EEE623E6}"/>
            </a:ext>
          </a:extLst>
        </xdr:cNvPr>
        <xdr:cNvSpPr/>
      </xdr:nvSpPr>
      <xdr:spPr>
        <a:xfrm>
          <a:off x="2536209" y="2013045"/>
          <a:ext cx="6061881" cy="3502925"/>
        </a:xfrm>
        <a:prstGeom prst="roundRect">
          <a:avLst>
            <a:gd name="adj" fmla="val 6368"/>
          </a:avLst>
        </a:prstGeom>
        <a:solidFill>
          <a:schemeClr val="bg1"/>
        </a:solidFill>
        <a:ln>
          <a:noFill/>
        </a:ln>
        <a:effectLst>
          <a:outerShdw blurRad="50800" dist="38100" dir="2700000" algn="tl"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185591</xdr:colOff>
      <xdr:row>12</xdr:row>
      <xdr:rowOff>7343</xdr:rowOff>
    </xdr:from>
    <xdr:to>
      <xdr:col>13</xdr:col>
      <xdr:colOff>508171</xdr:colOff>
      <xdr:row>32</xdr:row>
      <xdr:rowOff>15403</xdr:rowOff>
    </xdr:to>
    <xdr:graphicFrame macro="">
      <xdr:nvGraphicFramePr>
        <xdr:cNvPr id="2" name="Chart 1">
          <a:extLst>
            <a:ext uri="{FF2B5EF4-FFF2-40B4-BE49-F238E27FC236}">
              <a16:creationId xmlns:a16="http://schemas.microsoft.com/office/drawing/2014/main" id="{F4B87DE4-41BC-435F-9C5E-78C9A4450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337857</xdr:colOff>
      <xdr:row>38</xdr:row>
      <xdr:rowOff>115601</xdr:rowOff>
    </xdr:from>
    <xdr:to>
      <xdr:col>3</xdr:col>
      <xdr:colOff>378649</xdr:colOff>
      <xdr:row>47</xdr:row>
      <xdr:rowOff>66892</xdr:rowOff>
    </xdr:to>
    <mc:AlternateContent xmlns:mc="http://schemas.openxmlformats.org/markup-compatibility/2006" xmlns:a14="http://schemas.microsoft.com/office/drawing/2010/main">
      <mc:Choice Requires="a14">
        <xdr:graphicFrame macro="">
          <xdr:nvGraphicFramePr>
            <xdr:cNvPr id="3" name="channel 1">
              <a:extLst>
                <a:ext uri="{FF2B5EF4-FFF2-40B4-BE49-F238E27FC236}">
                  <a16:creationId xmlns:a16="http://schemas.microsoft.com/office/drawing/2014/main" id="{448323E2-E700-4147-BE6A-836032D87A04}"/>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337857" y="6640897"/>
              <a:ext cx="1876031" cy="149675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336245</xdr:colOff>
      <xdr:row>23</xdr:row>
      <xdr:rowOff>8494</xdr:rowOff>
    </xdr:from>
    <xdr:to>
      <xdr:col>3</xdr:col>
      <xdr:colOff>380262</xdr:colOff>
      <xdr:row>37</xdr:row>
      <xdr:rowOff>168249</xdr:rowOff>
    </xdr:to>
    <mc:AlternateContent xmlns:mc="http://schemas.openxmlformats.org/markup-compatibility/2006" xmlns:a14="http://schemas.microsoft.com/office/drawing/2010/main">
      <mc:Choice Requires="a14">
        <xdr:graphicFrame macro="">
          <xdr:nvGraphicFramePr>
            <xdr:cNvPr id="4" name="primary_category 1">
              <a:extLst>
                <a:ext uri="{FF2B5EF4-FFF2-40B4-BE49-F238E27FC236}">
                  <a16:creationId xmlns:a16="http://schemas.microsoft.com/office/drawing/2014/main" id="{E6D98364-C24D-4C00-970F-E9BCAE68130F}"/>
                </a:ext>
              </a:extLst>
            </xdr:cNvPr>
            <xdr:cNvGraphicFramePr/>
          </xdr:nvGraphicFramePr>
          <xdr:xfrm>
            <a:off x="0" y="0"/>
            <a:ext cx="0" cy="0"/>
          </xdr:xfrm>
          <a:graphic>
            <a:graphicData uri="http://schemas.microsoft.com/office/drawing/2010/slicer">
              <sle:slicer xmlns:sle="http://schemas.microsoft.com/office/drawing/2010/slicer" name="primary_category 1"/>
            </a:graphicData>
          </a:graphic>
        </xdr:graphicFrame>
      </mc:Choice>
      <mc:Fallback xmlns="">
        <xdr:sp macro="" textlink="">
          <xdr:nvSpPr>
            <xdr:cNvPr id="0" name=""/>
            <xdr:cNvSpPr>
              <a:spLocks noTextEdit="1"/>
            </xdr:cNvSpPr>
          </xdr:nvSpPr>
          <xdr:spPr>
            <a:xfrm>
              <a:off x="336245" y="3958015"/>
              <a:ext cx="1879256" cy="256381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176245</xdr:colOff>
      <xdr:row>12</xdr:row>
      <xdr:rowOff>34639</xdr:rowOff>
    </xdr:from>
    <xdr:to>
      <xdr:col>20</xdr:col>
      <xdr:colOff>381000</xdr:colOff>
      <xdr:row>32</xdr:row>
      <xdr:rowOff>42699</xdr:rowOff>
    </xdr:to>
    <xdr:graphicFrame macro="">
      <xdr:nvGraphicFramePr>
        <xdr:cNvPr id="5" name="Chart 4">
          <a:extLst>
            <a:ext uri="{FF2B5EF4-FFF2-40B4-BE49-F238E27FC236}">
              <a16:creationId xmlns:a16="http://schemas.microsoft.com/office/drawing/2014/main" id="{76509CF3-4B66-48FE-B66C-DA4913224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280537</xdr:colOff>
      <xdr:row>33</xdr:row>
      <xdr:rowOff>50885</xdr:rowOff>
    </xdr:from>
    <xdr:to>
      <xdr:col>20</xdr:col>
      <xdr:colOff>253997</xdr:colOff>
      <xdr:row>53</xdr:row>
      <xdr:rowOff>159222</xdr:rowOff>
    </xdr:to>
    <xdr:graphicFrame macro="">
      <xdr:nvGraphicFramePr>
        <xdr:cNvPr id="6" name="Chart 5">
          <a:extLst>
            <a:ext uri="{FF2B5EF4-FFF2-40B4-BE49-F238E27FC236}">
              <a16:creationId xmlns:a16="http://schemas.microsoft.com/office/drawing/2014/main" id="{0E0EE9E7-279E-4E79-ADC0-696726C18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155223</xdr:colOff>
      <xdr:row>0</xdr:row>
      <xdr:rowOff>141112</xdr:rowOff>
    </xdr:from>
    <xdr:to>
      <xdr:col>20</xdr:col>
      <xdr:colOff>454926</xdr:colOff>
      <xdr:row>4</xdr:row>
      <xdr:rowOff>14112</xdr:rowOff>
    </xdr:to>
    <xdr:sp macro="" textlink="">
      <xdr:nvSpPr>
        <xdr:cNvPr id="9" name="Rectangle: Rounded Corners 8">
          <a:extLst>
            <a:ext uri="{FF2B5EF4-FFF2-40B4-BE49-F238E27FC236}">
              <a16:creationId xmlns:a16="http://schemas.microsoft.com/office/drawing/2014/main" id="{41A8B144-CFDD-403F-9D0A-A3CBE9139DE4}"/>
            </a:ext>
          </a:extLst>
        </xdr:cNvPr>
        <xdr:cNvSpPr/>
      </xdr:nvSpPr>
      <xdr:spPr>
        <a:xfrm>
          <a:off x="155223" y="141112"/>
          <a:ext cx="12582688" cy="555388"/>
        </a:xfrm>
        <a:prstGeom prst="roundRect">
          <a:avLst/>
        </a:prstGeom>
        <a:solidFill>
          <a:schemeClr val="accent1"/>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D" sz="3200" b="1">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rPr>
            <a:t>BRIGHTCHART REPORTS </a:t>
          </a:r>
        </a:p>
      </xdr:txBody>
    </xdr:sp>
    <xdr:clientData/>
  </xdr:twoCellAnchor>
  <xdr:twoCellAnchor>
    <xdr:from>
      <xdr:col>4</xdr:col>
      <xdr:colOff>88392</xdr:colOff>
      <xdr:row>5</xdr:row>
      <xdr:rowOff>54024</xdr:rowOff>
    </xdr:from>
    <xdr:to>
      <xdr:col>7</xdr:col>
      <xdr:colOff>132959</xdr:colOff>
      <xdr:row>10</xdr:row>
      <xdr:rowOff>124580</xdr:rowOff>
    </xdr:to>
    <xdr:sp macro="" textlink="">
      <xdr:nvSpPr>
        <xdr:cNvPr id="10" name="Rectangle: Rounded Corners 9">
          <a:extLst>
            <a:ext uri="{FF2B5EF4-FFF2-40B4-BE49-F238E27FC236}">
              <a16:creationId xmlns:a16="http://schemas.microsoft.com/office/drawing/2014/main" id="{6A5DBCAD-0EC7-44A0-8727-12AFC8851BFE}"/>
            </a:ext>
          </a:extLst>
        </xdr:cNvPr>
        <xdr:cNvSpPr/>
      </xdr:nvSpPr>
      <xdr:spPr>
        <a:xfrm>
          <a:off x="2544989" y="907009"/>
          <a:ext cx="1887015" cy="923541"/>
        </a:xfrm>
        <a:prstGeom prst="roundRect">
          <a:avLst/>
        </a:prstGeom>
        <a:solidFill>
          <a:schemeClr val="bg2"/>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bg2">
                  <a:lumMod val="25000"/>
                </a:schemeClr>
              </a:solidFill>
              <a:latin typeface="Arial" panose="020B0604020202020204" pitchFamily="34" charset="0"/>
              <a:ea typeface="+mn-ea"/>
              <a:cs typeface="Arial" panose="020B0604020202020204" pitchFamily="34" charset="0"/>
            </a:rPr>
            <a:t>Gross Revenue</a:t>
          </a:r>
        </a:p>
      </xdr:txBody>
    </xdr:sp>
    <xdr:clientData/>
  </xdr:twoCellAnchor>
  <xdr:twoCellAnchor>
    <xdr:from>
      <xdr:col>7</xdr:col>
      <xdr:colOff>318718</xdr:colOff>
      <xdr:row>5</xdr:row>
      <xdr:rowOff>54024</xdr:rowOff>
    </xdr:from>
    <xdr:to>
      <xdr:col>10</xdr:col>
      <xdr:colOff>365106</xdr:colOff>
      <xdr:row>10</xdr:row>
      <xdr:rowOff>124580</xdr:rowOff>
    </xdr:to>
    <xdr:sp macro="" textlink="">
      <xdr:nvSpPr>
        <xdr:cNvPr id="11" name="Rectangle: Rounded Corners 10">
          <a:extLst>
            <a:ext uri="{FF2B5EF4-FFF2-40B4-BE49-F238E27FC236}">
              <a16:creationId xmlns:a16="http://schemas.microsoft.com/office/drawing/2014/main" id="{A78AD367-0A8B-4027-971D-4E9523AE8230}"/>
            </a:ext>
          </a:extLst>
        </xdr:cNvPr>
        <xdr:cNvSpPr/>
      </xdr:nvSpPr>
      <xdr:spPr>
        <a:xfrm>
          <a:off x="4617763" y="907009"/>
          <a:ext cx="1888836" cy="923541"/>
        </a:xfrm>
        <a:prstGeom prst="roundRect">
          <a:avLst/>
        </a:prstGeom>
        <a:solidFill>
          <a:schemeClr val="bg2"/>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D" sz="1200" b="1">
              <a:solidFill>
                <a:schemeClr val="bg2">
                  <a:lumMod val="25000"/>
                </a:schemeClr>
              </a:solidFill>
              <a:latin typeface="Arial" panose="020B0604020202020204" pitchFamily="34" charset="0"/>
              <a:ea typeface="+mn-ea"/>
              <a:cs typeface="Arial" panose="020B0604020202020204" pitchFamily="34" charset="0"/>
            </a:rPr>
            <a:t>Net Revenue</a:t>
          </a:r>
        </a:p>
      </xdr:txBody>
    </xdr:sp>
    <xdr:clientData/>
  </xdr:twoCellAnchor>
  <xdr:twoCellAnchor>
    <xdr:from>
      <xdr:col>10</xdr:col>
      <xdr:colOff>550865</xdr:colOff>
      <xdr:row>5</xdr:row>
      <xdr:rowOff>54024</xdr:rowOff>
    </xdr:from>
    <xdr:to>
      <xdr:col>13</xdr:col>
      <xdr:colOff>597254</xdr:colOff>
      <xdr:row>10</xdr:row>
      <xdr:rowOff>124580</xdr:rowOff>
    </xdr:to>
    <xdr:sp macro="" textlink="">
      <xdr:nvSpPr>
        <xdr:cNvPr id="12" name="Rectangle: Rounded Corners 11">
          <a:extLst>
            <a:ext uri="{FF2B5EF4-FFF2-40B4-BE49-F238E27FC236}">
              <a16:creationId xmlns:a16="http://schemas.microsoft.com/office/drawing/2014/main" id="{0AF158FF-A87C-45EA-9C1C-763F5A1782E6}"/>
            </a:ext>
          </a:extLst>
        </xdr:cNvPr>
        <xdr:cNvSpPr/>
      </xdr:nvSpPr>
      <xdr:spPr>
        <a:xfrm>
          <a:off x="6692358" y="907009"/>
          <a:ext cx="1888836" cy="923541"/>
        </a:xfrm>
        <a:prstGeom prst="roundRect">
          <a:avLst/>
        </a:prstGeom>
        <a:solidFill>
          <a:schemeClr val="bg2"/>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D" sz="1200" b="1">
              <a:solidFill>
                <a:schemeClr val="bg2">
                  <a:lumMod val="25000"/>
                </a:schemeClr>
              </a:solidFill>
              <a:latin typeface="Arial" panose="020B0604020202020204" pitchFamily="34" charset="0"/>
              <a:ea typeface="+mn-ea"/>
              <a:cs typeface="Arial" panose="020B0604020202020204" pitchFamily="34" charset="0"/>
            </a:rPr>
            <a:t>Profit</a:t>
          </a:r>
        </a:p>
      </xdr:txBody>
    </xdr:sp>
    <xdr:clientData/>
  </xdr:twoCellAnchor>
  <xdr:twoCellAnchor>
    <xdr:from>
      <xdr:col>14</xdr:col>
      <xdr:colOff>168863</xdr:colOff>
      <xdr:row>5</xdr:row>
      <xdr:rowOff>54024</xdr:rowOff>
    </xdr:from>
    <xdr:to>
      <xdr:col>17</xdr:col>
      <xdr:colOff>215252</xdr:colOff>
      <xdr:row>10</xdr:row>
      <xdr:rowOff>124580</xdr:rowOff>
    </xdr:to>
    <xdr:sp macro="" textlink="">
      <xdr:nvSpPr>
        <xdr:cNvPr id="13" name="Rectangle: Rounded Corners 12">
          <a:extLst>
            <a:ext uri="{FF2B5EF4-FFF2-40B4-BE49-F238E27FC236}">
              <a16:creationId xmlns:a16="http://schemas.microsoft.com/office/drawing/2014/main" id="{BCB3B1F7-6326-476A-992D-C3B9D4116312}"/>
            </a:ext>
          </a:extLst>
        </xdr:cNvPr>
        <xdr:cNvSpPr/>
      </xdr:nvSpPr>
      <xdr:spPr>
        <a:xfrm>
          <a:off x="8766953" y="907009"/>
          <a:ext cx="1888836" cy="923541"/>
        </a:xfrm>
        <a:prstGeom prst="roundRect">
          <a:avLst/>
        </a:prstGeom>
        <a:solidFill>
          <a:schemeClr val="bg2"/>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D" sz="1200" b="1">
              <a:solidFill>
                <a:schemeClr val="bg2">
                  <a:lumMod val="25000"/>
                </a:schemeClr>
              </a:solidFill>
              <a:latin typeface="Arial" panose="020B0604020202020204" pitchFamily="34" charset="0"/>
              <a:ea typeface="+mn-ea"/>
              <a:cs typeface="Arial" panose="020B0604020202020204" pitchFamily="34" charset="0"/>
            </a:rPr>
            <a:t>Net Margin</a:t>
          </a:r>
        </a:p>
      </xdr:txBody>
    </xdr:sp>
    <xdr:clientData/>
  </xdr:twoCellAnchor>
  <xdr:twoCellAnchor>
    <xdr:from>
      <xdr:col>4</xdr:col>
      <xdr:colOff>90985</xdr:colOff>
      <xdr:row>7</xdr:row>
      <xdr:rowOff>22746</xdr:rowOff>
    </xdr:from>
    <xdr:to>
      <xdr:col>7</xdr:col>
      <xdr:colOff>129648</xdr:colOff>
      <xdr:row>10</xdr:row>
      <xdr:rowOff>11373</xdr:rowOff>
    </xdr:to>
    <xdr:sp macro="" textlink="Revenue!$B$40">
      <xdr:nvSpPr>
        <xdr:cNvPr id="16" name="TextBox 15">
          <a:extLst>
            <a:ext uri="{FF2B5EF4-FFF2-40B4-BE49-F238E27FC236}">
              <a16:creationId xmlns:a16="http://schemas.microsoft.com/office/drawing/2014/main" id="{E53ADD92-0635-4B1B-9A89-912D1EA67594}"/>
            </a:ext>
          </a:extLst>
        </xdr:cNvPr>
        <xdr:cNvSpPr txBox="1"/>
      </xdr:nvSpPr>
      <xdr:spPr>
        <a:xfrm>
          <a:off x="2547582" y="1216925"/>
          <a:ext cx="1881111" cy="50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0F650D-4316-4309-B5C4-A2DE2F666DAC}" type="TxLink">
            <a:rPr lang="en-US"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rPr>
            <a:pPr algn="ctr"/>
            <a:t>$277,969</a:t>
          </a:fld>
          <a:endParaRPr lang="en-ID" sz="3000" b="1">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cs typeface="Arial" panose="020B0604020202020204" pitchFamily="34" charset="0"/>
          </a:endParaRPr>
        </a:p>
      </xdr:txBody>
    </xdr:sp>
    <xdr:clientData/>
  </xdr:twoCellAnchor>
  <xdr:twoCellAnchor>
    <xdr:from>
      <xdr:col>7</xdr:col>
      <xdr:colOff>326443</xdr:colOff>
      <xdr:row>7</xdr:row>
      <xdr:rowOff>22746</xdr:rowOff>
    </xdr:from>
    <xdr:to>
      <xdr:col>10</xdr:col>
      <xdr:colOff>365106</xdr:colOff>
      <xdr:row>10</xdr:row>
      <xdr:rowOff>11373</xdr:rowOff>
    </xdr:to>
    <xdr:sp macro="" textlink="Revenue!$C$40">
      <xdr:nvSpPr>
        <xdr:cNvPr id="17" name="TextBox 16">
          <a:extLst>
            <a:ext uri="{FF2B5EF4-FFF2-40B4-BE49-F238E27FC236}">
              <a16:creationId xmlns:a16="http://schemas.microsoft.com/office/drawing/2014/main" id="{635E2C75-DC1C-44E0-BCFB-05C90C3687A0}"/>
            </a:ext>
          </a:extLst>
        </xdr:cNvPr>
        <xdr:cNvSpPr txBox="1"/>
      </xdr:nvSpPr>
      <xdr:spPr>
        <a:xfrm>
          <a:off x="4625488" y="1216925"/>
          <a:ext cx="1881111" cy="50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5C115AA-C1F8-46A2-AA3E-CE70E1DE2B69}" type="TxLink">
            <a:rPr lang="en-US"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rPr>
            <a:pPr marL="0" indent="0" algn="ctr"/>
            <a:t>$236,318</a:t>
          </a:fld>
          <a:endParaRPr lang="en-ID"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endParaRPr>
        </a:p>
      </xdr:txBody>
    </xdr:sp>
    <xdr:clientData/>
  </xdr:twoCellAnchor>
  <xdr:twoCellAnchor>
    <xdr:from>
      <xdr:col>10</xdr:col>
      <xdr:colOff>558590</xdr:colOff>
      <xdr:row>7</xdr:row>
      <xdr:rowOff>22746</xdr:rowOff>
    </xdr:from>
    <xdr:to>
      <xdr:col>13</xdr:col>
      <xdr:colOff>597254</xdr:colOff>
      <xdr:row>10</xdr:row>
      <xdr:rowOff>11373</xdr:rowOff>
    </xdr:to>
    <xdr:sp macro="" textlink="Revenue!$D$40">
      <xdr:nvSpPr>
        <xdr:cNvPr id="18" name="TextBox 17">
          <a:extLst>
            <a:ext uri="{FF2B5EF4-FFF2-40B4-BE49-F238E27FC236}">
              <a16:creationId xmlns:a16="http://schemas.microsoft.com/office/drawing/2014/main" id="{E068F1A6-DFBE-4A96-80C4-DCD2F7E10E81}"/>
            </a:ext>
          </a:extLst>
        </xdr:cNvPr>
        <xdr:cNvSpPr txBox="1"/>
      </xdr:nvSpPr>
      <xdr:spPr>
        <a:xfrm>
          <a:off x="6700083" y="1216925"/>
          <a:ext cx="1881111" cy="50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51C79F-70B0-4D91-AF22-FEF4F96F08F2}" type="TxLink">
            <a:rPr lang="en-US"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rPr>
            <a:pPr marL="0" indent="0" algn="ctr"/>
            <a:t>$56,334</a:t>
          </a:fld>
          <a:endParaRPr lang="en-ID"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endParaRPr>
        </a:p>
      </xdr:txBody>
    </xdr:sp>
    <xdr:clientData/>
  </xdr:twoCellAnchor>
  <xdr:twoCellAnchor>
    <xdr:from>
      <xdr:col>14</xdr:col>
      <xdr:colOff>176588</xdr:colOff>
      <xdr:row>7</xdr:row>
      <xdr:rowOff>22746</xdr:rowOff>
    </xdr:from>
    <xdr:to>
      <xdr:col>17</xdr:col>
      <xdr:colOff>215252</xdr:colOff>
      <xdr:row>10</xdr:row>
      <xdr:rowOff>11373</xdr:rowOff>
    </xdr:to>
    <xdr:sp macro="" textlink="Revenue!$E$40">
      <xdr:nvSpPr>
        <xdr:cNvPr id="19" name="TextBox 18">
          <a:extLst>
            <a:ext uri="{FF2B5EF4-FFF2-40B4-BE49-F238E27FC236}">
              <a16:creationId xmlns:a16="http://schemas.microsoft.com/office/drawing/2014/main" id="{754DA344-7B0D-4E05-903A-0E0E6683E26A}"/>
            </a:ext>
          </a:extLst>
        </xdr:cNvPr>
        <xdr:cNvSpPr txBox="1"/>
      </xdr:nvSpPr>
      <xdr:spPr>
        <a:xfrm>
          <a:off x="8774678" y="1216925"/>
          <a:ext cx="1881111" cy="50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EE3336E-4616-4BC3-AA74-2099B003FAF7}" type="TxLink">
            <a:rPr lang="en-US"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rPr>
            <a:pPr marL="0" indent="0" algn="ctr"/>
            <a:t>23.8%</a:t>
          </a:fld>
          <a:endParaRPr lang="en-ID"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endParaRPr>
        </a:p>
      </xdr:txBody>
    </xdr:sp>
    <xdr:clientData/>
  </xdr:twoCellAnchor>
  <xdr:twoCellAnchor>
    <xdr:from>
      <xdr:col>17</xdr:col>
      <xdr:colOff>401010</xdr:colOff>
      <xdr:row>5</xdr:row>
      <xdr:rowOff>54024</xdr:rowOff>
    </xdr:from>
    <xdr:to>
      <xdr:col>20</xdr:col>
      <xdr:colOff>447398</xdr:colOff>
      <xdr:row>10</xdr:row>
      <xdr:rowOff>124580</xdr:rowOff>
    </xdr:to>
    <xdr:sp macro="" textlink="">
      <xdr:nvSpPr>
        <xdr:cNvPr id="20" name="Rectangle: Rounded Corners 19">
          <a:extLst>
            <a:ext uri="{FF2B5EF4-FFF2-40B4-BE49-F238E27FC236}">
              <a16:creationId xmlns:a16="http://schemas.microsoft.com/office/drawing/2014/main" id="{97211F5C-119D-4AF0-B95B-539AC8B25254}"/>
            </a:ext>
          </a:extLst>
        </xdr:cNvPr>
        <xdr:cNvSpPr/>
      </xdr:nvSpPr>
      <xdr:spPr>
        <a:xfrm>
          <a:off x="10841547" y="907009"/>
          <a:ext cx="1888836" cy="923541"/>
        </a:xfrm>
        <a:prstGeom prst="roundRect">
          <a:avLst/>
        </a:prstGeom>
        <a:solidFill>
          <a:schemeClr val="bg2"/>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D" sz="1200" b="1">
              <a:solidFill>
                <a:schemeClr val="bg2">
                  <a:lumMod val="25000"/>
                </a:schemeClr>
              </a:solidFill>
              <a:latin typeface="Arial" panose="020B0604020202020204" pitchFamily="34" charset="0"/>
              <a:ea typeface="+mn-ea"/>
              <a:cs typeface="Arial" panose="020B0604020202020204" pitchFamily="34" charset="0"/>
            </a:rPr>
            <a:t>Return Rate</a:t>
          </a:r>
        </a:p>
      </xdr:txBody>
    </xdr:sp>
    <xdr:clientData/>
  </xdr:twoCellAnchor>
  <xdr:twoCellAnchor>
    <xdr:from>
      <xdr:col>17</xdr:col>
      <xdr:colOff>404888</xdr:colOff>
      <xdr:row>7</xdr:row>
      <xdr:rowOff>22746</xdr:rowOff>
    </xdr:from>
    <xdr:to>
      <xdr:col>20</xdr:col>
      <xdr:colOff>443551</xdr:colOff>
      <xdr:row>10</xdr:row>
      <xdr:rowOff>11373</xdr:rowOff>
    </xdr:to>
    <xdr:sp macro="" textlink="Revenue!$F$40">
      <xdr:nvSpPr>
        <xdr:cNvPr id="21" name="TextBox 20">
          <a:extLst>
            <a:ext uri="{FF2B5EF4-FFF2-40B4-BE49-F238E27FC236}">
              <a16:creationId xmlns:a16="http://schemas.microsoft.com/office/drawing/2014/main" id="{CFB81F9C-DB47-4173-9F3E-EBF91BA7B99B}"/>
            </a:ext>
          </a:extLst>
        </xdr:cNvPr>
        <xdr:cNvSpPr txBox="1"/>
      </xdr:nvSpPr>
      <xdr:spPr>
        <a:xfrm>
          <a:off x="10845425" y="1216925"/>
          <a:ext cx="1881111" cy="50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6C1A40-DBF2-40C0-88F3-C5E5066D81CB}" type="TxLink">
            <a:rPr lang="en-US"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rPr>
            <a:pPr marL="0" indent="0" algn="ctr"/>
            <a:t>7.2%</a:t>
          </a:fld>
          <a:endParaRPr lang="en-ID"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endParaRPr>
        </a:p>
      </xdr:txBody>
    </xdr:sp>
    <xdr:clientData/>
  </xdr:twoCellAnchor>
  <xdr:twoCellAnchor editAs="oneCell">
    <xdr:from>
      <xdr:col>1</xdr:col>
      <xdr:colOff>125328</xdr:colOff>
      <xdr:row>7</xdr:row>
      <xdr:rowOff>22746</xdr:rowOff>
    </xdr:from>
    <xdr:to>
      <xdr:col>2</xdr:col>
      <xdr:colOff>591178</xdr:colOff>
      <xdr:row>13</xdr:row>
      <xdr:rowOff>79164</xdr:rowOff>
    </xdr:to>
    <xdr:pic>
      <xdr:nvPicPr>
        <xdr:cNvPr id="28" name="Picture 27">
          <a:hlinkClick xmlns:r="http://schemas.openxmlformats.org/officeDocument/2006/relationships" r:id="rId4"/>
          <a:extLst>
            <a:ext uri="{FF2B5EF4-FFF2-40B4-BE49-F238E27FC236}">
              <a16:creationId xmlns:a16="http://schemas.microsoft.com/office/drawing/2014/main" id="{65728204-581A-A8D7-F7B5-1B3AAFCC0EC1}"/>
            </a:ext>
          </a:extLst>
        </xdr:cNvPr>
        <xdr:cNvPicPr>
          <a:picLocks noChangeAspect="1"/>
        </xdr:cNvPicPr>
      </xdr:nvPicPr>
      <xdr:blipFill>
        <a:blip xmlns:r="http://schemas.openxmlformats.org/officeDocument/2006/relationships" r:embed="rId5" cstate="print">
          <a:clrChange>
            <a:clrFrom>
              <a:srgbClr val="000000">
                <a:alpha val="0"/>
              </a:srgbClr>
            </a:clrFrom>
            <a:clrTo>
              <a:srgbClr val="000000">
                <a:alpha val="0"/>
              </a:srgbClr>
            </a:clrTo>
          </a:clrChange>
          <a:lum bright="70000" contrast="-70000"/>
          <a:extLst>
            <a:ext uri="{28A0092B-C50C-407E-A947-70E740481C1C}">
              <a14:useLocalDpi xmlns:a14="http://schemas.microsoft.com/office/drawing/2010/main" val="0"/>
            </a:ext>
          </a:extLst>
        </a:blip>
        <a:stretch>
          <a:fillRect/>
        </a:stretch>
      </xdr:blipFill>
      <xdr:spPr>
        <a:xfrm>
          <a:off x="739477" y="1216925"/>
          <a:ext cx="1080000" cy="1080000"/>
        </a:xfrm>
        <a:prstGeom prst="rect">
          <a:avLst/>
        </a:prstGeom>
      </xdr:spPr>
    </xdr:pic>
    <xdr:clientData/>
  </xdr:twoCellAnchor>
  <xdr:twoCellAnchor editAs="oneCell">
    <xdr:from>
      <xdr:col>1</xdr:col>
      <xdr:colOff>215328</xdr:colOff>
      <xdr:row>14</xdr:row>
      <xdr:rowOff>170351</xdr:rowOff>
    </xdr:from>
    <xdr:to>
      <xdr:col>2</xdr:col>
      <xdr:colOff>501178</xdr:colOff>
      <xdr:row>20</xdr:row>
      <xdr:rowOff>46769</xdr:rowOff>
    </xdr:to>
    <xdr:pic>
      <xdr:nvPicPr>
        <xdr:cNvPr id="30" name="Picture 29">
          <a:hlinkClick xmlns:r="http://schemas.openxmlformats.org/officeDocument/2006/relationships" r:id="rId6"/>
          <a:extLst>
            <a:ext uri="{FF2B5EF4-FFF2-40B4-BE49-F238E27FC236}">
              <a16:creationId xmlns:a16="http://schemas.microsoft.com/office/drawing/2014/main" id="{80E2BB62-B02C-41D8-2E30-2A1C776EC6E0}"/>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829477" y="2558709"/>
          <a:ext cx="900000" cy="900000"/>
        </a:xfrm>
        <a:prstGeom prst="rect">
          <a:avLst/>
        </a:prstGeom>
      </xdr:spPr>
    </xdr:pic>
    <xdr:clientData/>
  </xdr:twoCellAnchor>
  <xdr:twoCellAnchor editAs="oneCell">
    <xdr:from>
      <xdr:col>1</xdr:col>
      <xdr:colOff>305328</xdr:colOff>
      <xdr:row>48</xdr:row>
      <xdr:rowOff>90983</xdr:rowOff>
    </xdr:from>
    <xdr:to>
      <xdr:col>2</xdr:col>
      <xdr:colOff>411178</xdr:colOff>
      <xdr:row>52</xdr:row>
      <xdr:rowOff>128595</xdr:rowOff>
    </xdr:to>
    <xdr:pic>
      <xdr:nvPicPr>
        <xdr:cNvPr id="32" name="Picture 31">
          <a:hlinkClick xmlns:r="http://schemas.openxmlformats.org/officeDocument/2006/relationships" r:id="rId8"/>
          <a:extLst>
            <a:ext uri="{FF2B5EF4-FFF2-40B4-BE49-F238E27FC236}">
              <a16:creationId xmlns:a16="http://schemas.microsoft.com/office/drawing/2014/main" id="{1F423A3E-3501-C1B2-FA82-F83CA9F32CE9}"/>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919477" y="8279640"/>
          <a:ext cx="720000" cy="72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400468</xdr:colOff>
      <xdr:row>12</xdr:row>
      <xdr:rowOff>14435</xdr:rowOff>
    </xdr:from>
    <xdr:to>
      <xdr:col>20</xdr:col>
      <xdr:colOff>546496</xdr:colOff>
      <xdr:row>32</xdr:row>
      <xdr:rowOff>105419</xdr:rowOff>
    </xdr:to>
    <xdr:sp macro="" textlink="">
      <xdr:nvSpPr>
        <xdr:cNvPr id="31" name="Rectangle: Rounded Corners 30">
          <a:extLst>
            <a:ext uri="{FF2B5EF4-FFF2-40B4-BE49-F238E27FC236}">
              <a16:creationId xmlns:a16="http://schemas.microsoft.com/office/drawing/2014/main" id="{5E3E3BCF-9DA5-4A2E-B626-483F2F62E24F}"/>
            </a:ext>
          </a:extLst>
        </xdr:cNvPr>
        <xdr:cNvSpPr/>
      </xdr:nvSpPr>
      <xdr:spPr>
        <a:xfrm>
          <a:off x="7741426" y="2075055"/>
          <a:ext cx="5040000" cy="3525350"/>
        </a:xfrm>
        <a:prstGeom prst="roundRect">
          <a:avLst>
            <a:gd name="adj" fmla="val 6368"/>
          </a:avLst>
        </a:prstGeom>
        <a:solidFill>
          <a:schemeClr val="bg1"/>
        </a:solidFill>
        <a:ln>
          <a:noFill/>
        </a:ln>
        <a:effectLst>
          <a:outerShdw blurRad="50800" dist="38100" dir="2700000" algn="tl"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120582</xdr:colOff>
      <xdr:row>12</xdr:row>
      <xdr:rowOff>14435</xdr:rowOff>
    </xdr:from>
    <xdr:to>
      <xdr:col>12</xdr:col>
      <xdr:colOff>266610</xdr:colOff>
      <xdr:row>32</xdr:row>
      <xdr:rowOff>106542</xdr:rowOff>
    </xdr:to>
    <xdr:sp macro="" textlink="">
      <xdr:nvSpPr>
        <xdr:cNvPr id="32" name="Rectangle: Rounded Corners 31">
          <a:extLst>
            <a:ext uri="{FF2B5EF4-FFF2-40B4-BE49-F238E27FC236}">
              <a16:creationId xmlns:a16="http://schemas.microsoft.com/office/drawing/2014/main" id="{7147997C-2DF9-430A-A1E7-1AB75C3DFB8F}"/>
            </a:ext>
          </a:extLst>
        </xdr:cNvPr>
        <xdr:cNvSpPr/>
      </xdr:nvSpPr>
      <xdr:spPr>
        <a:xfrm>
          <a:off x="2567568" y="2075055"/>
          <a:ext cx="5040000" cy="3526473"/>
        </a:xfrm>
        <a:prstGeom prst="roundRect">
          <a:avLst>
            <a:gd name="adj" fmla="val 6368"/>
          </a:avLst>
        </a:prstGeom>
        <a:solidFill>
          <a:schemeClr val="bg1"/>
        </a:solidFill>
        <a:ln>
          <a:noFill/>
        </a:ln>
        <a:effectLst>
          <a:outerShdw blurRad="50800" dist="38100" dir="2700000" algn="tl"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181970</xdr:colOff>
      <xdr:row>5</xdr:row>
      <xdr:rowOff>68239</xdr:rowOff>
    </xdr:from>
    <xdr:to>
      <xdr:col>3</xdr:col>
      <xdr:colOff>534537</xdr:colOff>
      <xdr:row>54</xdr:row>
      <xdr:rowOff>11373</xdr:rowOff>
    </xdr:to>
    <xdr:sp macro="" textlink="">
      <xdr:nvSpPr>
        <xdr:cNvPr id="2" name="Rectangle: Rounded Corners 1">
          <a:extLst>
            <a:ext uri="{FF2B5EF4-FFF2-40B4-BE49-F238E27FC236}">
              <a16:creationId xmlns:a16="http://schemas.microsoft.com/office/drawing/2014/main" id="{36B4DF55-38DF-4045-819C-A2C91D5F0A48}"/>
            </a:ext>
          </a:extLst>
        </xdr:cNvPr>
        <xdr:cNvSpPr/>
      </xdr:nvSpPr>
      <xdr:spPr>
        <a:xfrm>
          <a:off x="181970" y="921224"/>
          <a:ext cx="2195015" cy="8302388"/>
        </a:xfrm>
        <a:prstGeom prst="roundRect">
          <a:avLst>
            <a:gd name="adj" fmla="val 4642"/>
          </a:avLst>
        </a:prstGeom>
        <a:solidFill>
          <a:schemeClr val="accent1"/>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D" sz="1200">
            <a:solidFill>
              <a:schemeClr val="bg2">
                <a:lumMod val="25000"/>
              </a:schemeClr>
            </a:solidFill>
            <a:latin typeface="Arial" panose="020B0604020202020204" pitchFamily="34" charset="0"/>
            <a:ea typeface="+mn-ea"/>
            <a:cs typeface="Arial" panose="020B0604020202020204" pitchFamily="34" charset="0"/>
          </a:endParaRPr>
        </a:p>
      </xdr:txBody>
    </xdr:sp>
    <xdr:clientData/>
  </xdr:twoCellAnchor>
  <xdr:twoCellAnchor>
    <xdr:from>
      <xdr:col>12</xdr:col>
      <xdr:colOff>409054</xdr:colOff>
      <xdr:row>33</xdr:row>
      <xdr:rowOff>55218</xdr:rowOff>
    </xdr:from>
    <xdr:to>
      <xdr:col>20</xdr:col>
      <xdr:colOff>555082</xdr:colOff>
      <xdr:row>53</xdr:row>
      <xdr:rowOff>146202</xdr:rowOff>
    </xdr:to>
    <xdr:sp macro="" textlink="">
      <xdr:nvSpPr>
        <xdr:cNvPr id="3" name="Rectangle: Rounded Corners 2">
          <a:extLst>
            <a:ext uri="{FF2B5EF4-FFF2-40B4-BE49-F238E27FC236}">
              <a16:creationId xmlns:a16="http://schemas.microsoft.com/office/drawing/2014/main" id="{E9678407-BB06-43AD-AD98-656AF6762156}"/>
            </a:ext>
          </a:extLst>
        </xdr:cNvPr>
        <xdr:cNvSpPr/>
      </xdr:nvSpPr>
      <xdr:spPr>
        <a:xfrm>
          <a:off x="7750012" y="5721922"/>
          <a:ext cx="5040000" cy="3525350"/>
        </a:xfrm>
        <a:prstGeom prst="roundRect">
          <a:avLst>
            <a:gd name="adj" fmla="val 6368"/>
          </a:avLst>
        </a:prstGeom>
        <a:solidFill>
          <a:schemeClr val="bg1"/>
        </a:solidFill>
        <a:ln>
          <a:noFill/>
        </a:ln>
        <a:effectLst>
          <a:outerShdw blurRad="50800" dist="38100" dir="2700000" algn="tl"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129168</xdr:colOff>
      <xdr:row>33</xdr:row>
      <xdr:rowOff>55218</xdr:rowOff>
    </xdr:from>
    <xdr:to>
      <xdr:col>12</xdr:col>
      <xdr:colOff>275196</xdr:colOff>
      <xdr:row>53</xdr:row>
      <xdr:rowOff>147325</xdr:rowOff>
    </xdr:to>
    <xdr:sp macro="" textlink="">
      <xdr:nvSpPr>
        <xdr:cNvPr id="5" name="Rectangle: Rounded Corners 4">
          <a:extLst>
            <a:ext uri="{FF2B5EF4-FFF2-40B4-BE49-F238E27FC236}">
              <a16:creationId xmlns:a16="http://schemas.microsoft.com/office/drawing/2014/main" id="{D5C40503-5CC5-4591-8A54-DCAC11DA44CC}"/>
            </a:ext>
          </a:extLst>
        </xdr:cNvPr>
        <xdr:cNvSpPr/>
      </xdr:nvSpPr>
      <xdr:spPr>
        <a:xfrm>
          <a:off x="2576154" y="5721922"/>
          <a:ext cx="5040000" cy="3526473"/>
        </a:xfrm>
        <a:prstGeom prst="roundRect">
          <a:avLst>
            <a:gd name="adj" fmla="val 6368"/>
          </a:avLst>
        </a:prstGeom>
        <a:solidFill>
          <a:schemeClr val="bg1"/>
        </a:solidFill>
        <a:ln>
          <a:noFill/>
        </a:ln>
        <a:effectLst>
          <a:outerShdw blurRad="50800" dist="38100" dir="2700000" algn="tl"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155223</xdr:colOff>
      <xdr:row>0</xdr:row>
      <xdr:rowOff>141112</xdr:rowOff>
    </xdr:from>
    <xdr:to>
      <xdr:col>20</xdr:col>
      <xdr:colOff>568816</xdr:colOff>
      <xdr:row>4</xdr:row>
      <xdr:rowOff>14112</xdr:rowOff>
    </xdr:to>
    <xdr:sp macro="" textlink="">
      <xdr:nvSpPr>
        <xdr:cNvPr id="11" name="Rectangle: Rounded Corners 10">
          <a:extLst>
            <a:ext uri="{FF2B5EF4-FFF2-40B4-BE49-F238E27FC236}">
              <a16:creationId xmlns:a16="http://schemas.microsoft.com/office/drawing/2014/main" id="{61EF9847-AFA2-47FF-9CBA-4A2D5928AC9A}"/>
            </a:ext>
          </a:extLst>
        </xdr:cNvPr>
        <xdr:cNvSpPr/>
      </xdr:nvSpPr>
      <xdr:spPr>
        <a:xfrm>
          <a:off x="155223" y="141112"/>
          <a:ext cx="12648523" cy="559873"/>
        </a:xfrm>
        <a:prstGeom prst="roundRect">
          <a:avLst/>
        </a:prstGeom>
        <a:solidFill>
          <a:schemeClr val="accent1"/>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D" sz="3200" b="1">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rPr>
            <a:t>MARKETING REPORTS </a:t>
          </a:r>
        </a:p>
      </xdr:txBody>
    </xdr:sp>
    <xdr:clientData/>
  </xdr:twoCellAnchor>
  <xdr:twoCellAnchor>
    <xdr:from>
      <xdr:col>7</xdr:col>
      <xdr:colOff>558150</xdr:colOff>
      <xdr:row>5</xdr:row>
      <xdr:rowOff>54024</xdr:rowOff>
    </xdr:from>
    <xdr:to>
      <xdr:col>10</xdr:col>
      <xdr:colOff>157058</xdr:colOff>
      <xdr:row>10</xdr:row>
      <xdr:rowOff>124580</xdr:rowOff>
    </xdr:to>
    <xdr:sp macro="" textlink="">
      <xdr:nvSpPr>
        <xdr:cNvPr id="12" name="Rectangle: Rounded Corners 11">
          <a:extLst>
            <a:ext uri="{FF2B5EF4-FFF2-40B4-BE49-F238E27FC236}">
              <a16:creationId xmlns:a16="http://schemas.microsoft.com/office/drawing/2014/main" id="{8064B943-33D9-4038-94B1-A7439A4217A0}"/>
            </a:ext>
          </a:extLst>
        </xdr:cNvPr>
        <xdr:cNvSpPr/>
      </xdr:nvSpPr>
      <xdr:spPr>
        <a:xfrm>
          <a:off x="4840375" y="912616"/>
          <a:ext cx="1434148" cy="929147"/>
        </a:xfrm>
        <a:prstGeom prst="roundRect">
          <a:avLst/>
        </a:prstGeom>
        <a:solidFill>
          <a:schemeClr val="bg2"/>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bg2">
                  <a:lumMod val="25000"/>
                </a:schemeClr>
              </a:solidFill>
              <a:latin typeface="Arial" panose="020B0604020202020204" pitchFamily="34" charset="0"/>
              <a:ea typeface="+mn-ea"/>
              <a:cs typeface="Arial" panose="020B0604020202020204" pitchFamily="34" charset="0"/>
            </a:rPr>
            <a:t>ROAS</a:t>
          </a:r>
        </a:p>
      </xdr:txBody>
    </xdr:sp>
    <xdr:clientData/>
  </xdr:twoCellAnchor>
  <xdr:twoCellAnchor>
    <xdr:from>
      <xdr:col>10</xdr:col>
      <xdr:colOff>350303</xdr:colOff>
      <xdr:row>5</xdr:row>
      <xdr:rowOff>54024</xdr:rowOff>
    </xdr:from>
    <xdr:to>
      <xdr:col>12</xdr:col>
      <xdr:colOff>562347</xdr:colOff>
      <xdr:row>10</xdr:row>
      <xdr:rowOff>124580</xdr:rowOff>
    </xdr:to>
    <xdr:sp macro="" textlink="">
      <xdr:nvSpPr>
        <xdr:cNvPr id="13" name="Rectangle: Rounded Corners 12">
          <a:extLst>
            <a:ext uri="{FF2B5EF4-FFF2-40B4-BE49-F238E27FC236}">
              <a16:creationId xmlns:a16="http://schemas.microsoft.com/office/drawing/2014/main" id="{5B9A795F-219B-45ED-8D09-1AD43F9A26EB}"/>
            </a:ext>
          </a:extLst>
        </xdr:cNvPr>
        <xdr:cNvSpPr/>
      </xdr:nvSpPr>
      <xdr:spPr>
        <a:xfrm>
          <a:off x="6467768" y="912616"/>
          <a:ext cx="1435537" cy="929147"/>
        </a:xfrm>
        <a:prstGeom prst="roundRect">
          <a:avLst/>
        </a:prstGeom>
        <a:solidFill>
          <a:schemeClr val="bg2"/>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D" sz="1200" b="1">
              <a:solidFill>
                <a:schemeClr val="bg2">
                  <a:lumMod val="25000"/>
                </a:schemeClr>
              </a:solidFill>
              <a:latin typeface="Arial" panose="020B0604020202020204" pitchFamily="34" charset="0"/>
              <a:ea typeface="+mn-ea"/>
              <a:cs typeface="Arial" panose="020B0604020202020204" pitchFamily="34" charset="0"/>
            </a:rPr>
            <a:t>CPC</a:t>
          </a:r>
        </a:p>
      </xdr:txBody>
    </xdr:sp>
    <xdr:clientData/>
  </xdr:twoCellAnchor>
  <xdr:twoCellAnchor>
    <xdr:from>
      <xdr:col>13</xdr:col>
      <xdr:colOff>143846</xdr:colOff>
      <xdr:row>5</xdr:row>
      <xdr:rowOff>54024</xdr:rowOff>
    </xdr:from>
    <xdr:to>
      <xdr:col>15</xdr:col>
      <xdr:colOff>355890</xdr:colOff>
      <xdr:row>10</xdr:row>
      <xdr:rowOff>124580</xdr:rowOff>
    </xdr:to>
    <xdr:sp macro="" textlink="">
      <xdr:nvSpPr>
        <xdr:cNvPr id="14" name="Rectangle: Rounded Corners 13">
          <a:extLst>
            <a:ext uri="{FF2B5EF4-FFF2-40B4-BE49-F238E27FC236}">
              <a16:creationId xmlns:a16="http://schemas.microsoft.com/office/drawing/2014/main" id="{F285CAE5-88D7-4DC0-AA31-B3EF7F5D8784}"/>
            </a:ext>
          </a:extLst>
        </xdr:cNvPr>
        <xdr:cNvSpPr/>
      </xdr:nvSpPr>
      <xdr:spPr>
        <a:xfrm>
          <a:off x="8096550" y="912616"/>
          <a:ext cx="1435537" cy="929147"/>
        </a:xfrm>
        <a:prstGeom prst="roundRect">
          <a:avLst/>
        </a:prstGeom>
        <a:solidFill>
          <a:schemeClr val="bg2"/>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D" sz="1200" b="1">
              <a:solidFill>
                <a:schemeClr val="bg2">
                  <a:lumMod val="25000"/>
                </a:schemeClr>
              </a:solidFill>
              <a:latin typeface="Arial" panose="020B0604020202020204" pitchFamily="34" charset="0"/>
              <a:ea typeface="+mn-ea"/>
              <a:cs typeface="Arial" panose="020B0604020202020204" pitchFamily="34" charset="0"/>
            </a:rPr>
            <a:t>CPA</a:t>
          </a:r>
        </a:p>
      </xdr:txBody>
    </xdr:sp>
    <xdr:clientData/>
  </xdr:twoCellAnchor>
  <xdr:twoCellAnchor>
    <xdr:from>
      <xdr:col>15</xdr:col>
      <xdr:colOff>549135</xdr:colOff>
      <xdr:row>5</xdr:row>
      <xdr:rowOff>54024</xdr:rowOff>
    </xdr:from>
    <xdr:to>
      <xdr:col>18</xdr:col>
      <xdr:colOff>149432</xdr:colOff>
      <xdr:row>10</xdr:row>
      <xdr:rowOff>124580</xdr:rowOff>
    </xdr:to>
    <xdr:sp macro="" textlink="">
      <xdr:nvSpPr>
        <xdr:cNvPr id="15" name="Rectangle: Rounded Corners 14">
          <a:extLst>
            <a:ext uri="{FF2B5EF4-FFF2-40B4-BE49-F238E27FC236}">
              <a16:creationId xmlns:a16="http://schemas.microsoft.com/office/drawing/2014/main" id="{7C9772FC-E694-4C59-BA91-EC2D4810FA49}"/>
            </a:ext>
          </a:extLst>
        </xdr:cNvPr>
        <xdr:cNvSpPr/>
      </xdr:nvSpPr>
      <xdr:spPr>
        <a:xfrm>
          <a:off x="9725332" y="912616"/>
          <a:ext cx="1435537" cy="929147"/>
        </a:xfrm>
        <a:prstGeom prst="roundRect">
          <a:avLst/>
        </a:prstGeom>
        <a:solidFill>
          <a:schemeClr val="bg2"/>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D" sz="1200" b="1">
              <a:solidFill>
                <a:schemeClr val="bg2">
                  <a:lumMod val="25000"/>
                </a:schemeClr>
              </a:solidFill>
              <a:latin typeface="Arial" panose="020B0604020202020204" pitchFamily="34" charset="0"/>
              <a:ea typeface="+mn-ea"/>
              <a:cs typeface="Arial" panose="020B0604020202020204" pitchFamily="34" charset="0"/>
            </a:rPr>
            <a:t>CTR</a:t>
          </a:r>
        </a:p>
      </xdr:txBody>
    </xdr:sp>
    <xdr:clientData/>
  </xdr:twoCellAnchor>
  <xdr:twoCellAnchor>
    <xdr:from>
      <xdr:col>7</xdr:col>
      <xdr:colOff>565587</xdr:colOff>
      <xdr:row>7</xdr:row>
      <xdr:rowOff>49577</xdr:rowOff>
    </xdr:from>
    <xdr:to>
      <xdr:col>10</xdr:col>
      <xdr:colOff>147023</xdr:colOff>
      <xdr:row>10</xdr:row>
      <xdr:rowOff>38204</xdr:rowOff>
    </xdr:to>
    <xdr:sp macro="" textlink="Marketing!$B$40">
      <xdr:nvSpPr>
        <xdr:cNvPr id="16" name="TextBox 15">
          <a:extLst>
            <a:ext uri="{FF2B5EF4-FFF2-40B4-BE49-F238E27FC236}">
              <a16:creationId xmlns:a16="http://schemas.microsoft.com/office/drawing/2014/main" id="{E1952D7F-791B-45DF-BB9B-D50663F52B5A}"/>
            </a:ext>
          </a:extLst>
        </xdr:cNvPr>
        <xdr:cNvSpPr txBox="1"/>
      </xdr:nvSpPr>
      <xdr:spPr>
        <a:xfrm>
          <a:off x="4847812" y="1251605"/>
          <a:ext cx="1416676" cy="503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CB606B-4ED4-4496-9032-6D23FF9CC5DC}" type="TxLink">
            <a:rPr lang="en-US"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rPr>
            <a:pPr marL="0" indent="0" algn="ctr"/>
            <a:t>16.2</a:t>
          </a:fld>
          <a:endParaRPr lang="en-ID"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endParaRPr>
        </a:p>
      </xdr:txBody>
    </xdr:sp>
    <xdr:clientData/>
  </xdr:twoCellAnchor>
  <xdr:twoCellAnchor>
    <xdr:from>
      <xdr:col>10</xdr:col>
      <xdr:colOff>347708</xdr:colOff>
      <xdr:row>7</xdr:row>
      <xdr:rowOff>49577</xdr:rowOff>
    </xdr:from>
    <xdr:to>
      <xdr:col>12</xdr:col>
      <xdr:colOff>553859</xdr:colOff>
      <xdr:row>10</xdr:row>
      <xdr:rowOff>38204</xdr:rowOff>
    </xdr:to>
    <xdr:sp macro="" textlink="Marketing!$C$40">
      <xdr:nvSpPr>
        <xdr:cNvPr id="17" name="TextBox 16">
          <a:extLst>
            <a:ext uri="{FF2B5EF4-FFF2-40B4-BE49-F238E27FC236}">
              <a16:creationId xmlns:a16="http://schemas.microsoft.com/office/drawing/2014/main" id="{1C6AF494-D50C-470F-AE73-5F4078E0D06F}"/>
            </a:ext>
          </a:extLst>
        </xdr:cNvPr>
        <xdr:cNvSpPr txBox="1"/>
      </xdr:nvSpPr>
      <xdr:spPr>
        <a:xfrm>
          <a:off x="6465173" y="1251605"/>
          <a:ext cx="1429644" cy="503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83E291-E972-4B8A-9077-94B9AA4708B9}" type="TxLink">
            <a:rPr lang="en-US"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rPr>
            <a:pPr marL="0" indent="0" algn="ctr"/>
            <a:t>0.22</a:t>
          </a:fld>
          <a:endParaRPr lang="en-ID"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endParaRPr>
        </a:p>
      </xdr:txBody>
    </xdr:sp>
    <xdr:clientData/>
  </xdr:twoCellAnchor>
  <xdr:twoCellAnchor>
    <xdr:from>
      <xdr:col>13</xdr:col>
      <xdr:colOff>153530</xdr:colOff>
      <xdr:row>7</xdr:row>
      <xdr:rowOff>49577</xdr:rowOff>
    </xdr:from>
    <xdr:to>
      <xdr:col>15</xdr:col>
      <xdr:colOff>359681</xdr:colOff>
      <xdr:row>10</xdr:row>
      <xdr:rowOff>38204</xdr:rowOff>
    </xdr:to>
    <xdr:sp macro="" textlink="Marketing!$D$40">
      <xdr:nvSpPr>
        <xdr:cNvPr id="18" name="TextBox 17">
          <a:extLst>
            <a:ext uri="{FF2B5EF4-FFF2-40B4-BE49-F238E27FC236}">
              <a16:creationId xmlns:a16="http://schemas.microsoft.com/office/drawing/2014/main" id="{F1469B22-F802-4351-9701-9435C1AF23F4}"/>
            </a:ext>
          </a:extLst>
        </xdr:cNvPr>
        <xdr:cNvSpPr txBox="1"/>
      </xdr:nvSpPr>
      <xdr:spPr>
        <a:xfrm>
          <a:off x="8106234" y="1251605"/>
          <a:ext cx="1429644" cy="503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B50A31-F6B9-40D5-A3CF-E3DE7169CD4F}" type="TxLink">
            <a:rPr lang="en-US"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rPr>
            <a:pPr marL="0" indent="0" algn="ctr"/>
            <a:t>4.49</a:t>
          </a:fld>
          <a:endParaRPr lang="en-ID"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endParaRPr>
        </a:p>
      </xdr:txBody>
    </xdr:sp>
    <xdr:clientData/>
  </xdr:twoCellAnchor>
  <xdr:twoCellAnchor>
    <xdr:from>
      <xdr:col>15</xdr:col>
      <xdr:colOff>549634</xdr:colOff>
      <xdr:row>7</xdr:row>
      <xdr:rowOff>49577</xdr:rowOff>
    </xdr:from>
    <xdr:to>
      <xdr:col>18</xdr:col>
      <xdr:colOff>144038</xdr:colOff>
      <xdr:row>10</xdr:row>
      <xdr:rowOff>38204</xdr:rowOff>
    </xdr:to>
    <xdr:sp macro="" textlink="Marketing!$E$40">
      <xdr:nvSpPr>
        <xdr:cNvPr id="19" name="TextBox 18">
          <a:extLst>
            <a:ext uri="{FF2B5EF4-FFF2-40B4-BE49-F238E27FC236}">
              <a16:creationId xmlns:a16="http://schemas.microsoft.com/office/drawing/2014/main" id="{594BF77C-DFB9-468C-A7F3-54CA77B66DC8}"/>
            </a:ext>
          </a:extLst>
        </xdr:cNvPr>
        <xdr:cNvSpPr txBox="1"/>
      </xdr:nvSpPr>
      <xdr:spPr>
        <a:xfrm>
          <a:off x="9725831" y="1251605"/>
          <a:ext cx="1429644" cy="503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ECAC6A-1BB9-4770-93B5-C146E8F81ED2}" type="TxLink">
            <a:rPr lang="en-US"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rPr>
            <a:pPr marL="0" indent="0" algn="ctr"/>
            <a:t>3.34%</a:t>
          </a:fld>
          <a:endParaRPr lang="en-ID"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endParaRPr>
        </a:p>
      </xdr:txBody>
    </xdr:sp>
    <xdr:clientData/>
  </xdr:twoCellAnchor>
  <xdr:twoCellAnchor>
    <xdr:from>
      <xdr:col>18</xdr:col>
      <xdr:colOff>342677</xdr:colOff>
      <xdr:row>5</xdr:row>
      <xdr:rowOff>54024</xdr:rowOff>
    </xdr:from>
    <xdr:to>
      <xdr:col>20</xdr:col>
      <xdr:colOff>554721</xdr:colOff>
      <xdr:row>10</xdr:row>
      <xdr:rowOff>124580</xdr:rowOff>
    </xdr:to>
    <xdr:sp macro="" textlink="">
      <xdr:nvSpPr>
        <xdr:cNvPr id="20" name="Rectangle: Rounded Corners 19">
          <a:extLst>
            <a:ext uri="{FF2B5EF4-FFF2-40B4-BE49-F238E27FC236}">
              <a16:creationId xmlns:a16="http://schemas.microsoft.com/office/drawing/2014/main" id="{40E05E9F-498F-44B9-8499-06D66B7B8BDC}"/>
            </a:ext>
          </a:extLst>
        </xdr:cNvPr>
        <xdr:cNvSpPr/>
      </xdr:nvSpPr>
      <xdr:spPr>
        <a:xfrm>
          <a:off x="11354114" y="912616"/>
          <a:ext cx="1435537" cy="929147"/>
        </a:xfrm>
        <a:prstGeom prst="roundRect">
          <a:avLst/>
        </a:prstGeom>
        <a:solidFill>
          <a:schemeClr val="bg2"/>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D" sz="1200" b="1">
              <a:solidFill>
                <a:schemeClr val="bg2">
                  <a:lumMod val="25000"/>
                </a:schemeClr>
              </a:solidFill>
              <a:latin typeface="Arial" panose="020B0604020202020204" pitchFamily="34" charset="0"/>
              <a:ea typeface="+mn-ea"/>
              <a:cs typeface="Arial" panose="020B0604020202020204" pitchFamily="34" charset="0"/>
            </a:rPr>
            <a:t>CVR</a:t>
          </a:r>
        </a:p>
      </xdr:txBody>
    </xdr:sp>
    <xdr:clientData/>
  </xdr:twoCellAnchor>
  <xdr:twoCellAnchor>
    <xdr:from>
      <xdr:col>18</xdr:col>
      <xdr:colOff>355453</xdr:colOff>
      <xdr:row>7</xdr:row>
      <xdr:rowOff>49577</xdr:rowOff>
    </xdr:from>
    <xdr:to>
      <xdr:col>20</xdr:col>
      <xdr:colOff>561604</xdr:colOff>
      <xdr:row>10</xdr:row>
      <xdr:rowOff>38204</xdr:rowOff>
    </xdr:to>
    <xdr:sp macro="" textlink="Marketing!$F$40">
      <xdr:nvSpPr>
        <xdr:cNvPr id="21" name="TextBox 20">
          <a:extLst>
            <a:ext uri="{FF2B5EF4-FFF2-40B4-BE49-F238E27FC236}">
              <a16:creationId xmlns:a16="http://schemas.microsoft.com/office/drawing/2014/main" id="{BA422628-85BD-4226-BC9D-74C2981751A5}"/>
            </a:ext>
          </a:extLst>
        </xdr:cNvPr>
        <xdr:cNvSpPr txBox="1"/>
      </xdr:nvSpPr>
      <xdr:spPr>
        <a:xfrm>
          <a:off x="11366890" y="1251605"/>
          <a:ext cx="1429644" cy="503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80C6C5-C16E-4751-9B4D-A9576A9BB2F1}" type="TxLink">
            <a:rPr lang="en-US"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rPr>
            <a:pPr marL="0" indent="0" algn="ctr"/>
            <a:t>4.91%</a:t>
          </a:fld>
          <a:endParaRPr lang="en-ID"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endParaRPr>
        </a:p>
      </xdr:txBody>
    </xdr:sp>
    <xdr:clientData/>
  </xdr:twoCellAnchor>
  <xdr:twoCellAnchor editAs="oneCell">
    <xdr:from>
      <xdr:col>1</xdr:col>
      <xdr:colOff>125328</xdr:colOff>
      <xdr:row>7</xdr:row>
      <xdr:rowOff>22746</xdr:rowOff>
    </xdr:from>
    <xdr:to>
      <xdr:col>2</xdr:col>
      <xdr:colOff>591178</xdr:colOff>
      <xdr:row>13</xdr:row>
      <xdr:rowOff>79164</xdr:rowOff>
    </xdr:to>
    <xdr:pic>
      <xdr:nvPicPr>
        <xdr:cNvPr id="22" name="Picture 21">
          <a:hlinkClick xmlns:r="http://schemas.openxmlformats.org/officeDocument/2006/relationships" r:id="rId1"/>
          <a:extLst>
            <a:ext uri="{FF2B5EF4-FFF2-40B4-BE49-F238E27FC236}">
              <a16:creationId xmlns:a16="http://schemas.microsoft.com/office/drawing/2014/main" id="{AF8BA0F8-F541-45B6-B65C-8D898E291691}"/>
            </a:ext>
          </a:extLst>
        </xdr:cNvPr>
        <xdr:cNvPicPr>
          <a:picLocks noChangeAspect="1"/>
        </xdr:cNvPicPr>
      </xdr:nvPicPr>
      <xdr:blipFill>
        <a:blip xmlns:r="http://schemas.openxmlformats.org/officeDocument/2006/relationships" r:embed="rId2" cstate="print">
          <a:clrChange>
            <a:clrFrom>
              <a:srgbClr val="000000">
                <a:alpha val="0"/>
              </a:srgbClr>
            </a:clrFrom>
            <a:clrTo>
              <a:srgbClr val="000000">
                <a:alpha val="0"/>
              </a:srgbClr>
            </a:clrTo>
          </a:clrChange>
          <a:lum bright="70000" contrast="-70000"/>
          <a:extLst>
            <a:ext uri="{28A0092B-C50C-407E-A947-70E740481C1C}">
              <a14:useLocalDpi xmlns:a14="http://schemas.microsoft.com/office/drawing/2010/main" val="0"/>
            </a:ext>
          </a:extLst>
        </a:blip>
        <a:stretch>
          <a:fillRect/>
        </a:stretch>
      </xdr:blipFill>
      <xdr:spPr>
        <a:xfrm>
          <a:off x="734928" y="1249566"/>
          <a:ext cx="1075450" cy="1107978"/>
        </a:xfrm>
        <a:prstGeom prst="rect">
          <a:avLst/>
        </a:prstGeom>
      </xdr:spPr>
    </xdr:pic>
    <xdr:clientData/>
  </xdr:twoCellAnchor>
  <xdr:twoCellAnchor editAs="oneCell">
    <xdr:from>
      <xdr:col>1</xdr:col>
      <xdr:colOff>215328</xdr:colOff>
      <xdr:row>14</xdr:row>
      <xdr:rowOff>170351</xdr:rowOff>
    </xdr:from>
    <xdr:to>
      <xdr:col>2</xdr:col>
      <xdr:colOff>501178</xdr:colOff>
      <xdr:row>20</xdr:row>
      <xdr:rowOff>46769</xdr:rowOff>
    </xdr:to>
    <xdr:pic>
      <xdr:nvPicPr>
        <xdr:cNvPr id="23" name="Picture 22">
          <a:hlinkClick xmlns:r="http://schemas.openxmlformats.org/officeDocument/2006/relationships" r:id="rId3"/>
          <a:extLst>
            <a:ext uri="{FF2B5EF4-FFF2-40B4-BE49-F238E27FC236}">
              <a16:creationId xmlns:a16="http://schemas.microsoft.com/office/drawing/2014/main" id="{72DEBFC1-68FB-421C-BE20-75E1AE037DA5}"/>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824928" y="2623991"/>
          <a:ext cx="895450" cy="927978"/>
        </a:xfrm>
        <a:prstGeom prst="rect">
          <a:avLst/>
        </a:prstGeom>
      </xdr:spPr>
    </xdr:pic>
    <xdr:clientData/>
  </xdr:twoCellAnchor>
  <xdr:twoCellAnchor editAs="oneCell">
    <xdr:from>
      <xdr:col>1</xdr:col>
      <xdr:colOff>305328</xdr:colOff>
      <xdr:row>48</xdr:row>
      <xdr:rowOff>90983</xdr:rowOff>
    </xdr:from>
    <xdr:to>
      <xdr:col>2</xdr:col>
      <xdr:colOff>411178</xdr:colOff>
      <xdr:row>52</xdr:row>
      <xdr:rowOff>128595</xdr:rowOff>
    </xdr:to>
    <xdr:pic>
      <xdr:nvPicPr>
        <xdr:cNvPr id="24" name="Picture 23">
          <a:hlinkClick xmlns:r="http://schemas.openxmlformats.org/officeDocument/2006/relationships" r:id="rId5"/>
          <a:extLst>
            <a:ext uri="{FF2B5EF4-FFF2-40B4-BE49-F238E27FC236}">
              <a16:creationId xmlns:a16="http://schemas.microsoft.com/office/drawing/2014/main" id="{B575683E-D409-4BF9-A7A5-DF5C4F440BF9}"/>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914928" y="8503463"/>
          <a:ext cx="715450" cy="738652"/>
        </a:xfrm>
        <a:prstGeom prst="rect">
          <a:avLst/>
        </a:prstGeom>
      </xdr:spPr>
    </xdr:pic>
    <xdr:clientData/>
  </xdr:twoCellAnchor>
  <xdr:twoCellAnchor>
    <xdr:from>
      <xdr:col>4</xdr:col>
      <xdr:colOff>219168</xdr:colOff>
      <xdr:row>33</xdr:row>
      <xdr:rowOff>118281</xdr:rowOff>
    </xdr:from>
    <xdr:to>
      <xdr:col>12</xdr:col>
      <xdr:colOff>185196</xdr:colOff>
      <xdr:row>53</xdr:row>
      <xdr:rowOff>83041</xdr:rowOff>
    </xdr:to>
    <xdr:graphicFrame macro="">
      <xdr:nvGraphicFramePr>
        <xdr:cNvPr id="25" name="Chart 24">
          <a:extLst>
            <a:ext uri="{FF2B5EF4-FFF2-40B4-BE49-F238E27FC236}">
              <a16:creationId xmlns:a16="http://schemas.microsoft.com/office/drawing/2014/main" id="{E9FBF2B8-0740-42FC-B527-AF2AF5E8B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499054</xdr:colOff>
      <xdr:row>33</xdr:row>
      <xdr:rowOff>118281</xdr:rowOff>
    </xdr:from>
    <xdr:to>
      <xdr:col>20</xdr:col>
      <xdr:colOff>465082</xdr:colOff>
      <xdr:row>53</xdr:row>
      <xdr:rowOff>83140</xdr:rowOff>
    </xdr:to>
    <xdr:graphicFrame macro="">
      <xdr:nvGraphicFramePr>
        <xdr:cNvPr id="26" name="Chart 25">
          <a:extLst>
            <a:ext uri="{FF2B5EF4-FFF2-40B4-BE49-F238E27FC236}">
              <a16:creationId xmlns:a16="http://schemas.microsoft.com/office/drawing/2014/main" id="{4561F0BC-25AA-437D-B410-D804883A0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210582</xdr:colOff>
      <xdr:row>12</xdr:row>
      <xdr:rowOff>78471</xdr:rowOff>
    </xdr:from>
    <xdr:to>
      <xdr:col>12</xdr:col>
      <xdr:colOff>176610</xdr:colOff>
      <xdr:row>32</xdr:row>
      <xdr:rowOff>42505</xdr:rowOff>
    </xdr:to>
    <xdr:graphicFrame macro="">
      <xdr:nvGraphicFramePr>
        <xdr:cNvPr id="29" name="Chart 28">
          <a:extLst>
            <a:ext uri="{FF2B5EF4-FFF2-40B4-BE49-F238E27FC236}">
              <a16:creationId xmlns:a16="http://schemas.microsoft.com/office/drawing/2014/main" id="{8A643200-3D15-4772-9665-DBFFF62A9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490468</xdr:colOff>
      <xdr:row>12</xdr:row>
      <xdr:rowOff>77910</xdr:rowOff>
    </xdr:from>
    <xdr:to>
      <xdr:col>20</xdr:col>
      <xdr:colOff>456496</xdr:colOff>
      <xdr:row>32</xdr:row>
      <xdr:rowOff>41944</xdr:rowOff>
    </xdr:to>
    <xdr:graphicFrame macro="">
      <xdr:nvGraphicFramePr>
        <xdr:cNvPr id="30" name="Chart 29">
          <a:extLst>
            <a:ext uri="{FF2B5EF4-FFF2-40B4-BE49-F238E27FC236}">
              <a16:creationId xmlns:a16="http://schemas.microsoft.com/office/drawing/2014/main" id="{A72A9287-5729-4BB4-8990-9A15361DA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326921</xdr:colOff>
      <xdr:row>36</xdr:row>
      <xdr:rowOff>71669</xdr:rowOff>
    </xdr:from>
    <xdr:to>
      <xdr:col>3</xdr:col>
      <xdr:colOff>372413</xdr:colOff>
      <xdr:row>48</xdr:row>
      <xdr:rowOff>67674</xdr:rowOff>
    </xdr:to>
    <mc:AlternateContent xmlns:mc="http://schemas.openxmlformats.org/markup-compatibility/2006" xmlns:a14="http://schemas.microsoft.com/office/drawing/2010/main">
      <mc:Choice Requires="a14">
        <xdr:graphicFrame macro="">
          <xdr:nvGraphicFramePr>
            <xdr:cNvPr id="33" name="platform 2">
              <a:extLst>
                <a:ext uri="{FF2B5EF4-FFF2-40B4-BE49-F238E27FC236}">
                  <a16:creationId xmlns:a16="http://schemas.microsoft.com/office/drawing/2014/main" id="{A64195A8-E000-4612-A82E-5AC269BAD5AD}"/>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326921" y="6253528"/>
              <a:ext cx="1880731" cy="20566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321972</xdr:colOff>
      <xdr:row>23</xdr:row>
      <xdr:rowOff>0</xdr:rowOff>
    </xdr:from>
    <xdr:to>
      <xdr:col>3</xdr:col>
      <xdr:colOff>375634</xdr:colOff>
      <xdr:row>35</xdr:row>
      <xdr:rowOff>128789</xdr:rowOff>
    </xdr:to>
    <mc:AlternateContent xmlns:mc="http://schemas.openxmlformats.org/markup-compatibility/2006" xmlns:a14="http://schemas.microsoft.com/office/drawing/2010/main">
      <mc:Choice Requires="a14">
        <xdr:graphicFrame macro="">
          <xdr:nvGraphicFramePr>
            <xdr:cNvPr id="35" name="month (Month)">
              <a:extLst>
                <a:ext uri="{FF2B5EF4-FFF2-40B4-BE49-F238E27FC236}">
                  <a16:creationId xmlns:a16="http://schemas.microsoft.com/office/drawing/2014/main" id="{1F13579E-57C9-4841-BC5B-5B7A630E2AD3}"/>
                </a:ext>
              </a:extLst>
            </xdr:cNvPr>
            <xdr:cNvGraphicFramePr/>
          </xdr:nvGraphicFramePr>
          <xdr:xfrm>
            <a:off x="0" y="0"/>
            <a:ext cx="0" cy="0"/>
          </xdr:xfrm>
          <a:graphic>
            <a:graphicData uri="http://schemas.microsoft.com/office/drawing/2010/slicer">
              <sle:slicer xmlns:sle="http://schemas.microsoft.com/office/drawing/2010/slicer" name="month (Month)"/>
            </a:graphicData>
          </a:graphic>
        </xdr:graphicFrame>
      </mc:Choice>
      <mc:Fallback xmlns="">
        <xdr:sp macro="" textlink="">
          <xdr:nvSpPr>
            <xdr:cNvPr id="0" name=""/>
            <xdr:cNvSpPr>
              <a:spLocks noTextEdit="1"/>
            </xdr:cNvSpPr>
          </xdr:nvSpPr>
          <xdr:spPr>
            <a:xfrm>
              <a:off x="321972" y="3949514"/>
              <a:ext cx="1888901" cy="218941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130222</xdr:colOff>
      <xdr:row>5</xdr:row>
      <xdr:rowOff>54024</xdr:rowOff>
    </xdr:from>
    <xdr:to>
      <xdr:col>7</xdr:col>
      <xdr:colOff>364905</xdr:colOff>
      <xdr:row>10</xdr:row>
      <xdr:rowOff>124580</xdr:rowOff>
    </xdr:to>
    <xdr:sp macro="" textlink="">
      <xdr:nvSpPr>
        <xdr:cNvPr id="4" name="Rectangle: Rounded Corners 3">
          <a:extLst>
            <a:ext uri="{FF2B5EF4-FFF2-40B4-BE49-F238E27FC236}">
              <a16:creationId xmlns:a16="http://schemas.microsoft.com/office/drawing/2014/main" id="{5B1BD2C7-CA20-45FA-8993-6B517D40AF23}"/>
            </a:ext>
          </a:extLst>
        </xdr:cNvPr>
        <xdr:cNvSpPr/>
      </xdr:nvSpPr>
      <xdr:spPr>
        <a:xfrm>
          <a:off x="2577208" y="912616"/>
          <a:ext cx="2069922" cy="929147"/>
        </a:xfrm>
        <a:prstGeom prst="roundRect">
          <a:avLst/>
        </a:prstGeom>
        <a:solidFill>
          <a:schemeClr val="bg2"/>
        </a:solidFill>
        <a:ln>
          <a:noFill/>
        </a:ln>
        <a:effectLst>
          <a:outerShdw blurRad="50800" dist="38100" dir="2700000" algn="ctr" rotWithShape="0">
            <a:srgbClr val="000000">
              <a:alpha val="2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bg2">
                  <a:lumMod val="25000"/>
                </a:schemeClr>
              </a:solidFill>
              <a:latin typeface="Arial" panose="020B0604020202020204" pitchFamily="34" charset="0"/>
              <a:ea typeface="+mn-ea"/>
              <a:cs typeface="Arial" panose="020B0604020202020204" pitchFamily="34" charset="0"/>
            </a:rPr>
            <a:t>SPEND</a:t>
          </a:r>
        </a:p>
      </xdr:txBody>
    </xdr:sp>
    <xdr:clientData/>
  </xdr:twoCellAnchor>
  <xdr:twoCellAnchor>
    <xdr:from>
      <xdr:col>4</xdr:col>
      <xdr:colOff>130938</xdr:colOff>
      <xdr:row>7</xdr:row>
      <xdr:rowOff>49577</xdr:rowOff>
    </xdr:from>
    <xdr:to>
      <xdr:col>7</xdr:col>
      <xdr:colOff>375634</xdr:colOff>
      <xdr:row>10</xdr:row>
      <xdr:rowOff>38204</xdr:rowOff>
    </xdr:to>
    <xdr:sp macro="" textlink="Marketing!$A$40">
      <xdr:nvSpPr>
        <xdr:cNvPr id="6" name="TextBox 5">
          <a:extLst>
            <a:ext uri="{FF2B5EF4-FFF2-40B4-BE49-F238E27FC236}">
              <a16:creationId xmlns:a16="http://schemas.microsoft.com/office/drawing/2014/main" id="{C0584C26-4C22-49AD-A6D1-5AFE8D5EB31D}"/>
            </a:ext>
          </a:extLst>
        </xdr:cNvPr>
        <xdr:cNvSpPr txBox="1"/>
      </xdr:nvSpPr>
      <xdr:spPr>
        <a:xfrm>
          <a:off x="2577924" y="1251605"/>
          <a:ext cx="2079935" cy="503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FFBCF7-DDAB-4375-B2B7-548E59171558}" type="TxLink">
            <a:rPr lang="en-US"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rPr>
            <a:pPr marL="0" indent="0" algn="ctr"/>
            <a:t> $503,506 </a:t>
          </a:fld>
          <a:endParaRPr lang="en-ID" sz="3000" b="1" i="0" u="none" strike="noStrike">
            <a:solidFill>
              <a:schemeClr val="accent1">
                <a:lumMod val="50000"/>
              </a:schemeClr>
            </a:solidFill>
            <a:effectLst>
              <a:outerShdw blurRad="50800" dist="38100" dir="5400000" algn="t" rotWithShape="0">
                <a:schemeClr val="bg1">
                  <a:lumMod val="95000"/>
                  <a:alpha val="40000"/>
                </a:schemeClr>
              </a:outerShdw>
            </a:effectLst>
            <a:latin typeface="Arial" panose="020B0604020202020204" pitchFamily="34" charset="0"/>
            <a:ea typeface="Calibri"/>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127000</xdr:colOff>
      <xdr:row>11</xdr:row>
      <xdr:rowOff>153245</xdr:rowOff>
    </xdr:from>
    <xdr:to>
      <xdr:col>13</xdr:col>
      <xdr:colOff>449580</xdr:colOff>
      <xdr:row>31</xdr:row>
      <xdr:rowOff>161305</xdr:rowOff>
    </xdr:to>
    <xdr:graphicFrame macro="">
      <xdr:nvGraphicFramePr>
        <xdr:cNvPr id="2" name="Chart 1">
          <a:extLst>
            <a:ext uri="{FF2B5EF4-FFF2-40B4-BE49-F238E27FC236}">
              <a16:creationId xmlns:a16="http://schemas.microsoft.com/office/drawing/2014/main" id="{91C1EC18-BAD5-43C8-BEBC-943177C66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174694</xdr:colOff>
      <xdr:row>27</xdr:row>
      <xdr:rowOff>35996</xdr:rowOff>
    </xdr:from>
    <xdr:to>
      <xdr:col>4</xdr:col>
      <xdr:colOff>33583</xdr:colOff>
      <xdr:row>35</xdr:row>
      <xdr:rowOff>157883</xdr:rowOff>
    </xdr:to>
    <mc:AlternateContent xmlns:mc="http://schemas.openxmlformats.org/markup-compatibility/2006" xmlns:a14="http://schemas.microsoft.com/office/drawing/2010/main">
      <mc:Choice Requires="a14">
        <xdr:graphicFrame macro="">
          <xdr:nvGraphicFramePr>
            <xdr:cNvPr id="3" name="channel">
              <a:extLst>
                <a:ext uri="{FF2B5EF4-FFF2-40B4-BE49-F238E27FC236}">
                  <a16:creationId xmlns:a16="http://schemas.microsoft.com/office/drawing/2014/main" id="{F6FC7579-BE21-4384-98B5-3410588EB73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74694" y="4642115"/>
              <a:ext cx="2315486" cy="148666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183445</xdr:colOff>
      <xdr:row>11</xdr:row>
      <xdr:rowOff>156351</xdr:rowOff>
    </xdr:from>
    <xdr:to>
      <xdr:col>4</xdr:col>
      <xdr:colOff>41488</xdr:colOff>
      <xdr:row>26</xdr:row>
      <xdr:rowOff>145510</xdr:rowOff>
    </xdr:to>
    <mc:AlternateContent xmlns:mc="http://schemas.openxmlformats.org/markup-compatibility/2006" xmlns:a14="http://schemas.microsoft.com/office/drawing/2010/main">
      <mc:Choice Requires="a14">
        <xdr:graphicFrame macro="">
          <xdr:nvGraphicFramePr>
            <xdr:cNvPr id="4" name="primary_category">
              <a:extLst>
                <a:ext uri="{FF2B5EF4-FFF2-40B4-BE49-F238E27FC236}">
                  <a16:creationId xmlns:a16="http://schemas.microsoft.com/office/drawing/2014/main" id="{F2956055-7CD0-492C-A708-3F20F95CB548}"/>
                </a:ext>
              </a:extLst>
            </xdr:cNvPr>
            <xdr:cNvGraphicFramePr/>
          </xdr:nvGraphicFramePr>
          <xdr:xfrm>
            <a:off x="0" y="0"/>
            <a:ext cx="0" cy="0"/>
          </xdr:xfrm>
          <a:graphic>
            <a:graphicData uri="http://schemas.microsoft.com/office/drawing/2010/slicer">
              <sle:slicer xmlns:sle="http://schemas.microsoft.com/office/drawing/2010/slicer" name="primary_category"/>
            </a:graphicData>
          </a:graphic>
        </xdr:graphicFrame>
      </mc:Choice>
      <mc:Fallback xmlns="">
        <xdr:sp macro="" textlink="">
          <xdr:nvSpPr>
            <xdr:cNvPr id="0" name=""/>
            <xdr:cNvSpPr>
              <a:spLocks noTextEdit="1"/>
            </xdr:cNvSpPr>
          </xdr:nvSpPr>
          <xdr:spPr>
            <a:xfrm>
              <a:off x="183445" y="2032918"/>
              <a:ext cx="2314640" cy="254811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500380</xdr:colOff>
      <xdr:row>11</xdr:row>
      <xdr:rowOff>153245</xdr:rowOff>
    </xdr:from>
    <xdr:to>
      <xdr:col>23</xdr:col>
      <xdr:colOff>217802</xdr:colOff>
      <xdr:row>31</xdr:row>
      <xdr:rowOff>161305</xdr:rowOff>
    </xdr:to>
    <xdr:graphicFrame macro="">
      <xdr:nvGraphicFramePr>
        <xdr:cNvPr id="6" name="Chart 5">
          <a:extLst>
            <a:ext uri="{FF2B5EF4-FFF2-40B4-BE49-F238E27FC236}">
              <a16:creationId xmlns:a16="http://schemas.microsoft.com/office/drawing/2014/main" id="{F945F0EA-2062-4638-8AE2-57527A7C2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254002</xdr:colOff>
      <xdr:row>11</xdr:row>
      <xdr:rowOff>153245</xdr:rowOff>
    </xdr:from>
    <xdr:to>
      <xdr:col>32</xdr:col>
      <xdr:colOff>578002</xdr:colOff>
      <xdr:row>31</xdr:row>
      <xdr:rowOff>161305</xdr:rowOff>
    </xdr:to>
    <xdr:graphicFrame macro="">
      <xdr:nvGraphicFramePr>
        <xdr:cNvPr id="7" name="Chart 6">
          <a:extLst>
            <a:ext uri="{FF2B5EF4-FFF2-40B4-BE49-F238E27FC236}">
              <a16:creationId xmlns:a16="http://schemas.microsoft.com/office/drawing/2014/main" id="{61F29CB2-4625-43D3-9702-F24ABB4DD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127000</xdr:colOff>
      <xdr:row>34</xdr:row>
      <xdr:rowOff>163764</xdr:rowOff>
    </xdr:from>
    <xdr:to>
      <xdr:col>18</xdr:col>
      <xdr:colOff>308111</xdr:colOff>
      <xdr:row>48</xdr:row>
      <xdr:rowOff>31601</xdr:rowOff>
    </xdr:to>
    <xdr:graphicFrame macro="">
      <xdr:nvGraphicFramePr>
        <xdr:cNvPr id="9" name="Chart 8">
          <a:extLst>
            <a:ext uri="{FF2B5EF4-FFF2-40B4-BE49-F238E27FC236}">
              <a16:creationId xmlns:a16="http://schemas.microsoft.com/office/drawing/2014/main" id="{9179B677-F774-4816-97CF-9DDE4DC15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373379</xdr:colOff>
      <xdr:row>34</xdr:row>
      <xdr:rowOff>163764</xdr:rowOff>
    </xdr:from>
    <xdr:to>
      <xdr:col>32</xdr:col>
      <xdr:colOff>554490</xdr:colOff>
      <xdr:row>48</xdr:row>
      <xdr:rowOff>31601</xdr:rowOff>
    </xdr:to>
    <xdr:graphicFrame macro="">
      <xdr:nvGraphicFramePr>
        <xdr:cNvPr id="10" name="Chart 9">
          <a:extLst>
            <a:ext uri="{FF2B5EF4-FFF2-40B4-BE49-F238E27FC236}">
              <a16:creationId xmlns:a16="http://schemas.microsoft.com/office/drawing/2014/main" id="{71EEBF82-F409-44CE-A089-C9913840D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155222</xdr:colOff>
      <xdr:row>0</xdr:row>
      <xdr:rowOff>141112</xdr:rowOff>
    </xdr:from>
    <xdr:to>
      <xdr:col>33</xdr:col>
      <xdr:colOff>0</xdr:colOff>
      <xdr:row>4</xdr:row>
      <xdr:rowOff>14112</xdr:rowOff>
    </xdr:to>
    <xdr:sp macro="" textlink="">
      <xdr:nvSpPr>
        <xdr:cNvPr id="11" name="Rectangle: Rounded Corners 10">
          <a:extLst>
            <a:ext uri="{FF2B5EF4-FFF2-40B4-BE49-F238E27FC236}">
              <a16:creationId xmlns:a16="http://schemas.microsoft.com/office/drawing/2014/main" id="{ACEE6357-FB39-5CA6-906E-92C104B2A2A4}"/>
            </a:ext>
          </a:extLst>
        </xdr:cNvPr>
        <xdr:cNvSpPr/>
      </xdr:nvSpPr>
      <xdr:spPr>
        <a:xfrm>
          <a:off x="155222" y="141112"/>
          <a:ext cx="19868445" cy="60677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2800" b="1">
              <a:latin typeface="Arial" panose="020B0604020202020204" pitchFamily="34" charset="0"/>
              <a:cs typeface="Arial" panose="020B0604020202020204" pitchFamily="34" charset="0"/>
            </a:rPr>
            <a:t>BRIGHTCHART REPORTS </a:t>
          </a:r>
        </a:p>
      </xdr:txBody>
    </xdr:sp>
    <xdr:clientData/>
  </xdr:twoCellAnchor>
  <xdr:twoCellAnchor>
    <xdr:from>
      <xdr:col>0</xdr:col>
      <xdr:colOff>156631</xdr:colOff>
      <xdr:row>5</xdr:row>
      <xdr:rowOff>19904</xdr:rowOff>
    </xdr:from>
    <xdr:to>
      <xdr:col>6</xdr:col>
      <xdr:colOff>172752</xdr:colOff>
      <xdr:row>10</xdr:row>
      <xdr:rowOff>90460</xdr:rowOff>
    </xdr:to>
    <xdr:sp macro="" textlink="">
      <xdr:nvSpPr>
        <xdr:cNvPr id="12" name="Rectangle: Rounded Corners 11">
          <a:extLst>
            <a:ext uri="{FF2B5EF4-FFF2-40B4-BE49-F238E27FC236}">
              <a16:creationId xmlns:a16="http://schemas.microsoft.com/office/drawing/2014/main" id="{B1A7B0E0-13BA-FD34-12A9-2582EFA4025C}"/>
            </a:ext>
          </a:extLst>
        </xdr:cNvPr>
        <xdr:cNvSpPr/>
      </xdr:nvSpPr>
      <xdr:spPr>
        <a:xfrm>
          <a:off x="156631" y="872889"/>
          <a:ext cx="3701017" cy="923541"/>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bg2">
                  <a:lumMod val="25000"/>
                </a:schemeClr>
              </a:solidFill>
              <a:latin typeface="Arial" panose="020B0604020202020204" pitchFamily="34" charset="0"/>
              <a:cs typeface="Arial" panose="020B0604020202020204" pitchFamily="34" charset="0"/>
            </a:rPr>
            <a:t>Gross Revenue</a:t>
          </a:r>
          <a:endParaRPr lang="en-US" sz="1050">
            <a:solidFill>
              <a:schemeClr val="bg2">
                <a:lumMod val="25000"/>
              </a:schemeClr>
            </a:solidFill>
            <a:latin typeface="Arial" panose="020B0604020202020204" pitchFamily="34" charset="0"/>
            <a:cs typeface="Arial" panose="020B0604020202020204" pitchFamily="34" charset="0"/>
          </a:endParaRPr>
        </a:p>
      </xdr:txBody>
    </xdr:sp>
    <xdr:clientData/>
  </xdr:twoCellAnchor>
  <xdr:twoCellAnchor>
    <xdr:from>
      <xdr:col>6</xdr:col>
      <xdr:colOff>564770</xdr:colOff>
      <xdr:row>5</xdr:row>
      <xdr:rowOff>19904</xdr:rowOff>
    </xdr:from>
    <xdr:to>
      <xdr:col>12</xdr:col>
      <xdr:colOff>584465</xdr:colOff>
      <xdr:row>10</xdr:row>
      <xdr:rowOff>90460</xdr:rowOff>
    </xdr:to>
    <xdr:sp macro="" textlink="">
      <xdr:nvSpPr>
        <xdr:cNvPr id="13" name="Rectangle: Rounded Corners 12">
          <a:extLst>
            <a:ext uri="{FF2B5EF4-FFF2-40B4-BE49-F238E27FC236}">
              <a16:creationId xmlns:a16="http://schemas.microsoft.com/office/drawing/2014/main" id="{1E4DF8F4-BBF2-44B8-B28B-B95D85EB4B59}"/>
            </a:ext>
          </a:extLst>
        </xdr:cNvPr>
        <xdr:cNvSpPr/>
      </xdr:nvSpPr>
      <xdr:spPr>
        <a:xfrm>
          <a:off x="4249666" y="872889"/>
          <a:ext cx="3704590" cy="923541"/>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a:solidFill>
                <a:schemeClr val="bg2">
                  <a:lumMod val="25000"/>
                </a:schemeClr>
              </a:solidFill>
              <a:latin typeface="Arial" panose="020B0604020202020204" pitchFamily="34" charset="0"/>
              <a:cs typeface="Arial" panose="020B0604020202020204" pitchFamily="34" charset="0"/>
            </a:rPr>
            <a:t>Net Revenue</a:t>
          </a:r>
        </a:p>
      </xdr:txBody>
    </xdr:sp>
    <xdr:clientData/>
  </xdr:twoCellAnchor>
  <xdr:twoCellAnchor>
    <xdr:from>
      <xdr:col>13</xdr:col>
      <xdr:colOff>362334</xdr:colOff>
      <xdr:row>5</xdr:row>
      <xdr:rowOff>19904</xdr:rowOff>
    </xdr:from>
    <xdr:to>
      <xdr:col>19</xdr:col>
      <xdr:colOff>382028</xdr:colOff>
      <xdr:row>10</xdr:row>
      <xdr:rowOff>90460</xdr:rowOff>
    </xdr:to>
    <xdr:sp macro="" textlink="">
      <xdr:nvSpPr>
        <xdr:cNvPr id="14" name="Rectangle: Rounded Corners 13">
          <a:extLst>
            <a:ext uri="{FF2B5EF4-FFF2-40B4-BE49-F238E27FC236}">
              <a16:creationId xmlns:a16="http://schemas.microsoft.com/office/drawing/2014/main" id="{21CF9CAE-EDDB-49C3-B299-61E5FFE34663}"/>
            </a:ext>
          </a:extLst>
        </xdr:cNvPr>
        <xdr:cNvSpPr/>
      </xdr:nvSpPr>
      <xdr:spPr>
        <a:xfrm>
          <a:off x="8346274" y="872889"/>
          <a:ext cx="3704590" cy="923541"/>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a:solidFill>
                <a:schemeClr val="bg2">
                  <a:lumMod val="25000"/>
                </a:schemeClr>
              </a:solidFill>
              <a:latin typeface="Arial" panose="020B0604020202020204" pitchFamily="34" charset="0"/>
              <a:cs typeface="Arial" panose="020B0604020202020204" pitchFamily="34" charset="0"/>
            </a:rPr>
            <a:t>Profit</a:t>
          </a:r>
        </a:p>
      </xdr:txBody>
    </xdr:sp>
    <xdr:clientData/>
  </xdr:twoCellAnchor>
  <xdr:twoCellAnchor>
    <xdr:from>
      <xdr:col>20</xdr:col>
      <xdr:colOff>159897</xdr:colOff>
      <xdr:row>5</xdr:row>
      <xdr:rowOff>19904</xdr:rowOff>
    </xdr:from>
    <xdr:to>
      <xdr:col>26</xdr:col>
      <xdr:colOff>179591</xdr:colOff>
      <xdr:row>10</xdr:row>
      <xdr:rowOff>90460</xdr:rowOff>
    </xdr:to>
    <xdr:sp macro="" textlink="">
      <xdr:nvSpPr>
        <xdr:cNvPr id="15" name="Rectangle: Rounded Corners 14">
          <a:extLst>
            <a:ext uri="{FF2B5EF4-FFF2-40B4-BE49-F238E27FC236}">
              <a16:creationId xmlns:a16="http://schemas.microsoft.com/office/drawing/2014/main" id="{8805C134-D8A7-43DF-9B83-F09392DBC56D}"/>
            </a:ext>
          </a:extLst>
        </xdr:cNvPr>
        <xdr:cNvSpPr/>
      </xdr:nvSpPr>
      <xdr:spPr>
        <a:xfrm>
          <a:off x="12442882" y="872889"/>
          <a:ext cx="3704590" cy="923541"/>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a:solidFill>
                <a:schemeClr val="bg2">
                  <a:lumMod val="25000"/>
                </a:schemeClr>
              </a:solidFill>
              <a:latin typeface="Arial" panose="020B0604020202020204" pitchFamily="34" charset="0"/>
              <a:cs typeface="Arial" panose="020B0604020202020204" pitchFamily="34" charset="0"/>
            </a:rPr>
            <a:t>Net Margin</a:t>
          </a:r>
        </a:p>
      </xdr:txBody>
    </xdr:sp>
    <xdr:clientData/>
  </xdr:twoCellAnchor>
  <xdr:twoCellAnchor>
    <xdr:from>
      <xdr:col>4</xdr:col>
      <xdr:colOff>127000</xdr:colOff>
      <xdr:row>32</xdr:row>
      <xdr:rowOff>63244</xdr:rowOff>
    </xdr:from>
    <xdr:to>
      <xdr:col>33</xdr:col>
      <xdr:colOff>25400</xdr:colOff>
      <xdr:row>34</xdr:row>
      <xdr:rowOff>67476</xdr:rowOff>
    </xdr:to>
    <xdr:sp macro="" textlink="">
      <xdr:nvSpPr>
        <xdr:cNvPr id="16" name="Rectangle: Rounded Corners 15">
          <a:extLst>
            <a:ext uri="{FF2B5EF4-FFF2-40B4-BE49-F238E27FC236}">
              <a16:creationId xmlns:a16="http://schemas.microsoft.com/office/drawing/2014/main" id="{9D1AC448-A6D8-4094-9B72-B27401D1E1F5}"/>
            </a:ext>
          </a:extLst>
        </xdr:cNvPr>
        <xdr:cNvSpPr/>
      </xdr:nvSpPr>
      <xdr:spPr>
        <a:xfrm>
          <a:off x="2583597" y="5522348"/>
          <a:ext cx="17708728" cy="345427"/>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b="1">
              <a:solidFill>
                <a:schemeClr val="bg2">
                  <a:lumMod val="25000"/>
                </a:schemeClr>
              </a:solidFill>
              <a:latin typeface="Arial" panose="020B0604020202020204" pitchFamily="34" charset="0"/>
              <a:cs typeface="Arial" panose="020B0604020202020204" pitchFamily="34" charset="0"/>
            </a:rPr>
            <a:t>Marketing Analysis</a:t>
          </a:r>
        </a:p>
      </xdr:txBody>
    </xdr:sp>
    <xdr:clientData/>
  </xdr:twoCellAnchor>
  <xdr:twoCellAnchor editAs="oneCell">
    <xdr:from>
      <xdr:col>0</xdr:col>
      <xdr:colOff>168454</xdr:colOff>
      <xdr:row>36</xdr:row>
      <xdr:rowOff>37444</xdr:rowOff>
    </xdr:from>
    <xdr:to>
      <xdr:col>4</xdr:col>
      <xdr:colOff>26783</xdr:colOff>
      <xdr:row>48</xdr:row>
      <xdr:rowOff>33451</xdr:rowOff>
    </xdr:to>
    <mc:AlternateContent xmlns:mc="http://schemas.openxmlformats.org/markup-compatibility/2006" xmlns:a14="http://schemas.microsoft.com/office/drawing/2010/main">
      <mc:Choice Requires="a14">
        <xdr:graphicFrame macro="">
          <xdr:nvGraphicFramePr>
            <xdr:cNvPr id="17" name="platform">
              <a:extLst>
                <a:ext uri="{FF2B5EF4-FFF2-40B4-BE49-F238E27FC236}">
                  <a16:creationId xmlns:a16="http://schemas.microsoft.com/office/drawing/2014/main" id="{D1B1A5EB-80A9-B0F7-79AE-3D955BF70F26}"/>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68454" y="6178937"/>
              <a:ext cx="2314926" cy="204317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159224</xdr:colOff>
      <xdr:row>7</xdr:row>
      <xdr:rowOff>11373</xdr:rowOff>
    </xdr:from>
    <xdr:to>
      <xdr:col>6</xdr:col>
      <xdr:colOff>163766</xdr:colOff>
      <xdr:row>10</xdr:row>
      <xdr:rowOff>0</xdr:rowOff>
    </xdr:to>
    <xdr:sp macro="" textlink="Revenue!$B$40">
      <xdr:nvSpPr>
        <xdr:cNvPr id="5" name="TextBox 4">
          <a:extLst>
            <a:ext uri="{FF2B5EF4-FFF2-40B4-BE49-F238E27FC236}">
              <a16:creationId xmlns:a16="http://schemas.microsoft.com/office/drawing/2014/main" id="{FB1125A3-BDA9-9760-4738-9F6701E0BEB5}"/>
            </a:ext>
          </a:extLst>
        </xdr:cNvPr>
        <xdr:cNvSpPr txBox="1"/>
      </xdr:nvSpPr>
      <xdr:spPr>
        <a:xfrm>
          <a:off x="159224" y="1205552"/>
          <a:ext cx="3689438" cy="50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0F650D-4316-4309-B5C4-A2DE2F666DAC}" type="TxLink">
            <a:rPr lang="en-US" sz="4000" b="1" i="0" u="none" strike="noStrike">
              <a:solidFill>
                <a:srgbClr val="000000"/>
              </a:solidFill>
              <a:latin typeface="Arial" panose="020B0604020202020204" pitchFamily="34" charset="0"/>
              <a:ea typeface="Calibri"/>
              <a:cs typeface="Arial" panose="020B0604020202020204" pitchFamily="34" charset="0"/>
            </a:rPr>
            <a:pPr algn="ctr"/>
            <a:t>$277,969</a:t>
          </a:fld>
          <a:endParaRPr lang="en-ID" sz="4000" b="1">
            <a:latin typeface="Arial" panose="020B0604020202020204" pitchFamily="34" charset="0"/>
            <a:cs typeface="Arial" panose="020B0604020202020204" pitchFamily="34" charset="0"/>
          </a:endParaRPr>
        </a:p>
      </xdr:txBody>
    </xdr:sp>
    <xdr:clientData/>
  </xdr:twoCellAnchor>
  <xdr:twoCellAnchor>
    <xdr:from>
      <xdr:col>6</xdr:col>
      <xdr:colOff>573208</xdr:colOff>
      <xdr:row>7</xdr:row>
      <xdr:rowOff>11373</xdr:rowOff>
    </xdr:from>
    <xdr:to>
      <xdr:col>12</xdr:col>
      <xdr:colOff>577751</xdr:colOff>
      <xdr:row>10</xdr:row>
      <xdr:rowOff>0</xdr:rowOff>
    </xdr:to>
    <xdr:sp macro="" textlink="Revenue!$C$40">
      <xdr:nvSpPr>
        <xdr:cNvPr id="18" name="TextBox 17">
          <a:extLst>
            <a:ext uri="{FF2B5EF4-FFF2-40B4-BE49-F238E27FC236}">
              <a16:creationId xmlns:a16="http://schemas.microsoft.com/office/drawing/2014/main" id="{1C571BA7-7F0A-4264-9511-AC8207A70D24}"/>
            </a:ext>
          </a:extLst>
        </xdr:cNvPr>
        <xdr:cNvSpPr txBox="1"/>
      </xdr:nvSpPr>
      <xdr:spPr>
        <a:xfrm>
          <a:off x="4258104" y="1205552"/>
          <a:ext cx="3689438" cy="50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5C115AA-C1F8-46A2-AA3E-CE70E1DE2B69}" type="TxLink">
            <a:rPr lang="en-US" sz="4000" b="1" i="0" u="none" strike="noStrike">
              <a:solidFill>
                <a:srgbClr val="000000"/>
              </a:solidFill>
              <a:latin typeface="Arial" panose="020B0604020202020204" pitchFamily="34" charset="0"/>
              <a:ea typeface="Calibri"/>
              <a:cs typeface="Arial" panose="020B0604020202020204" pitchFamily="34" charset="0"/>
            </a:rPr>
            <a:pPr marL="0" indent="0" algn="ctr"/>
            <a:t>$236,318</a:t>
          </a:fld>
          <a:endParaRPr lang="en-ID" sz="4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13</xdr:col>
      <xdr:colOff>384417</xdr:colOff>
      <xdr:row>7</xdr:row>
      <xdr:rowOff>11373</xdr:rowOff>
    </xdr:from>
    <xdr:to>
      <xdr:col>19</xdr:col>
      <xdr:colOff>388959</xdr:colOff>
      <xdr:row>10</xdr:row>
      <xdr:rowOff>0</xdr:rowOff>
    </xdr:to>
    <xdr:sp macro="" textlink="Revenue!$D$40">
      <xdr:nvSpPr>
        <xdr:cNvPr id="19" name="TextBox 18">
          <a:extLst>
            <a:ext uri="{FF2B5EF4-FFF2-40B4-BE49-F238E27FC236}">
              <a16:creationId xmlns:a16="http://schemas.microsoft.com/office/drawing/2014/main" id="{82203D4B-A64F-4501-AC9E-83C6FE283CFE}"/>
            </a:ext>
          </a:extLst>
        </xdr:cNvPr>
        <xdr:cNvSpPr txBox="1"/>
      </xdr:nvSpPr>
      <xdr:spPr>
        <a:xfrm>
          <a:off x="8368357" y="1205552"/>
          <a:ext cx="3689438" cy="50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51C79F-70B0-4D91-AF22-FEF4F96F08F2}" type="TxLink">
            <a:rPr lang="en-US" sz="4000" b="1" i="0" u="none" strike="noStrike">
              <a:solidFill>
                <a:srgbClr val="000000"/>
              </a:solidFill>
              <a:latin typeface="Arial" panose="020B0604020202020204" pitchFamily="34" charset="0"/>
              <a:ea typeface="Calibri"/>
              <a:cs typeface="Arial" panose="020B0604020202020204" pitchFamily="34" charset="0"/>
            </a:rPr>
            <a:pPr marL="0" indent="0" algn="ctr"/>
            <a:t>$56,334</a:t>
          </a:fld>
          <a:endParaRPr lang="en-ID" sz="4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20</xdr:col>
      <xdr:colOff>161502</xdr:colOff>
      <xdr:row>7</xdr:row>
      <xdr:rowOff>11373</xdr:rowOff>
    </xdr:from>
    <xdr:to>
      <xdr:col>26</xdr:col>
      <xdr:colOff>166044</xdr:colOff>
      <xdr:row>10</xdr:row>
      <xdr:rowOff>0</xdr:rowOff>
    </xdr:to>
    <xdr:sp macro="" textlink="Revenue!$E$40">
      <xdr:nvSpPr>
        <xdr:cNvPr id="20" name="TextBox 19">
          <a:extLst>
            <a:ext uri="{FF2B5EF4-FFF2-40B4-BE49-F238E27FC236}">
              <a16:creationId xmlns:a16="http://schemas.microsoft.com/office/drawing/2014/main" id="{4A4DC4BC-D7E2-4EC4-9133-2DFB15095BCC}"/>
            </a:ext>
          </a:extLst>
        </xdr:cNvPr>
        <xdr:cNvSpPr txBox="1"/>
      </xdr:nvSpPr>
      <xdr:spPr>
        <a:xfrm>
          <a:off x="12444487" y="1205552"/>
          <a:ext cx="3689438" cy="50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EE3336E-4616-4BC3-AA74-2099B003FAF7}" type="TxLink">
            <a:rPr lang="en-US" sz="4000" b="1" i="0" u="none" strike="noStrike">
              <a:solidFill>
                <a:srgbClr val="000000"/>
              </a:solidFill>
              <a:latin typeface="Arial" panose="020B0604020202020204" pitchFamily="34" charset="0"/>
              <a:ea typeface="Calibri"/>
              <a:cs typeface="Arial" panose="020B0604020202020204" pitchFamily="34" charset="0"/>
            </a:rPr>
            <a:pPr marL="0" indent="0" algn="ctr"/>
            <a:t>23.8%</a:t>
          </a:fld>
          <a:endParaRPr lang="en-ID" sz="4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26</xdr:col>
      <xdr:colOff>571608</xdr:colOff>
      <xdr:row>5</xdr:row>
      <xdr:rowOff>19904</xdr:rowOff>
    </xdr:from>
    <xdr:to>
      <xdr:col>32</xdr:col>
      <xdr:colOff>591303</xdr:colOff>
      <xdr:row>10</xdr:row>
      <xdr:rowOff>90460</xdr:rowOff>
    </xdr:to>
    <xdr:sp macro="" textlink="">
      <xdr:nvSpPr>
        <xdr:cNvPr id="21" name="Rectangle: Rounded Corners 20">
          <a:extLst>
            <a:ext uri="{FF2B5EF4-FFF2-40B4-BE49-F238E27FC236}">
              <a16:creationId xmlns:a16="http://schemas.microsoft.com/office/drawing/2014/main" id="{AF668B2B-9760-4871-B614-F506CE5434C8}"/>
            </a:ext>
          </a:extLst>
        </xdr:cNvPr>
        <xdr:cNvSpPr/>
      </xdr:nvSpPr>
      <xdr:spPr>
        <a:xfrm>
          <a:off x="16539489" y="872889"/>
          <a:ext cx="3704590" cy="923541"/>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a:solidFill>
                <a:schemeClr val="bg2">
                  <a:lumMod val="25000"/>
                </a:schemeClr>
              </a:solidFill>
              <a:latin typeface="Arial" panose="020B0604020202020204" pitchFamily="34" charset="0"/>
              <a:cs typeface="Arial" panose="020B0604020202020204" pitchFamily="34" charset="0"/>
            </a:rPr>
            <a:t>Return Rate</a:t>
          </a:r>
        </a:p>
      </xdr:txBody>
    </xdr:sp>
    <xdr:clientData/>
  </xdr:twoCellAnchor>
  <xdr:twoCellAnchor>
    <xdr:from>
      <xdr:col>26</xdr:col>
      <xdr:colOff>575486</xdr:colOff>
      <xdr:row>7</xdr:row>
      <xdr:rowOff>11373</xdr:rowOff>
    </xdr:from>
    <xdr:to>
      <xdr:col>32</xdr:col>
      <xdr:colOff>580029</xdr:colOff>
      <xdr:row>10</xdr:row>
      <xdr:rowOff>0</xdr:rowOff>
    </xdr:to>
    <xdr:sp macro="" textlink="Revenue!$F$40">
      <xdr:nvSpPr>
        <xdr:cNvPr id="22" name="TextBox 21">
          <a:extLst>
            <a:ext uri="{FF2B5EF4-FFF2-40B4-BE49-F238E27FC236}">
              <a16:creationId xmlns:a16="http://schemas.microsoft.com/office/drawing/2014/main" id="{CF19F3AA-9892-4F13-AFFC-1219FD4EF49E}"/>
            </a:ext>
          </a:extLst>
        </xdr:cNvPr>
        <xdr:cNvSpPr txBox="1"/>
      </xdr:nvSpPr>
      <xdr:spPr>
        <a:xfrm>
          <a:off x="16543367" y="1205552"/>
          <a:ext cx="3689438" cy="500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6C1A40-DBF2-40C0-88F3-C5E5066D81CB}" type="TxLink">
            <a:rPr lang="en-US" sz="4000" b="1" i="0" u="none" strike="noStrike">
              <a:solidFill>
                <a:srgbClr val="000000"/>
              </a:solidFill>
              <a:latin typeface="Arial" panose="020B0604020202020204" pitchFamily="34" charset="0"/>
              <a:ea typeface="Calibri"/>
              <a:cs typeface="Arial" panose="020B0604020202020204" pitchFamily="34" charset="0"/>
            </a:rPr>
            <a:pPr marL="0" indent="0" algn="ctr"/>
            <a:t>7.2%</a:t>
          </a:fld>
          <a:endParaRPr lang="en-ID" sz="4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579120</xdr:colOff>
      <xdr:row>1</xdr:row>
      <xdr:rowOff>129540</xdr:rowOff>
    </xdr:from>
    <xdr:to>
      <xdr:col>13</xdr:col>
      <xdr:colOff>76200</xdr:colOff>
      <xdr:row>23</xdr:row>
      <xdr:rowOff>121920</xdr:rowOff>
    </xdr:to>
    <xdr:graphicFrame macro="">
      <xdr:nvGraphicFramePr>
        <xdr:cNvPr id="5" name="Chart 4">
          <a:extLst>
            <a:ext uri="{FF2B5EF4-FFF2-40B4-BE49-F238E27FC236}">
              <a16:creationId xmlns:a16="http://schemas.microsoft.com/office/drawing/2014/main" id="{D5F94E56-8AA5-48AC-A556-808C10548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259.625708101848" createdVersion="8" refreshedVersion="8" minRefreshableVersion="3" recordCount="0" supportSubquery="1" supportAdvancedDrill="1" xr:uid="{1A8A858E-5224-4C79-A8CC-5BB5C7FBC153}">
  <cacheSource type="external" connectionId="5"/>
  <cacheFields count="5">
    <cacheField name="[Measures].[Sum of spend]" caption="Sum of spend" numFmtId="0" hierarchy="77" level="32767"/>
    <cacheField name="[Measures].[ROAS]" caption="ROAS" numFmtId="0" hierarchy="92" level="32767"/>
    <cacheField name="[Calendar].[Month].[Month]" caption="Month" numFmtId="0" hierarchy="4" level="1">
      <sharedItems count="12">
        <s v="January"/>
        <s v="February"/>
        <s v="March"/>
        <s v="April"/>
        <s v="May"/>
        <s v="June"/>
        <s v="July"/>
        <s v="August"/>
        <s v="September"/>
        <s v="October"/>
        <s v="November"/>
        <s v="December"/>
      </sharedItems>
    </cacheField>
    <cacheField name="[Calendar].[MMM-YYYY].[MMM-YYYY]" caption="MMM-YYYY" numFmtId="0" hierarchy="5" level="1">
      <sharedItems count="24">
        <s v="Apr-2024"/>
        <s v="Apr-2025"/>
        <s v="Aug-2024"/>
        <s v="Aug-2025"/>
        <s v="Dec-2024"/>
        <s v="Dec-2025"/>
        <s v="Feb-2024"/>
        <s v="Feb-2025"/>
        <s v="Jan-2024"/>
        <s v="Jan-2025"/>
        <s v="Jul-2024"/>
        <s v="Jul-2025"/>
        <s v="Jun-2024"/>
        <s v="Jun-2025"/>
        <s v="Mar-2024"/>
        <s v="Mar-2025"/>
        <s v="May-2024"/>
        <s v="May-2025"/>
        <s v="Nov-2024"/>
        <s v="Nov-2025"/>
        <s v="Oct-2024"/>
        <s v="Oct-2025"/>
        <s v="Sep-2024"/>
        <s v="Sep-2025"/>
      </sharedItems>
    </cacheField>
    <cacheField name="[marketing_spend].[platform].[platform]" caption="platform" numFmtId="0" hierarchy="9" level="1">
      <sharedItems count="6">
        <s v="Email Marketing"/>
        <s v="Facebook Ads"/>
        <s v="Google Ads"/>
        <s v="Influencer"/>
        <s v="Instagram Ads"/>
        <s v="TikTok Ads"/>
      </sharedItems>
    </cacheField>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rketing_spend].[month]" caption="month" attribute="1" time="1" defaultMemberUniqueName="[marketing_spend].[month].[All]" allUniqueName="[marketing_spend].[month].[All]" dimensionUniqueName="[marketing_spend]" displayFolder="" count="0" memberValueDatatype="7" unbalanced="0"/>
    <cacheHierarchy uniqueName="[marketing_spend].[platform]" caption="platform" attribute="1" defaultMemberUniqueName="[marketing_spend].[platform].[All]" allUniqueName="[marketing_spend].[platform].[All]" dimensionUniqueName="[marketing_spend]" displayFolder="" count="2" memberValueDatatype="130" unbalanced="0">
      <fieldsUsage count="2">
        <fieldUsage x="-1"/>
        <fieldUsage x="4"/>
      </fieldsUsage>
    </cacheHierarchy>
    <cacheHierarchy uniqueName="[marketing_spend].[spend]" caption="spend" attribute="1" defaultMemberUniqueName="[marketing_spend].[spend].[All]" allUniqueName="[marketing_spend].[spend].[All]" dimensionUniqueName="[marketing_spend]" displayFolder="" count="0" memberValueDatatype="5" unbalanced="0"/>
    <cacheHierarchy uniqueName="[marketing_spend].[impressions]" caption="impressions" attribute="1" defaultMemberUniqueName="[marketing_spend].[impressions].[All]" allUniqueName="[marketing_spend].[impressions].[All]" dimensionUniqueName="[marketing_spend]" displayFolder="" count="0" memberValueDatatype="20" unbalanced="0"/>
    <cacheHierarchy uniqueName="[marketing_spend].[clicks]" caption="clicks" attribute="1" defaultMemberUniqueName="[marketing_spend].[clicks].[All]" allUniqueName="[marketing_spend].[clicks].[All]" dimensionUniqueName="[marketing_spend]" displayFolder="" count="0" memberValueDatatype="20" unbalanced="0"/>
    <cacheHierarchy uniqueName="[marketing_spend].[conversions]" caption="conversions" attribute="1" defaultMemberUniqueName="[marketing_spend].[conversions].[All]" allUniqueName="[marketing_spend].[conversions].[All]" dimensionUniqueName="[marketing_spend]" displayFolder="" count="0"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0" memberValueDatatype="5" unbalanced="0"/>
    <cacheHierarchy uniqueName="[marketing_spend].[cpc_first]" caption="cpc_first" attribute="1" defaultMemberUniqueName="[marketing_spend].[cpc_first].[All]" allUniqueName="[marketing_spend].[cpc_first].[All]" dimensionUniqueName="[marketing_spend]" displayFolder="" count="0" memberValueDatatype="5" unbalanced="0"/>
    <cacheHierarchy uniqueName="[marketing_spend].[cpa_first]" caption="cpa_first" attribute="1" defaultMemberUniqueName="[marketing_spend].[cpa_first].[All]" allUniqueName="[marketing_spend].[cpa_first].[All]" dimensionUniqueName="[marketing_spend]" displayFolder="" count="0" memberValueDatatype="5" unbalanced="0"/>
    <cacheHierarchy uniqueName="[marketing_spend].[roas_first]" caption="roas_first" attribute="1" defaultMemberUniqueName="[marketing_spend].[roas_first].[All]" allUniqueName="[marketing_spend].[roas_first].[All]" dimensionUniqueName="[marketing_spend]" displayFolder="" count="0"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0"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0" memberValueDatatype="5" unbalanced="0"/>
    <cacheHierarchy uniqueName="[marketing_spend].[month (Year)]" caption="month (Year)" attribute="1" defaultMemberUniqueName="[marketing_spend].[month (Year)].[All]" allUniqueName="[marketing_spend].[month (Year)].[All]" dimensionUniqueName="[marketing_spend]" displayFolder="" count="0" memberValueDatatype="130" unbalanced="0"/>
    <cacheHierarchy uniqueName="[marketing_spend].[month (Quarter)]" caption="month (Quarter)" attribute="1" defaultMemberUniqueName="[marketing_spend].[month (Quarter)].[All]" allUniqueName="[marketing_spend].[month (Quarter)].[All]" dimensionUniqueName="[marketing_spend]" displayFolder="" count="0" memberValueDatatype="130" unbalanced="0"/>
    <cacheHierarchy uniqueName="[marketing_spend].[month (Month)]" caption="month (Month)" attribute="1" defaultMemberUniqueName="[marketing_spend].[month (Month)].[All]" allUniqueName="[marketing_spend].[month (Month)].[All]" dimensionUniqueName="[marketing_spend]"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hannel]" caption="channel" attribute="1" defaultMemberUniqueName="[orders].[channel].[All]" allUniqueName="[orders].[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items_ordered]" caption="items_ordered" attribute="1" defaultMemberUniqueName="[orders].[items_ordered].[All]" allUniqueName="[orders].[items_ordered].[All]" dimensionUniqueName="[orders]" displayFolder="" count="0"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cacheHierarchy uniqueName="[orders].[gross_revenue]" caption="gross_revenue" attribute="1" defaultMemberUniqueName="[orders].[gross_revenue].[All]" allUniqueName="[orders].[gross_revenue].[All]" dimensionUniqueName="[orders]" displayFolder="" count="0" memberValueDatatype="5"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duct_cost]" caption="product_cost" attribute="1" defaultMemberUniqueName="[orders].[product_cost].[All]" allUniqueName="[orders].[product_cost].[All]" dimensionUniqueName="[orders]" displayFolder="" count="0" memberValueDatatype="5" unbalanced="0"/>
    <cacheHierarchy uniqueName="[orders].[platform_fee]" caption="platform_fee" attribute="1" defaultMemberUniqueName="[orders].[platform_fee].[All]" allUniqueName="[orders].[platform_fee].[All]" dimensionUniqueName="[orders]" displayFolder="" count="0" memberValueDatatype="5" unbalanced="0"/>
    <cacheHierarchy uniqueName="[orders].[transaction_fee]" caption="transaction_fee" attribute="1" defaultMemberUniqueName="[orders].[transaction_fee].[All]" allUniqueName="[orders].[transaction_fee].[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refund_amount]" caption="refund_amount" attribute="1" defaultMemberUniqueName="[orders].[refund_amount].[All]" allUniqueName="[orders].[refund_amount].[All]" dimensionUniqueName="[orders]" displayFolder="" count="0" memberValueDatatype="5" unbalanced="0"/>
    <cacheHierarchy uniqueName="[orders].[net_revenue]" caption="net_revenue" attribute="1" defaultMemberUniqueName="[orders].[net_revenue].[All]" allUniqueName="[orders].[net_revenue].[All]" dimensionUniqueName="[orders]" displayFolder="" count="0" memberValueDatatype="5" unbalanced="0"/>
    <cacheHierarchy uniqueName="[orders].[total_costs]" caption="total_costs" attribute="1" defaultMemberUniqueName="[orders].[total_costs].[All]" allUniqueName="[orders].[total_cost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_check]" caption="discount_check" attribute="1" defaultMemberUniqueName="[orders].[discount_check].[All]" allUniqueName="[orders].[discount_check].[All]" dimensionUniqueName="[orders]" displayFolder="" count="0" memberValueDatatype="5" unbalanced="0"/>
    <cacheHierarchy uniqueName="[orders].[total_costs_check]" caption="total_costs_check" attribute="1" defaultMemberUniqueName="[orders].[total_costs_check].[All]" allUniqueName="[orders].[total_costs_check].[All]" dimensionUniqueName="[orders]" displayFolder="" count="0" memberValueDatatype="5" unbalanced="0"/>
    <cacheHierarchy uniqueName="[orders].[net_revenue_check]" caption="net_revenue_check" attribute="1" defaultMemberUniqueName="[orders].[net_revenue_check].[All]" allUniqueName="[orders].[net_revenue_check].[All]" dimensionUniqueName="[orders]" displayFolder="" count="0" memberValueDatatype="5" unbalanced="0"/>
    <cacheHierarchy uniqueName="[orders].[profit_check]" caption="profit_check" attribute="1" defaultMemberUniqueName="[orders].[profit_check].[All]" allUniqueName="[orders].[profit_check].[All]" dimensionUniqueName="[orders]" displayFolder="" count="0" memberValueDatatype="5" unbalanced="0"/>
    <cacheHierarchy uniqueName="[orders].[net_margin]" caption="net_margin" attribute="1" defaultMemberUniqueName="[orders].[net_margin].[All]" allUniqueName="[orders].[net_margin].[All]" dimensionUniqueName="[orders]" displayFolder="" count="0" memberValueDatatype="5" unbalanced="0"/>
    <cacheHierarchy uniqueName="[orders].[netmargincheck]" caption="netmargincheck" attribute="1" defaultMemberUniqueName="[orders].[netmargincheck].[All]" allUniqueName="[orders].[netmargincheck].[All]" dimensionUniqueName="[orders]" displayFolder="" count="0" memberValueDatatype="11"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0" memberValueDatatype="5" unbalanced="0"/>
    <cacheHierarchy uniqueName="[products].[weight_lbs]" caption="weight_lbs" attribute="1" defaultMemberUniqueName="[products].[weight_lbs].[All]" allUniqueName="[products].[weight_lbs].[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0" memberValueDatatype="20" unbalanced="0" hidden="1"/>
    <cacheHierarchy uniqueName="[Measures].[Sum of profit_check]" caption="Sum of profit_check" measure="1" displayFolder="" measureGroup="orders" count="0">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oneField="1">
      <fieldsUsage count="1">
        <fieldUsage x="0"/>
      </fieldsUsage>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cacheHierarchy uniqueName="[Measures].[CVR]" caption="CVR" measure="1" displayFolder="" measureGroup="marketing_spend" count="0"/>
    <cacheHierarchy uniqueName="[Measures].[Net Margin]" caption="Net Margin" measure="1" displayFolder="" measureGroup="orders" count="0"/>
    <cacheHierarchy uniqueName="[Measures].[Discount Revenue]" caption="Discount Revenue" measure="1" displayFolder="" measureGroup="orders" count="0"/>
    <cacheHierarchy uniqueName="[Measures].[Shipping Revenue]" caption="Shipping Revenue" measure="1" displayFolder="" measureGroup="orders" count="0"/>
    <cacheHierarchy uniqueName="[Measures].[Product Revenue]" caption="Product Revenue" measure="1" displayFolder="" measureGroup="orders" count="0"/>
    <cacheHierarchy uniqueName="[Measures].[Refund Revenue]" caption="Refund Revenue" measure="1" displayFolder="" measureGroup="orders" count="0"/>
    <cacheHierarchy uniqueName="[Measures].[Return Rate]" caption="Return Rate" measure="1" displayFolder="" measureGroup="orders" count="0"/>
    <cacheHierarchy uniqueName="[Measures].[Order Value]" caption="Order Value" measure="1" displayFolder="" measureGroup="orders" count="0"/>
    <cacheHierarchy uniqueName="[Measures].[Platform Fee %]" caption="Platform Fee %" measure="1" displayFolder="" measureGroup="orders" count="0"/>
    <cacheHierarchy uniqueName="[Measures].[ROAS]" caption="ROAS" measure="1" displayFolder="" measureGroup="marketing_spend" count="0" oneField="1">
      <fieldsUsage count="1">
        <fieldUsage x="1"/>
      </fieldsUsage>
    </cacheHierarchy>
    <cacheHierarchy uniqueName="[Measures].[CPC]" caption="CPC" measure="1" displayFolder="" measureGroup="marketing_spend" count="0"/>
    <cacheHierarchy uniqueName="[Measures].[CPA]" caption="CPA" measure="1" displayFolder="" measureGroup="marketing_spend" count="0"/>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marketing_spend" uniqueName="[marketing_spend]" caption="marketing_spend"/>
    <dimension measure="1" name="Measures" uniqueName="[Measures]" caption="Measures"/>
    <dimension name="orders" uniqueName="[orders]" caption="orders"/>
    <dimension name="products" uniqueName="[products]" caption="products"/>
  </dimensions>
  <measureGroups count="4">
    <measureGroup name="Calendar" caption="Calendar"/>
    <measureGroup name="marketing_spend" caption="marketing_spend"/>
    <measureGroup name="orders" caption="orders"/>
    <measureGroup name="products" caption="products"/>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259.62570902778" createdVersion="8" refreshedVersion="8" minRefreshableVersion="3" recordCount="0" supportSubquery="1" supportAdvancedDrill="1" xr:uid="{D6626622-E892-43EF-8BEB-CAE542C9ADEC}">
  <cacheSource type="external" connectionId="5"/>
  <cacheFields count="6">
    <cacheField name="[orders].[primary_category].[primary_category]" caption="primary_category" numFmtId="0" hierarchy="30" level="1">
      <sharedItems count="8">
        <s v="Beauty"/>
        <s v="Books"/>
        <s v="Clothing"/>
        <s v="Electronics"/>
        <s v="Food &amp; Beverage"/>
        <s v="Home &amp; Kitchen"/>
        <s v="Sports"/>
        <s v="Toys"/>
      </sharedItems>
    </cacheField>
    <cacheField name="[Measures].[Sum of discount_check]" caption="Sum of discount_check" numFmtId="0" hierarchy="70" level="32767"/>
    <cacheField name="[Measures].[Sum of refund_amount]" caption="Sum of refund_amount" numFmtId="0" hierarchy="66" level="32767"/>
    <cacheField name="[Measures].[Net Margin]" caption="Net Margin" numFmtId="0" hierarchy="84" level="32767"/>
    <cacheField name="[Measures].[Sum of shipping_cost]" caption="Sum of shipping_cost" numFmtId="0" hierarchy="71" level="32767"/>
    <cacheField name="[Measures].[Sum of product_cost]" caption="Sum of product_cost" numFmtId="0" hierarchy="72" level="32767"/>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rketing_spend].[month]" caption="month" attribute="1" time="1" defaultMemberUniqueName="[marketing_spend].[month].[All]" allUniqueName="[marketing_spend].[month].[All]" dimensionUniqueName="[marketing_spend]" displayFolder="" count="0" memberValueDatatype="7" unbalanced="0"/>
    <cacheHierarchy uniqueName="[marketing_spend].[platform]" caption="platform" attribute="1" defaultMemberUniqueName="[marketing_spend].[platform].[All]" allUniqueName="[marketing_spend].[platform].[All]" dimensionUniqueName="[marketing_spend]" displayFolder="" count="0" memberValueDatatype="130" unbalanced="0"/>
    <cacheHierarchy uniqueName="[marketing_spend].[spend]" caption="spend" attribute="1" defaultMemberUniqueName="[marketing_spend].[spend].[All]" allUniqueName="[marketing_spend].[spend].[All]" dimensionUniqueName="[marketing_spend]" displayFolder="" count="0" memberValueDatatype="5" unbalanced="0"/>
    <cacheHierarchy uniqueName="[marketing_spend].[impressions]" caption="impressions" attribute="1" defaultMemberUniqueName="[marketing_spend].[impressions].[All]" allUniqueName="[marketing_spend].[impressions].[All]" dimensionUniqueName="[marketing_spend]" displayFolder="" count="0" memberValueDatatype="20" unbalanced="0"/>
    <cacheHierarchy uniqueName="[marketing_spend].[clicks]" caption="clicks" attribute="1" defaultMemberUniqueName="[marketing_spend].[clicks].[All]" allUniqueName="[marketing_spend].[clicks].[All]" dimensionUniqueName="[marketing_spend]" displayFolder="" count="0" memberValueDatatype="20" unbalanced="0"/>
    <cacheHierarchy uniqueName="[marketing_spend].[conversions]" caption="conversions" attribute="1" defaultMemberUniqueName="[marketing_spend].[conversions].[All]" allUniqueName="[marketing_spend].[conversions].[All]" dimensionUniqueName="[marketing_spend]" displayFolder="" count="0"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0" memberValueDatatype="5" unbalanced="0"/>
    <cacheHierarchy uniqueName="[marketing_spend].[cpc_first]" caption="cpc_first" attribute="1" defaultMemberUniqueName="[marketing_spend].[cpc_first].[All]" allUniqueName="[marketing_spend].[cpc_first].[All]" dimensionUniqueName="[marketing_spend]" displayFolder="" count="0" memberValueDatatype="5" unbalanced="0"/>
    <cacheHierarchy uniqueName="[marketing_spend].[cpa_first]" caption="cpa_first" attribute="1" defaultMemberUniqueName="[marketing_spend].[cpa_first].[All]" allUniqueName="[marketing_spend].[cpa_first].[All]" dimensionUniqueName="[marketing_spend]" displayFolder="" count="0" memberValueDatatype="5" unbalanced="0"/>
    <cacheHierarchy uniqueName="[marketing_spend].[roas_first]" caption="roas_first" attribute="1" defaultMemberUniqueName="[marketing_spend].[roas_first].[All]" allUniqueName="[marketing_spend].[roas_first].[All]" dimensionUniqueName="[marketing_spend]" displayFolder="" count="0"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0"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0" memberValueDatatype="5" unbalanced="0"/>
    <cacheHierarchy uniqueName="[marketing_spend].[month (Year)]" caption="month (Year)" attribute="1" defaultMemberUniqueName="[marketing_spend].[month (Year)].[All]" allUniqueName="[marketing_spend].[month (Year)].[All]" dimensionUniqueName="[marketing_spend]" displayFolder="" count="0" memberValueDatatype="130" unbalanced="0"/>
    <cacheHierarchy uniqueName="[marketing_spend].[month (Quarter)]" caption="month (Quarter)" attribute="1" defaultMemberUniqueName="[marketing_spend].[month (Quarter)].[All]" allUniqueName="[marketing_spend].[month (Quarter)].[All]" dimensionUniqueName="[marketing_spend]" displayFolder="" count="0" memberValueDatatype="130" unbalanced="0"/>
    <cacheHierarchy uniqueName="[marketing_spend].[month (Month)]" caption="month (Month)" attribute="1" defaultMemberUniqueName="[marketing_spend].[month (Month)].[All]" allUniqueName="[marketing_spend].[month (Month)].[All]" dimensionUniqueName="[marketing_spend]"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hannel]" caption="channel" attribute="1" defaultMemberUniqueName="[orders].[channel].[All]" allUniqueName="[orders].[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items_ordered]" caption="items_ordered" attribute="1" defaultMemberUniqueName="[orders].[items_ordered].[All]" allUniqueName="[orders].[items_ordered].[All]" dimensionUniqueName="[orders]" displayFolder="" count="0"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fieldsUsage count="2">
        <fieldUsage x="-1"/>
        <fieldUsage x="0"/>
      </fieldsUsage>
    </cacheHierarchy>
    <cacheHierarchy uniqueName="[orders].[gross_revenue]" caption="gross_revenue" attribute="1" defaultMemberUniqueName="[orders].[gross_revenue].[All]" allUniqueName="[orders].[gross_revenue].[All]" dimensionUniqueName="[orders]" displayFolder="" count="0" memberValueDatatype="5"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duct_cost]" caption="product_cost" attribute="1" defaultMemberUniqueName="[orders].[product_cost].[All]" allUniqueName="[orders].[product_cost].[All]" dimensionUniqueName="[orders]" displayFolder="" count="0" memberValueDatatype="5" unbalanced="0"/>
    <cacheHierarchy uniqueName="[orders].[platform_fee]" caption="platform_fee" attribute="1" defaultMemberUniqueName="[orders].[platform_fee].[All]" allUniqueName="[orders].[platform_fee].[All]" dimensionUniqueName="[orders]" displayFolder="" count="0" memberValueDatatype="5" unbalanced="0"/>
    <cacheHierarchy uniqueName="[orders].[transaction_fee]" caption="transaction_fee" attribute="1" defaultMemberUniqueName="[orders].[transaction_fee].[All]" allUniqueName="[orders].[transaction_fee].[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refund_amount]" caption="refund_amount" attribute="1" defaultMemberUniqueName="[orders].[refund_amount].[All]" allUniqueName="[orders].[refund_amount].[All]" dimensionUniqueName="[orders]" displayFolder="" count="0" memberValueDatatype="5" unbalanced="0"/>
    <cacheHierarchy uniqueName="[orders].[net_revenue]" caption="net_revenue" attribute="1" defaultMemberUniqueName="[orders].[net_revenue].[All]" allUniqueName="[orders].[net_revenue].[All]" dimensionUniqueName="[orders]" displayFolder="" count="0" memberValueDatatype="5" unbalanced="0"/>
    <cacheHierarchy uniqueName="[orders].[total_costs]" caption="total_costs" attribute="1" defaultMemberUniqueName="[orders].[total_costs].[All]" allUniqueName="[orders].[total_cost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_check]" caption="discount_check" attribute="1" defaultMemberUniqueName="[orders].[discount_check].[All]" allUniqueName="[orders].[discount_check].[All]" dimensionUniqueName="[orders]" displayFolder="" count="0" memberValueDatatype="5" unbalanced="0"/>
    <cacheHierarchy uniqueName="[orders].[total_costs_check]" caption="total_costs_check" attribute="1" defaultMemberUniqueName="[orders].[total_costs_check].[All]" allUniqueName="[orders].[total_costs_check].[All]" dimensionUniqueName="[orders]" displayFolder="" count="0" memberValueDatatype="5" unbalanced="0"/>
    <cacheHierarchy uniqueName="[orders].[net_revenue_check]" caption="net_revenue_check" attribute="1" defaultMemberUniqueName="[orders].[net_revenue_check].[All]" allUniqueName="[orders].[net_revenue_check].[All]" dimensionUniqueName="[orders]" displayFolder="" count="0" memberValueDatatype="5" unbalanced="0"/>
    <cacheHierarchy uniqueName="[orders].[profit_check]" caption="profit_check" attribute="1" defaultMemberUniqueName="[orders].[profit_check].[All]" allUniqueName="[orders].[profit_check].[All]" dimensionUniqueName="[orders]" displayFolder="" count="0" memberValueDatatype="5" unbalanced="0"/>
    <cacheHierarchy uniqueName="[orders].[net_margin]" caption="net_margin" attribute="1" defaultMemberUniqueName="[orders].[net_margin].[All]" allUniqueName="[orders].[net_margin].[All]" dimensionUniqueName="[orders]" displayFolder="" count="0" memberValueDatatype="5" unbalanced="0"/>
    <cacheHierarchy uniqueName="[orders].[netmargincheck]" caption="netmargincheck" attribute="1" defaultMemberUniqueName="[orders].[netmargincheck].[All]" allUniqueName="[orders].[netmargincheck].[All]" dimensionUniqueName="[orders]" displayFolder="" count="0" memberValueDatatype="11"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0" memberValueDatatype="5" unbalanced="0"/>
    <cacheHierarchy uniqueName="[products].[weight_lbs]" caption="weight_lbs" attribute="1" defaultMemberUniqueName="[products].[weight_lbs].[All]" allUniqueName="[products].[weight_lbs].[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0" memberValueDatatype="20" unbalanced="0" hidden="1"/>
    <cacheHierarchy uniqueName="[Measures].[Sum of profit_check]" caption="Sum of profit_check" measure="1" displayFolder="" measureGroup="orders" count="0">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oneField="1">
      <fieldsUsage count="1">
        <fieldUsage x="2"/>
      </fieldsUsage>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oneField="1">
      <fieldsUsage count="1">
        <fieldUsage x="1"/>
      </fieldsUsage>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oneField="1">
      <fieldsUsage count="1">
        <fieldUsage x="4"/>
      </fieldsUsage>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oneField="1">
      <fieldsUsage count="1">
        <fieldUsage x="5"/>
      </fieldsUsage>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cacheHierarchy uniqueName="[Measures].[CVR]" caption="CVR" measure="1" displayFolder="" measureGroup="marketing_spend" count="0"/>
    <cacheHierarchy uniqueName="[Measures].[Net Margin]" caption="Net Margin" measure="1" displayFolder="" measureGroup="orders" count="0" oneField="1">
      <fieldsUsage count="1">
        <fieldUsage x="3"/>
      </fieldsUsage>
    </cacheHierarchy>
    <cacheHierarchy uniqueName="[Measures].[Discount Revenue]" caption="Discount Revenue" measure="1" displayFolder="" measureGroup="orders" count="0"/>
    <cacheHierarchy uniqueName="[Measures].[Shipping Revenue]" caption="Shipping Revenue" measure="1" displayFolder="" measureGroup="orders" count="0"/>
    <cacheHierarchy uniqueName="[Measures].[Product Revenue]" caption="Product Revenue" measure="1" displayFolder="" measureGroup="orders" count="0"/>
    <cacheHierarchy uniqueName="[Measures].[Refund Revenue]" caption="Refund Revenue" measure="1" displayFolder="" measureGroup="orders" count="0"/>
    <cacheHierarchy uniqueName="[Measures].[Return Rate]" caption="Return Rate" measure="1" displayFolder="" measureGroup="orders" count="0"/>
    <cacheHierarchy uniqueName="[Measures].[Order Value]" caption="Order Value" measure="1" displayFolder="" measureGroup="orders" count="0"/>
    <cacheHierarchy uniqueName="[Measures].[Platform Fee %]" caption="Platform Fee %" measure="1" displayFolder="" measureGroup="orders" count="0"/>
    <cacheHierarchy uniqueName="[Measures].[ROAS]" caption="ROAS" measure="1" displayFolder="" measureGroup="marketing_spend" count="0"/>
    <cacheHierarchy uniqueName="[Measures].[CPC]" caption="CPC" measure="1" displayFolder="" measureGroup="marketing_spend" count="0"/>
    <cacheHierarchy uniqueName="[Measures].[CPA]" caption="CPA" measure="1" displayFolder="" measureGroup="marketing_spend" count="0"/>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marketing_spend" uniqueName="[marketing_spend]" caption="marketing_spend"/>
    <dimension measure="1" name="Measures" uniqueName="[Measures]" caption="Measures"/>
    <dimension name="orders" uniqueName="[orders]" caption="orders"/>
    <dimension name="products" uniqueName="[products]" caption="products"/>
  </dimensions>
  <measureGroups count="4">
    <measureGroup name="Calendar" caption="Calendar"/>
    <measureGroup name="marketing_spend" caption="marketing_spend"/>
    <measureGroup name="orders" caption="orders"/>
    <measureGroup name="products" caption="products"/>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259.746198958332" createdVersion="8" refreshedVersion="8" minRefreshableVersion="3" recordCount="0" supportSubquery="1" supportAdvancedDrill="1" xr:uid="{FE139517-CA2D-48D5-9686-2050CC4E5EB3}">
  <cacheSource type="external" connectionId="5"/>
  <cacheFields count="8">
    <cacheField name="[orders].[primary_category].[primary_category]" caption="primary_category" numFmtId="0" hierarchy="30" level="1">
      <sharedItems count="8">
        <s v="Beauty"/>
        <s v="Books"/>
        <s v="Clothing"/>
        <s v="Electronics"/>
        <s v="Food &amp; Beverage"/>
        <s v="Home &amp; Kitchen"/>
        <s v="Sports"/>
        <s v="Toys"/>
      </sharedItems>
    </cacheField>
    <cacheField name="[Measures].[Net Margin]" caption="Net Margin" numFmtId="0" hierarchy="84" level="32767"/>
    <cacheField name="[Measures].[Sum of gross_revenue]" caption="Sum of gross_revenue" numFmtId="0" hierarchy="68" level="32767"/>
    <cacheField name="[Measures].[Sum of net_revenue_check]" caption="Sum of net_revenue_check" numFmtId="0" hierarchy="60" level="32767"/>
    <cacheField name="[Measures].[Sum of profit_check]" caption="Sum of profit_check" numFmtId="0" hierarchy="59" level="32767"/>
    <cacheField name="[Measures].[Discount Revenue]" caption="Discount Revenue" numFmtId="0" hierarchy="85" level="32767"/>
    <cacheField name="[Measures].[Shipping Revenue]" caption="Shipping Revenue" numFmtId="0" hierarchy="86" level="32767"/>
    <cacheField name="[Measures].[Product Revenue]" caption="Product Revenue" numFmtId="0" hierarchy="87" level="32767"/>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rketing_spend].[month]" caption="month" attribute="1" time="1" defaultMemberUniqueName="[marketing_spend].[month].[All]" allUniqueName="[marketing_spend].[month].[All]" dimensionUniqueName="[marketing_spend]" displayFolder="" count="0" memberValueDatatype="7" unbalanced="0"/>
    <cacheHierarchy uniqueName="[marketing_spend].[platform]" caption="platform" attribute="1" defaultMemberUniqueName="[marketing_spend].[platform].[All]" allUniqueName="[marketing_spend].[platform].[All]" dimensionUniqueName="[marketing_spend]" displayFolder="" count="0" memberValueDatatype="130" unbalanced="0"/>
    <cacheHierarchy uniqueName="[marketing_spend].[spend]" caption="spend" attribute="1" defaultMemberUniqueName="[marketing_spend].[spend].[All]" allUniqueName="[marketing_spend].[spend].[All]" dimensionUniqueName="[marketing_spend]" displayFolder="" count="0" memberValueDatatype="5" unbalanced="0"/>
    <cacheHierarchy uniqueName="[marketing_spend].[impressions]" caption="impressions" attribute="1" defaultMemberUniqueName="[marketing_spend].[impressions].[All]" allUniqueName="[marketing_spend].[impressions].[All]" dimensionUniqueName="[marketing_spend]" displayFolder="" count="0" memberValueDatatype="20" unbalanced="0"/>
    <cacheHierarchy uniqueName="[marketing_spend].[clicks]" caption="clicks" attribute="1" defaultMemberUniqueName="[marketing_spend].[clicks].[All]" allUniqueName="[marketing_spend].[clicks].[All]" dimensionUniqueName="[marketing_spend]" displayFolder="" count="0" memberValueDatatype="20" unbalanced="0"/>
    <cacheHierarchy uniqueName="[marketing_spend].[conversions]" caption="conversions" attribute="1" defaultMemberUniqueName="[marketing_spend].[conversions].[All]" allUniqueName="[marketing_spend].[conversions].[All]" dimensionUniqueName="[marketing_spend]" displayFolder="" count="0"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0" memberValueDatatype="5" unbalanced="0"/>
    <cacheHierarchy uniqueName="[marketing_spend].[cpc_first]" caption="cpc_first" attribute="1" defaultMemberUniqueName="[marketing_spend].[cpc_first].[All]" allUniqueName="[marketing_spend].[cpc_first].[All]" dimensionUniqueName="[marketing_spend]" displayFolder="" count="0" memberValueDatatype="5" unbalanced="0"/>
    <cacheHierarchy uniqueName="[marketing_spend].[cpa_first]" caption="cpa_first" attribute="1" defaultMemberUniqueName="[marketing_spend].[cpa_first].[All]" allUniqueName="[marketing_spend].[cpa_first].[All]" dimensionUniqueName="[marketing_spend]" displayFolder="" count="0" memberValueDatatype="5" unbalanced="0"/>
    <cacheHierarchy uniqueName="[marketing_spend].[roas_first]" caption="roas_first" attribute="1" defaultMemberUniqueName="[marketing_spend].[roas_first].[All]" allUniqueName="[marketing_spend].[roas_first].[All]" dimensionUniqueName="[marketing_spend]" displayFolder="" count="0"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0"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0" memberValueDatatype="5" unbalanced="0"/>
    <cacheHierarchy uniqueName="[marketing_spend].[month (Year)]" caption="month (Year)" attribute="1" defaultMemberUniqueName="[marketing_spend].[month (Year)].[All]" allUniqueName="[marketing_spend].[month (Year)].[All]" dimensionUniqueName="[marketing_spend]" displayFolder="" count="0" memberValueDatatype="130" unbalanced="0"/>
    <cacheHierarchy uniqueName="[marketing_spend].[month (Quarter)]" caption="month (Quarter)" attribute="1" defaultMemberUniqueName="[marketing_spend].[month (Quarter)].[All]" allUniqueName="[marketing_spend].[month (Quarter)].[All]" dimensionUniqueName="[marketing_spend]" displayFolder="" count="0" memberValueDatatype="130" unbalanced="0"/>
    <cacheHierarchy uniqueName="[marketing_spend].[month (Month)]" caption="month (Month)" attribute="1" defaultMemberUniqueName="[marketing_spend].[month (Month)].[All]" allUniqueName="[marketing_spend].[month (Month)].[All]" dimensionUniqueName="[marketing_spend]"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hannel]" caption="channel" attribute="1" defaultMemberUniqueName="[orders].[channel].[All]" allUniqueName="[orders].[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items_ordered]" caption="items_ordered" attribute="1" defaultMemberUniqueName="[orders].[items_ordered].[All]" allUniqueName="[orders].[items_ordered].[All]" dimensionUniqueName="[orders]" displayFolder="" count="0"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fieldsUsage count="2">
        <fieldUsage x="-1"/>
        <fieldUsage x="0"/>
      </fieldsUsage>
    </cacheHierarchy>
    <cacheHierarchy uniqueName="[orders].[gross_revenue]" caption="gross_revenue" attribute="1" defaultMemberUniqueName="[orders].[gross_revenue].[All]" allUniqueName="[orders].[gross_revenue].[All]" dimensionUniqueName="[orders]" displayFolder="" count="0" memberValueDatatype="5"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duct_cost]" caption="product_cost" attribute="1" defaultMemberUniqueName="[orders].[product_cost].[All]" allUniqueName="[orders].[product_cost].[All]" dimensionUniqueName="[orders]" displayFolder="" count="0" memberValueDatatype="5" unbalanced="0"/>
    <cacheHierarchy uniqueName="[orders].[platform_fee]" caption="platform_fee" attribute="1" defaultMemberUniqueName="[orders].[platform_fee].[All]" allUniqueName="[orders].[platform_fee].[All]" dimensionUniqueName="[orders]" displayFolder="" count="0" memberValueDatatype="5" unbalanced="0"/>
    <cacheHierarchy uniqueName="[orders].[transaction_fee]" caption="transaction_fee" attribute="1" defaultMemberUniqueName="[orders].[transaction_fee].[All]" allUniqueName="[orders].[transaction_fee].[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refund_amount]" caption="refund_amount" attribute="1" defaultMemberUniqueName="[orders].[refund_amount].[All]" allUniqueName="[orders].[refund_amount].[All]" dimensionUniqueName="[orders]" displayFolder="" count="0" memberValueDatatype="5" unbalanced="0"/>
    <cacheHierarchy uniqueName="[orders].[net_revenue]" caption="net_revenue" attribute="1" defaultMemberUniqueName="[orders].[net_revenue].[All]" allUniqueName="[orders].[net_revenue].[All]" dimensionUniqueName="[orders]" displayFolder="" count="0" memberValueDatatype="5" unbalanced="0"/>
    <cacheHierarchy uniqueName="[orders].[total_costs]" caption="total_costs" attribute="1" defaultMemberUniqueName="[orders].[total_costs].[All]" allUniqueName="[orders].[total_cost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_check]" caption="discount_check" attribute="1" defaultMemberUniqueName="[orders].[discount_check].[All]" allUniqueName="[orders].[discount_check].[All]" dimensionUniqueName="[orders]" displayFolder="" count="0" memberValueDatatype="5" unbalanced="0"/>
    <cacheHierarchy uniqueName="[orders].[total_costs_check]" caption="total_costs_check" attribute="1" defaultMemberUniqueName="[orders].[total_costs_check].[All]" allUniqueName="[orders].[total_costs_check].[All]" dimensionUniqueName="[orders]" displayFolder="" count="0" memberValueDatatype="5" unbalanced="0"/>
    <cacheHierarchy uniqueName="[orders].[net_revenue_check]" caption="net_revenue_check" attribute="1" defaultMemberUniqueName="[orders].[net_revenue_check].[All]" allUniqueName="[orders].[net_revenue_check].[All]" dimensionUniqueName="[orders]" displayFolder="" count="0" memberValueDatatype="5" unbalanced="0"/>
    <cacheHierarchy uniqueName="[orders].[profit_check]" caption="profit_check" attribute="1" defaultMemberUniqueName="[orders].[profit_check].[All]" allUniqueName="[orders].[profit_check].[All]" dimensionUniqueName="[orders]" displayFolder="" count="0" memberValueDatatype="5" unbalanced="0"/>
    <cacheHierarchy uniqueName="[orders].[net_margin]" caption="net_margin" attribute="1" defaultMemberUniqueName="[orders].[net_margin].[All]" allUniqueName="[orders].[net_margin].[All]" dimensionUniqueName="[orders]" displayFolder="" count="0" memberValueDatatype="5" unbalanced="0"/>
    <cacheHierarchy uniqueName="[orders].[netmargincheck]" caption="netmargincheck" attribute="1" defaultMemberUniqueName="[orders].[netmargincheck].[All]" allUniqueName="[orders].[netmargincheck].[All]" dimensionUniqueName="[orders]" displayFolder="" count="0" memberValueDatatype="11"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0" memberValueDatatype="5" unbalanced="0"/>
    <cacheHierarchy uniqueName="[products].[weight_lbs]" caption="weight_lbs" attribute="1" defaultMemberUniqueName="[products].[weight_lbs].[All]" allUniqueName="[products].[weight_lbs].[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0" memberValueDatatype="20" unbalanced="0" hidden="1"/>
    <cacheHierarchy uniqueName="[Measures].[Sum of profit_check]" caption="Sum of profit_check" measure="1" displayFolder="" measureGroup="orders" count="0" oneField="1">
      <fieldsUsage count="1">
        <fieldUsage x="4"/>
      </fieldsUsage>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oneField="1">
      <fieldsUsage count="1">
        <fieldUsage x="3"/>
      </fieldsUsage>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oneField="1">
      <fieldsUsage count="1">
        <fieldUsage x="2"/>
      </fieldsUsage>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cacheHierarchy uniqueName="[Measures].[CVR]" caption="CVR" measure="1" displayFolder="" measureGroup="marketing_spend" count="0"/>
    <cacheHierarchy uniqueName="[Measures].[Net Margin]" caption="Net Margin" measure="1" displayFolder="" measureGroup="orders" count="0" oneField="1">
      <fieldsUsage count="1">
        <fieldUsage x="1"/>
      </fieldsUsage>
    </cacheHierarchy>
    <cacheHierarchy uniqueName="[Measures].[Discount Revenue]" caption="Discount Revenue" measure="1" displayFolder="" measureGroup="orders" count="0" oneField="1">
      <fieldsUsage count="1">
        <fieldUsage x="5"/>
      </fieldsUsage>
    </cacheHierarchy>
    <cacheHierarchy uniqueName="[Measures].[Shipping Revenue]" caption="Shipping Revenue" measure="1" displayFolder="" measureGroup="orders" count="0" oneField="1">
      <fieldsUsage count="1">
        <fieldUsage x="6"/>
      </fieldsUsage>
    </cacheHierarchy>
    <cacheHierarchy uniqueName="[Measures].[Product Revenue]" caption="Product Revenue" measure="1" displayFolder="" measureGroup="orders" count="0" oneField="1">
      <fieldsUsage count="1">
        <fieldUsage x="7"/>
      </fieldsUsage>
    </cacheHierarchy>
    <cacheHierarchy uniqueName="[Measures].[Refund Revenue]" caption="Refund Revenue" measure="1" displayFolder="" measureGroup="orders" count="0"/>
    <cacheHierarchy uniqueName="[Measures].[Return Rate]" caption="Return Rate" measure="1" displayFolder="" measureGroup="orders" count="0"/>
    <cacheHierarchy uniqueName="[Measures].[Order Value]" caption="Order Value" measure="1" displayFolder="" measureGroup="orders" count="0"/>
    <cacheHierarchy uniqueName="[Measures].[Platform Fee %]" caption="Platform Fee %" measure="1" displayFolder="" measureGroup="orders" count="0"/>
    <cacheHierarchy uniqueName="[Measures].[ROAS]" caption="ROAS" measure="1" displayFolder="" measureGroup="marketing_spend" count="0"/>
    <cacheHierarchy uniqueName="[Measures].[CPC]" caption="CPC" measure="1" displayFolder="" measureGroup="marketing_spend" count="0"/>
    <cacheHierarchy uniqueName="[Measures].[CPA]" caption="CPA" measure="1" displayFolder="" measureGroup="marketing_spend" count="0"/>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marketing_spend" uniqueName="[marketing_spend]" caption="marketing_spend"/>
    <dimension measure="1" name="Measures" uniqueName="[Measures]" caption="Measures"/>
    <dimension name="orders" uniqueName="[orders]" caption="orders"/>
    <dimension name="products" uniqueName="[products]" caption="products"/>
  </dimensions>
  <measureGroups count="4">
    <measureGroup name="Calendar" caption="Calendar"/>
    <measureGroup name="marketing_spend" caption="marketing_spend"/>
    <measureGroup name="orders" caption="orders"/>
    <measureGroup name="products" caption="products"/>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259.746199884263" createdVersion="8" refreshedVersion="8" minRefreshableVersion="3" recordCount="0" supportSubquery="1" supportAdvancedDrill="1" xr:uid="{1FBC47FF-3BCC-49DD-AC4D-7D9A9E340F1D}">
  <cacheSource type="external" connectionId="5"/>
  <cacheFields count="4">
    <cacheField name="[orders].[channel].[channel]" caption="channel" numFmtId="0" hierarchy="26" level="1">
      <sharedItems count="4">
        <s v="Marketplace"/>
        <s v="Mobile App"/>
        <s v="Social Commerce"/>
        <s v="Website"/>
      </sharedItems>
    </cacheField>
    <cacheField name="[Measures].[Average of profit_check]" caption="Average of profit_check" numFmtId="0" hierarchy="74" level="32767"/>
    <cacheField name="[Measures].[Platform Fee %]" caption="Platform Fee %" numFmtId="0" hierarchy="91" level="32767"/>
    <cacheField name="[orders].[primary_category].[primary_category]" caption="primary_category" numFmtId="0" hierarchy="30" level="1">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rketing_spend].[month]" caption="month" attribute="1" time="1" defaultMemberUniqueName="[marketing_spend].[month].[All]" allUniqueName="[marketing_spend].[month].[All]" dimensionUniqueName="[marketing_spend]" displayFolder="" count="0" memberValueDatatype="7" unbalanced="0"/>
    <cacheHierarchy uniqueName="[marketing_spend].[platform]" caption="platform" attribute="1" defaultMemberUniqueName="[marketing_spend].[platform].[All]" allUniqueName="[marketing_spend].[platform].[All]" dimensionUniqueName="[marketing_spend]" displayFolder="" count="0" memberValueDatatype="130" unbalanced="0"/>
    <cacheHierarchy uniqueName="[marketing_spend].[spend]" caption="spend" attribute="1" defaultMemberUniqueName="[marketing_spend].[spend].[All]" allUniqueName="[marketing_spend].[spend].[All]" dimensionUniqueName="[marketing_spend]" displayFolder="" count="0" memberValueDatatype="5" unbalanced="0"/>
    <cacheHierarchy uniqueName="[marketing_spend].[impressions]" caption="impressions" attribute="1" defaultMemberUniqueName="[marketing_spend].[impressions].[All]" allUniqueName="[marketing_spend].[impressions].[All]" dimensionUniqueName="[marketing_spend]" displayFolder="" count="0" memberValueDatatype="20" unbalanced="0"/>
    <cacheHierarchy uniqueName="[marketing_spend].[clicks]" caption="clicks" attribute="1" defaultMemberUniqueName="[marketing_spend].[clicks].[All]" allUniqueName="[marketing_spend].[clicks].[All]" dimensionUniqueName="[marketing_spend]" displayFolder="" count="0" memberValueDatatype="20" unbalanced="0"/>
    <cacheHierarchy uniqueName="[marketing_spend].[conversions]" caption="conversions" attribute="1" defaultMemberUniqueName="[marketing_spend].[conversions].[All]" allUniqueName="[marketing_spend].[conversions].[All]" dimensionUniqueName="[marketing_spend]" displayFolder="" count="0"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0" memberValueDatatype="5" unbalanced="0"/>
    <cacheHierarchy uniqueName="[marketing_spend].[cpc_first]" caption="cpc_first" attribute="1" defaultMemberUniqueName="[marketing_spend].[cpc_first].[All]" allUniqueName="[marketing_spend].[cpc_first].[All]" dimensionUniqueName="[marketing_spend]" displayFolder="" count="0" memberValueDatatype="5" unbalanced="0"/>
    <cacheHierarchy uniqueName="[marketing_spend].[cpa_first]" caption="cpa_first" attribute="1" defaultMemberUniqueName="[marketing_spend].[cpa_first].[All]" allUniqueName="[marketing_spend].[cpa_first].[All]" dimensionUniqueName="[marketing_spend]" displayFolder="" count="0" memberValueDatatype="5" unbalanced="0"/>
    <cacheHierarchy uniqueName="[marketing_spend].[roas_first]" caption="roas_first" attribute="1" defaultMemberUniqueName="[marketing_spend].[roas_first].[All]" allUniqueName="[marketing_spend].[roas_first].[All]" dimensionUniqueName="[marketing_spend]" displayFolder="" count="0"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0"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0" memberValueDatatype="5" unbalanced="0"/>
    <cacheHierarchy uniqueName="[marketing_spend].[month (Year)]" caption="month (Year)" attribute="1" defaultMemberUniqueName="[marketing_spend].[month (Year)].[All]" allUniqueName="[marketing_spend].[month (Year)].[All]" dimensionUniqueName="[marketing_spend]" displayFolder="" count="0" memberValueDatatype="130" unbalanced="0"/>
    <cacheHierarchy uniqueName="[marketing_spend].[month (Quarter)]" caption="month (Quarter)" attribute="1" defaultMemberUniqueName="[marketing_spend].[month (Quarter)].[All]" allUniqueName="[marketing_spend].[month (Quarter)].[All]" dimensionUniqueName="[marketing_spend]" displayFolder="" count="0" memberValueDatatype="130" unbalanced="0"/>
    <cacheHierarchy uniqueName="[marketing_spend].[month (Month)]" caption="month (Month)" attribute="1" defaultMemberUniqueName="[marketing_spend].[month (Month)].[All]" allUniqueName="[marketing_spend].[month (Month)].[All]" dimensionUniqueName="[marketing_spend]"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hannel]" caption="channel" attribute="1" defaultMemberUniqueName="[orders].[channel].[All]" allUniqueName="[orders].[channel].[All]" dimensionUniqueName="[orders]" displayFolder="" count="2" memberValueDatatype="130" unbalanced="0">
      <fieldsUsage count="2">
        <fieldUsage x="-1"/>
        <fieldUsage x="0"/>
      </fieldsUsage>
    </cacheHierarchy>
    <cacheHierarchy uniqueName="[orders].[payment_method]" caption="payment_method" attribute="1" defaultMemberUniqueName="[orders].[payment_method].[All]" allUniqueName="[orders].[payment_metho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items_ordered]" caption="items_ordered" attribute="1" defaultMemberUniqueName="[orders].[items_ordered].[All]" allUniqueName="[orders].[items_ordered].[All]" dimensionUniqueName="[orders]" displayFolder="" count="0"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fieldsUsage count="2">
        <fieldUsage x="-1"/>
        <fieldUsage x="3"/>
      </fieldsUsage>
    </cacheHierarchy>
    <cacheHierarchy uniqueName="[orders].[gross_revenue]" caption="gross_revenue" attribute="1" defaultMemberUniqueName="[orders].[gross_revenue].[All]" allUniqueName="[orders].[gross_revenue].[All]" dimensionUniqueName="[orders]" displayFolder="" count="0" memberValueDatatype="5"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duct_cost]" caption="product_cost" attribute="1" defaultMemberUniqueName="[orders].[product_cost].[All]" allUniqueName="[orders].[product_cost].[All]" dimensionUniqueName="[orders]" displayFolder="" count="0" memberValueDatatype="5" unbalanced="0"/>
    <cacheHierarchy uniqueName="[orders].[platform_fee]" caption="platform_fee" attribute="1" defaultMemberUniqueName="[orders].[platform_fee].[All]" allUniqueName="[orders].[platform_fee].[All]" dimensionUniqueName="[orders]" displayFolder="" count="0" memberValueDatatype="5" unbalanced="0"/>
    <cacheHierarchy uniqueName="[orders].[transaction_fee]" caption="transaction_fee" attribute="1" defaultMemberUniqueName="[orders].[transaction_fee].[All]" allUniqueName="[orders].[transaction_fee].[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refund_amount]" caption="refund_amount" attribute="1" defaultMemberUniqueName="[orders].[refund_amount].[All]" allUniqueName="[orders].[refund_amount].[All]" dimensionUniqueName="[orders]" displayFolder="" count="0" memberValueDatatype="5" unbalanced="0"/>
    <cacheHierarchy uniqueName="[orders].[net_revenue]" caption="net_revenue" attribute="1" defaultMemberUniqueName="[orders].[net_revenue].[All]" allUniqueName="[orders].[net_revenue].[All]" dimensionUniqueName="[orders]" displayFolder="" count="0" memberValueDatatype="5" unbalanced="0"/>
    <cacheHierarchy uniqueName="[orders].[total_costs]" caption="total_costs" attribute="1" defaultMemberUniqueName="[orders].[total_costs].[All]" allUniqueName="[orders].[total_cost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_check]" caption="discount_check" attribute="1" defaultMemberUniqueName="[orders].[discount_check].[All]" allUniqueName="[orders].[discount_check].[All]" dimensionUniqueName="[orders]" displayFolder="" count="0" memberValueDatatype="5" unbalanced="0"/>
    <cacheHierarchy uniqueName="[orders].[total_costs_check]" caption="total_costs_check" attribute="1" defaultMemberUniqueName="[orders].[total_costs_check].[All]" allUniqueName="[orders].[total_costs_check].[All]" dimensionUniqueName="[orders]" displayFolder="" count="0" memberValueDatatype="5" unbalanced="0"/>
    <cacheHierarchy uniqueName="[orders].[net_revenue_check]" caption="net_revenue_check" attribute="1" defaultMemberUniqueName="[orders].[net_revenue_check].[All]" allUniqueName="[orders].[net_revenue_check].[All]" dimensionUniqueName="[orders]" displayFolder="" count="0" memberValueDatatype="5" unbalanced="0"/>
    <cacheHierarchy uniqueName="[orders].[profit_check]" caption="profit_check" attribute="1" defaultMemberUniqueName="[orders].[profit_check].[All]" allUniqueName="[orders].[profit_check].[All]" dimensionUniqueName="[orders]" displayFolder="" count="0" memberValueDatatype="5" unbalanced="0"/>
    <cacheHierarchy uniqueName="[orders].[net_margin]" caption="net_margin" attribute="1" defaultMemberUniqueName="[orders].[net_margin].[All]" allUniqueName="[orders].[net_margin].[All]" dimensionUniqueName="[orders]" displayFolder="" count="0" memberValueDatatype="5" unbalanced="0"/>
    <cacheHierarchy uniqueName="[orders].[netmargincheck]" caption="netmargincheck" attribute="1" defaultMemberUniqueName="[orders].[netmargincheck].[All]" allUniqueName="[orders].[netmargincheck].[All]" dimensionUniqueName="[orders]" displayFolder="" count="0" memberValueDatatype="11"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0" memberValueDatatype="5" unbalanced="0"/>
    <cacheHierarchy uniqueName="[products].[weight_lbs]" caption="weight_lbs" attribute="1" defaultMemberUniqueName="[products].[weight_lbs].[All]" allUniqueName="[products].[weight_lbs].[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0" memberValueDatatype="20" unbalanced="0" hidden="1"/>
    <cacheHierarchy uniqueName="[Measures].[Sum of profit_check]" caption="Sum of profit_check" measure="1" displayFolder="" measureGroup="orders" count="0">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oneField="1">
      <fieldsUsage count="1">
        <fieldUsage x="1"/>
      </fieldsUsage>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cacheHierarchy uniqueName="[Measures].[CVR]" caption="CVR" measure="1" displayFolder="" measureGroup="marketing_spend" count="0"/>
    <cacheHierarchy uniqueName="[Measures].[Net Margin]" caption="Net Margin" measure="1" displayFolder="" measureGroup="orders" count="0"/>
    <cacheHierarchy uniqueName="[Measures].[Discount Revenue]" caption="Discount Revenue" measure="1" displayFolder="" measureGroup="orders" count="0"/>
    <cacheHierarchy uniqueName="[Measures].[Shipping Revenue]" caption="Shipping Revenue" measure="1" displayFolder="" measureGroup="orders" count="0"/>
    <cacheHierarchy uniqueName="[Measures].[Product Revenue]" caption="Product Revenue" measure="1" displayFolder="" measureGroup="orders" count="0"/>
    <cacheHierarchy uniqueName="[Measures].[Refund Revenue]" caption="Refund Revenue" measure="1" displayFolder="" measureGroup="orders" count="0"/>
    <cacheHierarchy uniqueName="[Measures].[Return Rate]" caption="Return Rate" measure="1" displayFolder="" measureGroup="orders" count="0"/>
    <cacheHierarchy uniqueName="[Measures].[Order Value]" caption="Order Value" measure="1" displayFolder="" measureGroup="orders" count="0"/>
    <cacheHierarchy uniqueName="[Measures].[Platform Fee %]" caption="Platform Fee %" measure="1" displayFolder="" measureGroup="orders" count="0" oneField="1">
      <fieldsUsage count="1">
        <fieldUsage x="2"/>
      </fieldsUsage>
    </cacheHierarchy>
    <cacheHierarchy uniqueName="[Measures].[ROAS]" caption="ROAS" measure="1" displayFolder="" measureGroup="marketing_spend" count="0"/>
    <cacheHierarchy uniqueName="[Measures].[CPC]" caption="CPC" measure="1" displayFolder="" measureGroup="marketing_spend" count="0"/>
    <cacheHierarchy uniqueName="[Measures].[CPA]" caption="CPA" measure="1" displayFolder="" measureGroup="marketing_spend" count="0"/>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marketing_spend" uniqueName="[marketing_spend]" caption="marketing_spend"/>
    <dimension measure="1" name="Measures" uniqueName="[Measures]" caption="Measures"/>
    <dimension name="orders" uniqueName="[orders]" caption="orders"/>
    <dimension name="products" uniqueName="[products]" caption="products"/>
  </dimensions>
  <measureGroups count="4">
    <measureGroup name="Calendar" caption="Calendar"/>
    <measureGroup name="marketing_spend" caption="marketing_spend"/>
    <measureGroup name="orders" caption="orders"/>
    <measureGroup name="products" caption="products"/>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259.746200694448" createdVersion="8" refreshedVersion="8" minRefreshableVersion="3" recordCount="0" supportSubquery="1" supportAdvancedDrill="1" xr:uid="{3C3E8474-CAAB-47B6-8FF5-85636C380179}">
  <cacheSource type="external" connectionId="5"/>
  <cacheFields count="4">
    <cacheField name="[orders].[channel].[channel]" caption="channel" numFmtId="0" hierarchy="26" level="1">
      <sharedItems count="4">
        <s v="Marketplace"/>
        <s v="Mobile App"/>
        <s v="Social Commerce"/>
        <s v="Website"/>
      </sharedItems>
    </cacheField>
    <cacheField name="[Measures].[Return Rate]" caption="Return Rate" numFmtId="0" hierarchy="89" level="32767"/>
    <cacheField name="[orders].[primary_category].[primary_category]" caption="primary_category" numFmtId="0" hierarchy="30" level="1">
      <sharedItems count="8">
        <s v="Beauty"/>
        <s v="Books"/>
        <s v="Clothing"/>
        <s v="Electronics"/>
        <s v="Food &amp; Beverage"/>
        <s v="Home &amp; Kitchen"/>
        <s v="Sports"/>
        <s v="Toys"/>
      </sharedItems>
    </cacheField>
    <cacheField name="[Measures].[Sum of refund_amount]" caption="Sum of refund_amount" numFmtId="0" hierarchy="66" level="32767"/>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rketing_spend].[month]" caption="month" attribute="1" time="1" defaultMemberUniqueName="[marketing_spend].[month].[All]" allUniqueName="[marketing_spend].[month].[All]" dimensionUniqueName="[marketing_spend]" displayFolder="" count="0" memberValueDatatype="7" unbalanced="0"/>
    <cacheHierarchy uniqueName="[marketing_spend].[platform]" caption="platform" attribute="1" defaultMemberUniqueName="[marketing_spend].[platform].[All]" allUniqueName="[marketing_spend].[platform].[All]" dimensionUniqueName="[marketing_spend]" displayFolder="" count="0" memberValueDatatype="130" unbalanced="0"/>
    <cacheHierarchy uniqueName="[marketing_spend].[spend]" caption="spend" attribute="1" defaultMemberUniqueName="[marketing_spend].[spend].[All]" allUniqueName="[marketing_spend].[spend].[All]" dimensionUniqueName="[marketing_spend]" displayFolder="" count="0" memberValueDatatype="5" unbalanced="0"/>
    <cacheHierarchy uniqueName="[marketing_spend].[impressions]" caption="impressions" attribute="1" defaultMemberUniqueName="[marketing_spend].[impressions].[All]" allUniqueName="[marketing_spend].[impressions].[All]" dimensionUniqueName="[marketing_spend]" displayFolder="" count="0" memberValueDatatype="20" unbalanced="0"/>
    <cacheHierarchy uniqueName="[marketing_spend].[clicks]" caption="clicks" attribute="1" defaultMemberUniqueName="[marketing_spend].[clicks].[All]" allUniqueName="[marketing_spend].[clicks].[All]" dimensionUniqueName="[marketing_spend]" displayFolder="" count="0" memberValueDatatype="20" unbalanced="0"/>
    <cacheHierarchy uniqueName="[marketing_spend].[conversions]" caption="conversions" attribute="1" defaultMemberUniqueName="[marketing_spend].[conversions].[All]" allUniqueName="[marketing_spend].[conversions].[All]" dimensionUniqueName="[marketing_spend]" displayFolder="" count="0"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0" memberValueDatatype="5" unbalanced="0"/>
    <cacheHierarchy uniqueName="[marketing_spend].[cpc_first]" caption="cpc_first" attribute="1" defaultMemberUniqueName="[marketing_spend].[cpc_first].[All]" allUniqueName="[marketing_spend].[cpc_first].[All]" dimensionUniqueName="[marketing_spend]" displayFolder="" count="0" memberValueDatatype="5" unbalanced="0"/>
    <cacheHierarchy uniqueName="[marketing_spend].[cpa_first]" caption="cpa_first" attribute="1" defaultMemberUniqueName="[marketing_spend].[cpa_first].[All]" allUniqueName="[marketing_spend].[cpa_first].[All]" dimensionUniqueName="[marketing_spend]" displayFolder="" count="0" memberValueDatatype="5" unbalanced="0"/>
    <cacheHierarchy uniqueName="[marketing_spend].[roas_first]" caption="roas_first" attribute="1" defaultMemberUniqueName="[marketing_spend].[roas_first].[All]" allUniqueName="[marketing_spend].[roas_first].[All]" dimensionUniqueName="[marketing_spend]" displayFolder="" count="0"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0"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0" memberValueDatatype="5" unbalanced="0"/>
    <cacheHierarchy uniqueName="[marketing_spend].[month (Year)]" caption="month (Year)" attribute="1" defaultMemberUniqueName="[marketing_spend].[month (Year)].[All]" allUniqueName="[marketing_spend].[month (Year)].[All]" dimensionUniqueName="[marketing_spend]" displayFolder="" count="0" memberValueDatatype="130" unbalanced="0"/>
    <cacheHierarchy uniqueName="[marketing_spend].[month (Quarter)]" caption="month (Quarter)" attribute="1" defaultMemberUniqueName="[marketing_spend].[month (Quarter)].[All]" allUniqueName="[marketing_spend].[month (Quarter)].[All]" dimensionUniqueName="[marketing_spend]" displayFolder="" count="0" memberValueDatatype="130" unbalanced="0"/>
    <cacheHierarchy uniqueName="[marketing_spend].[month (Month)]" caption="month (Month)" attribute="1" defaultMemberUniqueName="[marketing_spend].[month (Month)].[All]" allUniqueName="[marketing_spend].[month (Month)].[All]" dimensionUniqueName="[marketing_spend]"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hannel]" caption="channel" attribute="1" defaultMemberUniqueName="[orders].[channel].[All]" allUniqueName="[orders].[channel].[All]" dimensionUniqueName="[orders]" displayFolder="" count="2" memberValueDatatype="130" unbalanced="0">
      <fieldsUsage count="2">
        <fieldUsage x="-1"/>
        <fieldUsage x="0"/>
      </fieldsUsage>
    </cacheHierarchy>
    <cacheHierarchy uniqueName="[orders].[payment_method]" caption="payment_method" attribute="1" defaultMemberUniqueName="[orders].[payment_method].[All]" allUniqueName="[orders].[payment_metho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items_ordered]" caption="items_ordered" attribute="1" defaultMemberUniqueName="[orders].[items_ordered].[All]" allUniqueName="[orders].[items_ordered].[All]" dimensionUniqueName="[orders]" displayFolder="" count="0"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fieldsUsage count="2">
        <fieldUsage x="-1"/>
        <fieldUsage x="2"/>
      </fieldsUsage>
    </cacheHierarchy>
    <cacheHierarchy uniqueName="[orders].[gross_revenue]" caption="gross_revenue" attribute="1" defaultMemberUniqueName="[orders].[gross_revenue].[All]" allUniqueName="[orders].[gross_revenue].[All]" dimensionUniqueName="[orders]" displayFolder="" count="0" memberValueDatatype="5"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duct_cost]" caption="product_cost" attribute="1" defaultMemberUniqueName="[orders].[product_cost].[All]" allUniqueName="[orders].[product_cost].[All]" dimensionUniqueName="[orders]" displayFolder="" count="0" memberValueDatatype="5" unbalanced="0"/>
    <cacheHierarchy uniqueName="[orders].[platform_fee]" caption="platform_fee" attribute="1" defaultMemberUniqueName="[orders].[platform_fee].[All]" allUniqueName="[orders].[platform_fee].[All]" dimensionUniqueName="[orders]" displayFolder="" count="0" memberValueDatatype="5" unbalanced="0"/>
    <cacheHierarchy uniqueName="[orders].[transaction_fee]" caption="transaction_fee" attribute="1" defaultMemberUniqueName="[orders].[transaction_fee].[All]" allUniqueName="[orders].[transaction_fee].[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refund_amount]" caption="refund_amount" attribute="1" defaultMemberUniqueName="[orders].[refund_amount].[All]" allUniqueName="[orders].[refund_amount].[All]" dimensionUniqueName="[orders]" displayFolder="" count="0" memberValueDatatype="5" unbalanced="0"/>
    <cacheHierarchy uniqueName="[orders].[net_revenue]" caption="net_revenue" attribute="1" defaultMemberUniqueName="[orders].[net_revenue].[All]" allUniqueName="[orders].[net_revenue].[All]" dimensionUniqueName="[orders]" displayFolder="" count="0" memberValueDatatype="5" unbalanced="0"/>
    <cacheHierarchy uniqueName="[orders].[total_costs]" caption="total_costs" attribute="1" defaultMemberUniqueName="[orders].[total_costs].[All]" allUniqueName="[orders].[total_cost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_check]" caption="discount_check" attribute="1" defaultMemberUniqueName="[orders].[discount_check].[All]" allUniqueName="[orders].[discount_check].[All]" dimensionUniqueName="[orders]" displayFolder="" count="0" memberValueDatatype="5" unbalanced="0"/>
    <cacheHierarchy uniqueName="[orders].[total_costs_check]" caption="total_costs_check" attribute="1" defaultMemberUniqueName="[orders].[total_costs_check].[All]" allUniqueName="[orders].[total_costs_check].[All]" dimensionUniqueName="[orders]" displayFolder="" count="0" memberValueDatatype="5" unbalanced="0"/>
    <cacheHierarchy uniqueName="[orders].[net_revenue_check]" caption="net_revenue_check" attribute="1" defaultMemberUniqueName="[orders].[net_revenue_check].[All]" allUniqueName="[orders].[net_revenue_check].[All]" dimensionUniqueName="[orders]" displayFolder="" count="0" memberValueDatatype="5" unbalanced="0"/>
    <cacheHierarchy uniqueName="[orders].[profit_check]" caption="profit_check" attribute="1" defaultMemberUniqueName="[orders].[profit_check].[All]" allUniqueName="[orders].[profit_check].[All]" dimensionUniqueName="[orders]" displayFolder="" count="0" memberValueDatatype="5" unbalanced="0"/>
    <cacheHierarchy uniqueName="[orders].[net_margin]" caption="net_margin" attribute="1" defaultMemberUniqueName="[orders].[net_margin].[All]" allUniqueName="[orders].[net_margin].[All]" dimensionUniqueName="[orders]" displayFolder="" count="0" memberValueDatatype="5" unbalanced="0"/>
    <cacheHierarchy uniqueName="[orders].[netmargincheck]" caption="netmargincheck" attribute="1" defaultMemberUniqueName="[orders].[netmargincheck].[All]" allUniqueName="[orders].[netmargincheck].[All]" dimensionUniqueName="[orders]" displayFolder="" count="0" memberValueDatatype="11"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0" memberValueDatatype="5" unbalanced="0"/>
    <cacheHierarchy uniqueName="[products].[weight_lbs]" caption="weight_lbs" attribute="1" defaultMemberUniqueName="[products].[weight_lbs].[All]" allUniqueName="[products].[weight_lbs].[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0" memberValueDatatype="20" unbalanced="0" hidden="1"/>
    <cacheHierarchy uniqueName="[Measures].[Sum of profit_check]" caption="Sum of profit_check" measure="1" displayFolder="" measureGroup="orders" count="0">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oneField="1">
      <fieldsUsage count="1">
        <fieldUsage x="3"/>
      </fieldsUsage>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cacheHierarchy uniqueName="[Measures].[CVR]" caption="CVR" measure="1" displayFolder="" measureGroup="marketing_spend" count="0"/>
    <cacheHierarchy uniqueName="[Measures].[Net Margin]" caption="Net Margin" measure="1" displayFolder="" measureGroup="orders" count="0"/>
    <cacheHierarchy uniqueName="[Measures].[Discount Revenue]" caption="Discount Revenue" measure="1" displayFolder="" measureGroup="orders" count="0"/>
    <cacheHierarchy uniqueName="[Measures].[Shipping Revenue]" caption="Shipping Revenue" measure="1" displayFolder="" measureGroup="orders" count="0"/>
    <cacheHierarchy uniqueName="[Measures].[Product Revenue]" caption="Product Revenue" measure="1" displayFolder="" measureGroup="orders" count="0"/>
    <cacheHierarchy uniqueName="[Measures].[Refund Revenue]" caption="Refund Revenue" measure="1" displayFolder="" measureGroup="orders" count="0"/>
    <cacheHierarchy uniqueName="[Measures].[Return Rate]" caption="Return Rate" measure="1" displayFolder="" measureGroup="orders" count="0" oneField="1">
      <fieldsUsage count="1">
        <fieldUsage x="1"/>
      </fieldsUsage>
    </cacheHierarchy>
    <cacheHierarchy uniqueName="[Measures].[Order Value]" caption="Order Value" measure="1" displayFolder="" measureGroup="orders" count="0"/>
    <cacheHierarchy uniqueName="[Measures].[Platform Fee %]" caption="Platform Fee %" measure="1" displayFolder="" measureGroup="orders" count="0"/>
    <cacheHierarchy uniqueName="[Measures].[ROAS]" caption="ROAS" measure="1" displayFolder="" measureGroup="marketing_spend" count="0"/>
    <cacheHierarchy uniqueName="[Measures].[CPC]" caption="CPC" measure="1" displayFolder="" measureGroup="marketing_spend" count="0"/>
    <cacheHierarchy uniqueName="[Measures].[CPA]" caption="CPA" measure="1" displayFolder="" measureGroup="marketing_spend" count="0"/>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marketing_spend" uniqueName="[marketing_spend]" caption="marketing_spend"/>
    <dimension measure="1" name="Measures" uniqueName="[Measures]" caption="Measures"/>
    <dimension name="orders" uniqueName="[orders]" caption="orders"/>
    <dimension name="products" uniqueName="[products]" caption="products"/>
  </dimensions>
  <measureGroups count="4">
    <measureGroup name="Calendar" caption="Calendar"/>
    <measureGroup name="marketing_spend" caption="marketing_spend"/>
    <measureGroup name="orders" caption="orders"/>
    <measureGroup name="products" caption="products"/>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259.746201273148" createdVersion="8" refreshedVersion="8" minRefreshableVersion="3" recordCount="0" supportSubquery="1" supportAdvancedDrill="1" xr:uid="{5DFEE92B-31FE-408B-9455-1A0DF6E03BFE}">
  <cacheSource type="external" connectionId="5"/>
  <cacheFields count="4">
    <cacheField name="[orders].[channel].[channel]" caption="channel" numFmtId="0" hierarchy="26" level="1">
      <sharedItems count="4">
        <s v="Marketplace"/>
        <s v="Mobile App"/>
        <s v="Social Commerce"/>
        <s v="Website"/>
      </sharedItems>
    </cacheField>
    <cacheField name="[Measures].[Return Rate]" caption="Return Rate" numFmtId="0" hierarchy="89" level="32767"/>
    <cacheField name="[orders].[primary_category].[primary_category]" caption="primary_category" numFmtId="0" hierarchy="30" level="1">
      <sharedItems count="8">
        <s v="Beauty"/>
        <s v="Books"/>
        <s v="Clothing"/>
        <s v="Electronics"/>
        <s v="Food &amp; Beverage"/>
        <s v="Home &amp; Kitchen"/>
        <s v="Sports"/>
        <s v="Toys"/>
      </sharedItems>
    </cacheField>
    <cacheField name="[Measures].[Sum of refund_amount]" caption="Sum of refund_amount" numFmtId="0" hierarchy="66" level="32767"/>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rketing_spend].[month]" caption="month" attribute="1" time="1" defaultMemberUniqueName="[marketing_spend].[month].[All]" allUniqueName="[marketing_spend].[month].[All]" dimensionUniqueName="[marketing_spend]" displayFolder="" count="0" memberValueDatatype="7" unbalanced="0"/>
    <cacheHierarchy uniqueName="[marketing_spend].[platform]" caption="platform" attribute="1" defaultMemberUniqueName="[marketing_spend].[platform].[All]" allUniqueName="[marketing_spend].[platform].[All]" dimensionUniqueName="[marketing_spend]" displayFolder="" count="0" memberValueDatatype="130" unbalanced="0"/>
    <cacheHierarchy uniqueName="[marketing_spend].[spend]" caption="spend" attribute="1" defaultMemberUniqueName="[marketing_spend].[spend].[All]" allUniqueName="[marketing_spend].[spend].[All]" dimensionUniqueName="[marketing_spend]" displayFolder="" count="0" memberValueDatatype="5" unbalanced="0"/>
    <cacheHierarchy uniqueName="[marketing_spend].[impressions]" caption="impressions" attribute="1" defaultMemberUniqueName="[marketing_spend].[impressions].[All]" allUniqueName="[marketing_spend].[impressions].[All]" dimensionUniqueName="[marketing_spend]" displayFolder="" count="0" memberValueDatatype="20" unbalanced="0"/>
    <cacheHierarchy uniqueName="[marketing_spend].[clicks]" caption="clicks" attribute="1" defaultMemberUniqueName="[marketing_spend].[clicks].[All]" allUniqueName="[marketing_spend].[clicks].[All]" dimensionUniqueName="[marketing_spend]" displayFolder="" count="0" memberValueDatatype="20" unbalanced="0"/>
    <cacheHierarchy uniqueName="[marketing_spend].[conversions]" caption="conversions" attribute="1" defaultMemberUniqueName="[marketing_spend].[conversions].[All]" allUniqueName="[marketing_spend].[conversions].[All]" dimensionUniqueName="[marketing_spend]" displayFolder="" count="0"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0" memberValueDatatype="5" unbalanced="0"/>
    <cacheHierarchy uniqueName="[marketing_spend].[cpc_first]" caption="cpc_first" attribute="1" defaultMemberUniqueName="[marketing_spend].[cpc_first].[All]" allUniqueName="[marketing_spend].[cpc_first].[All]" dimensionUniqueName="[marketing_spend]" displayFolder="" count="0" memberValueDatatype="5" unbalanced="0"/>
    <cacheHierarchy uniqueName="[marketing_spend].[cpa_first]" caption="cpa_first" attribute="1" defaultMemberUniqueName="[marketing_spend].[cpa_first].[All]" allUniqueName="[marketing_spend].[cpa_first].[All]" dimensionUniqueName="[marketing_spend]" displayFolder="" count="0" memberValueDatatype="5" unbalanced="0"/>
    <cacheHierarchy uniqueName="[marketing_spend].[roas_first]" caption="roas_first" attribute="1" defaultMemberUniqueName="[marketing_spend].[roas_first].[All]" allUniqueName="[marketing_spend].[roas_first].[All]" dimensionUniqueName="[marketing_spend]" displayFolder="" count="0"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0"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0" memberValueDatatype="5" unbalanced="0"/>
    <cacheHierarchy uniqueName="[marketing_spend].[month (Year)]" caption="month (Year)" attribute="1" defaultMemberUniqueName="[marketing_spend].[month (Year)].[All]" allUniqueName="[marketing_spend].[month (Year)].[All]" dimensionUniqueName="[marketing_spend]" displayFolder="" count="0" memberValueDatatype="130" unbalanced="0"/>
    <cacheHierarchy uniqueName="[marketing_spend].[month (Quarter)]" caption="month (Quarter)" attribute="1" defaultMemberUniqueName="[marketing_spend].[month (Quarter)].[All]" allUniqueName="[marketing_spend].[month (Quarter)].[All]" dimensionUniqueName="[marketing_spend]" displayFolder="" count="0" memberValueDatatype="130" unbalanced="0"/>
    <cacheHierarchy uniqueName="[marketing_spend].[month (Month)]" caption="month (Month)" attribute="1" defaultMemberUniqueName="[marketing_spend].[month (Month)].[All]" allUniqueName="[marketing_spend].[month (Month)].[All]" dimensionUniqueName="[marketing_spend]"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hannel]" caption="channel" attribute="1" defaultMemberUniqueName="[orders].[channel].[All]" allUniqueName="[orders].[channel].[All]" dimensionUniqueName="[orders]" displayFolder="" count="2" memberValueDatatype="130" unbalanced="0">
      <fieldsUsage count="2">
        <fieldUsage x="-1"/>
        <fieldUsage x="0"/>
      </fieldsUsage>
    </cacheHierarchy>
    <cacheHierarchy uniqueName="[orders].[payment_method]" caption="payment_method" attribute="1" defaultMemberUniqueName="[orders].[payment_method].[All]" allUniqueName="[orders].[payment_metho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items_ordered]" caption="items_ordered" attribute="1" defaultMemberUniqueName="[orders].[items_ordered].[All]" allUniqueName="[orders].[items_ordered].[All]" dimensionUniqueName="[orders]" displayFolder="" count="0"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fieldsUsage count="2">
        <fieldUsage x="-1"/>
        <fieldUsage x="2"/>
      </fieldsUsage>
    </cacheHierarchy>
    <cacheHierarchy uniqueName="[orders].[gross_revenue]" caption="gross_revenue" attribute="1" defaultMemberUniqueName="[orders].[gross_revenue].[All]" allUniqueName="[orders].[gross_revenue].[All]" dimensionUniqueName="[orders]" displayFolder="" count="0" memberValueDatatype="5"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duct_cost]" caption="product_cost" attribute="1" defaultMemberUniqueName="[orders].[product_cost].[All]" allUniqueName="[orders].[product_cost].[All]" dimensionUniqueName="[orders]" displayFolder="" count="0" memberValueDatatype="5" unbalanced="0"/>
    <cacheHierarchy uniqueName="[orders].[platform_fee]" caption="platform_fee" attribute="1" defaultMemberUniqueName="[orders].[platform_fee].[All]" allUniqueName="[orders].[platform_fee].[All]" dimensionUniqueName="[orders]" displayFolder="" count="0" memberValueDatatype="5" unbalanced="0"/>
    <cacheHierarchy uniqueName="[orders].[transaction_fee]" caption="transaction_fee" attribute="1" defaultMemberUniqueName="[orders].[transaction_fee].[All]" allUniqueName="[orders].[transaction_fee].[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refund_amount]" caption="refund_amount" attribute="1" defaultMemberUniqueName="[orders].[refund_amount].[All]" allUniqueName="[orders].[refund_amount].[All]" dimensionUniqueName="[orders]" displayFolder="" count="0" memberValueDatatype="5" unbalanced="0"/>
    <cacheHierarchy uniqueName="[orders].[net_revenue]" caption="net_revenue" attribute="1" defaultMemberUniqueName="[orders].[net_revenue].[All]" allUniqueName="[orders].[net_revenue].[All]" dimensionUniqueName="[orders]" displayFolder="" count="0" memberValueDatatype="5" unbalanced="0"/>
    <cacheHierarchy uniqueName="[orders].[total_costs]" caption="total_costs" attribute="1" defaultMemberUniqueName="[orders].[total_costs].[All]" allUniqueName="[orders].[total_cost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_check]" caption="discount_check" attribute="1" defaultMemberUniqueName="[orders].[discount_check].[All]" allUniqueName="[orders].[discount_check].[All]" dimensionUniqueName="[orders]" displayFolder="" count="0" memberValueDatatype="5" unbalanced="0"/>
    <cacheHierarchy uniqueName="[orders].[total_costs_check]" caption="total_costs_check" attribute="1" defaultMemberUniqueName="[orders].[total_costs_check].[All]" allUniqueName="[orders].[total_costs_check].[All]" dimensionUniqueName="[orders]" displayFolder="" count="0" memberValueDatatype="5" unbalanced="0"/>
    <cacheHierarchy uniqueName="[orders].[net_revenue_check]" caption="net_revenue_check" attribute="1" defaultMemberUniqueName="[orders].[net_revenue_check].[All]" allUniqueName="[orders].[net_revenue_check].[All]" dimensionUniqueName="[orders]" displayFolder="" count="0" memberValueDatatype="5" unbalanced="0"/>
    <cacheHierarchy uniqueName="[orders].[profit_check]" caption="profit_check" attribute="1" defaultMemberUniqueName="[orders].[profit_check].[All]" allUniqueName="[orders].[profit_check].[All]" dimensionUniqueName="[orders]" displayFolder="" count="0" memberValueDatatype="5" unbalanced="0"/>
    <cacheHierarchy uniqueName="[orders].[net_margin]" caption="net_margin" attribute="1" defaultMemberUniqueName="[orders].[net_margin].[All]" allUniqueName="[orders].[net_margin].[All]" dimensionUniqueName="[orders]" displayFolder="" count="0" memberValueDatatype="5" unbalanced="0"/>
    <cacheHierarchy uniqueName="[orders].[netmargincheck]" caption="netmargincheck" attribute="1" defaultMemberUniqueName="[orders].[netmargincheck].[All]" allUniqueName="[orders].[netmargincheck].[All]" dimensionUniqueName="[orders]" displayFolder="" count="0" memberValueDatatype="11"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0" memberValueDatatype="5" unbalanced="0"/>
    <cacheHierarchy uniqueName="[products].[weight_lbs]" caption="weight_lbs" attribute="1" defaultMemberUniqueName="[products].[weight_lbs].[All]" allUniqueName="[products].[weight_lbs].[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0" memberValueDatatype="20" unbalanced="0" hidden="1"/>
    <cacheHierarchy uniqueName="[Measures].[Sum of profit_check]" caption="Sum of profit_check" measure="1" displayFolder="" measureGroup="orders" count="0">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oneField="1">
      <fieldsUsage count="1">
        <fieldUsage x="3"/>
      </fieldsUsage>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cacheHierarchy uniqueName="[Measures].[CVR]" caption="CVR" measure="1" displayFolder="" measureGroup="marketing_spend" count="0"/>
    <cacheHierarchy uniqueName="[Measures].[Net Margin]" caption="Net Margin" measure="1" displayFolder="" measureGroup="orders" count="0"/>
    <cacheHierarchy uniqueName="[Measures].[Discount Revenue]" caption="Discount Revenue" measure="1" displayFolder="" measureGroup="orders" count="0"/>
    <cacheHierarchy uniqueName="[Measures].[Shipping Revenue]" caption="Shipping Revenue" measure="1" displayFolder="" measureGroup="orders" count="0"/>
    <cacheHierarchy uniqueName="[Measures].[Product Revenue]" caption="Product Revenue" measure="1" displayFolder="" measureGroup="orders" count="0"/>
    <cacheHierarchy uniqueName="[Measures].[Refund Revenue]" caption="Refund Revenue" measure="1" displayFolder="" measureGroup="orders" count="0"/>
    <cacheHierarchy uniqueName="[Measures].[Return Rate]" caption="Return Rate" measure="1" displayFolder="" measureGroup="orders" count="0" oneField="1">
      <fieldsUsage count="1">
        <fieldUsage x="1"/>
      </fieldsUsage>
    </cacheHierarchy>
    <cacheHierarchy uniqueName="[Measures].[Order Value]" caption="Order Value" measure="1" displayFolder="" measureGroup="orders" count="0"/>
    <cacheHierarchy uniqueName="[Measures].[Platform Fee %]" caption="Platform Fee %" measure="1" displayFolder="" measureGroup="orders" count="0"/>
    <cacheHierarchy uniqueName="[Measures].[ROAS]" caption="ROAS" measure="1" displayFolder="" measureGroup="marketing_spend" count="0"/>
    <cacheHierarchy uniqueName="[Measures].[CPC]" caption="CPC" measure="1" displayFolder="" measureGroup="marketing_spend" count="0"/>
    <cacheHierarchy uniqueName="[Measures].[CPA]" caption="CPA" measure="1" displayFolder="" measureGroup="marketing_spend" count="0"/>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marketing_spend" uniqueName="[marketing_spend]" caption="marketing_spend"/>
    <dimension measure="1" name="Measures" uniqueName="[Measures]" caption="Measures"/>
    <dimension name="orders" uniqueName="[orders]" caption="orders"/>
    <dimension name="products" uniqueName="[products]" caption="products"/>
  </dimensions>
  <measureGroups count="4">
    <measureGroup name="Calendar" caption="Calendar"/>
    <measureGroup name="marketing_spend" caption="marketing_spend"/>
    <measureGroup name="orders" caption="orders"/>
    <measureGroup name="products" caption="products"/>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259.746201967595" createdVersion="8" refreshedVersion="8" minRefreshableVersion="3" recordCount="0" supportSubquery="1" supportAdvancedDrill="1" xr:uid="{0F377BA3-CE5B-4103-9332-536D3637F4C0}">
  <cacheSource type="external" connectionId="5"/>
  <cacheFields count="6">
    <cacheField name="[orders].[primary_category].[primary_category]" caption="primary_category" numFmtId="0" hierarchy="30" level="1">
      <sharedItems count="4">
        <s v="Beauty"/>
        <s v="Books"/>
        <s v="Clothing"/>
        <s v="Electronics"/>
      </sharedItems>
    </cacheField>
    <cacheField name="[Measures].[Net Margin]" caption="Net Margin" numFmtId="0" hierarchy="84" level="32767"/>
    <cacheField name="[Measures].[Sum of gross_revenue]" caption="Sum of gross_revenue" numFmtId="0" hierarchy="68" level="32767"/>
    <cacheField name="[Measures].[Sum of net_revenue_check]" caption="Sum of net_revenue_check" numFmtId="0" hierarchy="60" level="32767"/>
    <cacheField name="[Measures].[Sum of profit_check]" caption="Sum of profit_check" numFmtId="0" hierarchy="59" level="32767"/>
    <cacheField name="[Measures].[Return Rate]" caption="Return Rate" numFmtId="0" hierarchy="89" level="32767"/>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rketing_spend].[month]" caption="month" attribute="1" time="1" defaultMemberUniqueName="[marketing_spend].[month].[All]" allUniqueName="[marketing_spend].[month].[All]" dimensionUniqueName="[marketing_spend]" displayFolder="" count="0" memberValueDatatype="7" unbalanced="0"/>
    <cacheHierarchy uniqueName="[marketing_spend].[platform]" caption="platform" attribute="1" defaultMemberUniqueName="[marketing_spend].[platform].[All]" allUniqueName="[marketing_spend].[platform].[All]" dimensionUniqueName="[marketing_spend]" displayFolder="" count="0" memberValueDatatype="130" unbalanced="0"/>
    <cacheHierarchy uniqueName="[marketing_spend].[spend]" caption="spend" attribute="1" defaultMemberUniqueName="[marketing_spend].[spend].[All]" allUniqueName="[marketing_spend].[spend].[All]" dimensionUniqueName="[marketing_spend]" displayFolder="" count="0" memberValueDatatype="5" unbalanced="0"/>
    <cacheHierarchy uniqueName="[marketing_spend].[impressions]" caption="impressions" attribute="1" defaultMemberUniqueName="[marketing_spend].[impressions].[All]" allUniqueName="[marketing_spend].[impressions].[All]" dimensionUniqueName="[marketing_spend]" displayFolder="" count="0" memberValueDatatype="20" unbalanced="0"/>
    <cacheHierarchy uniqueName="[marketing_spend].[clicks]" caption="clicks" attribute="1" defaultMemberUniqueName="[marketing_spend].[clicks].[All]" allUniqueName="[marketing_spend].[clicks].[All]" dimensionUniqueName="[marketing_spend]" displayFolder="" count="0" memberValueDatatype="20" unbalanced="0"/>
    <cacheHierarchy uniqueName="[marketing_spend].[conversions]" caption="conversions" attribute="1" defaultMemberUniqueName="[marketing_spend].[conversions].[All]" allUniqueName="[marketing_spend].[conversions].[All]" dimensionUniqueName="[marketing_spend]" displayFolder="" count="0"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0" memberValueDatatype="5" unbalanced="0"/>
    <cacheHierarchy uniqueName="[marketing_spend].[cpc_first]" caption="cpc_first" attribute="1" defaultMemberUniqueName="[marketing_spend].[cpc_first].[All]" allUniqueName="[marketing_spend].[cpc_first].[All]" dimensionUniqueName="[marketing_spend]" displayFolder="" count="0" memberValueDatatype="5" unbalanced="0"/>
    <cacheHierarchy uniqueName="[marketing_spend].[cpa_first]" caption="cpa_first" attribute="1" defaultMemberUniqueName="[marketing_spend].[cpa_first].[All]" allUniqueName="[marketing_spend].[cpa_first].[All]" dimensionUniqueName="[marketing_spend]" displayFolder="" count="0" memberValueDatatype="5" unbalanced="0"/>
    <cacheHierarchy uniqueName="[marketing_spend].[roas_first]" caption="roas_first" attribute="1" defaultMemberUniqueName="[marketing_spend].[roas_first].[All]" allUniqueName="[marketing_spend].[roas_first].[All]" dimensionUniqueName="[marketing_spend]" displayFolder="" count="0"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0"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0" memberValueDatatype="5" unbalanced="0"/>
    <cacheHierarchy uniqueName="[marketing_spend].[month (Year)]" caption="month (Year)" attribute="1" defaultMemberUniqueName="[marketing_spend].[month (Year)].[All]" allUniqueName="[marketing_spend].[month (Year)].[All]" dimensionUniqueName="[marketing_spend]" displayFolder="" count="0" memberValueDatatype="130" unbalanced="0"/>
    <cacheHierarchy uniqueName="[marketing_spend].[month (Quarter)]" caption="month (Quarter)" attribute="1" defaultMemberUniqueName="[marketing_spend].[month (Quarter)].[All]" allUniqueName="[marketing_spend].[month (Quarter)].[All]" dimensionUniqueName="[marketing_spend]" displayFolder="" count="0" memberValueDatatype="130" unbalanced="0"/>
    <cacheHierarchy uniqueName="[marketing_spend].[month (Month)]" caption="month (Month)" attribute="1" defaultMemberUniqueName="[marketing_spend].[month (Month)].[All]" allUniqueName="[marketing_spend].[month (Month)].[All]" dimensionUniqueName="[marketing_spend]"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hannel]" caption="channel" attribute="1" defaultMemberUniqueName="[orders].[channel].[All]" allUniqueName="[orders].[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items_ordered]" caption="items_ordered" attribute="1" defaultMemberUniqueName="[orders].[items_ordered].[All]" allUniqueName="[orders].[items_ordered].[All]" dimensionUniqueName="[orders]" displayFolder="" count="0"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fieldsUsage count="2">
        <fieldUsage x="-1"/>
        <fieldUsage x="0"/>
      </fieldsUsage>
    </cacheHierarchy>
    <cacheHierarchy uniqueName="[orders].[gross_revenue]" caption="gross_revenue" attribute="1" defaultMemberUniqueName="[orders].[gross_revenue].[All]" allUniqueName="[orders].[gross_revenue].[All]" dimensionUniqueName="[orders]" displayFolder="" count="0" memberValueDatatype="5"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duct_cost]" caption="product_cost" attribute="1" defaultMemberUniqueName="[orders].[product_cost].[All]" allUniqueName="[orders].[product_cost].[All]" dimensionUniqueName="[orders]" displayFolder="" count="0" memberValueDatatype="5" unbalanced="0"/>
    <cacheHierarchy uniqueName="[orders].[platform_fee]" caption="platform_fee" attribute="1" defaultMemberUniqueName="[orders].[platform_fee].[All]" allUniqueName="[orders].[platform_fee].[All]" dimensionUniqueName="[orders]" displayFolder="" count="0" memberValueDatatype="5" unbalanced="0"/>
    <cacheHierarchy uniqueName="[orders].[transaction_fee]" caption="transaction_fee" attribute="1" defaultMemberUniqueName="[orders].[transaction_fee].[All]" allUniqueName="[orders].[transaction_fee].[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refund_amount]" caption="refund_amount" attribute="1" defaultMemberUniqueName="[orders].[refund_amount].[All]" allUniqueName="[orders].[refund_amount].[All]" dimensionUniqueName="[orders]" displayFolder="" count="0" memberValueDatatype="5" unbalanced="0"/>
    <cacheHierarchy uniqueName="[orders].[net_revenue]" caption="net_revenue" attribute="1" defaultMemberUniqueName="[orders].[net_revenue].[All]" allUniqueName="[orders].[net_revenue].[All]" dimensionUniqueName="[orders]" displayFolder="" count="0" memberValueDatatype="5" unbalanced="0"/>
    <cacheHierarchy uniqueName="[orders].[total_costs]" caption="total_costs" attribute="1" defaultMemberUniqueName="[orders].[total_costs].[All]" allUniqueName="[orders].[total_cost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_check]" caption="discount_check" attribute="1" defaultMemberUniqueName="[orders].[discount_check].[All]" allUniqueName="[orders].[discount_check].[All]" dimensionUniqueName="[orders]" displayFolder="" count="0" memberValueDatatype="5" unbalanced="0"/>
    <cacheHierarchy uniqueName="[orders].[total_costs_check]" caption="total_costs_check" attribute="1" defaultMemberUniqueName="[orders].[total_costs_check].[All]" allUniqueName="[orders].[total_costs_check].[All]" dimensionUniqueName="[orders]" displayFolder="" count="0" memberValueDatatype="5" unbalanced="0"/>
    <cacheHierarchy uniqueName="[orders].[net_revenue_check]" caption="net_revenue_check" attribute="1" defaultMemberUniqueName="[orders].[net_revenue_check].[All]" allUniqueName="[orders].[net_revenue_check].[All]" dimensionUniqueName="[orders]" displayFolder="" count="0" memberValueDatatype="5" unbalanced="0"/>
    <cacheHierarchy uniqueName="[orders].[profit_check]" caption="profit_check" attribute="1" defaultMemberUniqueName="[orders].[profit_check].[All]" allUniqueName="[orders].[profit_check].[All]" dimensionUniqueName="[orders]" displayFolder="" count="0" memberValueDatatype="5" unbalanced="0"/>
    <cacheHierarchy uniqueName="[orders].[net_margin]" caption="net_margin" attribute="1" defaultMemberUniqueName="[orders].[net_margin].[All]" allUniqueName="[orders].[net_margin].[All]" dimensionUniqueName="[orders]" displayFolder="" count="0" memberValueDatatype="5" unbalanced="0"/>
    <cacheHierarchy uniqueName="[orders].[netmargincheck]" caption="netmargincheck" attribute="1" defaultMemberUniqueName="[orders].[netmargincheck].[All]" allUniqueName="[orders].[netmargincheck].[All]" dimensionUniqueName="[orders]" displayFolder="" count="0" memberValueDatatype="11"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0" memberValueDatatype="5" unbalanced="0"/>
    <cacheHierarchy uniqueName="[products].[weight_lbs]" caption="weight_lbs" attribute="1" defaultMemberUniqueName="[products].[weight_lbs].[All]" allUniqueName="[products].[weight_lbs].[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0" memberValueDatatype="20" unbalanced="0" hidden="1"/>
    <cacheHierarchy uniqueName="[Measures].[Sum of profit_check]" caption="Sum of profit_check" measure="1" displayFolder="" measureGroup="orders" count="0" oneField="1">
      <fieldsUsage count="1">
        <fieldUsage x="4"/>
      </fieldsUsage>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oneField="1">
      <fieldsUsage count="1">
        <fieldUsage x="3"/>
      </fieldsUsage>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oneField="1">
      <fieldsUsage count="1">
        <fieldUsage x="2"/>
      </fieldsUsage>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cacheHierarchy uniqueName="[Measures].[CVR]" caption="CVR" measure="1" displayFolder="" measureGroup="marketing_spend" count="0"/>
    <cacheHierarchy uniqueName="[Measures].[Net Margin]" caption="Net Margin" measure="1" displayFolder="" measureGroup="orders" count="0" oneField="1">
      <fieldsUsage count="1">
        <fieldUsage x="1"/>
      </fieldsUsage>
    </cacheHierarchy>
    <cacheHierarchy uniqueName="[Measures].[Discount Revenue]" caption="Discount Revenue" measure="1" displayFolder="" measureGroup="orders" count="0"/>
    <cacheHierarchy uniqueName="[Measures].[Shipping Revenue]" caption="Shipping Revenue" measure="1" displayFolder="" measureGroup="orders" count="0"/>
    <cacheHierarchy uniqueName="[Measures].[Product Revenue]" caption="Product Revenue" measure="1" displayFolder="" measureGroup="orders" count="0"/>
    <cacheHierarchy uniqueName="[Measures].[Refund Revenue]" caption="Refund Revenue" measure="1" displayFolder="" measureGroup="orders" count="0"/>
    <cacheHierarchy uniqueName="[Measures].[Return Rate]" caption="Return Rate" measure="1" displayFolder="" measureGroup="orders" count="0" oneField="1">
      <fieldsUsage count="1">
        <fieldUsage x="5"/>
      </fieldsUsage>
    </cacheHierarchy>
    <cacheHierarchy uniqueName="[Measures].[Order Value]" caption="Order Value" measure="1" displayFolder="" measureGroup="orders" count="0"/>
    <cacheHierarchy uniqueName="[Measures].[Platform Fee %]" caption="Platform Fee %" measure="1" displayFolder="" measureGroup="orders" count="0"/>
    <cacheHierarchy uniqueName="[Measures].[ROAS]" caption="ROAS" measure="1" displayFolder="" measureGroup="marketing_spend" count="0"/>
    <cacheHierarchy uniqueName="[Measures].[CPC]" caption="CPC" measure="1" displayFolder="" measureGroup="marketing_spend" count="0"/>
    <cacheHierarchy uniqueName="[Measures].[CPA]" caption="CPA" measure="1" displayFolder="" measureGroup="marketing_spend" count="0"/>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marketing_spend" uniqueName="[marketing_spend]" caption="marketing_spend"/>
    <dimension measure="1" name="Measures" uniqueName="[Measures]" caption="Measures"/>
    <dimension name="orders" uniqueName="[orders]" caption="orders"/>
    <dimension name="products" uniqueName="[products]" caption="products"/>
  </dimensions>
  <measureGroups count="4">
    <measureGroup name="Calendar" caption="Calendar"/>
    <measureGroup name="marketing_spend" caption="marketing_spend"/>
    <measureGroup name="orders" caption="orders"/>
    <measureGroup name="products" caption="products"/>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259.746478587964" createdVersion="8" refreshedVersion="8" minRefreshableVersion="3" recordCount="0" supportSubquery="1" supportAdvancedDrill="1" xr:uid="{22004AD0-ABA2-4AB1-9A9A-35E74D503DA5}">
  <cacheSource type="external" connectionId="5"/>
  <cacheFields count="4">
    <cacheField name="[marketing_spend].[platform].[platform]" caption="platform" numFmtId="0" hierarchy="9" level="1">
      <sharedItems count="6">
        <s v="Email Marketing"/>
        <s v="Facebook Ads"/>
        <s v="Google Ads"/>
        <s v="Influencer"/>
        <s v="Instagram Ads"/>
        <s v="TikTok Ads"/>
      </sharedItems>
    </cacheField>
    <cacheField name="[Measures].[ROAS]" caption="ROAS" numFmtId="0" hierarchy="92" level="32767"/>
    <cacheField name="[Measures].[CPC]" caption="CPC" numFmtId="0" hierarchy="93" level="32767"/>
    <cacheField name="[Measures].[CPA]" caption="CPA" numFmtId="0" hierarchy="94" level="32767"/>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rketing_spend].[month]" caption="month" attribute="1" time="1" defaultMemberUniqueName="[marketing_spend].[month].[All]" allUniqueName="[marketing_spend].[month].[All]" dimensionUniqueName="[marketing_spend]" displayFolder="" count="0" memberValueDatatype="7" unbalanced="0"/>
    <cacheHierarchy uniqueName="[marketing_spend].[platform]" caption="platform" attribute="1" defaultMemberUniqueName="[marketing_spend].[platform].[All]" allUniqueName="[marketing_spend].[platform].[All]" dimensionUniqueName="[marketing_spend]" displayFolder="" count="2" memberValueDatatype="130" unbalanced="0">
      <fieldsUsage count="2">
        <fieldUsage x="-1"/>
        <fieldUsage x="0"/>
      </fieldsUsage>
    </cacheHierarchy>
    <cacheHierarchy uniqueName="[marketing_spend].[spend]" caption="spend" attribute="1" defaultMemberUniqueName="[marketing_spend].[spend].[All]" allUniqueName="[marketing_spend].[spend].[All]" dimensionUniqueName="[marketing_spend]" displayFolder="" count="0" memberValueDatatype="5" unbalanced="0"/>
    <cacheHierarchy uniqueName="[marketing_spend].[impressions]" caption="impressions" attribute="1" defaultMemberUniqueName="[marketing_spend].[impressions].[All]" allUniqueName="[marketing_spend].[impressions].[All]" dimensionUniqueName="[marketing_spend]" displayFolder="" count="0" memberValueDatatype="20" unbalanced="0"/>
    <cacheHierarchy uniqueName="[marketing_spend].[clicks]" caption="clicks" attribute="1" defaultMemberUniqueName="[marketing_spend].[clicks].[All]" allUniqueName="[marketing_spend].[clicks].[All]" dimensionUniqueName="[marketing_spend]" displayFolder="" count="0" memberValueDatatype="20" unbalanced="0"/>
    <cacheHierarchy uniqueName="[marketing_spend].[conversions]" caption="conversions" attribute="1" defaultMemberUniqueName="[marketing_spend].[conversions].[All]" allUniqueName="[marketing_spend].[conversions].[All]" dimensionUniqueName="[marketing_spend]" displayFolder="" count="0"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0" memberValueDatatype="5" unbalanced="0"/>
    <cacheHierarchy uniqueName="[marketing_spend].[cpc_first]" caption="cpc_first" attribute="1" defaultMemberUniqueName="[marketing_spend].[cpc_first].[All]" allUniqueName="[marketing_spend].[cpc_first].[All]" dimensionUniqueName="[marketing_spend]" displayFolder="" count="0" memberValueDatatype="5" unbalanced="0"/>
    <cacheHierarchy uniqueName="[marketing_spend].[cpa_first]" caption="cpa_first" attribute="1" defaultMemberUniqueName="[marketing_spend].[cpa_first].[All]" allUniqueName="[marketing_spend].[cpa_first].[All]" dimensionUniqueName="[marketing_spend]" displayFolder="" count="0" memberValueDatatype="5" unbalanced="0"/>
    <cacheHierarchy uniqueName="[marketing_spend].[roas_first]" caption="roas_first" attribute="1" defaultMemberUniqueName="[marketing_spend].[roas_first].[All]" allUniqueName="[marketing_spend].[roas_first].[All]" dimensionUniqueName="[marketing_spend]" displayFolder="" count="0"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0"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0" memberValueDatatype="5" unbalanced="0"/>
    <cacheHierarchy uniqueName="[marketing_spend].[month (Year)]" caption="month (Year)" attribute="1" defaultMemberUniqueName="[marketing_spend].[month (Year)].[All]" allUniqueName="[marketing_spend].[month (Year)].[All]" dimensionUniqueName="[marketing_spend]" displayFolder="" count="0" memberValueDatatype="130" unbalanced="0"/>
    <cacheHierarchy uniqueName="[marketing_spend].[month (Quarter)]" caption="month (Quarter)" attribute="1" defaultMemberUniqueName="[marketing_spend].[month (Quarter)].[All]" allUniqueName="[marketing_spend].[month (Quarter)].[All]" dimensionUniqueName="[marketing_spend]" displayFolder="" count="0" memberValueDatatype="130" unbalanced="0"/>
    <cacheHierarchy uniqueName="[marketing_spend].[month (Month)]" caption="month (Month)" attribute="1" defaultMemberUniqueName="[marketing_spend].[month (Month)].[All]" allUniqueName="[marketing_spend].[month (Month)].[All]" dimensionUniqueName="[marketing_spend]"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hannel]" caption="channel" attribute="1" defaultMemberUniqueName="[orders].[channel].[All]" allUniqueName="[orders].[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items_ordered]" caption="items_ordered" attribute="1" defaultMemberUniqueName="[orders].[items_ordered].[All]" allUniqueName="[orders].[items_ordered].[All]" dimensionUniqueName="[orders]" displayFolder="" count="0"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cacheHierarchy uniqueName="[orders].[gross_revenue]" caption="gross_revenue" attribute="1" defaultMemberUniqueName="[orders].[gross_revenue].[All]" allUniqueName="[orders].[gross_revenue].[All]" dimensionUniqueName="[orders]" displayFolder="" count="0" memberValueDatatype="5"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duct_cost]" caption="product_cost" attribute="1" defaultMemberUniqueName="[orders].[product_cost].[All]" allUniqueName="[orders].[product_cost].[All]" dimensionUniqueName="[orders]" displayFolder="" count="0" memberValueDatatype="5" unbalanced="0"/>
    <cacheHierarchy uniqueName="[orders].[platform_fee]" caption="platform_fee" attribute="1" defaultMemberUniqueName="[orders].[platform_fee].[All]" allUniqueName="[orders].[platform_fee].[All]" dimensionUniqueName="[orders]" displayFolder="" count="0" memberValueDatatype="5" unbalanced="0"/>
    <cacheHierarchy uniqueName="[orders].[transaction_fee]" caption="transaction_fee" attribute="1" defaultMemberUniqueName="[orders].[transaction_fee].[All]" allUniqueName="[orders].[transaction_fee].[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refund_amount]" caption="refund_amount" attribute="1" defaultMemberUniqueName="[orders].[refund_amount].[All]" allUniqueName="[orders].[refund_amount].[All]" dimensionUniqueName="[orders]" displayFolder="" count="0" memberValueDatatype="5" unbalanced="0"/>
    <cacheHierarchy uniqueName="[orders].[net_revenue]" caption="net_revenue" attribute="1" defaultMemberUniqueName="[orders].[net_revenue].[All]" allUniqueName="[orders].[net_revenue].[All]" dimensionUniqueName="[orders]" displayFolder="" count="0" memberValueDatatype="5" unbalanced="0"/>
    <cacheHierarchy uniqueName="[orders].[total_costs]" caption="total_costs" attribute="1" defaultMemberUniqueName="[orders].[total_costs].[All]" allUniqueName="[orders].[total_cost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_check]" caption="discount_check" attribute="1" defaultMemberUniqueName="[orders].[discount_check].[All]" allUniqueName="[orders].[discount_check].[All]" dimensionUniqueName="[orders]" displayFolder="" count="0" memberValueDatatype="5" unbalanced="0"/>
    <cacheHierarchy uniqueName="[orders].[total_costs_check]" caption="total_costs_check" attribute="1" defaultMemberUniqueName="[orders].[total_costs_check].[All]" allUniqueName="[orders].[total_costs_check].[All]" dimensionUniqueName="[orders]" displayFolder="" count="0" memberValueDatatype="5" unbalanced="0"/>
    <cacheHierarchy uniqueName="[orders].[net_revenue_check]" caption="net_revenue_check" attribute="1" defaultMemberUniqueName="[orders].[net_revenue_check].[All]" allUniqueName="[orders].[net_revenue_check].[All]" dimensionUniqueName="[orders]" displayFolder="" count="0" memberValueDatatype="5" unbalanced="0"/>
    <cacheHierarchy uniqueName="[orders].[profit_check]" caption="profit_check" attribute="1" defaultMemberUniqueName="[orders].[profit_check].[All]" allUniqueName="[orders].[profit_check].[All]" dimensionUniqueName="[orders]" displayFolder="" count="0" memberValueDatatype="5" unbalanced="0"/>
    <cacheHierarchy uniqueName="[orders].[net_margin]" caption="net_margin" attribute="1" defaultMemberUniqueName="[orders].[net_margin].[All]" allUniqueName="[orders].[net_margin].[All]" dimensionUniqueName="[orders]" displayFolder="" count="0" memberValueDatatype="5" unbalanced="0"/>
    <cacheHierarchy uniqueName="[orders].[netmargincheck]" caption="netmargincheck" attribute="1" defaultMemberUniqueName="[orders].[netmargincheck].[All]" allUniqueName="[orders].[netmargincheck].[All]" dimensionUniqueName="[orders]" displayFolder="" count="0" memberValueDatatype="11"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0" memberValueDatatype="5" unbalanced="0"/>
    <cacheHierarchy uniqueName="[products].[weight_lbs]" caption="weight_lbs" attribute="1" defaultMemberUniqueName="[products].[weight_lbs].[All]" allUniqueName="[products].[weight_lbs].[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0" memberValueDatatype="20" unbalanced="0" hidden="1"/>
    <cacheHierarchy uniqueName="[Measures].[Sum of profit_check]" caption="Sum of profit_check" measure="1" displayFolder="" measureGroup="orders" count="0">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cacheHierarchy uniqueName="[Measures].[CVR]" caption="CVR" measure="1" displayFolder="" measureGroup="marketing_spend" count="0"/>
    <cacheHierarchy uniqueName="[Measures].[Net Margin]" caption="Net Margin" measure="1" displayFolder="" measureGroup="orders" count="0"/>
    <cacheHierarchy uniqueName="[Measures].[Discount Revenue]" caption="Discount Revenue" measure="1" displayFolder="" measureGroup="orders" count="0"/>
    <cacheHierarchy uniqueName="[Measures].[Shipping Revenue]" caption="Shipping Revenue" measure="1" displayFolder="" measureGroup="orders" count="0"/>
    <cacheHierarchy uniqueName="[Measures].[Product Revenue]" caption="Product Revenue" measure="1" displayFolder="" measureGroup="orders" count="0"/>
    <cacheHierarchy uniqueName="[Measures].[Refund Revenue]" caption="Refund Revenue" measure="1" displayFolder="" measureGroup="orders" count="0"/>
    <cacheHierarchy uniqueName="[Measures].[Return Rate]" caption="Return Rate" measure="1" displayFolder="" measureGroup="orders" count="0"/>
    <cacheHierarchy uniqueName="[Measures].[Order Value]" caption="Order Value" measure="1" displayFolder="" measureGroup="orders" count="0"/>
    <cacheHierarchy uniqueName="[Measures].[Platform Fee %]" caption="Platform Fee %" measure="1" displayFolder="" measureGroup="orders" count="0"/>
    <cacheHierarchy uniqueName="[Measures].[ROAS]" caption="ROAS" measure="1" displayFolder="" measureGroup="marketing_spend" count="0" oneField="1">
      <fieldsUsage count="1">
        <fieldUsage x="1"/>
      </fieldsUsage>
    </cacheHierarchy>
    <cacheHierarchy uniqueName="[Measures].[CPC]" caption="CPC" measure="1" displayFolder="" measureGroup="marketing_spend" count="0" oneField="1">
      <fieldsUsage count="1">
        <fieldUsage x="2"/>
      </fieldsUsage>
    </cacheHierarchy>
    <cacheHierarchy uniqueName="[Measures].[CPA]" caption="CPA" measure="1" displayFolder="" measureGroup="marketing_spend" count="0" oneField="1">
      <fieldsUsage count="1">
        <fieldUsage x="3"/>
      </fieldsUsage>
    </cacheHierarchy>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marketing_spend" uniqueName="[marketing_spend]" caption="marketing_spend"/>
    <dimension measure="1" name="Measures" uniqueName="[Measures]" caption="Measures"/>
    <dimension name="orders" uniqueName="[orders]" caption="orders"/>
    <dimension name="products" uniqueName="[products]" caption="products"/>
  </dimensions>
  <measureGroups count="4">
    <measureGroup name="Calendar" caption="Calendar"/>
    <measureGroup name="marketing_spend" caption="marketing_spend"/>
    <measureGroup name="orders" caption="orders"/>
    <measureGroup name="products" caption="products"/>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259.746479398149" createdVersion="8" refreshedVersion="8" minRefreshableVersion="3" recordCount="0" supportSubquery="1" supportAdvancedDrill="1" xr:uid="{3F4FE83C-0995-41AF-BED0-C1F072AEF7F7}">
  <cacheSource type="external" connectionId="5"/>
  <cacheFields count="4">
    <cacheField name="[marketing_spend].[platform].[platform]" caption="platform" numFmtId="0" hierarchy="9" level="1">
      <sharedItems count="6">
        <s v="Email Marketing"/>
        <s v="Facebook Ads"/>
        <s v="Google Ads"/>
        <s v="Influencer"/>
        <s v="Instagram Ads"/>
        <s v="TikTok Ads"/>
      </sharedItems>
    </cacheField>
    <cacheField name="[Measures].[CTR]" caption="CTR" numFmtId="0" hierarchy="82" level="32767"/>
    <cacheField name="[Measures].[CVR]" caption="CVR" numFmtId="0" hierarchy="83" level="32767"/>
    <cacheField name="[Measures].[ROAS]" caption="ROAS" numFmtId="0" hierarchy="92" level="32767"/>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rketing_spend].[month]" caption="month" attribute="1" time="1" defaultMemberUniqueName="[marketing_spend].[month].[All]" allUniqueName="[marketing_spend].[month].[All]" dimensionUniqueName="[marketing_spend]" displayFolder="" count="0" memberValueDatatype="7" unbalanced="0"/>
    <cacheHierarchy uniqueName="[marketing_spend].[platform]" caption="platform" attribute="1" defaultMemberUniqueName="[marketing_spend].[platform].[All]" allUniqueName="[marketing_spend].[platform].[All]" dimensionUniqueName="[marketing_spend]" displayFolder="" count="2" memberValueDatatype="130" unbalanced="0">
      <fieldsUsage count="2">
        <fieldUsage x="-1"/>
        <fieldUsage x="0"/>
      </fieldsUsage>
    </cacheHierarchy>
    <cacheHierarchy uniqueName="[marketing_spend].[spend]" caption="spend" attribute="1" defaultMemberUniqueName="[marketing_spend].[spend].[All]" allUniqueName="[marketing_spend].[spend].[All]" dimensionUniqueName="[marketing_spend]" displayFolder="" count="0" memberValueDatatype="5" unbalanced="0"/>
    <cacheHierarchy uniqueName="[marketing_spend].[impressions]" caption="impressions" attribute="1" defaultMemberUniqueName="[marketing_spend].[impressions].[All]" allUniqueName="[marketing_spend].[impressions].[All]" dimensionUniqueName="[marketing_spend]" displayFolder="" count="0" memberValueDatatype="20" unbalanced="0"/>
    <cacheHierarchy uniqueName="[marketing_spend].[clicks]" caption="clicks" attribute="1" defaultMemberUniqueName="[marketing_spend].[clicks].[All]" allUniqueName="[marketing_spend].[clicks].[All]" dimensionUniqueName="[marketing_spend]" displayFolder="" count="0" memberValueDatatype="20" unbalanced="0"/>
    <cacheHierarchy uniqueName="[marketing_spend].[conversions]" caption="conversions" attribute="1" defaultMemberUniqueName="[marketing_spend].[conversions].[All]" allUniqueName="[marketing_spend].[conversions].[All]" dimensionUniqueName="[marketing_spend]" displayFolder="" count="0"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0" memberValueDatatype="5" unbalanced="0"/>
    <cacheHierarchy uniqueName="[marketing_spend].[cpc_first]" caption="cpc_first" attribute="1" defaultMemberUniqueName="[marketing_spend].[cpc_first].[All]" allUniqueName="[marketing_spend].[cpc_first].[All]" dimensionUniqueName="[marketing_spend]" displayFolder="" count="0" memberValueDatatype="5" unbalanced="0"/>
    <cacheHierarchy uniqueName="[marketing_spend].[cpa_first]" caption="cpa_first" attribute="1" defaultMemberUniqueName="[marketing_spend].[cpa_first].[All]" allUniqueName="[marketing_spend].[cpa_first].[All]" dimensionUniqueName="[marketing_spend]" displayFolder="" count="0" memberValueDatatype="5" unbalanced="0"/>
    <cacheHierarchy uniqueName="[marketing_spend].[roas_first]" caption="roas_first" attribute="1" defaultMemberUniqueName="[marketing_spend].[roas_first].[All]" allUniqueName="[marketing_spend].[roas_first].[All]" dimensionUniqueName="[marketing_spend]" displayFolder="" count="0"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0"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0" memberValueDatatype="5" unbalanced="0"/>
    <cacheHierarchy uniqueName="[marketing_spend].[month (Year)]" caption="month (Year)" attribute="1" defaultMemberUniqueName="[marketing_spend].[month (Year)].[All]" allUniqueName="[marketing_spend].[month (Year)].[All]" dimensionUniqueName="[marketing_spend]" displayFolder="" count="0" memberValueDatatype="130" unbalanced="0"/>
    <cacheHierarchy uniqueName="[marketing_spend].[month (Quarter)]" caption="month (Quarter)" attribute="1" defaultMemberUniqueName="[marketing_spend].[month (Quarter)].[All]" allUniqueName="[marketing_spend].[month (Quarter)].[All]" dimensionUniqueName="[marketing_spend]" displayFolder="" count="0" memberValueDatatype="130" unbalanced="0"/>
    <cacheHierarchy uniqueName="[marketing_spend].[month (Month)]" caption="month (Month)" attribute="1" defaultMemberUniqueName="[marketing_spend].[month (Month)].[All]" allUniqueName="[marketing_spend].[month (Month)].[All]" dimensionUniqueName="[marketing_spend]"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hannel]" caption="channel" attribute="1" defaultMemberUniqueName="[orders].[channel].[All]" allUniqueName="[orders].[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items_ordered]" caption="items_ordered" attribute="1" defaultMemberUniqueName="[orders].[items_ordered].[All]" allUniqueName="[orders].[items_ordered].[All]" dimensionUniqueName="[orders]" displayFolder="" count="0"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cacheHierarchy uniqueName="[orders].[gross_revenue]" caption="gross_revenue" attribute="1" defaultMemberUniqueName="[orders].[gross_revenue].[All]" allUniqueName="[orders].[gross_revenue].[All]" dimensionUniqueName="[orders]" displayFolder="" count="0" memberValueDatatype="5"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duct_cost]" caption="product_cost" attribute="1" defaultMemberUniqueName="[orders].[product_cost].[All]" allUniqueName="[orders].[product_cost].[All]" dimensionUniqueName="[orders]" displayFolder="" count="0" memberValueDatatype="5" unbalanced="0"/>
    <cacheHierarchy uniqueName="[orders].[platform_fee]" caption="platform_fee" attribute="1" defaultMemberUniqueName="[orders].[platform_fee].[All]" allUniqueName="[orders].[platform_fee].[All]" dimensionUniqueName="[orders]" displayFolder="" count="0" memberValueDatatype="5" unbalanced="0"/>
    <cacheHierarchy uniqueName="[orders].[transaction_fee]" caption="transaction_fee" attribute="1" defaultMemberUniqueName="[orders].[transaction_fee].[All]" allUniqueName="[orders].[transaction_fee].[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refund_amount]" caption="refund_amount" attribute="1" defaultMemberUniqueName="[orders].[refund_amount].[All]" allUniqueName="[orders].[refund_amount].[All]" dimensionUniqueName="[orders]" displayFolder="" count="0" memberValueDatatype="5" unbalanced="0"/>
    <cacheHierarchy uniqueName="[orders].[net_revenue]" caption="net_revenue" attribute="1" defaultMemberUniqueName="[orders].[net_revenue].[All]" allUniqueName="[orders].[net_revenue].[All]" dimensionUniqueName="[orders]" displayFolder="" count="0" memberValueDatatype="5" unbalanced="0"/>
    <cacheHierarchy uniqueName="[orders].[total_costs]" caption="total_costs" attribute="1" defaultMemberUniqueName="[orders].[total_costs].[All]" allUniqueName="[orders].[total_cost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_check]" caption="discount_check" attribute="1" defaultMemberUniqueName="[orders].[discount_check].[All]" allUniqueName="[orders].[discount_check].[All]" dimensionUniqueName="[orders]" displayFolder="" count="0" memberValueDatatype="5" unbalanced="0"/>
    <cacheHierarchy uniqueName="[orders].[total_costs_check]" caption="total_costs_check" attribute="1" defaultMemberUniqueName="[orders].[total_costs_check].[All]" allUniqueName="[orders].[total_costs_check].[All]" dimensionUniqueName="[orders]" displayFolder="" count="0" memberValueDatatype="5" unbalanced="0"/>
    <cacheHierarchy uniqueName="[orders].[net_revenue_check]" caption="net_revenue_check" attribute="1" defaultMemberUniqueName="[orders].[net_revenue_check].[All]" allUniqueName="[orders].[net_revenue_check].[All]" dimensionUniqueName="[orders]" displayFolder="" count="0" memberValueDatatype="5" unbalanced="0"/>
    <cacheHierarchy uniqueName="[orders].[profit_check]" caption="profit_check" attribute="1" defaultMemberUniqueName="[orders].[profit_check].[All]" allUniqueName="[orders].[profit_check].[All]" dimensionUniqueName="[orders]" displayFolder="" count="0" memberValueDatatype="5" unbalanced="0"/>
    <cacheHierarchy uniqueName="[orders].[net_margin]" caption="net_margin" attribute="1" defaultMemberUniqueName="[orders].[net_margin].[All]" allUniqueName="[orders].[net_margin].[All]" dimensionUniqueName="[orders]" displayFolder="" count="0" memberValueDatatype="5" unbalanced="0"/>
    <cacheHierarchy uniqueName="[orders].[netmargincheck]" caption="netmargincheck" attribute="1" defaultMemberUniqueName="[orders].[netmargincheck].[All]" allUniqueName="[orders].[netmargincheck].[All]" dimensionUniqueName="[orders]" displayFolder="" count="0" memberValueDatatype="11"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0" memberValueDatatype="5" unbalanced="0"/>
    <cacheHierarchy uniqueName="[products].[weight_lbs]" caption="weight_lbs" attribute="1" defaultMemberUniqueName="[products].[weight_lbs].[All]" allUniqueName="[products].[weight_lbs].[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0" memberValueDatatype="20" unbalanced="0" hidden="1"/>
    <cacheHierarchy uniqueName="[Measures].[Sum of profit_check]" caption="Sum of profit_check" measure="1" displayFolder="" measureGroup="orders" count="0">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oneField="1">
      <fieldsUsage count="1">
        <fieldUsage x="1"/>
      </fieldsUsage>
    </cacheHierarchy>
    <cacheHierarchy uniqueName="[Measures].[CVR]" caption="CVR" measure="1" displayFolder="" measureGroup="marketing_spend" count="0" oneField="1">
      <fieldsUsage count="1">
        <fieldUsage x="2"/>
      </fieldsUsage>
    </cacheHierarchy>
    <cacheHierarchy uniqueName="[Measures].[Net Margin]" caption="Net Margin" measure="1" displayFolder="" measureGroup="orders" count="0"/>
    <cacheHierarchy uniqueName="[Measures].[Discount Revenue]" caption="Discount Revenue" measure="1" displayFolder="" measureGroup="orders" count="0"/>
    <cacheHierarchy uniqueName="[Measures].[Shipping Revenue]" caption="Shipping Revenue" measure="1" displayFolder="" measureGroup="orders" count="0"/>
    <cacheHierarchy uniqueName="[Measures].[Product Revenue]" caption="Product Revenue" measure="1" displayFolder="" measureGroup="orders" count="0"/>
    <cacheHierarchy uniqueName="[Measures].[Refund Revenue]" caption="Refund Revenue" measure="1" displayFolder="" measureGroup="orders" count="0"/>
    <cacheHierarchy uniqueName="[Measures].[Return Rate]" caption="Return Rate" measure="1" displayFolder="" measureGroup="orders" count="0"/>
    <cacheHierarchy uniqueName="[Measures].[Order Value]" caption="Order Value" measure="1" displayFolder="" measureGroup="orders" count="0"/>
    <cacheHierarchy uniqueName="[Measures].[Platform Fee %]" caption="Platform Fee %" measure="1" displayFolder="" measureGroup="orders" count="0"/>
    <cacheHierarchy uniqueName="[Measures].[ROAS]" caption="ROAS" measure="1" displayFolder="" measureGroup="marketing_spend" count="0" oneField="1">
      <fieldsUsage count="1">
        <fieldUsage x="3"/>
      </fieldsUsage>
    </cacheHierarchy>
    <cacheHierarchy uniqueName="[Measures].[CPC]" caption="CPC" measure="1" displayFolder="" measureGroup="marketing_spend" count="0"/>
    <cacheHierarchy uniqueName="[Measures].[CPA]" caption="CPA" measure="1" displayFolder="" measureGroup="marketing_spend" count="0"/>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marketing_spend" uniqueName="[marketing_spend]" caption="marketing_spend"/>
    <dimension measure="1" name="Measures" uniqueName="[Measures]" caption="Measures"/>
    <dimension name="orders" uniqueName="[orders]" caption="orders"/>
    <dimension name="products" uniqueName="[products]" caption="products"/>
  </dimensions>
  <measureGroups count="4">
    <measureGroup name="Calendar" caption="Calendar"/>
    <measureGroup name="marketing_spend" caption="marketing_spend"/>
    <measureGroup name="orders" caption="orders"/>
    <measureGroup name="products" caption="products"/>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259.746480324073" createdVersion="8" refreshedVersion="8" minRefreshableVersion="3" recordCount="0" supportSubquery="1" supportAdvancedDrill="1" xr:uid="{50937331-202B-41F0-9A23-A18D374D70C2}">
  <cacheSource type="external" connectionId="5"/>
  <cacheFields count="7">
    <cacheField name="[marketing_spend].[platform].[platform]" caption="platform" numFmtId="0" hierarchy="9" level="1">
      <sharedItems count="6">
        <s v="Email Marketing"/>
        <s v="Facebook Ads"/>
        <s v="Google Ads"/>
        <s v="Influencer"/>
        <s v="Instagram Ads"/>
        <s v="TikTok Ads"/>
      </sharedItems>
    </cacheField>
    <cacheField name="[Measures].[ROAS]" caption="ROAS" numFmtId="0" hierarchy="92" level="32767"/>
    <cacheField name="[Measures].[CPC]" caption="CPC" numFmtId="0" hierarchy="93" level="32767"/>
    <cacheField name="[Measures].[CPA]" caption="CPA" numFmtId="0" hierarchy="94" level="32767"/>
    <cacheField name="[Measures].[CTR]" caption="CTR" numFmtId="0" hierarchy="82" level="32767"/>
    <cacheField name="[Measures].[CVR]" caption="CVR" numFmtId="0" hierarchy="83" level="32767"/>
    <cacheField name="[Measures].[Sum of spend]" caption="Sum of spend" numFmtId="0" hierarchy="77" level="32767"/>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rketing_spend].[month]" caption="month" attribute="1" time="1" defaultMemberUniqueName="[marketing_spend].[month].[All]" allUniqueName="[marketing_spend].[month].[All]" dimensionUniqueName="[marketing_spend]" displayFolder="" count="0" memberValueDatatype="7" unbalanced="0"/>
    <cacheHierarchy uniqueName="[marketing_spend].[platform]" caption="platform" attribute="1" defaultMemberUniqueName="[marketing_spend].[platform].[All]" allUniqueName="[marketing_spend].[platform].[All]" dimensionUniqueName="[marketing_spend]" displayFolder="" count="2" memberValueDatatype="130" unbalanced="0">
      <fieldsUsage count="2">
        <fieldUsage x="-1"/>
        <fieldUsage x="0"/>
      </fieldsUsage>
    </cacheHierarchy>
    <cacheHierarchy uniqueName="[marketing_spend].[spend]" caption="spend" attribute="1" defaultMemberUniqueName="[marketing_spend].[spend].[All]" allUniqueName="[marketing_spend].[spend].[All]" dimensionUniqueName="[marketing_spend]" displayFolder="" count="0" memberValueDatatype="5" unbalanced="0"/>
    <cacheHierarchy uniqueName="[marketing_spend].[impressions]" caption="impressions" attribute="1" defaultMemberUniqueName="[marketing_spend].[impressions].[All]" allUniqueName="[marketing_spend].[impressions].[All]" dimensionUniqueName="[marketing_spend]" displayFolder="" count="0" memberValueDatatype="20" unbalanced="0"/>
    <cacheHierarchy uniqueName="[marketing_spend].[clicks]" caption="clicks" attribute="1" defaultMemberUniqueName="[marketing_spend].[clicks].[All]" allUniqueName="[marketing_spend].[clicks].[All]" dimensionUniqueName="[marketing_spend]" displayFolder="" count="0" memberValueDatatype="20" unbalanced="0"/>
    <cacheHierarchy uniqueName="[marketing_spend].[conversions]" caption="conversions" attribute="1" defaultMemberUniqueName="[marketing_spend].[conversions].[All]" allUniqueName="[marketing_spend].[conversions].[All]" dimensionUniqueName="[marketing_spend]" displayFolder="" count="0"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0" memberValueDatatype="5" unbalanced="0"/>
    <cacheHierarchy uniqueName="[marketing_spend].[cpc_first]" caption="cpc_first" attribute="1" defaultMemberUniqueName="[marketing_spend].[cpc_first].[All]" allUniqueName="[marketing_spend].[cpc_first].[All]" dimensionUniqueName="[marketing_spend]" displayFolder="" count="0" memberValueDatatype="5" unbalanced="0"/>
    <cacheHierarchy uniqueName="[marketing_spend].[cpa_first]" caption="cpa_first" attribute="1" defaultMemberUniqueName="[marketing_spend].[cpa_first].[All]" allUniqueName="[marketing_spend].[cpa_first].[All]" dimensionUniqueName="[marketing_spend]" displayFolder="" count="0" memberValueDatatype="5" unbalanced="0"/>
    <cacheHierarchy uniqueName="[marketing_spend].[roas_first]" caption="roas_first" attribute="1" defaultMemberUniqueName="[marketing_spend].[roas_first].[All]" allUniqueName="[marketing_spend].[roas_first].[All]" dimensionUniqueName="[marketing_spend]" displayFolder="" count="0"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0"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0" memberValueDatatype="5" unbalanced="0"/>
    <cacheHierarchy uniqueName="[marketing_spend].[month (Year)]" caption="month (Year)" attribute="1" defaultMemberUniqueName="[marketing_spend].[month (Year)].[All]" allUniqueName="[marketing_spend].[month (Year)].[All]" dimensionUniqueName="[marketing_spend]" displayFolder="" count="0" memberValueDatatype="130" unbalanced="0"/>
    <cacheHierarchy uniqueName="[marketing_spend].[month (Quarter)]" caption="month (Quarter)" attribute="1" defaultMemberUniqueName="[marketing_spend].[month (Quarter)].[All]" allUniqueName="[marketing_spend].[month (Quarter)].[All]" dimensionUniqueName="[marketing_spend]" displayFolder="" count="0" memberValueDatatype="130" unbalanced="0"/>
    <cacheHierarchy uniqueName="[marketing_spend].[month (Month)]" caption="month (Month)" attribute="1" defaultMemberUniqueName="[marketing_spend].[month (Month)].[All]" allUniqueName="[marketing_spend].[month (Month)].[All]" dimensionUniqueName="[marketing_spend]"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hannel]" caption="channel" attribute="1" defaultMemberUniqueName="[orders].[channel].[All]" allUniqueName="[orders].[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items_ordered]" caption="items_ordered" attribute="1" defaultMemberUniqueName="[orders].[items_ordered].[All]" allUniqueName="[orders].[items_ordered].[All]" dimensionUniqueName="[orders]" displayFolder="" count="0"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cacheHierarchy uniqueName="[orders].[gross_revenue]" caption="gross_revenue" attribute="1" defaultMemberUniqueName="[orders].[gross_revenue].[All]" allUniqueName="[orders].[gross_revenue].[All]" dimensionUniqueName="[orders]" displayFolder="" count="0" memberValueDatatype="5"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duct_cost]" caption="product_cost" attribute="1" defaultMemberUniqueName="[orders].[product_cost].[All]" allUniqueName="[orders].[product_cost].[All]" dimensionUniqueName="[orders]" displayFolder="" count="0" memberValueDatatype="5" unbalanced="0"/>
    <cacheHierarchy uniqueName="[orders].[platform_fee]" caption="platform_fee" attribute="1" defaultMemberUniqueName="[orders].[platform_fee].[All]" allUniqueName="[orders].[platform_fee].[All]" dimensionUniqueName="[orders]" displayFolder="" count="0" memberValueDatatype="5" unbalanced="0"/>
    <cacheHierarchy uniqueName="[orders].[transaction_fee]" caption="transaction_fee" attribute="1" defaultMemberUniqueName="[orders].[transaction_fee].[All]" allUniqueName="[orders].[transaction_fee].[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refund_amount]" caption="refund_amount" attribute="1" defaultMemberUniqueName="[orders].[refund_amount].[All]" allUniqueName="[orders].[refund_amount].[All]" dimensionUniqueName="[orders]" displayFolder="" count="0" memberValueDatatype="5" unbalanced="0"/>
    <cacheHierarchy uniqueName="[orders].[net_revenue]" caption="net_revenue" attribute="1" defaultMemberUniqueName="[orders].[net_revenue].[All]" allUniqueName="[orders].[net_revenue].[All]" dimensionUniqueName="[orders]" displayFolder="" count="0" memberValueDatatype="5" unbalanced="0"/>
    <cacheHierarchy uniqueName="[orders].[total_costs]" caption="total_costs" attribute="1" defaultMemberUniqueName="[orders].[total_costs].[All]" allUniqueName="[orders].[total_cost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_check]" caption="discount_check" attribute="1" defaultMemberUniqueName="[orders].[discount_check].[All]" allUniqueName="[orders].[discount_check].[All]" dimensionUniqueName="[orders]" displayFolder="" count="0" memberValueDatatype="5" unbalanced="0"/>
    <cacheHierarchy uniqueName="[orders].[total_costs_check]" caption="total_costs_check" attribute="1" defaultMemberUniqueName="[orders].[total_costs_check].[All]" allUniqueName="[orders].[total_costs_check].[All]" dimensionUniqueName="[orders]" displayFolder="" count="0" memberValueDatatype="5" unbalanced="0"/>
    <cacheHierarchy uniqueName="[orders].[net_revenue_check]" caption="net_revenue_check" attribute="1" defaultMemberUniqueName="[orders].[net_revenue_check].[All]" allUniqueName="[orders].[net_revenue_check].[All]" dimensionUniqueName="[orders]" displayFolder="" count="0" memberValueDatatype="5" unbalanced="0"/>
    <cacheHierarchy uniqueName="[orders].[profit_check]" caption="profit_check" attribute="1" defaultMemberUniqueName="[orders].[profit_check].[All]" allUniqueName="[orders].[profit_check].[All]" dimensionUniqueName="[orders]" displayFolder="" count="0" memberValueDatatype="5" unbalanced="0"/>
    <cacheHierarchy uniqueName="[orders].[net_margin]" caption="net_margin" attribute="1" defaultMemberUniqueName="[orders].[net_margin].[All]" allUniqueName="[orders].[net_margin].[All]" dimensionUniqueName="[orders]" displayFolder="" count="0" memberValueDatatype="5" unbalanced="0"/>
    <cacheHierarchy uniqueName="[orders].[netmargincheck]" caption="netmargincheck" attribute="1" defaultMemberUniqueName="[orders].[netmargincheck].[All]" allUniqueName="[orders].[netmargincheck].[All]" dimensionUniqueName="[orders]" displayFolder="" count="0" memberValueDatatype="11"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0" memberValueDatatype="5" unbalanced="0"/>
    <cacheHierarchy uniqueName="[products].[weight_lbs]" caption="weight_lbs" attribute="1" defaultMemberUniqueName="[products].[weight_lbs].[All]" allUniqueName="[products].[weight_lbs].[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0" memberValueDatatype="20" unbalanced="0" hidden="1"/>
    <cacheHierarchy uniqueName="[Measures].[Sum of profit_check]" caption="Sum of profit_check" measure="1" displayFolder="" measureGroup="orders" count="0">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oneField="1">
      <fieldsUsage count="1">
        <fieldUsage x="6"/>
      </fieldsUsage>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oneField="1">
      <fieldsUsage count="1">
        <fieldUsage x="4"/>
      </fieldsUsage>
    </cacheHierarchy>
    <cacheHierarchy uniqueName="[Measures].[CVR]" caption="CVR" measure="1" displayFolder="" measureGroup="marketing_spend" count="0" oneField="1">
      <fieldsUsage count="1">
        <fieldUsage x="5"/>
      </fieldsUsage>
    </cacheHierarchy>
    <cacheHierarchy uniqueName="[Measures].[Net Margin]" caption="Net Margin" measure="1" displayFolder="" measureGroup="orders" count="0"/>
    <cacheHierarchy uniqueName="[Measures].[Discount Revenue]" caption="Discount Revenue" measure="1" displayFolder="" measureGroup="orders" count="0"/>
    <cacheHierarchy uniqueName="[Measures].[Shipping Revenue]" caption="Shipping Revenue" measure="1" displayFolder="" measureGroup="orders" count="0"/>
    <cacheHierarchy uniqueName="[Measures].[Product Revenue]" caption="Product Revenue" measure="1" displayFolder="" measureGroup="orders" count="0"/>
    <cacheHierarchy uniqueName="[Measures].[Refund Revenue]" caption="Refund Revenue" measure="1" displayFolder="" measureGroup="orders" count="0"/>
    <cacheHierarchy uniqueName="[Measures].[Return Rate]" caption="Return Rate" measure="1" displayFolder="" measureGroup="orders" count="0"/>
    <cacheHierarchy uniqueName="[Measures].[Order Value]" caption="Order Value" measure="1" displayFolder="" measureGroup="orders" count="0"/>
    <cacheHierarchy uniqueName="[Measures].[Platform Fee %]" caption="Platform Fee %" measure="1" displayFolder="" measureGroup="orders" count="0"/>
    <cacheHierarchy uniqueName="[Measures].[ROAS]" caption="ROAS" measure="1" displayFolder="" measureGroup="marketing_spend" count="0" oneField="1">
      <fieldsUsage count="1">
        <fieldUsage x="1"/>
      </fieldsUsage>
    </cacheHierarchy>
    <cacheHierarchy uniqueName="[Measures].[CPC]" caption="CPC" measure="1" displayFolder="" measureGroup="marketing_spend" count="0" oneField="1">
      <fieldsUsage count="1">
        <fieldUsage x="2"/>
      </fieldsUsage>
    </cacheHierarchy>
    <cacheHierarchy uniqueName="[Measures].[CPA]" caption="CPA" measure="1" displayFolder="" measureGroup="marketing_spend" count="0" oneField="1">
      <fieldsUsage count="1">
        <fieldUsage x="3"/>
      </fieldsUsage>
    </cacheHierarchy>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marketing_spend" uniqueName="[marketing_spend]" caption="marketing_spend"/>
    <dimension measure="1" name="Measures" uniqueName="[Measures]" caption="Measures"/>
    <dimension name="orders" uniqueName="[orders]" caption="orders"/>
    <dimension name="products" uniqueName="[products]" caption="products"/>
  </dimensions>
  <measureGroups count="4">
    <measureGroup name="Calendar" caption="Calendar"/>
    <measureGroup name="marketing_spend" caption="marketing_spend"/>
    <measureGroup name="orders" caption="orders"/>
    <measureGroup name="products" caption="products"/>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259.746480787035" createdVersion="8" refreshedVersion="8" minRefreshableVersion="3" recordCount="0" supportSubquery="1" supportAdvancedDrill="1" xr:uid="{B6CCF616-0C30-4ACC-9145-067481621C8E}">
  <cacheSource type="external" connectionId="5"/>
  <cacheFields count="4">
    <cacheField name="[Measures].[Sum of spend]" caption="Sum of spend" numFmtId="0" hierarchy="77" level="32767"/>
    <cacheField name="[Calendar].[Month].[Month]" caption="Month" numFmtId="0" hierarchy="4" level="1">
      <sharedItems count="12">
        <s v="January"/>
        <s v="February"/>
        <s v="March"/>
        <s v="April"/>
        <s v="May"/>
        <s v="June"/>
        <s v="July"/>
        <s v="August"/>
        <s v="September"/>
        <s v="October"/>
        <s v="November"/>
        <s v="December"/>
      </sharedItems>
    </cacheField>
    <cacheField name="[Calendar].[MMM-YYYY].[MMM-YYYY]" caption="MMM-YYYY" numFmtId="0" hierarchy="5" level="1">
      <sharedItems count="24">
        <s v="Apr-2024"/>
        <s v="Apr-2025"/>
        <s v="Aug-2024"/>
        <s v="Aug-2025"/>
        <s v="Dec-2024"/>
        <s v="Dec-2025"/>
        <s v="Feb-2024"/>
        <s v="Feb-2025"/>
        <s v="Jan-2024"/>
        <s v="Jan-2025"/>
        <s v="Jul-2024"/>
        <s v="Jul-2025"/>
        <s v="Jun-2024"/>
        <s v="Jun-2025"/>
        <s v="Mar-2024"/>
        <s v="Mar-2025"/>
        <s v="May-2024"/>
        <s v="May-2025"/>
        <s v="Nov-2024"/>
        <s v="Nov-2025"/>
        <s v="Oct-2024"/>
        <s v="Oct-2025"/>
        <s v="Sep-2024"/>
        <s v="Sep-2025"/>
      </sharedItems>
    </cacheField>
    <cacheField name="[marketing_spend].[platform].[platform]" caption="platform" numFmtId="0" hierarchy="9" level="1">
      <sharedItems count="6">
        <s v="Email Marketing"/>
        <s v="Facebook Ads"/>
        <s v="Google Ads"/>
        <s v="Influencer"/>
        <s v="Instagram Ads"/>
        <s v="TikTok Ads"/>
      </sharedItems>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2" memberValueDatatype="130" unbalanced="0">
      <fieldsUsage count="2">
        <fieldUsage x="-1"/>
        <fieldUsage x="2"/>
      </fieldsUsage>
    </cacheHierarchy>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marketing_spend].[month]" caption="month" attribute="1" time="1" defaultMemberUniqueName="[marketing_spend].[month].[All]" allUniqueName="[marketing_spend].[month].[All]" dimensionUniqueName="[marketing_spend]" displayFolder="" count="2" memberValueDatatype="7" unbalanced="0"/>
    <cacheHierarchy uniqueName="[marketing_spend].[platform]" caption="platform" attribute="1" defaultMemberUniqueName="[marketing_spend].[platform].[All]" allUniqueName="[marketing_spend].[platform].[All]" dimensionUniqueName="[marketing_spend]" displayFolder="" count="2" memberValueDatatype="130" unbalanced="0">
      <fieldsUsage count="2">
        <fieldUsage x="-1"/>
        <fieldUsage x="3"/>
      </fieldsUsage>
    </cacheHierarchy>
    <cacheHierarchy uniqueName="[marketing_spend].[spend]" caption="spend" attribute="1" defaultMemberUniqueName="[marketing_spend].[spend].[All]" allUniqueName="[marketing_spend].[spend].[All]" dimensionUniqueName="[marketing_spend]" displayFolder="" count="2" memberValueDatatype="5" unbalanced="0"/>
    <cacheHierarchy uniqueName="[marketing_spend].[impressions]" caption="impressions" attribute="1" defaultMemberUniqueName="[marketing_spend].[impressions].[All]" allUniqueName="[marketing_spend].[impressions].[All]" dimensionUniqueName="[marketing_spend]" displayFolder="" count="2" memberValueDatatype="20" unbalanced="0"/>
    <cacheHierarchy uniqueName="[marketing_spend].[clicks]" caption="clicks" attribute="1" defaultMemberUniqueName="[marketing_spend].[clicks].[All]" allUniqueName="[marketing_spend].[clicks].[All]" dimensionUniqueName="[marketing_spend]" displayFolder="" count="2" memberValueDatatype="20" unbalanced="0"/>
    <cacheHierarchy uniqueName="[marketing_spend].[conversions]" caption="conversions" attribute="1" defaultMemberUniqueName="[marketing_spend].[conversions].[All]" allUniqueName="[marketing_spend].[conversions].[All]" dimensionUniqueName="[marketing_spend]" displayFolder="" count="2"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2" memberValueDatatype="5" unbalanced="0"/>
    <cacheHierarchy uniqueName="[marketing_spend].[cpc_first]" caption="cpc_first" attribute="1" defaultMemberUniqueName="[marketing_spend].[cpc_first].[All]" allUniqueName="[marketing_spend].[cpc_first].[All]" dimensionUniqueName="[marketing_spend]" displayFolder="" count="2" memberValueDatatype="5" unbalanced="0"/>
    <cacheHierarchy uniqueName="[marketing_spend].[cpa_first]" caption="cpa_first" attribute="1" defaultMemberUniqueName="[marketing_spend].[cpa_first].[All]" allUniqueName="[marketing_spend].[cpa_first].[All]" dimensionUniqueName="[marketing_spend]" displayFolder="" count="2" memberValueDatatype="5" unbalanced="0"/>
    <cacheHierarchy uniqueName="[marketing_spend].[roas_first]" caption="roas_first" attribute="1" defaultMemberUniqueName="[marketing_spend].[roas_first].[All]" allUniqueName="[marketing_spend].[roas_first].[All]" dimensionUniqueName="[marketing_spend]" displayFolder="" count="2"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2"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2" memberValueDatatype="5" unbalanced="0"/>
    <cacheHierarchy uniqueName="[marketing_spend].[month (Year)]" caption="month (Year)" attribute="1" defaultMemberUniqueName="[marketing_spend].[month (Year)].[All]" allUniqueName="[marketing_spend].[month (Year)].[All]" dimensionUniqueName="[marketing_spend]" displayFolder="" count="2" memberValueDatatype="130" unbalanced="0"/>
    <cacheHierarchy uniqueName="[marketing_spend].[month (Quarter)]" caption="month (Quarter)" attribute="1" defaultMemberUniqueName="[marketing_spend].[month (Quarter)].[All]" allUniqueName="[marketing_spend].[month (Quarter)].[All]" dimensionUniqueName="[marketing_spend]" displayFolder="" count="2" memberValueDatatype="130" unbalanced="0"/>
    <cacheHierarchy uniqueName="[marketing_spend].[month (Month)]" caption="month (Month)" attribute="1" defaultMemberUniqueName="[marketing_spend].[month (Month)].[All]" allUniqueName="[marketing_spend].[month (Month)].[All]" dimensionUniqueName="[marketing_spend]"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channel]" caption="channel" attribute="1" defaultMemberUniqueName="[orders].[channel].[All]" allUniqueName="[orders].[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items_ordered]" caption="items_ordered" attribute="1" defaultMemberUniqueName="[orders].[items_ordered].[All]" allUniqueName="[orders].[items_ordered].[All]" dimensionUniqueName="[orders]" displayFolder="" count="2"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cacheHierarchy uniqueName="[orders].[gross_revenue]" caption="gross_revenue" attribute="1" defaultMemberUniqueName="[orders].[gross_revenue].[All]" allUniqueName="[orders].[gross_revenue].[All]" dimensionUniqueName="[orders]" displayFolder="" count="2" memberValueDatatype="5" unbalanced="0"/>
    <cacheHierarchy uniqueName="[orders].[discount_pct]" caption="discount_pct" attribute="1" defaultMemberUniqueName="[orders].[discount_pct].[All]" allUniqueName="[orders].[discount_pct].[All]" dimensionUniqueName="[orders]" displayFolder="" count="2" memberValueDatatype="20" unbalanced="0"/>
    <cacheHierarchy uniqueName="[orders].[discount_amount]" caption="discount_amount" attribute="1" defaultMemberUniqueName="[orders].[discount_amount].[All]" allUniqueName="[orders].[discount_amount].[All]" dimensionUniqueName="[orders]" displayFolder="" count="2" memberValueDatatype="5" unbalanced="0"/>
    <cacheHierarchy uniqueName="[orders].[shipping_cost]" caption="shipping_cost" attribute="1" defaultMemberUniqueName="[orders].[shipping_cost].[All]" allUniqueName="[orders].[shipping_cost].[All]" dimensionUniqueName="[orders]" displayFolder="" count="2" memberValueDatatype="5" unbalanced="0"/>
    <cacheHierarchy uniqueName="[orders].[product_cost]" caption="product_cost" attribute="1" defaultMemberUniqueName="[orders].[product_cost].[All]" allUniqueName="[orders].[product_cost].[All]" dimensionUniqueName="[orders]" displayFolder="" count="2" memberValueDatatype="5" unbalanced="0"/>
    <cacheHierarchy uniqueName="[orders].[platform_fee]" caption="platform_fee" attribute="1" defaultMemberUniqueName="[orders].[platform_fee].[All]" allUniqueName="[orders].[platform_fee].[All]" dimensionUniqueName="[orders]" displayFolder="" count="2" memberValueDatatype="5" unbalanced="0"/>
    <cacheHierarchy uniqueName="[orders].[transaction_fee]" caption="transaction_fee" attribute="1" defaultMemberUniqueName="[orders].[transaction_fee].[All]" allUniqueName="[orders].[transaction_fee].[All]" dimensionUniqueName="[orders]" displayFolder="" count="2" memberValueDatatype="5" unbalanced="0"/>
    <cacheHierarchy uniqueName="[orders].[returned]" caption="returned" attribute="1" defaultMemberUniqueName="[orders].[returned].[All]" allUniqueName="[orders].[returned].[All]" dimensionUniqueName="[orders]" displayFolder="" count="2" memberValueDatatype="130" unbalanced="0"/>
    <cacheHierarchy uniqueName="[orders].[refund_amount]" caption="refund_amount" attribute="1" defaultMemberUniqueName="[orders].[refund_amount].[All]" allUniqueName="[orders].[refund_amount].[All]" dimensionUniqueName="[orders]" displayFolder="" count="2" memberValueDatatype="5" unbalanced="0"/>
    <cacheHierarchy uniqueName="[orders].[net_revenue]" caption="net_revenue" attribute="1" defaultMemberUniqueName="[orders].[net_revenue].[All]" allUniqueName="[orders].[net_revenue].[All]" dimensionUniqueName="[orders]" displayFolder="" count="2" memberValueDatatype="5" unbalanced="0"/>
    <cacheHierarchy uniqueName="[orders].[total_costs]" caption="total_costs" attribute="1" defaultMemberUniqueName="[orders].[total_costs].[All]" allUniqueName="[orders].[total_cost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discount_check]" caption="discount_check" attribute="1" defaultMemberUniqueName="[orders].[discount_check].[All]" allUniqueName="[orders].[discount_check].[All]" dimensionUniqueName="[orders]" displayFolder="" count="2" memberValueDatatype="5" unbalanced="0"/>
    <cacheHierarchy uniqueName="[orders].[total_costs_check]" caption="total_costs_check" attribute="1" defaultMemberUniqueName="[orders].[total_costs_check].[All]" allUniqueName="[orders].[total_costs_check].[All]" dimensionUniqueName="[orders]" displayFolder="" count="2" memberValueDatatype="5" unbalanced="0"/>
    <cacheHierarchy uniqueName="[orders].[net_revenue_check]" caption="net_revenue_check" attribute="1" defaultMemberUniqueName="[orders].[net_revenue_check].[All]" allUniqueName="[orders].[net_revenue_check].[All]" dimensionUniqueName="[orders]" displayFolder="" count="2" memberValueDatatype="5" unbalanced="0"/>
    <cacheHierarchy uniqueName="[orders].[profit_check]" caption="profit_check" attribute="1" defaultMemberUniqueName="[orders].[profit_check].[All]" allUniqueName="[orders].[profit_check].[All]" dimensionUniqueName="[orders]" displayFolder="" count="2" memberValueDatatype="5" unbalanced="0"/>
    <cacheHierarchy uniqueName="[orders].[net_margin]" caption="net_margin" attribute="1" defaultMemberUniqueName="[orders].[net_margin].[All]" allUniqueName="[orders].[net_margin].[All]" dimensionUniqueName="[orders]" displayFolder="" count="2" memberValueDatatype="5" unbalanced="0"/>
    <cacheHierarchy uniqueName="[orders].[netmargincheck]" caption="netmargincheck" attribute="1" defaultMemberUniqueName="[orders].[netmargincheck].[All]" allUniqueName="[orders].[netmargincheck].[All]" dimensionUniqueName="[orders]" displayFolder="" count="2" memberValueDatatype="11"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unit_cost]" caption="unit_cost" attribute="1" defaultMemberUniqueName="[products].[unit_cost].[All]" allUniqueName="[products].[unit_cost].[All]" dimensionUniqueName="[products]" displayFolder="" count="2" memberValueDatatype="5" unbalanced="0"/>
    <cacheHierarchy uniqueName="[products].[selling_price]" caption="selling_price" attribute="1" defaultMemberUniqueName="[products].[selling_price].[All]" allUniqueName="[products].[selling_price].[All]" dimensionUniqueName="[products]" displayFolder="" count="2"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2" memberValueDatatype="5" unbalanced="0"/>
    <cacheHierarchy uniqueName="[products].[weight_lbs]" caption="weight_lbs" attribute="1" defaultMemberUniqueName="[products].[weight_lbs].[All]" allUniqueName="[products].[weight_lbs].[All]" dimensionUniqueName="[products]" displayFolder="" count="2" memberValueDatatype="5" unbalanced="0"/>
    <cacheHierarchy uniqueName="[products].[supplier]" caption="supplier" attribute="1" defaultMemberUniqueName="[products].[supplier].[All]" allUniqueName="[products].[supplier].[All]" dimensionUniqueName="[products]" displayFolder="" count="2"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2" memberValueDatatype="20" unbalanced="0" hidden="1"/>
    <cacheHierarchy uniqueName="[Measures].[Sum of profit_check]" caption="Sum of profit_check" measure="1" displayFolder="" measureGroup="orders" count="0">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oneField="1">
      <fieldsUsage count="1">
        <fieldUsage x="0"/>
      </fieldsUsage>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cacheHierarchy uniqueName="[Measures].[CVR]" caption="CVR" measure="1" displayFolder="" measureGroup="marketing_spend" count="0"/>
    <cacheHierarchy uniqueName="[Measures].[Net Margin]" caption="Net Margin" measure="1" displayFolder="" measureGroup="orders" count="0"/>
    <cacheHierarchy uniqueName="[Measures].[Discount Revenue]" caption="Discount Revenue" measure="1" displayFolder="" measureGroup="orders" count="0"/>
    <cacheHierarchy uniqueName="[Measures].[Shipping Revenue]" caption="Shipping Revenue" measure="1" displayFolder="" measureGroup="orders" count="0"/>
    <cacheHierarchy uniqueName="[Measures].[Product Revenue]" caption="Product Revenue" measure="1" displayFolder="" measureGroup="orders" count="0"/>
    <cacheHierarchy uniqueName="[Measures].[Refund Revenue]" caption="Refund Revenue" measure="1" displayFolder="" measureGroup="orders" count="0"/>
    <cacheHierarchy uniqueName="[Measures].[Return Rate]" caption="Return Rate" measure="1" displayFolder="" measureGroup="orders" count="0"/>
    <cacheHierarchy uniqueName="[Measures].[Order Value]" caption="Order Value" measure="1" displayFolder="" measureGroup="orders" count="0"/>
    <cacheHierarchy uniqueName="[Measures].[Platform Fee %]" caption="Platform Fee %" measure="1" displayFolder="" measureGroup="orders" count="0"/>
    <cacheHierarchy uniqueName="[Measures].[ROAS]" caption="ROAS" measure="1" displayFolder="" measureGroup="marketing_spend" count="0"/>
    <cacheHierarchy uniqueName="[Measures].[CPC]" caption="CPC" measure="1" displayFolder="" measureGroup="marketing_spend" count="0"/>
    <cacheHierarchy uniqueName="[Measures].[CPA]" caption="CPA" measure="1" displayFolder="" measureGroup="marketing_spend" count="0"/>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marketing_spend" uniqueName="[marketing_spend]" caption="marketing_spend"/>
    <dimension measure="1" name="Measures" uniqueName="[Measures]" caption="Measures"/>
    <dimension name="orders" uniqueName="[orders]" caption="orders"/>
    <dimension name="products" uniqueName="[products]" caption="products"/>
  </dimensions>
  <measureGroups count="4">
    <measureGroup name="Calendar" caption="Calendar"/>
    <measureGroup name="marketing_spend" caption="marketing_spend"/>
    <measureGroup name="orders" caption="orders"/>
    <measureGroup name="products" caption="products"/>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259.74648159722" createdVersion="8" refreshedVersion="8" minRefreshableVersion="3" recordCount="0" supportSubquery="1" supportAdvancedDrill="1" xr:uid="{7C51F7A4-1609-4635-913D-5DB61CB30434}">
  <cacheSource type="external" connectionId="5"/>
  <cacheFields count="3">
    <cacheField name="[Calendar].[Month].[Month]" caption="Month" numFmtId="0" hierarchy="4" level="1">
      <sharedItems count="12">
        <s v="January"/>
        <s v="February"/>
        <s v="March"/>
        <s v="April"/>
        <s v="May"/>
        <s v="June"/>
        <s v="July"/>
        <s v="August"/>
        <s v="September"/>
        <s v="October"/>
        <s v="November"/>
        <s v="December"/>
      </sharedItems>
    </cacheField>
    <cacheField name="[marketing_spend].[platform].[platform]" caption="platform" numFmtId="0" hierarchy="9" level="1">
      <sharedItems count="6">
        <s v="Email Marketing"/>
        <s v="Facebook Ads"/>
        <s v="Google Ads"/>
        <s v="Influencer"/>
        <s v="Instagram Ads"/>
        <s v="TikTok Ads"/>
      </sharedItems>
    </cacheField>
    <cacheField name="[Measures].[ROAS]" caption="ROAS" numFmtId="0" hierarchy="92" level="32767"/>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rketing_spend].[month]" caption="month" attribute="1" time="1" defaultMemberUniqueName="[marketing_spend].[month].[All]" allUniqueName="[marketing_spend].[month].[All]" dimensionUniqueName="[marketing_spend]" displayFolder="" count="0" memberValueDatatype="7" unbalanced="0"/>
    <cacheHierarchy uniqueName="[marketing_spend].[platform]" caption="platform" attribute="1" defaultMemberUniqueName="[marketing_spend].[platform].[All]" allUniqueName="[marketing_spend].[platform].[All]" dimensionUniqueName="[marketing_spend]" displayFolder="" count="2" memberValueDatatype="130" unbalanced="0">
      <fieldsUsage count="2">
        <fieldUsage x="-1"/>
        <fieldUsage x="1"/>
      </fieldsUsage>
    </cacheHierarchy>
    <cacheHierarchy uniqueName="[marketing_spend].[spend]" caption="spend" attribute="1" defaultMemberUniqueName="[marketing_spend].[spend].[All]" allUniqueName="[marketing_spend].[spend].[All]" dimensionUniqueName="[marketing_spend]" displayFolder="" count="0" memberValueDatatype="5" unbalanced="0"/>
    <cacheHierarchy uniqueName="[marketing_spend].[impressions]" caption="impressions" attribute="1" defaultMemberUniqueName="[marketing_spend].[impressions].[All]" allUniqueName="[marketing_spend].[impressions].[All]" dimensionUniqueName="[marketing_spend]" displayFolder="" count="0" memberValueDatatype="20" unbalanced="0"/>
    <cacheHierarchy uniqueName="[marketing_spend].[clicks]" caption="clicks" attribute="1" defaultMemberUniqueName="[marketing_spend].[clicks].[All]" allUniqueName="[marketing_spend].[clicks].[All]" dimensionUniqueName="[marketing_spend]" displayFolder="" count="0" memberValueDatatype="20" unbalanced="0"/>
    <cacheHierarchy uniqueName="[marketing_spend].[conversions]" caption="conversions" attribute="1" defaultMemberUniqueName="[marketing_spend].[conversions].[All]" allUniqueName="[marketing_spend].[conversions].[All]" dimensionUniqueName="[marketing_spend]" displayFolder="" count="0"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0" memberValueDatatype="5" unbalanced="0"/>
    <cacheHierarchy uniqueName="[marketing_spend].[cpc_first]" caption="cpc_first" attribute="1" defaultMemberUniqueName="[marketing_spend].[cpc_first].[All]" allUniqueName="[marketing_spend].[cpc_first].[All]" dimensionUniqueName="[marketing_spend]" displayFolder="" count="0" memberValueDatatype="5" unbalanced="0"/>
    <cacheHierarchy uniqueName="[marketing_spend].[cpa_first]" caption="cpa_first" attribute="1" defaultMemberUniqueName="[marketing_spend].[cpa_first].[All]" allUniqueName="[marketing_spend].[cpa_first].[All]" dimensionUniqueName="[marketing_spend]" displayFolder="" count="0" memberValueDatatype="5" unbalanced="0"/>
    <cacheHierarchy uniqueName="[marketing_spend].[roas_first]" caption="roas_first" attribute="1" defaultMemberUniqueName="[marketing_spend].[roas_first].[All]" allUniqueName="[marketing_spend].[roas_first].[All]" dimensionUniqueName="[marketing_spend]" displayFolder="" count="0"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0"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0" memberValueDatatype="5" unbalanced="0"/>
    <cacheHierarchy uniqueName="[marketing_spend].[month (Year)]" caption="month (Year)" attribute="1" defaultMemberUniqueName="[marketing_spend].[month (Year)].[All]" allUniqueName="[marketing_spend].[month (Year)].[All]" dimensionUniqueName="[marketing_spend]" displayFolder="" count="0" memberValueDatatype="130" unbalanced="0"/>
    <cacheHierarchy uniqueName="[marketing_spend].[month (Quarter)]" caption="month (Quarter)" attribute="1" defaultMemberUniqueName="[marketing_spend].[month (Quarter)].[All]" allUniqueName="[marketing_spend].[month (Quarter)].[All]" dimensionUniqueName="[marketing_spend]" displayFolder="" count="0" memberValueDatatype="130" unbalanced="0"/>
    <cacheHierarchy uniqueName="[marketing_spend].[month (Month)]" caption="month (Month)" attribute="1" defaultMemberUniqueName="[marketing_spend].[month (Month)].[All]" allUniqueName="[marketing_spend].[month (Month)].[All]" dimensionUniqueName="[marketing_spend]"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hannel]" caption="channel" attribute="1" defaultMemberUniqueName="[orders].[channel].[All]" allUniqueName="[orders].[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items_ordered]" caption="items_ordered" attribute="1" defaultMemberUniqueName="[orders].[items_ordered].[All]" allUniqueName="[orders].[items_ordered].[All]" dimensionUniqueName="[orders]" displayFolder="" count="0"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cacheHierarchy uniqueName="[orders].[gross_revenue]" caption="gross_revenue" attribute="1" defaultMemberUniqueName="[orders].[gross_revenue].[All]" allUniqueName="[orders].[gross_revenue].[All]" dimensionUniqueName="[orders]" displayFolder="" count="0" memberValueDatatype="5"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duct_cost]" caption="product_cost" attribute="1" defaultMemberUniqueName="[orders].[product_cost].[All]" allUniqueName="[orders].[product_cost].[All]" dimensionUniqueName="[orders]" displayFolder="" count="0" memberValueDatatype="5" unbalanced="0"/>
    <cacheHierarchy uniqueName="[orders].[platform_fee]" caption="platform_fee" attribute="1" defaultMemberUniqueName="[orders].[platform_fee].[All]" allUniqueName="[orders].[platform_fee].[All]" dimensionUniqueName="[orders]" displayFolder="" count="0" memberValueDatatype="5" unbalanced="0"/>
    <cacheHierarchy uniqueName="[orders].[transaction_fee]" caption="transaction_fee" attribute="1" defaultMemberUniqueName="[orders].[transaction_fee].[All]" allUniqueName="[orders].[transaction_fee].[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refund_amount]" caption="refund_amount" attribute="1" defaultMemberUniqueName="[orders].[refund_amount].[All]" allUniqueName="[orders].[refund_amount].[All]" dimensionUniqueName="[orders]" displayFolder="" count="0" memberValueDatatype="5" unbalanced="0"/>
    <cacheHierarchy uniqueName="[orders].[net_revenue]" caption="net_revenue" attribute="1" defaultMemberUniqueName="[orders].[net_revenue].[All]" allUniqueName="[orders].[net_revenue].[All]" dimensionUniqueName="[orders]" displayFolder="" count="0" memberValueDatatype="5" unbalanced="0"/>
    <cacheHierarchy uniqueName="[orders].[total_costs]" caption="total_costs" attribute="1" defaultMemberUniqueName="[orders].[total_costs].[All]" allUniqueName="[orders].[total_cost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_check]" caption="discount_check" attribute="1" defaultMemberUniqueName="[orders].[discount_check].[All]" allUniqueName="[orders].[discount_check].[All]" dimensionUniqueName="[orders]" displayFolder="" count="0" memberValueDatatype="5" unbalanced="0"/>
    <cacheHierarchy uniqueName="[orders].[total_costs_check]" caption="total_costs_check" attribute="1" defaultMemberUniqueName="[orders].[total_costs_check].[All]" allUniqueName="[orders].[total_costs_check].[All]" dimensionUniqueName="[orders]" displayFolder="" count="0" memberValueDatatype="5" unbalanced="0"/>
    <cacheHierarchy uniqueName="[orders].[net_revenue_check]" caption="net_revenue_check" attribute="1" defaultMemberUniqueName="[orders].[net_revenue_check].[All]" allUniqueName="[orders].[net_revenue_check].[All]" dimensionUniqueName="[orders]" displayFolder="" count="0" memberValueDatatype="5" unbalanced="0"/>
    <cacheHierarchy uniqueName="[orders].[profit_check]" caption="profit_check" attribute="1" defaultMemberUniqueName="[orders].[profit_check].[All]" allUniqueName="[orders].[profit_check].[All]" dimensionUniqueName="[orders]" displayFolder="" count="0" memberValueDatatype="5" unbalanced="0"/>
    <cacheHierarchy uniqueName="[orders].[net_margin]" caption="net_margin" attribute="1" defaultMemberUniqueName="[orders].[net_margin].[All]" allUniqueName="[orders].[net_margin].[All]" dimensionUniqueName="[orders]" displayFolder="" count="0" memberValueDatatype="5" unbalanced="0"/>
    <cacheHierarchy uniqueName="[orders].[netmargincheck]" caption="netmargincheck" attribute="1" defaultMemberUniqueName="[orders].[netmargincheck].[All]" allUniqueName="[orders].[netmargincheck].[All]" dimensionUniqueName="[orders]" displayFolder="" count="0" memberValueDatatype="11"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0" memberValueDatatype="5" unbalanced="0"/>
    <cacheHierarchy uniqueName="[products].[weight_lbs]" caption="weight_lbs" attribute="1" defaultMemberUniqueName="[products].[weight_lbs].[All]" allUniqueName="[products].[weight_lbs].[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0" memberValueDatatype="20" unbalanced="0" hidden="1"/>
    <cacheHierarchy uniqueName="[Measures].[Sum of profit_check]" caption="Sum of profit_check" measure="1" displayFolder="" measureGroup="orders" count="0">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cacheHierarchy uniqueName="[Measures].[CVR]" caption="CVR" measure="1" displayFolder="" measureGroup="marketing_spend" count="0"/>
    <cacheHierarchy uniqueName="[Measures].[Net Margin]" caption="Net Margin" measure="1" displayFolder="" measureGroup="orders" count="0"/>
    <cacheHierarchy uniqueName="[Measures].[Discount Revenue]" caption="Discount Revenue" measure="1" displayFolder="" measureGroup="orders" count="0"/>
    <cacheHierarchy uniqueName="[Measures].[Shipping Revenue]" caption="Shipping Revenue" measure="1" displayFolder="" measureGroup="orders" count="0"/>
    <cacheHierarchy uniqueName="[Measures].[Product Revenue]" caption="Product Revenue" measure="1" displayFolder="" measureGroup="orders" count="0"/>
    <cacheHierarchy uniqueName="[Measures].[Refund Revenue]" caption="Refund Revenue" measure="1" displayFolder="" measureGroup="orders" count="0"/>
    <cacheHierarchy uniqueName="[Measures].[Return Rate]" caption="Return Rate" measure="1" displayFolder="" measureGroup="orders" count="0"/>
    <cacheHierarchy uniqueName="[Measures].[Order Value]" caption="Order Value" measure="1" displayFolder="" measureGroup="orders" count="0"/>
    <cacheHierarchy uniqueName="[Measures].[Platform Fee %]" caption="Platform Fee %" measure="1" displayFolder="" measureGroup="orders" count="0"/>
    <cacheHierarchy uniqueName="[Measures].[ROAS]" caption="ROAS" measure="1" displayFolder="" measureGroup="marketing_spend" count="0" oneField="1">
      <fieldsUsage count="1">
        <fieldUsage x="2"/>
      </fieldsUsage>
    </cacheHierarchy>
    <cacheHierarchy uniqueName="[Measures].[CPC]" caption="CPC" measure="1" displayFolder="" measureGroup="marketing_spend" count="0"/>
    <cacheHierarchy uniqueName="[Measures].[CPA]" caption="CPA" measure="1" displayFolder="" measureGroup="marketing_spend" count="0"/>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marketing_spend" uniqueName="[marketing_spend]" caption="marketing_spend"/>
    <dimension measure="1" name="Measures" uniqueName="[Measures]" caption="Measures"/>
    <dimension name="orders" uniqueName="[orders]" caption="orders"/>
    <dimension name="products" uniqueName="[products]" caption="products"/>
  </dimensions>
  <measureGroups count="4">
    <measureGroup name="Calendar" caption="Calendar"/>
    <measureGroup name="marketing_spend" caption="marketing_spend"/>
    <measureGroup name="orders" caption="orders"/>
    <measureGroup name="products" caption="products"/>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a Septiani M." refreshedDate="46189.523040162036" createdVersion="3" refreshedVersion="8" minRefreshableVersion="3" recordCount="0" supportSubquery="1" supportAdvancedDrill="1" xr:uid="{74C0DB3C-01D7-468B-AC43-6B3ABBB20D11}">
  <cacheSource type="external" connectionId="5">
    <extLst>
      <ext xmlns:x14="http://schemas.microsoft.com/office/spreadsheetml/2009/9/main" uri="{F057638F-6D5F-4e77-A914-E7F072B9BCA8}">
        <x14:sourceConnection name="ThisWorkbookDataModel"/>
      </ext>
    </extLst>
  </cacheSource>
  <cacheFields count="0"/>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rketing_spend].[month]" caption="month" attribute="1" time="1" defaultMemberUniqueName="[marketing_spend].[month].[All]" allUniqueName="[marketing_spend].[month].[All]" dimensionUniqueName="[marketing_spend]" displayFolder="" count="0" memberValueDatatype="7" unbalanced="0"/>
    <cacheHierarchy uniqueName="[marketing_spend].[platform]" caption="platform" attribute="1" defaultMemberUniqueName="[marketing_spend].[platform].[All]" allUniqueName="[marketing_spend].[platform].[All]" dimensionUniqueName="[marketing_spend]" displayFolder="" count="2" memberValueDatatype="130" unbalanced="0"/>
    <cacheHierarchy uniqueName="[marketing_spend].[spend]" caption="spend" attribute="1" defaultMemberUniqueName="[marketing_spend].[spend].[All]" allUniqueName="[marketing_spend].[spend].[All]" dimensionUniqueName="[marketing_spend]" displayFolder="" count="0" memberValueDatatype="5" unbalanced="0"/>
    <cacheHierarchy uniqueName="[marketing_spend].[impressions]" caption="impressions" attribute="1" defaultMemberUniqueName="[marketing_spend].[impressions].[All]" allUniqueName="[marketing_spend].[impressions].[All]" dimensionUniqueName="[marketing_spend]" displayFolder="" count="0" memberValueDatatype="20" unbalanced="0"/>
    <cacheHierarchy uniqueName="[marketing_spend].[clicks]" caption="clicks" attribute="1" defaultMemberUniqueName="[marketing_spend].[clicks].[All]" allUniqueName="[marketing_spend].[clicks].[All]" dimensionUniqueName="[marketing_spend]" displayFolder="" count="0" memberValueDatatype="20" unbalanced="0"/>
    <cacheHierarchy uniqueName="[marketing_spend].[conversions]" caption="conversions" attribute="1" defaultMemberUniqueName="[marketing_spend].[conversions].[All]" allUniqueName="[marketing_spend].[conversions].[All]" dimensionUniqueName="[marketing_spend]" displayFolder="" count="0" memberValueDatatype="20" unbalanced="0"/>
    <cacheHierarchy uniqueName="[marketing_spend].[revenue_attributed]" caption="revenue_attributed" attribute="1" defaultMemberUniqueName="[marketing_spend].[revenue_attributed].[All]" allUniqueName="[marketing_spend].[revenue_attributed].[All]" dimensionUniqueName="[marketing_spend]" displayFolder="" count="0" memberValueDatatype="5" unbalanced="0"/>
    <cacheHierarchy uniqueName="[marketing_spend].[cpc_first]" caption="cpc_first" attribute="1" defaultMemberUniqueName="[marketing_spend].[cpc_first].[All]" allUniqueName="[marketing_spend].[cpc_first].[All]" dimensionUniqueName="[marketing_spend]" displayFolder="" count="0" memberValueDatatype="5" unbalanced="0"/>
    <cacheHierarchy uniqueName="[marketing_spend].[cpa_first]" caption="cpa_first" attribute="1" defaultMemberUniqueName="[marketing_spend].[cpa_first].[All]" allUniqueName="[marketing_spend].[cpa_first].[All]" dimensionUniqueName="[marketing_spend]" displayFolder="" count="0" memberValueDatatype="5" unbalanced="0"/>
    <cacheHierarchy uniqueName="[marketing_spend].[roas_first]" caption="roas_first" attribute="1" defaultMemberUniqueName="[marketing_spend].[roas_first].[All]" allUniqueName="[marketing_spend].[roas_first].[All]" dimensionUniqueName="[marketing_spend]" displayFolder="" count="0" memberValueDatatype="5" unbalanced="0"/>
    <cacheHierarchy uniqueName="[marketing_spend].[click_through_rate]" caption="click_through_rate" attribute="1" defaultMemberUniqueName="[marketing_spend].[click_through_rate].[All]" allUniqueName="[marketing_spend].[click_through_rate].[All]" dimensionUniqueName="[marketing_spend]" displayFolder="" count="0" memberValueDatatype="5" unbalanced="0"/>
    <cacheHierarchy uniqueName="[marketing_spend].[click_convertion_rate]" caption="click_convertion_rate" attribute="1" defaultMemberUniqueName="[marketing_spend].[click_convertion_rate].[All]" allUniqueName="[marketing_spend].[click_convertion_rate].[All]" dimensionUniqueName="[marketing_spend]" displayFolder="" count="0" memberValueDatatype="5" unbalanced="0"/>
    <cacheHierarchy uniqueName="[marketing_spend].[month (Year)]" caption="month (Year)" attribute="1" defaultMemberUniqueName="[marketing_spend].[month (Year)].[All]" allUniqueName="[marketing_spend].[month (Year)].[All]" dimensionUniqueName="[marketing_spend]" displayFolder="" count="0" memberValueDatatype="130" unbalanced="0"/>
    <cacheHierarchy uniqueName="[marketing_spend].[month (Quarter)]" caption="month (Quarter)" attribute="1" defaultMemberUniqueName="[marketing_spend].[month (Quarter)].[All]" allUniqueName="[marketing_spend].[month (Quarter)].[All]" dimensionUniqueName="[marketing_spend]" displayFolder="" count="0" memberValueDatatype="130" unbalanced="0"/>
    <cacheHierarchy uniqueName="[marketing_spend].[month (Month)]" caption="month (Month)" attribute="1" defaultMemberUniqueName="[marketing_spend].[month (Month)].[All]" allUniqueName="[marketing_spend].[month (Month)].[All]" dimensionUniqueName="[marketing_spend]" displayFolder="" count="2"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hannel]" caption="channel" attribute="1" defaultMemberUniqueName="[orders].[channel].[All]" allUniqueName="[orders].[channel].[All]" dimensionUniqueName="[orders]" displayFolder="" count="2"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items_ordered]" caption="items_ordered" attribute="1" defaultMemberUniqueName="[orders].[items_ordered].[All]" allUniqueName="[orders].[items_ordered].[All]" dimensionUniqueName="[orders]" displayFolder="" count="0" memberValueDatatype="20" unbalanced="0"/>
    <cacheHierarchy uniqueName="[orders].[primary_category]" caption="primary_category" attribute="1" defaultMemberUniqueName="[orders].[primary_category].[All]" allUniqueName="[orders].[primary_category].[All]" dimensionUniqueName="[orders]" displayFolder="" count="2" memberValueDatatype="130" unbalanced="0"/>
    <cacheHierarchy uniqueName="[orders].[gross_revenue]" caption="gross_revenue" attribute="1" defaultMemberUniqueName="[orders].[gross_revenue].[All]" allUniqueName="[orders].[gross_revenue].[All]" dimensionUniqueName="[orders]" displayFolder="" count="0" memberValueDatatype="5"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product_cost]" caption="product_cost" attribute="1" defaultMemberUniqueName="[orders].[product_cost].[All]" allUniqueName="[orders].[product_cost].[All]" dimensionUniqueName="[orders]" displayFolder="" count="0" memberValueDatatype="5" unbalanced="0"/>
    <cacheHierarchy uniqueName="[orders].[platform_fee]" caption="platform_fee" attribute="1" defaultMemberUniqueName="[orders].[platform_fee].[All]" allUniqueName="[orders].[platform_fee].[All]" dimensionUniqueName="[orders]" displayFolder="" count="0" memberValueDatatype="5" unbalanced="0"/>
    <cacheHierarchy uniqueName="[orders].[transaction_fee]" caption="transaction_fee" attribute="1" defaultMemberUniqueName="[orders].[transaction_fee].[All]" allUniqueName="[orders].[transaction_fee].[All]" dimensionUniqueName="[orders]" displayFolder="" count="0" memberValueDatatype="5" unbalanced="0"/>
    <cacheHierarchy uniqueName="[orders].[returned]" caption="returned" attribute="1" defaultMemberUniqueName="[orders].[returned].[All]" allUniqueName="[orders].[returned].[All]" dimensionUniqueName="[orders]" displayFolder="" count="0" memberValueDatatype="130" unbalanced="0"/>
    <cacheHierarchy uniqueName="[orders].[refund_amount]" caption="refund_amount" attribute="1" defaultMemberUniqueName="[orders].[refund_amount].[All]" allUniqueName="[orders].[refund_amount].[All]" dimensionUniqueName="[orders]" displayFolder="" count="0" memberValueDatatype="5" unbalanced="0"/>
    <cacheHierarchy uniqueName="[orders].[net_revenue]" caption="net_revenue" attribute="1" defaultMemberUniqueName="[orders].[net_revenue].[All]" allUniqueName="[orders].[net_revenue].[All]" dimensionUniqueName="[orders]" displayFolder="" count="0" memberValueDatatype="5" unbalanced="0"/>
    <cacheHierarchy uniqueName="[orders].[total_costs]" caption="total_costs" attribute="1" defaultMemberUniqueName="[orders].[total_costs].[All]" allUniqueName="[orders].[total_cost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_check]" caption="discount_check" attribute="1" defaultMemberUniqueName="[orders].[discount_check].[All]" allUniqueName="[orders].[discount_check].[All]" dimensionUniqueName="[orders]" displayFolder="" count="0" memberValueDatatype="5" unbalanced="0"/>
    <cacheHierarchy uniqueName="[orders].[total_costs_check]" caption="total_costs_check" attribute="1" defaultMemberUniqueName="[orders].[total_costs_check].[All]" allUniqueName="[orders].[total_costs_check].[All]" dimensionUniqueName="[orders]" displayFolder="" count="0" memberValueDatatype="5" unbalanced="0"/>
    <cacheHierarchy uniqueName="[orders].[net_revenue_check]" caption="net_revenue_check" attribute="1" defaultMemberUniqueName="[orders].[net_revenue_check].[All]" allUniqueName="[orders].[net_revenue_check].[All]" dimensionUniqueName="[orders]" displayFolder="" count="0" memberValueDatatype="5" unbalanced="0"/>
    <cacheHierarchy uniqueName="[orders].[profit_check]" caption="profit_check" attribute="1" defaultMemberUniqueName="[orders].[profit_check].[All]" allUniqueName="[orders].[profit_check].[All]" dimensionUniqueName="[orders]" displayFolder="" count="0" memberValueDatatype="5" unbalanced="0"/>
    <cacheHierarchy uniqueName="[orders].[net_margin]" caption="net_margin" attribute="1" defaultMemberUniqueName="[orders].[net_margin].[All]" allUniqueName="[orders].[net_margin].[All]" dimensionUniqueName="[orders]" displayFolder="" count="0" memberValueDatatype="5" unbalanced="0"/>
    <cacheHierarchy uniqueName="[orders].[netmargincheck]" caption="netmargincheck" attribute="1" defaultMemberUniqueName="[orders].[netmargincheck].[All]" allUniqueName="[orders].[netmargincheck].[All]" dimensionUniqueName="[orders]" displayFolder="" count="0" memberValueDatatype="11"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hipping_cost_per_unit]" caption="shipping_cost_per_unit" attribute="1" defaultMemberUniqueName="[products].[shipping_cost_per_unit].[All]" allUniqueName="[products].[shipping_cost_per_unit].[All]" dimensionUniqueName="[products]" displayFolder="" count="0" memberValueDatatype="5" unbalanced="0"/>
    <cacheHierarchy uniqueName="[products].[weight_lbs]" caption="weight_lbs" attribute="1" defaultMemberUniqueName="[products].[weight_lbs].[All]" allUniqueName="[products].[weight_lbs].[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marketing_spend].[month (Month Index)]" caption="month (Month Index)" attribute="1" defaultMemberUniqueName="[marketing_spend].[month (Month Index)].[All]" allUniqueName="[marketing_spend].[month (Month Index)].[All]" dimensionUniqueName="[marketing_spend]" displayFolder="" count="0" memberValueDatatype="20" unbalanced="0" hidden="1"/>
    <cacheHierarchy uniqueName="[Measures].[Sum of profit_check]" caption="Sum of profit_check" measure="1" displayFolder="" measureGroup="orders" count="0">
      <extLst>
        <ext xmlns:x15="http://schemas.microsoft.com/office/spreadsheetml/2010/11/main" uri="{B97F6D7D-B522-45F9-BDA1-12C45D357490}">
          <x15:cacheHierarchy aggregatedColumn="46"/>
        </ext>
      </extLst>
    </cacheHierarchy>
    <cacheHierarchy uniqueName="[Measures].[Sum of net_revenue_check]" caption="Sum of net_revenue_check" measure="1" displayFolder="" measureGroup="orders" count="0">
      <extLst>
        <ext xmlns:x15="http://schemas.microsoft.com/office/spreadsheetml/2010/11/main" uri="{B97F6D7D-B522-45F9-BDA1-12C45D357490}">
          <x15:cacheHierarchy aggregatedColumn="45"/>
        </ext>
      </extLst>
    </cacheHierarchy>
    <cacheHierarchy uniqueName="[Measures].[Sum of net_margin]" caption="Sum of net_margin" measure="1" displayFolder="" measureGroup="orders" count="0">
      <extLst>
        <ext xmlns:x15="http://schemas.microsoft.com/office/spreadsheetml/2010/11/main" uri="{B97F6D7D-B522-45F9-BDA1-12C45D357490}">
          <x15:cacheHierarchy aggregatedColumn="47"/>
        </ext>
      </extLst>
    </cacheHierarchy>
    <cacheHierarchy uniqueName="[Measures].[Average of net_margin]" caption="Average of net_margin" measure="1" displayFolder="" measureGroup="orders" count="0">
      <extLst>
        <ext xmlns:x15="http://schemas.microsoft.com/office/spreadsheetml/2010/11/main" uri="{B97F6D7D-B522-45F9-BDA1-12C45D357490}">
          <x15:cacheHierarchy aggregatedColumn="47"/>
        </ext>
      </extLst>
    </cacheHierarchy>
    <cacheHierarchy uniqueName="[Measures].[Sum of total_costs]" caption="Sum of total_costs" measure="1" displayFolder="" measureGroup="orders" count="0">
      <extLst>
        <ext xmlns:x15="http://schemas.microsoft.com/office/spreadsheetml/2010/11/main" uri="{B97F6D7D-B522-45F9-BDA1-12C45D357490}">
          <x15:cacheHierarchy aggregatedColumn="41"/>
        </ext>
      </extLst>
    </cacheHierarchy>
    <cacheHierarchy uniqueName="[Measures].[Sum of shipping_cost_per_unit]" caption="Sum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Average of shipping_cost_per_unit]" caption="Average of shipping_cost_per_unit" measure="1" displayFolder="" measureGroup="products" count="0">
      <extLst>
        <ext xmlns:x15="http://schemas.microsoft.com/office/spreadsheetml/2010/11/main" uri="{B97F6D7D-B522-45F9-BDA1-12C45D357490}">
          <x15:cacheHierarchy aggregatedColumn="55"/>
        </ext>
      </extLst>
    </cacheHierarchy>
    <cacheHierarchy uniqueName="[Measures].[Sum of refund_amount]" caption="Sum of refund_amount" measure="1" displayFolder="" measureGroup="orders" count="0">
      <extLst>
        <ext xmlns:x15="http://schemas.microsoft.com/office/spreadsheetml/2010/11/main" uri="{B97F6D7D-B522-45F9-BDA1-12C45D357490}">
          <x15:cacheHierarchy aggregatedColumn="39"/>
        </ext>
      </extLst>
    </cacheHierarchy>
    <cacheHierarchy uniqueName="[Measures].[Average of refund_amount]" caption="Average of refund_amount" measure="1" displayFolder="" measureGroup="orders" count="0">
      <extLst>
        <ext xmlns:x15="http://schemas.microsoft.com/office/spreadsheetml/2010/11/main" uri="{B97F6D7D-B522-45F9-BDA1-12C45D357490}">
          <x15:cacheHierarchy aggregatedColumn="39"/>
        </ext>
      </extLst>
    </cacheHierarchy>
    <cacheHierarchy uniqueName="[Measures].[Sum of gross_revenue]" caption="Sum of gross_revenue" measure="1" displayFolder="" measureGroup="orders" count="0">
      <extLst>
        <ext xmlns:x15="http://schemas.microsoft.com/office/spreadsheetml/2010/11/main" uri="{B97F6D7D-B522-45F9-BDA1-12C45D357490}">
          <x15:cacheHierarchy aggregatedColumn="31"/>
        </ext>
      </extLst>
    </cacheHierarchy>
    <cacheHierarchy uniqueName="[Measures].[Sum of total_costs_check]" caption="Sum of total_costs_check" measure="1" displayFolder="" measureGroup="orders" count="0">
      <extLst>
        <ext xmlns:x15="http://schemas.microsoft.com/office/spreadsheetml/2010/11/main" uri="{B97F6D7D-B522-45F9-BDA1-12C45D357490}">
          <x15:cacheHierarchy aggregatedColumn="44"/>
        </ext>
      </extLst>
    </cacheHierarchy>
    <cacheHierarchy uniqueName="[Measures].[Sum of discount_check]" caption="Sum of discount_check" measure="1" displayFolder="" measureGroup="orders" count="0">
      <extLst>
        <ext xmlns:x15="http://schemas.microsoft.com/office/spreadsheetml/2010/11/main" uri="{B97F6D7D-B522-45F9-BDA1-12C45D357490}">
          <x15:cacheHierarchy aggregatedColumn="43"/>
        </ext>
      </extLst>
    </cacheHierarchy>
    <cacheHierarchy uniqueName="[Measures].[Sum of shipping_cost]" caption="Sum of shipping_cost" measure="1" displayFolder="" measureGroup="orders" count="0">
      <extLst>
        <ext xmlns:x15="http://schemas.microsoft.com/office/spreadsheetml/2010/11/main" uri="{B97F6D7D-B522-45F9-BDA1-12C45D357490}">
          <x15:cacheHierarchy aggregatedColumn="34"/>
        </ext>
      </extLst>
    </cacheHierarchy>
    <cacheHierarchy uniqueName="[Measures].[Sum of product_cost]" caption="Sum of product_cost" measure="1" displayFolder="" measureGroup="orders" count="0">
      <extLst>
        <ext xmlns:x15="http://schemas.microsoft.com/office/spreadsheetml/2010/11/main" uri="{B97F6D7D-B522-45F9-BDA1-12C45D357490}">
          <x15:cacheHierarchy aggregatedColumn="35"/>
        </ext>
      </extLst>
    </cacheHierarchy>
    <cacheHierarchy uniqueName="[Measures].[Sum of discount_pct]" caption="Sum of discount_pct" measure="1" displayFolder="" measureGroup="orders" count="0">
      <extLst>
        <ext xmlns:x15="http://schemas.microsoft.com/office/spreadsheetml/2010/11/main" uri="{B97F6D7D-B522-45F9-BDA1-12C45D357490}">
          <x15:cacheHierarchy aggregatedColumn="32"/>
        </ext>
      </extLst>
    </cacheHierarchy>
    <cacheHierarchy uniqueName="[Measures].[Average of profit_check]" caption="Average of profit_check" measure="1" displayFolder="" measureGroup="orders" count="0">
      <extLst>
        <ext xmlns:x15="http://schemas.microsoft.com/office/spreadsheetml/2010/11/main" uri="{B97F6D7D-B522-45F9-BDA1-12C45D357490}">
          <x15:cacheHierarchy aggregatedColumn="46"/>
        </ext>
      </extLst>
    </cacheHierarchy>
    <cacheHierarchy uniqueName="[Measures].[Sum of platform_fee]" caption="Sum of platform_fee" measure="1" displayFolder="" measureGroup="orders" count="0">
      <extLst>
        <ext xmlns:x15="http://schemas.microsoft.com/office/spreadsheetml/2010/11/main" uri="{B97F6D7D-B522-45F9-BDA1-12C45D357490}">
          <x15:cacheHierarchy aggregatedColumn="36"/>
        </ext>
      </extLst>
    </cacheHierarchy>
    <cacheHierarchy uniqueName="[Measures].[Average of platform_fee]" caption="Average of platform_fee" measure="1" displayFolder="" measureGroup="orders" count="0">
      <extLst>
        <ext xmlns:x15="http://schemas.microsoft.com/office/spreadsheetml/2010/11/main" uri="{B97F6D7D-B522-45F9-BDA1-12C45D357490}">
          <x15:cacheHierarchy aggregatedColumn="36"/>
        </ext>
      </extLst>
    </cacheHierarchy>
    <cacheHierarchy uniqueName="[Measures].[Sum of spend]" caption="Sum of spend" measure="1" displayFolder="" measureGroup="marketing_spend" count="0">
      <extLst>
        <ext xmlns:x15="http://schemas.microsoft.com/office/spreadsheetml/2010/11/main" uri="{B97F6D7D-B522-45F9-BDA1-12C45D357490}">
          <x15:cacheHierarchy aggregatedColumn="10"/>
        </ext>
      </extLst>
    </cacheHierarchy>
    <cacheHierarchy uniqueName="[Measures].[Sum of revenue_attributed]" caption="Sum of revenue_attributed" measure="1" displayFolder="" measureGroup="marketing_spend" count="0">
      <extLst>
        <ext xmlns:x15="http://schemas.microsoft.com/office/spreadsheetml/2010/11/main" uri="{B97F6D7D-B522-45F9-BDA1-12C45D357490}">
          <x15:cacheHierarchy aggregatedColumn="14"/>
        </ext>
      </extLst>
    </cacheHierarchy>
    <cacheHierarchy uniqueName="[Measures].[Sum of cpc]" caption="Sum of cpc" measure="1" displayFolder="" measureGroup="marketing_spend" count="0"/>
    <cacheHierarchy uniqueName="[Measures].[Sum of cpa]" caption="Sum of cpa" measure="1" displayFolder="" measureGroup="marketing_spend" count="0"/>
    <cacheHierarchy uniqueName="[Measures].[Sum of roas]" caption="Sum of roas" measure="1" displayFolder="" measureGroup="marketing_spend" count="0"/>
    <cacheHierarchy uniqueName="[Measures].[CTR]" caption="CTR" measure="1" displayFolder="" measureGroup="marketing_spend" count="0"/>
    <cacheHierarchy uniqueName="[Measures].[CVR]" caption="CVR" measure="1" displayFolder="" measureGroup="marketing_spend" count="0"/>
    <cacheHierarchy uniqueName="[Measures].[Net Margin]" caption="Net Margin" measure="1" displayFolder="" measureGroup="orders" count="0"/>
    <cacheHierarchy uniqueName="[Measures].[Discount Revenue]" caption="Discount Revenue" measure="1" displayFolder="" measureGroup="orders" count="0"/>
    <cacheHierarchy uniqueName="[Measures].[Shipping Revenue]" caption="Shipping Revenue" measure="1" displayFolder="" measureGroup="orders" count="0"/>
    <cacheHierarchy uniqueName="[Measures].[Product Revenue]" caption="Product Revenue" measure="1" displayFolder="" measureGroup="orders" count="0"/>
    <cacheHierarchy uniqueName="[Measures].[Refund Revenue]" caption="Refund Revenue" measure="1" displayFolder="" measureGroup="orders" count="0"/>
    <cacheHierarchy uniqueName="[Measures].[Return Rate]" caption="Return Rate" measure="1" displayFolder="" measureGroup="orders" count="0"/>
    <cacheHierarchy uniqueName="[Measures].[Order Value]" caption="Order Value" measure="1" displayFolder="" measureGroup="orders" count="0"/>
    <cacheHierarchy uniqueName="[Measures].[Platform Fee %]" caption="Platform Fee %" measure="1" displayFolder="" measureGroup="orders" count="0"/>
    <cacheHierarchy uniqueName="[Measures].[ROAS]" caption="ROAS" measure="1" displayFolder="" measureGroup="marketing_spend" count="0"/>
    <cacheHierarchy uniqueName="[Measures].[CPC]" caption="CPC" measure="1" displayFolder="" measureGroup="marketing_spend" count="0"/>
    <cacheHierarchy uniqueName="[Measures].[CPA]" caption="CPA" measure="1" displayFolder="" measureGroup="marketing_spend" count="0"/>
    <cacheHierarchy uniqueName="[Measures].[__XL_Count marketing_spend]" caption="__XL_Count marketing_spend" measure="1" displayFolder="" measureGroup="marketing_spend"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687792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24D2F1-C9D0-419B-89CB-704FCAE76B2A}" name="PivotTable1" cacheId="240" applyNumberFormats="0" applyBorderFormats="0" applyFontFormats="0" applyPatternFormats="0" applyAlignmentFormats="0" applyWidthHeightFormats="1" dataCaption="Values" tag="dec70e6a-791e-48ea-b76c-59a2eade2784" updatedVersion="8" minRefreshableVersion="3" useAutoFormatting="1" subtotalHiddenItems="1" itemPrintTitles="1" createdVersion="8" indent="0" outline="1" outlineData="1" multipleFieldFilters="0" chartFormat="46">
  <location ref="A3:H12" firstHeaderRow="0" firstDataRow="1" firstDataCol="1"/>
  <pivotFields count="8">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9">
    <i>
      <x v="3"/>
    </i>
    <i>
      <x v="7"/>
    </i>
    <i>
      <x v="2"/>
    </i>
    <i>
      <x v="6"/>
    </i>
    <i>
      <x v="4"/>
    </i>
    <i>
      <x v="5"/>
    </i>
    <i>
      <x v="1"/>
    </i>
    <i>
      <x/>
    </i>
    <i t="grand">
      <x/>
    </i>
  </rowItems>
  <colFields count="1">
    <field x="-2"/>
  </colFields>
  <colItems count="7">
    <i>
      <x/>
    </i>
    <i i="1">
      <x v="1"/>
    </i>
    <i i="2">
      <x v="2"/>
    </i>
    <i i="3">
      <x v="3"/>
    </i>
    <i i="4">
      <x v="4"/>
    </i>
    <i i="5">
      <x v="5"/>
    </i>
    <i i="6">
      <x v="6"/>
    </i>
  </colItems>
  <dataFields count="7">
    <dataField name="Gross Revenue" fld="2" baseField="0" baseItem="5" numFmtId="164"/>
    <dataField name="Net Revenue" fld="3" baseField="0" baseItem="3" numFmtId="164"/>
    <dataField name="Profit" fld="4" baseField="0" baseItem="3" numFmtId="164"/>
    <dataField fld="1" subtotal="count" baseField="0" baseItem="0" numFmtId="168"/>
    <dataField name="Discount %" fld="5" subtotal="count" baseField="0" baseItem="0" numFmtId="168"/>
    <dataField name="Shipping Cost %" fld="6" subtotal="count" baseField="0" baseItem="3" numFmtId="168"/>
    <dataField name="Product Cost %" fld="7" subtotal="count" baseField="0" baseItem="3" numFmtId="168"/>
  </dataFields>
  <formats count="4">
    <format dxfId="639">
      <pivotArea outline="0" fieldPosition="0">
        <references count="1">
          <reference field="4294967294" count="1">
            <x v="0"/>
          </reference>
        </references>
      </pivotArea>
    </format>
    <format dxfId="638">
      <pivotArea outline="0" fieldPosition="0">
        <references count="1">
          <reference field="4294967294" count="1">
            <x v="2"/>
          </reference>
        </references>
      </pivotArea>
    </format>
    <format dxfId="637">
      <pivotArea outline="0" fieldPosition="0">
        <references count="1">
          <reference field="4294967294" count="1">
            <x v="1"/>
          </reference>
        </references>
      </pivotArea>
    </format>
    <format dxfId="636">
      <pivotArea outline="0" collapsedLevelsAreSubtotals="1" fieldPosition="0">
        <references count="1">
          <reference field="4294967294" count="4" selected="0">
            <x v="3"/>
            <x v="4"/>
            <x v="5"/>
            <x v="6"/>
          </reference>
        </references>
      </pivotArea>
    </format>
  </formats>
  <chartFormats count="22">
    <chartFormat chart="0" format="0" series="1">
      <pivotArea type="data" outline="0" fieldPosition="0">
        <references count="1">
          <reference field="4294967294" count="1" selected="0">
            <x v="3"/>
          </reference>
        </references>
      </pivotArea>
    </chartFormat>
    <chartFormat chart="26" format="28" series="1">
      <pivotArea type="data" outline="0" fieldPosition="0">
        <references count="1">
          <reference field="4294967294" count="1" selected="0">
            <x v="0"/>
          </reference>
        </references>
      </pivotArea>
    </chartFormat>
    <chartFormat chart="26" format="29" series="1">
      <pivotArea type="data" outline="0" fieldPosition="0">
        <references count="1">
          <reference field="4294967294" count="1" selected="0">
            <x v="1"/>
          </reference>
        </references>
      </pivotArea>
    </chartFormat>
    <chartFormat chart="26" format="30" series="1">
      <pivotArea type="data" outline="0" fieldPosition="0">
        <references count="1">
          <reference field="4294967294" count="1" selected="0">
            <x v="2"/>
          </reference>
        </references>
      </pivotArea>
    </chartFormat>
    <chartFormat chart="26" format="31" series="1">
      <pivotArea type="data" outline="0" fieldPosition="0">
        <references count="1">
          <reference field="4294967294" count="1" selected="0">
            <x v="3"/>
          </reference>
        </references>
      </pivotArea>
    </chartFormat>
    <chartFormat chart="26" format="32" series="1">
      <pivotArea type="data" outline="0" fieldPosition="0">
        <references count="1">
          <reference field="4294967294" count="1" selected="0">
            <x v="4"/>
          </reference>
        </references>
      </pivotArea>
    </chartFormat>
    <chartFormat chart="26" format="33" series="1">
      <pivotArea type="data" outline="0" fieldPosition="0">
        <references count="1">
          <reference field="4294967294" count="1" selected="0">
            <x v="5"/>
          </reference>
        </references>
      </pivotArea>
    </chartFormat>
    <chartFormat chart="26" format="34" series="1">
      <pivotArea type="data" outline="0" fieldPosition="0">
        <references count="1">
          <reference field="4294967294" count="1" selected="0">
            <x v="6"/>
          </reference>
        </references>
      </pivotArea>
    </chartFormat>
    <chartFormat chart="29" format="44" series="1">
      <pivotArea type="data" outline="0" fieldPosition="0">
        <references count="1">
          <reference field="4294967294" count="1" selected="0">
            <x v="0"/>
          </reference>
        </references>
      </pivotArea>
    </chartFormat>
    <chartFormat chart="29" format="45" series="1">
      <pivotArea type="data" outline="0" fieldPosition="0">
        <references count="1">
          <reference field="4294967294" count="1" selected="0">
            <x v="1"/>
          </reference>
        </references>
      </pivotArea>
    </chartFormat>
    <chartFormat chart="29" format="46" series="1">
      <pivotArea type="data" outline="0" fieldPosition="0">
        <references count="1">
          <reference field="4294967294" count="1" selected="0">
            <x v="2"/>
          </reference>
        </references>
      </pivotArea>
    </chartFormat>
    <chartFormat chart="29" format="47" series="1">
      <pivotArea type="data" outline="0" fieldPosition="0">
        <references count="1">
          <reference field="4294967294" count="1" selected="0">
            <x v="3"/>
          </reference>
        </references>
      </pivotArea>
    </chartFormat>
    <chartFormat chart="29" format="48" series="1">
      <pivotArea type="data" outline="0" fieldPosition="0">
        <references count="1">
          <reference field="4294967294" count="1" selected="0">
            <x v="4"/>
          </reference>
        </references>
      </pivotArea>
    </chartFormat>
    <chartFormat chart="29" format="49" series="1">
      <pivotArea type="data" outline="0" fieldPosition="0">
        <references count="1">
          <reference field="4294967294" count="1" selected="0">
            <x v="5"/>
          </reference>
        </references>
      </pivotArea>
    </chartFormat>
    <chartFormat chart="29" format="50" series="1">
      <pivotArea type="data" outline="0" fieldPosition="0">
        <references count="1">
          <reference field="4294967294" count="1" selected="0">
            <x v="6"/>
          </reference>
        </references>
      </pivotArea>
    </chartFormat>
    <chartFormat chart="38" format="43" series="1">
      <pivotArea type="data" outline="0" fieldPosition="0">
        <references count="1">
          <reference field="4294967294" count="1" selected="0">
            <x v="0"/>
          </reference>
        </references>
      </pivotArea>
    </chartFormat>
    <chartFormat chart="38" format="44" series="1">
      <pivotArea type="data" outline="0" fieldPosition="0">
        <references count="1">
          <reference field="4294967294" count="1" selected="0">
            <x v="1"/>
          </reference>
        </references>
      </pivotArea>
    </chartFormat>
    <chartFormat chart="38" format="45" series="1">
      <pivotArea type="data" outline="0" fieldPosition="0">
        <references count="1">
          <reference field="4294967294" count="1" selected="0">
            <x v="2"/>
          </reference>
        </references>
      </pivotArea>
    </chartFormat>
    <chartFormat chart="38" format="46" series="1">
      <pivotArea type="data" outline="0" fieldPosition="0">
        <references count="1">
          <reference field="4294967294" count="1" selected="0">
            <x v="3"/>
          </reference>
        </references>
      </pivotArea>
    </chartFormat>
    <chartFormat chart="38" format="47" series="1">
      <pivotArea type="data" outline="0" fieldPosition="0">
        <references count="1">
          <reference field="4294967294" count="1" selected="0">
            <x v="4"/>
          </reference>
        </references>
      </pivotArea>
    </chartFormat>
    <chartFormat chart="38" format="48" series="1">
      <pivotArea type="data" outline="0" fieldPosition="0">
        <references count="1">
          <reference field="4294967294" count="1" selected="0">
            <x v="5"/>
          </reference>
        </references>
      </pivotArea>
    </chartFormat>
    <chartFormat chart="38" format="49" series="1">
      <pivotArea type="data" outline="0" fieldPosition="0">
        <references count="1">
          <reference field="4294967294" count="1" selected="0">
            <x v="6"/>
          </reference>
        </references>
      </pivotArea>
    </chartFormat>
  </chartFormats>
  <pivotHierarchies count="10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
    <pivotHierarchy dragToData="1" caption="Net Revenue"/>
    <pivotHierarchy dragToData="1"/>
    <pivotHierarchy dragToData="1" caption="Average of net_margin"/>
    <pivotHierarchy dragToData="1"/>
    <pivotHierarchy dragToData="1"/>
    <pivotHierarchy dragToData="1"/>
    <pivotHierarchy dragToData="1" caption="Refund"/>
    <pivotHierarchy dragToData="1" caption="Average of refund_amount"/>
    <pivotHierarchy dragToData="1" caption="Gross Revenue"/>
    <pivotHierarchy dragToData="1" caption="Total Cost"/>
    <pivotHierarchy dragToData="1" caption="Discount"/>
    <pivotHierarchy dragToData="1" caption="Shipping Cost"/>
    <pivotHierarchy dragToData="1" caption="Product Cos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iscount %"/>
    <pivotHierarchy dragToRow="0" dragToCol="0" dragToPage="0" dragToData="1" caption="Shipping Cost %"/>
    <pivotHierarchy dragToRow="0" dragToCol="0" dragToPage="0" dragToData="1" caption="Product Cost %"/>
    <pivotHierarchy dragToRow="0" dragToCol="0" dragToPage="0" dragToData="1" caption="Refund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marketing_spend]"/>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88085A-2B8B-4AD6-A092-B9B6FB8B0FDB}" name="PivotTable4" cacheId="252" applyNumberFormats="0" applyBorderFormats="0" applyFontFormats="0" applyPatternFormats="0" applyAlignmentFormats="0" applyWidthHeightFormats="1" dataCaption="Values" tag="dec70e6a-791e-48ea-b76c-59a2eade2784" updatedVersion="8" minRefreshableVersion="3" useAutoFormatting="1" subtotalHiddenItems="1" itemPrintTitles="1" createdVersion="8" indent="0" outline="1" outlineData="1" multipleFieldFilters="0" chartFormat="32">
  <location ref="B39:F40" firstHeaderRow="0" firstDataRow="1" firstDataCol="0"/>
  <pivotFields count="6">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Gross Revenue" fld="2" baseField="0" baseItem="5" numFmtId="164"/>
    <dataField name="Net Revenue" fld="3" baseField="0" baseItem="3" numFmtId="164"/>
    <dataField name="Profit" fld="4" baseField="0" baseItem="3" numFmtId="164"/>
    <dataField fld="1" subtotal="count" baseField="0" baseItem="0" numFmtId="168"/>
    <dataField fld="5" subtotal="count" baseField="0" baseItem="0" numFmtId="168"/>
  </dataFields>
  <formats count="5">
    <format dxfId="644">
      <pivotArea outline="0" fieldPosition="0">
        <references count="1">
          <reference field="4294967294" count="1">
            <x v="0"/>
          </reference>
        </references>
      </pivotArea>
    </format>
    <format dxfId="643">
      <pivotArea outline="0" fieldPosition="0">
        <references count="1">
          <reference field="4294967294" count="1">
            <x v="2"/>
          </reference>
        </references>
      </pivotArea>
    </format>
    <format dxfId="642">
      <pivotArea outline="0" fieldPosition="0">
        <references count="1">
          <reference field="4294967294" count="1">
            <x v="1"/>
          </reference>
        </references>
      </pivotArea>
    </format>
    <format dxfId="641">
      <pivotArea outline="0" collapsedLevelsAreSubtotals="1" fieldPosition="0">
        <references count="1">
          <reference field="4294967294" count="1" selected="0">
            <x v="3"/>
          </reference>
        </references>
      </pivotArea>
    </format>
    <format dxfId="640">
      <pivotArea outline="0" collapsedLevelsAreSubtotals="1" fieldPosition="0">
        <references count="1">
          <reference field="4294967294" count="1" selected="0">
            <x v="4"/>
          </reference>
        </references>
      </pivotArea>
    </format>
  </formats>
  <chartFormats count="9">
    <chartFormat chart="0" format="0" series="1">
      <pivotArea type="data" outline="0" fieldPosition="0">
        <references count="1">
          <reference field="4294967294" count="1" selected="0">
            <x v="3"/>
          </reference>
        </references>
      </pivotArea>
    </chartFormat>
    <chartFormat chart="26" format="28" series="1">
      <pivotArea type="data" outline="0" fieldPosition="0">
        <references count="1">
          <reference field="4294967294" count="1" selected="0">
            <x v="0"/>
          </reference>
        </references>
      </pivotArea>
    </chartFormat>
    <chartFormat chart="26" format="29" series="1">
      <pivotArea type="data" outline="0" fieldPosition="0">
        <references count="1">
          <reference field="4294967294" count="1" selected="0">
            <x v="1"/>
          </reference>
        </references>
      </pivotArea>
    </chartFormat>
    <chartFormat chart="26" format="30" series="1">
      <pivotArea type="data" outline="0" fieldPosition="0">
        <references count="1">
          <reference field="4294967294" count="1" selected="0">
            <x v="2"/>
          </reference>
        </references>
      </pivotArea>
    </chartFormat>
    <chartFormat chart="26" format="31" series="1">
      <pivotArea type="data" outline="0" fieldPosition="0">
        <references count="1">
          <reference field="4294967294" count="1" selected="0">
            <x v="3"/>
          </reference>
        </references>
      </pivotArea>
    </chartFormat>
    <chartFormat chart="29" format="44" series="1">
      <pivotArea type="data" outline="0" fieldPosition="0">
        <references count="1">
          <reference field="4294967294" count="1" selected="0">
            <x v="0"/>
          </reference>
        </references>
      </pivotArea>
    </chartFormat>
    <chartFormat chart="29" format="45" series="1">
      <pivotArea type="data" outline="0" fieldPosition="0">
        <references count="1">
          <reference field="4294967294" count="1" selected="0">
            <x v="1"/>
          </reference>
        </references>
      </pivotArea>
    </chartFormat>
    <chartFormat chart="29" format="46" series="1">
      <pivotArea type="data" outline="0" fieldPosition="0">
        <references count="1">
          <reference field="4294967294" count="1" selected="0">
            <x v="2"/>
          </reference>
        </references>
      </pivotArea>
    </chartFormat>
    <chartFormat chart="29" format="47" series="1">
      <pivotArea type="data" outline="0" fieldPosition="0">
        <references count="1">
          <reference field="4294967294" count="1" selected="0">
            <x v="3"/>
          </reference>
        </references>
      </pivotArea>
    </chartFormat>
  </chartFormats>
  <pivotHierarchies count="10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
    <pivotHierarchy dragToData="1" caption="Net Revenue"/>
    <pivotHierarchy dragToData="1"/>
    <pivotHierarchy dragToData="1" caption="Average of net_margin"/>
    <pivotHierarchy dragToData="1"/>
    <pivotHierarchy dragToData="1"/>
    <pivotHierarchy dragToData="1"/>
    <pivotHierarchy dragToData="1" caption="Refund"/>
    <pivotHierarchy dragToData="1" caption="Average of refund_amount"/>
    <pivotHierarchy dragToData="1" caption="Gross Revenue"/>
    <pivotHierarchy dragToData="1" caption="Total Cost"/>
    <pivotHierarchy dragToData="1" caption="Discount"/>
    <pivotHierarchy dragToData="1" caption="Shipping Cost"/>
    <pivotHierarchy dragToData="1" caption="Product Cos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iscount %"/>
    <pivotHierarchy dragToRow="0" dragToCol="0" dragToPage="0" dragToData="1" caption="Shipping %"/>
    <pivotHierarchy dragToRow="0" dragToCol="0" dragToPage="0" dragToData="1" caption="Product Cost %"/>
    <pivotHierarchy dragToRow="0" dragToCol="0" dragToPage="0" dragToData="1" caption="Refund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marketing_spend]"/>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F8E059-6C7A-420C-B75B-4502A3D7F521}" name="PivotTable1" cacheId="1" applyNumberFormats="0" applyBorderFormats="0" applyFontFormats="0" applyPatternFormats="0" applyAlignmentFormats="0" applyWidthHeightFormats="1" dataCaption="Values" tag="69b621a5-6647-4178-8e2e-a2145f98aa3f" updatedVersion="8" minRefreshableVersion="3" useAutoFormatting="1" subtotalHiddenItems="1" itemPrintTitles="1" createdVersion="8" indent="0" outline="1" outlineData="1" multipleFieldFilters="0" chartFormat="10">
  <location ref="A3:F12" firstHeaderRow="0" firstDataRow="1" firstDataCol="1"/>
  <pivotFields count="6">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9">
    <i>
      <x v="3"/>
    </i>
    <i>
      <x v="7"/>
    </i>
    <i>
      <x v="5"/>
    </i>
    <i>
      <x v="4"/>
    </i>
    <i>
      <x v="6"/>
    </i>
    <i>
      <x v="2"/>
    </i>
    <i>
      <x/>
    </i>
    <i>
      <x v="1"/>
    </i>
    <i t="grand">
      <x/>
    </i>
  </rowItems>
  <colFields count="1">
    <field x="-2"/>
  </colFields>
  <colItems count="5">
    <i>
      <x/>
    </i>
    <i i="1">
      <x v="1"/>
    </i>
    <i i="2">
      <x v="2"/>
    </i>
    <i i="3">
      <x v="3"/>
    </i>
    <i i="4">
      <x v="4"/>
    </i>
  </colItems>
  <dataFields count="5">
    <dataField fld="3" subtotal="count" baseField="0" baseItem="0" numFmtId="168"/>
    <dataField name="Refund" fld="2" baseField="0" baseItem="0" numFmtId="164"/>
    <dataField name="Discount" fld="1" baseField="0" baseItem="0" numFmtId="164"/>
    <dataField name="Shipping Cost" fld="4" baseField="0" baseItem="5" numFmtId="164"/>
    <dataField name="Product Cost" fld="5" baseField="0" baseItem="3" numFmtId="164"/>
  </dataFields>
  <formats count="3">
    <format dxfId="635">
      <pivotArea outline="0" fieldPosition="0">
        <references count="1">
          <reference field="4294967294" count="1">
            <x v="3"/>
          </reference>
        </references>
      </pivotArea>
    </format>
    <format dxfId="634">
      <pivotArea outline="0" fieldPosition="0">
        <references count="1">
          <reference field="4294967294" count="1">
            <x v="4"/>
          </reference>
        </references>
      </pivotArea>
    </format>
    <format dxfId="633">
      <pivotArea outline="0" collapsedLevelsAreSubtotals="1" fieldPosition="0">
        <references count="1">
          <reference field="4294967294" count="1" selected="0">
            <x v="0"/>
          </reference>
        </references>
      </pivotArea>
    </format>
  </formats>
  <chartFormats count="5">
    <chartFormat chart="9" format="20" series="1">
      <pivotArea type="data" outline="0" fieldPosition="0">
        <references count="1">
          <reference field="4294967294" count="1" selected="0">
            <x v="0"/>
          </reference>
        </references>
      </pivotArea>
    </chartFormat>
    <chartFormat chart="9" format="21" series="1">
      <pivotArea type="data" outline="0" fieldPosition="0">
        <references count="1">
          <reference field="4294967294" count="1" selected="0">
            <x v="1"/>
          </reference>
        </references>
      </pivotArea>
    </chartFormat>
    <chartFormat chart="9" format="22" series="1">
      <pivotArea type="data" outline="0" fieldPosition="0">
        <references count="1">
          <reference field="4294967294" count="1" selected="0">
            <x v="2"/>
          </reference>
        </references>
      </pivotArea>
    </chartFormat>
    <chartFormat chart="9" format="23" series="1">
      <pivotArea type="data" outline="0" fieldPosition="0">
        <references count="1">
          <reference field="4294967294" count="1" selected="0">
            <x v="3"/>
          </reference>
        </references>
      </pivotArea>
    </chartFormat>
    <chartFormat chart="9" format="24" series="1">
      <pivotArea type="data" outline="0" fieldPosition="0">
        <references count="1">
          <reference field="4294967294" count="1" selected="0">
            <x v="4"/>
          </reference>
        </references>
      </pivotArea>
    </chartFormat>
  </chartFormats>
  <pivotHierarchies count="10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
    <pivotHierarchy dragToData="1" caption="Net Revenue"/>
    <pivotHierarchy dragToData="1"/>
    <pivotHierarchy dragToData="1" caption="Average of net_margin"/>
    <pivotHierarchy dragToData="1"/>
    <pivotHierarchy dragToData="1"/>
    <pivotHierarchy dragToData="1"/>
    <pivotHierarchy dragToData="1" caption="Refund"/>
    <pivotHierarchy dragToData="1" caption="Average of refund_amount"/>
    <pivotHierarchy dragToData="1" caption="Gross Revenue"/>
    <pivotHierarchy dragToData="1" caption="Total Cost"/>
    <pivotHierarchy dragToData="1" caption="Discount"/>
    <pivotHierarchy dragToData="1" caption="Shipping Cost"/>
    <pivotHierarchy dragToData="1" caption="Product Cos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marketing_spend]"/>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5E392E-EDB3-4AD7-AE9F-2920EBD969D2}" name="PivotTable1" cacheId="2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A1:C6"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v="3"/>
    </i>
    <i>
      <x v="2"/>
    </i>
    <i>
      <x/>
    </i>
    <i t="grand">
      <x/>
    </i>
  </rowItems>
  <colFields count="1">
    <field x="-2"/>
  </colFields>
  <colItems count="2">
    <i>
      <x/>
    </i>
    <i i="1">
      <x v="1"/>
    </i>
  </colItems>
  <dataFields count="2">
    <dataField name="Profit per Order" fld="1" subtotal="average" baseField="0" baseItem="0" numFmtId="164"/>
    <dataField name="Platform Fee" fld="2" subtotal="count" baseField="0" baseItem="1" numFmtId="9"/>
  </dataFields>
  <formats count="1">
    <format dxfId="632">
      <pivotArea outline="0" fieldPosition="0">
        <references count="1">
          <reference field="4294967294" count="1">
            <x v="1"/>
          </reference>
        </references>
      </pivotArea>
    </format>
  </formats>
  <chartFormats count="4">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23" format="10" series="1">
      <pivotArea type="data" outline="0" fieldPosition="0">
        <references count="1">
          <reference field="4294967294" count="1" selected="0">
            <x v="0"/>
          </reference>
        </references>
      </pivotArea>
    </chartFormat>
    <chartFormat chart="23" format="11" series="1">
      <pivotArea type="data" outline="0" fieldPosition="0">
        <references count="1">
          <reference field="4294967294" count="1" selected="0">
            <x v="1"/>
          </reference>
        </references>
      </pivotArea>
    </chartFormat>
  </chartFormats>
  <pivotHierarchies count="10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 per Order"/>
    <pivotHierarchy dragToData="1"/>
    <pivotHierarchy dragToData="1" caption="Avg Platform Fe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latform Fe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92AF8A-638A-49C9-B99D-1F64D437010A}" name="PivotTable1" cacheId="2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location ref="A1:C42" firstHeaderRow="0" firstDataRow="1" firstDataCol="1"/>
  <pivotFields count="4">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defaultSubtotal="0"/>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defaultSubtotal="0"/>
  </pivotFields>
  <rowFields count="2">
    <field x="2"/>
    <field x="0"/>
  </rowFields>
  <rowItems count="41">
    <i>
      <x v="3"/>
    </i>
    <i r="1">
      <x v="3"/>
    </i>
    <i r="1">
      <x v="1"/>
    </i>
    <i r="1">
      <x/>
    </i>
    <i r="1">
      <x v="2"/>
    </i>
    <i>
      <x v="4"/>
    </i>
    <i r="1">
      <x v="3"/>
    </i>
    <i r="1">
      <x v="1"/>
    </i>
    <i r="1">
      <x v="2"/>
    </i>
    <i r="1">
      <x/>
    </i>
    <i>
      <x v="2"/>
    </i>
    <i r="1">
      <x v="3"/>
    </i>
    <i r="1">
      <x/>
    </i>
    <i r="1">
      <x v="1"/>
    </i>
    <i r="1">
      <x v="2"/>
    </i>
    <i>
      <x v="7"/>
    </i>
    <i r="1">
      <x v="1"/>
    </i>
    <i r="1">
      <x v="3"/>
    </i>
    <i r="1">
      <x/>
    </i>
    <i r="1">
      <x v="2"/>
    </i>
    <i>
      <x v="5"/>
    </i>
    <i r="1">
      <x/>
    </i>
    <i r="1">
      <x v="2"/>
    </i>
    <i r="1">
      <x v="3"/>
    </i>
    <i r="1">
      <x v="1"/>
    </i>
    <i>
      <x v="1"/>
    </i>
    <i r="1">
      <x v="3"/>
    </i>
    <i r="1">
      <x v="2"/>
    </i>
    <i r="1">
      <x v="1"/>
    </i>
    <i r="1">
      <x/>
    </i>
    <i>
      <x v="6"/>
    </i>
    <i r="1">
      <x v="3"/>
    </i>
    <i r="1">
      <x v="1"/>
    </i>
    <i r="1">
      <x/>
    </i>
    <i r="1">
      <x v="2"/>
    </i>
    <i>
      <x/>
    </i>
    <i r="1">
      <x v="3"/>
    </i>
    <i r="1">
      <x v="1"/>
    </i>
    <i r="1">
      <x/>
    </i>
    <i r="1">
      <x v="2"/>
    </i>
    <i t="grand">
      <x/>
    </i>
  </rowItems>
  <colFields count="1">
    <field x="-2"/>
  </colFields>
  <colItems count="2">
    <i>
      <x/>
    </i>
    <i i="1">
      <x v="1"/>
    </i>
  </colItems>
  <dataFields count="2">
    <dataField name="Refund Amount" fld="3" baseField="0" baseItem="0" numFmtId="164"/>
    <dataField fld="1" subtotal="count" baseField="0" baseItem="0" numFmtId="9"/>
  </dataFields>
  <formats count="19">
    <format dxfId="629">
      <pivotArea outline="0" fieldPosition="0">
        <references count="1">
          <reference field="4294967294" count="1">
            <x v="0"/>
          </reference>
        </references>
      </pivotArea>
    </format>
    <format dxfId="628">
      <pivotArea outline="0" collapsedLevelsAreSubtotals="1" fieldPosition="0">
        <references count="1">
          <reference field="4294967294" count="1" selected="0">
            <x v="1"/>
          </reference>
        </references>
      </pivotArea>
    </format>
    <format dxfId="627">
      <pivotArea collapsedLevelsAreSubtotals="1" fieldPosition="0">
        <references count="3">
          <reference field="4294967294" count="1" selected="0">
            <x v="1"/>
          </reference>
          <reference field="0" count="0"/>
          <reference field="2" count="1" selected="0">
            <x v="3"/>
          </reference>
        </references>
      </pivotArea>
    </format>
    <format dxfId="626">
      <pivotArea collapsedLevelsAreSubtotals="1" fieldPosition="0">
        <references count="2">
          <reference field="4294967294" count="1" selected="0">
            <x v="1"/>
          </reference>
          <reference field="2" count="1">
            <x v="4"/>
          </reference>
        </references>
      </pivotArea>
    </format>
    <format dxfId="625">
      <pivotArea collapsedLevelsAreSubtotals="1" fieldPosition="0">
        <references count="3">
          <reference field="4294967294" count="1" selected="0">
            <x v="1"/>
          </reference>
          <reference field="0" count="0"/>
          <reference field="2" count="1" selected="0">
            <x v="4"/>
          </reference>
        </references>
      </pivotArea>
    </format>
    <format dxfId="624">
      <pivotArea collapsedLevelsAreSubtotals="1" fieldPosition="0">
        <references count="2">
          <reference field="4294967294" count="1" selected="0">
            <x v="1"/>
          </reference>
          <reference field="2" count="1">
            <x v="2"/>
          </reference>
        </references>
      </pivotArea>
    </format>
    <format dxfId="623">
      <pivotArea collapsedLevelsAreSubtotals="1" fieldPosition="0">
        <references count="3">
          <reference field="4294967294" count="1" selected="0">
            <x v="1"/>
          </reference>
          <reference field="0" count="0"/>
          <reference field="2" count="1" selected="0">
            <x v="2"/>
          </reference>
        </references>
      </pivotArea>
    </format>
    <format dxfId="622">
      <pivotArea collapsedLevelsAreSubtotals="1" fieldPosition="0">
        <references count="2">
          <reference field="4294967294" count="1" selected="0">
            <x v="1"/>
          </reference>
          <reference field="2" count="1">
            <x v="7"/>
          </reference>
        </references>
      </pivotArea>
    </format>
    <format dxfId="621">
      <pivotArea collapsedLevelsAreSubtotals="1" fieldPosition="0">
        <references count="3">
          <reference field="4294967294" count="1" selected="0">
            <x v="1"/>
          </reference>
          <reference field="0" count="0"/>
          <reference field="2" count="1" selected="0">
            <x v="7"/>
          </reference>
        </references>
      </pivotArea>
    </format>
    <format dxfId="620">
      <pivotArea collapsedLevelsAreSubtotals="1" fieldPosition="0">
        <references count="2">
          <reference field="4294967294" count="1" selected="0">
            <x v="1"/>
          </reference>
          <reference field="2" count="1">
            <x v="5"/>
          </reference>
        </references>
      </pivotArea>
    </format>
    <format dxfId="619">
      <pivotArea collapsedLevelsAreSubtotals="1" fieldPosition="0">
        <references count="3">
          <reference field="4294967294" count="1" selected="0">
            <x v="1"/>
          </reference>
          <reference field="0" count="0"/>
          <reference field="2" count="1" selected="0">
            <x v="5"/>
          </reference>
        </references>
      </pivotArea>
    </format>
    <format dxfId="618">
      <pivotArea collapsedLevelsAreSubtotals="1" fieldPosition="0">
        <references count="2">
          <reference field="4294967294" count="1" selected="0">
            <x v="1"/>
          </reference>
          <reference field="2" count="1">
            <x v="1"/>
          </reference>
        </references>
      </pivotArea>
    </format>
    <format dxfId="617">
      <pivotArea collapsedLevelsAreSubtotals="1" fieldPosition="0">
        <references count="3">
          <reference field="4294967294" count="1" selected="0">
            <x v="1"/>
          </reference>
          <reference field="0" count="0"/>
          <reference field="2" count="1" selected="0">
            <x v="1"/>
          </reference>
        </references>
      </pivotArea>
    </format>
    <format dxfId="616">
      <pivotArea collapsedLevelsAreSubtotals="1" fieldPosition="0">
        <references count="2">
          <reference field="4294967294" count="1" selected="0">
            <x v="1"/>
          </reference>
          <reference field="2" count="1">
            <x v="6"/>
          </reference>
        </references>
      </pivotArea>
    </format>
    <format dxfId="615">
      <pivotArea collapsedLevelsAreSubtotals="1" fieldPosition="0">
        <references count="3">
          <reference field="4294967294" count="1" selected="0">
            <x v="1"/>
          </reference>
          <reference field="0" count="0"/>
          <reference field="2" count="1" selected="0">
            <x v="6"/>
          </reference>
        </references>
      </pivotArea>
    </format>
    <format dxfId="614">
      <pivotArea collapsedLevelsAreSubtotals="1" fieldPosition="0">
        <references count="2">
          <reference field="4294967294" count="1" selected="0">
            <x v="1"/>
          </reference>
          <reference field="2" count="1">
            <x v="0"/>
          </reference>
        </references>
      </pivotArea>
    </format>
    <format dxfId="613">
      <pivotArea collapsedLevelsAreSubtotals="1" fieldPosition="0">
        <references count="3">
          <reference field="4294967294" count="1" selected="0">
            <x v="1"/>
          </reference>
          <reference field="0" count="0"/>
          <reference field="2" count="1" selected="0">
            <x v="0"/>
          </reference>
        </references>
      </pivotArea>
    </format>
    <format dxfId="612">
      <pivotArea field="2" grandRow="1" outline="0" collapsedLevelsAreSubtotals="1" axis="axisRow" fieldPosition="0">
        <references count="1">
          <reference field="4294967294" count="1" selected="0">
            <x v="1"/>
          </reference>
        </references>
      </pivotArea>
    </format>
    <format dxfId="611">
      <pivotArea collapsedLevelsAreSubtotals="1" fieldPosition="0">
        <references count="2">
          <reference field="4294967294" count="1" selected="0">
            <x v="1"/>
          </reference>
          <reference field="2" count="1">
            <x v="3"/>
          </reference>
        </references>
      </pivotArea>
    </format>
  </formats>
  <chartFormats count="12">
    <chartFormat chart="0" format="3"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1"/>
          </reference>
        </references>
      </pivotArea>
    </chartFormat>
    <chartFormat chart="10" format="7" series="1">
      <pivotArea type="data" outline="0" fieldPosition="0">
        <references count="1">
          <reference field="4294967294" count="1" selected="0">
            <x v="1"/>
          </reference>
        </references>
      </pivotArea>
    </chartFormat>
    <chartFormat chart="10" format="11" series="1">
      <pivotArea type="data" outline="0" fieldPosition="0">
        <references count="2">
          <reference field="4294967294" count="1" selected="0">
            <x v="1"/>
          </reference>
          <reference field="0" count="1" selected="0">
            <x v="1"/>
          </reference>
        </references>
      </pivotArea>
    </chartFormat>
    <chartFormat chart="10" format="15" series="1">
      <pivotArea type="data" outline="0" fieldPosition="0">
        <references count="2">
          <reference field="4294967294" count="1" selected="0">
            <x v="1"/>
          </reference>
          <reference field="0" count="1" selected="0">
            <x v="2"/>
          </reference>
        </references>
      </pivotArea>
    </chartFormat>
    <chartFormat chart="10" format="19" series="1">
      <pivotArea type="data" outline="0" fieldPosition="0">
        <references count="2">
          <reference field="4294967294" count="1" selected="0">
            <x v="1"/>
          </reference>
          <reference field="0" count="1" selected="0">
            <x v="3"/>
          </reference>
        </references>
      </pivotArea>
    </chartFormat>
    <chartFormat chart="10" format="2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1"/>
          </reference>
        </references>
      </pivotArea>
    </chartFormat>
  </chartFormats>
  <pivotHierarchies count="10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fund Amount"/>
    <pivotHierarchy dragToData="1"/>
    <pivotHierarchy dragToData="1"/>
    <pivotHierarchy dragToData="1"/>
    <pivotHierarchy dragToData="1"/>
    <pivotHierarchy dragToData="1"/>
    <pivotHierarchy dragToData="1"/>
    <pivotHierarchy dragToData="1"/>
    <pivotHierarchy dragToData="1" caption="Profit per Order"/>
    <pivotHierarchy dragToData="1"/>
    <pivotHierarchy dragToData="1" caption="Avg Platform Fe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latform Fe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A9B298-656E-400F-8DC9-47C2C97F5C98}" name="PivotTable2" cacheId="2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E1:G6" firstHeaderRow="0" firstDataRow="1" firstDataCol="1"/>
  <pivotFields count="4">
    <pivotField axis="axisRow" allDrilled="1"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howAll="0" defaultSubtotal="0"/>
    <pivotField allDrilled="1"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howAll="0" defaultSubtotal="0"/>
  </pivotFields>
  <rowFields count="1">
    <field x="0"/>
  </rowFields>
  <rowItems count="5">
    <i>
      <x v="3"/>
    </i>
    <i>
      <x v="1"/>
    </i>
    <i>
      <x/>
    </i>
    <i>
      <x v="2"/>
    </i>
    <i t="grand">
      <x/>
    </i>
  </rowItems>
  <colFields count="1">
    <field x="-2"/>
  </colFields>
  <colItems count="2">
    <i>
      <x/>
    </i>
    <i i="1">
      <x v="1"/>
    </i>
  </colItems>
  <dataFields count="2">
    <dataField name="Refund Amount" fld="3" baseField="0" baseItem="0" numFmtId="164"/>
    <dataField fld="1" subtotal="count" baseField="0" baseItem="0" numFmtId="168"/>
  </dataFields>
  <formats count="2">
    <format dxfId="631">
      <pivotArea outline="0" fieldPosition="0">
        <references count="1">
          <reference field="4294967294" count="1">
            <x v="0"/>
          </reference>
        </references>
      </pivotArea>
    </format>
    <format dxfId="630">
      <pivotArea outline="0" collapsedLevelsAreSubtotals="1" fieldPosition="0">
        <references count="1">
          <reference field="4294967294" count="1" selected="0">
            <x v="1"/>
          </reference>
        </references>
      </pivotArea>
    </format>
  </formats>
  <chartFormats count="10">
    <chartFormat chart="0" format="3"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1"/>
          </reference>
        </references>
      </pivotArea>
    </chartFormat>
    <chartFormat chart="10" format="7" series="1">
      <pivotArea type="data" outline="0" fieldPosition="0">
        <references count="1">
          <reference field="4294967294" count="1" selected="0">
            <x v="1"/>
          </reference>
        </references>
      </pivotArea>
    </chartFormat>
    <chartFormat chart="10" format="11" series="1">
      <pivotArea type="data" outline="0" fieldPosition="0">
        <references count="2">
          <reference field="4294967294" count="1" selected="0">
            <x v="1"/>
          </reference>
          <reference field="0" count="1" selected="0">
            <x v="1"/>
          </reference>
        </references>
      </pivotArea>
    </chartFormat>
    <chartFormat chart="10" format="15" series="1">
      <pivotArea type="data" outline="0" fieldPosition="0">
        <references count="2">
          <reference field="4294967294" count="1" selected="0">
            <x v="1"/>
          </reference>
          <reference field="0" count="1" selected="0">
            <x v="2"/>
          </reference>
        </references>
      </pivotArea>
    </chartFormat>
    <chartFormat chart="10" format="19" series="1">
      <pivotArea type="data" outline="0" fieldPosition="0">
        <references count="2">
          <reference field="4294967294" count="1" selected="0">
            <x v="1"/>
          </reference>
          <reference field="0" count="1" selected="0">
            <x v="3"/>
          </reference>
        </references>
      </pivotArea>
    </chartFormat>
    <chartFormat chart="10" format="2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1"/>
          </reference>
        </references>
      </pivotArea>
    </chartFormat>
    <chartFormat chart="11" format="1" series="1">
      <pivotArea type="data" outline="0" fieldPosition="0">
        <references count="1">
          <reference field="4294967294" count="1" selected="0">
            <x v="0"/>
          </reference>
        </references>
      </pivotArea>
    </chartFormat>
  </chartFormats>
  <pivotHierarchies count="10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fund Amount"/>
    <pivotHierarchy dragToData="1"/>
    <pivotHierarchy dragToData="1"/>
    <pivotHierarchy dragToData="1"/>
    <pivotHierarchy dragToData="1"/>
    <pivotHierarchy dragToData="1"/>
    <pivotHierarchy dragToData="1"/>
    <pivotHierarchy dragToData="1"/>
    <pivotHierarchy dragToData="1" caption="Profit per Order"/>
    <pivotHierarchy dragToData="1"/>
    <pivotHierarchy dragToData="1" caption="Avg Platform Fe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latform Fe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2EBA27-75A5-4FDE-9E6E-0FDBDA54DB78}" name="PivotTable1" cacheId="3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1:D8"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7">
    <i>
      <x v="5"/>
    </i>
    <i>
      <x v="3"/>
    </i>
    <i>
      <x v="4"/>
    </i>
    <i>
      <x v="2"/>
    </i>
    <i>
      <x v="1"/>
    </i>
    <i>
      <x/>
    </i>
    <i t="grand">
      <x/>
    </i>
  </rowItems>
  <colFields count="1">
    <field x="-2"/>
  </colFields>
  <colItems count="3">
    <i>
      <x/>
    </i>
    <i i="1">
      <x v="1"/>
    </i>
    <i i="2">
      <x v="2"/>
    </i>
  </colItems>
  <dataFields count="3">
    <dataField fld="1" subtotal="count" baseField="0" baseItem="0" numFmtId="167"/>
    <dataField fld="2" subtotal="count" baseField="0" baseItem="0" numFmtId="2"/>
    <dataField fld="3" subtotal="count" baseField="0" baseItem="0" numFmtId="2"/>
  </dataFields>
  <formats count="3">
    <format dxfId="599">
      <pivotArea outline="0" fieldPosition="0">
        <references count="1">
          <reference field="4294967294" count="1">
            <x v="0"/>
          </reference>
        </references>
      </pivotArea>
    </format>
    <format dxfId="598">
      <pivotArea outline="0" collapsedLevelsAreSubtotals="1" fieldPosition="0">
        <references count="1">
          <reference field="4294967294" count="1" selected="0">
            <x v="0"/>
          </reference>
        </references>
      </pivotArea>
    </format>
    <format dxfId="597">
      <pivotArea outline="0" collapsedLevelsAreSubtotals="1" fieldPosition="0">
        <references count="1">
          <reference field="4294967294" count="2" selected="0">
            <x v="1"/>
            <x v="2"/>
          </reference>
        </references>
      </pivotArea>
    </format>
  </formats>
  <chartFormats count="15">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 chart="14" format="14" series="1">
      <pivotArea type="data" outline="0" fieldPosition="0">
        <references count="1">
          <reference field="4294967294" count="1" selected="0">
            <x v="2"/>
          </reference>
        </references>
      </pivotArea>
    </chartFormat>
    <chartFormat chart="15" format="15" series="1">
      <pivotArea type="data" outline="0" fieldPosition="0">
        <references count="1">
          <reference field="4294967294" count="1" selected="0">
            <x v="0"/>
          </reference>
        </references>
      </pivotArea>
    </chartFormat>
    <chartFormat chart="15" format="16" series="1">
      <pivotArea type="data" outline="0" fieldPosition="0">
        <references count="1">
          <reference field="4294967294" count="1" selected="0">
            <x v="1"/>
          </reference>
        </references>
      </pivotArea>
    </chartFormat>
    <chartFormat chart="15" format="17" series="1">
      <pivotArea type="data" outline="0" fieldPosition="0">
        <references count="1">
          <reference field="4294967294" count="1" selected="0">
            <x v="2"/>
          </reference>
        </references>
      </pivotArea>
    </chartFormat>
    <chartFormat chart="16" format="18" series="1">
      <pivotArea type="data" outline="0" fieldPosition="0">
        <references count="1">
          <reference field="4294967294" count="1" selected="0">
            <x v="0"/>
          </reference>
        </references>
      </pivotArea>
    </chartFormat>
    <chartFormat chart="16" format="19" series="1">
      <pivotArea type="data" outline="0" fieldPosition="0">
        <references count="1">
          <reference field="4294967294" count="1" selected="0">
            <x v="1"/>
          </reference>
        </references>
      </pivotArea>
    </chartFormat>
    <chartFormat chart="16" format="20" series="1">
      <pivotArea type="data" outline="0" fieldPosition="0">
        <references count="1">
          <reference field="4294967294" count="1" selected="0">
            <x v="2"/>
          </reference>
        </references>
      </pivotArea>
    </chartFormat>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 chart="25" format="14" series="1">
      <pivotArea type="data" outline="0" fieldPosition="0">
        <references count="1">
          <reference field="4294967294" count="1" selected="0">
            <x v="2"/>
          </reference>
        </references>
      </pivotArea>
    </chartFormat>
  </chartFormats>
  <pivotHierarchies count="100">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pend"/>
    <pivotHierarchy dragToData="1" caption="Revenue Attribut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spend]"/>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4791D6-8FED-4CE6-9C38-F3AD087A7151}" name="PivotTable8" cacheId="3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H17:O31" firstHeaderRow="1" firstDataRow="2" firstDataCol="1"/>
  <pivotFields count="3">
    <pivotField axis="axisRow" allDrilled="1" subtotalTop="0" showAll="0" defaultSubtotal="0" defaultAttributeDrillState="1">
      <items count="12">
        <item x="3"/>
        <item x="0"/>
        <item x="1"/>
        <item x="2"/>
        <item x="4"/>
        <item x="5"/>
        <item x="6"/>
        <item x="7"/>
        <item x="8"/>
        <item x="9"/>
        <item x="10"/>
        <item x="11"/>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7">
    <i>
      <x/>
    </i>
    <i>
      <x v="1"/>
    </i>
    <i>
      <x v="2"/>
    </i>
    <i>
      <x v="3"/>
    </i>
    <i>
      <x v="4"/>
    </i>
    <i>
      <x v="5"/>
    </i>
    <i t="grand">
      <x/>
    </i>
  </colItems>
  <dataFields count="1">
    <dataField fld="2" subtotal="count" baseField="0" baseItem="0" numFmtId="167"/>
  </dataFields>
  <formats count="3">
    <format dxfId="602">
      <pivotArea type="all" dataOnly="0" outline="0" fieldPosition="0"/>
    </format>
    <format dxfId="601">
      <pivotArea type="all" dataOnly="0" outline="0" fieldPosition="0"/>
    </format>
    <format dxfId="600">
      <pivotArea outline="0" collapsedLevelsAreSubtotals="1" fieldPosition="0"/>
    </format>
  </formats>
  <chartFormats count="6">
    <chartFormat chart="22" format="12" series="1">
      <pivotArea type="data" outline="0" fieldPosition="0">
        <references count="2">
          <reference field="4294967294" count="1" selected="0">
            <x v="0"/>
          </reference>
          <reference field="1" count="1" selected="0">
            <x v="0"/>
          </reference>
        </references>
      </pivotArea>
    </chartFormat>
    <chartFormat chart="22" format="13" series="1">
      <pivotArea type="data" outline="0" fieldPosition="0">
        <references count="2">
          <reference field="4294967294" count="1" selected="0">
            <x v="0"/>
          </reference>
          <reference field="1" count="1" selected="0">
            <x v="1"/>
          </reference>
        </references>
      </pivotArea>
    </chartFormat>
    <chartFormat chart="22" format="14" series="1">
      <pivotArea type="data" outline="0" fieldPosition="0">
        <references count="2">
          <reference field="4294967294" count="1" selected="0">
            <x v="0"/>
          </reference>
          <reference field="1" count="1" selected="0">
            <x v="2"/>
          </reference>
        </references>
      </pivotArea>
    </chartFormat>
    <chartFormat chart="22" format="15" series="1">
      <pivotArea type="data" outline="0" fieldPosition="0">
        <references count="2">
          <reference field="4294967294" count="1" selected="0">
            <x v="0"/>
          </reference>
          <reference field="1" count="1" selected="0">
            <x v="3"/>
          </reference>
        </references>
      </pivotArea>
    </chartFormat>
    <chartFormat chart="22" format="16" series="1">
      <pivotArea type="data" outline="0" fieldPosition="0">
        <references count="2">
          <reference field="4294967294" count="1" selected="0">
            <x v="0"/>
          </reference>
          <reference field="1" count="1" selected="0">
            <x v="4"/>
          </reference>
        </references>
      </pivotArea>
    </chartFormat>
    <chartFormat chart="22" format="17" series="1">
      <pivotArea type="data" outline="0" fieldPosition="0">
        <references count="2">
          <reference field="4294967294" count="1" selected="0">
            <x v="0"/>
          </reference>
          <reference field="1" count="1" selected="0">
            <x v="5"/>
          </reference>
        </references>
      </pivotArea>
    </chartFormat>
  </chartFormats>
  <pivotHierarchies count="100">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pen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marketing_spend]"/>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30DB2B-02AD-4B7E-9BA0-AB6F3040CCC2}" name="PivotTable2" cacheId="3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10:D17"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7">
    <i>
      <x v="5"/>
    </i>
    <i>
      <x v="3"/>
    </i>
    <i>
      <x v="4"/>
    </i>
    <i>
      <x v="2"/>
    </i>
    <i>
      <x v="1"/>
    </i>
    <i>
      <x/>
    </i>
    <i t="grand">
      <x/>
    </i>
  </rowItems>
  <colFields count="1">
    <field x="-2"/>
  </colFields>
  <colItems count="3">
    <i>
      <x/>
    </i>
    <i i="1">
      <x v="1"/>
    </i>
    <i i="2">
      <x v="2"/>
    </i>
  </colItems>
  <dataFields count="3">
    <dataField fld="3" subtotal="count" baseField="0" baseItem="0" numFmtId="167"/>
    <dataField fld="1" subtotal="count" baseField="0" baseItem="0"/>
    <dataField fld="2" subtotal="count" baseField="0" baseItem="0"/>
  </dataFields>
  <formats count="2">
    <format dxfId="604">
      <pivotArea outline="0" fieldPosition="0">
        <references count="1">
          <reference field="4294967294" count="1">
            <x v="0"/>
          </reference>
        </references>
      </pivotArea>
    </format>
    <format dxfId="603">
      <pivotArea outline="0" collapsedLevelsAreSubtotals="1" fieldPosition="0">
        <references count="1">
          <reference field="4294967294" count="1" selected="0">
            <x v="0"/>
          </reference>
        </references>
      </pivotArea>
    </format>
  </formats>
  <chartFormats count="6">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s>
  <pivotHierarchies count="100">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pend"/>
    <pivotHierarchy dragToData="1" caption="Revenue Attribut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spend]"/>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5B3217-9117-49E1-9D06-A6E7EBA97B7D}" name="PivotTable7" cacheId="3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H1:O15" firstHeaderRow="1" firstDataRow="2" firstDataCol="1"/>
  <pivotFields count="4">
    <pivotField dataField="1" subtotalTop="0" showAll="0" defaultSubtotal="0"/>
    <pivotField axis="axisRow" allDrilled="1" subtotalTop="0" showAll="0" defaultSubtotal="0" defaultAttributeDrillState="1">
      <items count="12">
        <item x="3"/>
        <item x="0"/>
        <item x="1"/>
        <item x="2"/>
        <item x="4"/>
        <item x="5"/>
        <item x="6"/>
        <item x="7"/>
        <item x="8"/>
        <item x="9"/>
        <item x="10"/>
        <item x="11"/>
      </items>
    </pivotField>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6">
        <item x="0"/>
        <item x="1"/>
        <item x="2"/>
        <item x="3"/>
        <item x="4"/>
        <item x="5"/>
      </items>
    </pivotField>
  </pivotFields>
  <rowFields count="1">
    <field x="1"/>
  </rowFields>
  <rowItems count="13">
    <i>
      <x/>
    </i>
    <i>
      <x v="1"/>
    </i>
    <i>
      <x v="2"/>
    </i>
    <i>
      <x v="3"/>
    </i>
    <i>
      <x v="4"/>
    </i>
    <i>
      <x v="5"/>
    </i>
    <i>
      <x v="6"/>
    </i>
    <i>
      <x v="7"/>
    </i>
    <i>
      <x v="8"/>
    </i>
    <i>
      <x v="9"/>
    </i>
    <i>
      <x v="10"/>
    </i>
    <i>
      <x v="11"/>
    </i>
    <i t="grand">
      <x/>
    </i>
  </rowItems>
  <colFields count="1">
    <field x="3"/>
  </colFields>
  <colItems count="7">
    <i>
      <x/>
    </i>
    <i>
      <x v="1"/>
    </i>
    <i>
      <x v="2"/>
    </i>
    <i>
      <x v="3"/>
    </i>
    <i>
      <x v="4"/>
    </i>
    <i>
      <x v="5"/>
    </i>
    <i t="grand">
      <x/>
    </i>
  </colItems>
  <dataFields count="1">
    <dataField name="Spend" fld="0" baseField="0" baseItem="0" numFmtId="164"/>
  </dataFields>
  <formats count="2">
    <format dxfId="606">
      <pivotArea type="all" dataOnly="0" outline="0" fieldPosition="0"/>
    </format>
    <format dxfId="605">
      <pivotArea type="all" dataOnly="0" outline="0" fieldPosition="0"/>
    </format>
  </formats>
  <chartFormats count="6">
    <chartFormat chart="21" format="18" series="1">
      <pivotArea type="data" outline="0" fieldPosition="0">
        <references count="2">
          <reference field="4294967294" count="1" selected="0">
            <x v="0"/>
          </reference>
          <reference field="3" count="1" selected="0">
            <x v="0"/>
          </reference>
        </references>
      </pivotArea>
    </chartFormat>
    <chartFormat chart="21" format="19" series="1">
      <pivotArea type="data" outline="0" fieldPosition="0">
        <references count="2">
          <reference field="4294967294" count="1" selected="0">
            <x v="0"/>
          </reference>
          <reference field="3" count="1" selected="0">
            <x v="2"/>
          </reference>
        </references>
      </pivotArea>
    </chartFormat>
    <chartFormat chart="21" format="20" series="1">
      <pivotArea type="data" outline="0" fieldPosition="0">
        <references count="2">
          <reference field="4294967294" count="1" selected="0">
            <x v="0"/>
          </reference>
          <reference field="3" count="1" selected="0">
            <x v="4"/>
          </reference>
        </references>
      </pivotArea>
    </chartFormat>
    <chartFormat chart="21" format="21" series="1">
      <pivotArea type="data" outline="0" fieldPosition="0">
        <references count="2">
          <reference field="4294967294" count="1" selected="0">
            <x v="0"/>
          </reference>
          <reference field="3" count="1" selected="0">
            <x v="1"/>
          </reference>
        </references>
      </pivotArea>
    </chartFormat>
    <chartFormat chart="21" format="22" series="1">
      <pivotArea type="data" outline="0" fieldPosition="0">
        <references count="2">
          <reference field="4294967294" count="1" selected="0">
            <x v="0"/>
          </reference>
          <reference field="3" count="1" selected="0">
            <x v="3"/>
          </reference>
        </references>
      </pivotArea>
    </chartFormat>
    <chartFormat chart="21" format="23" series="1">
      <pivotArea type="data" outline="0" fieldPosition="0">
        <references count="2">
          <reference field="4294967294" count="1" selected="0">
            <x v="0"/>
          </reference>
          <reference field="3" count="1" selected="0">
            <x v="5"/>
          </reference>
        </references>
      </pivotArea>
    </chartFormat>
  </chartFormats>
  <pivotHierarchies count="100">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pen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marketing_spend]"/>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A392FB-DDB1-43B0-A482-60F4F9F30CA7}" name="PivotTable5" cacheId="3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9:F40" firstHeaderRow="0" firstDataRow="1" firstDataCol="0"/>
  <pivotFields count="7">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name="Spend" fld="6" baseField="0" baseItem="0" numFmtId="169"/>
    <dataField fld="1" subtotal="count" baseField="0" baseItem="0" numFmtId="167"/>
    <dataField fld="2" subtotal="count" baseField="0" baseItem="0" numFmtId="2"/>
    <dataField fld="3" subtotal="count" baseField="0" baseItem="0" numFmtId="2"/>
    <dataField fld="4" subtotal="count" baseField="0" baseItem="0"/>
    <dataField fld="5" subtotal="count" baseField="0" baseItem="0"/>
  </dataFields>
  <formats count="4">
    <format dxfId="610">
      <pivotArea outline="0" fieldPosition="0">
        <references count="1">
          <reference field="4294967294" count="1">
            <x v="1"/>
          </reference>
        </references>
      </pivotArea>
    </format>
    <format dxfId="609">
      <pivotArea outline="0" collapsedLevelsAreSubtotals="1" fieldPosition="0">
        <references count="1">
          <reference field="4294967294" count="1" selected="0">
            <x v="1"/>
          </reference>
        </references>
      </pivotArea>
    </format>
    <format dxfId="608">
      <pivotArea outline="0" collapsedLevelsAreSubtotals="1" fieldPosition="0">
        <references count="1">
          <reference field="4294967294" count="2" selected="0">
            <x v="2"/>
            <x v="3"/>
          </reference>
        </references>
      </pivotArea>
    </format>
    <format dxfId="607">
      <pivotArea outline="0" collapsedLevelsAreSubtotals="1"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3"/>
          </reference>
        </references>
      </pivotArea>
    </chartFormat>
  </chartFormats>
  <pivotHierarchies count="100">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pend"/>
    <pivotHierarchy dragToData="1" caption="Revenue Attribut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spend]"/>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BF0984-42E7-4880-999C-51FBAF376502}" name="PivotTable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O16" firstHeaderRow="1" firstDataRow="3" firstDataCol="1"/>
  <pivotFields count="5">
    <pivotField dataField="1" subtotalTop="0" showAll="0" defaultSubtotal="0"/>
    <pivotField dataField="1" subtotalTop="0" showAll="0" defaultSubtotal="0"/>
    <pivotField axis="axisRow" allDrilled="1" subtotalTop="0" showAll="0" defaultSubtotal="0" defaultAttributeDrillState="1">
      <items count="12">
        <item x="0"/>
        <item x="1"/>
        <item x="2"/>
        <item x="3"/>
        <item x="4"/>
        <item x="5"/>
        <item x="6"/>
        <item x="7"/>
        <item x="8"/>
        <item x="9"/>
        <item x="10"/>
        <item x="11"/>
      </items>
    </pivotField>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6">
        <item x="0"/>
        <item x="1"/>
        <item x="2"/>
        <item x="3"/>
        <item x="4"/>
        <item x="5"/>
      </items>
    </pivotField>
  </pivotFields>
  <rowFields count="1">
    <field x="2"/>
  </rowFields>
  <rowItems count="13">
    <i>
      <x/>
    </i>
    <i>
      <x v="1"/>
    </i>
    <i>
      <x v="2"/>
    </i>
    <i>
      <x v="3"/>
    </i>
    <i>
      <x v="4"/>
    </i>
    <i>
      <x v="5"/>
    </i>
    <i>
      <x v="6"/>
    </i>
    <i>
      <x v="7"/>
    </i>
    <i>
      <x v="8"/>
    </i>
    <i>
      <x v="9"/>
    </i>
    <i>
      <x v="10"/>
    </i>
    <i>
      <x v="11"/>
    </i>
    <i t="grand">
      <x/>
    </i>
  </rowItems>
  <colFields count="2">
    <field x="4"/>
    <field x="-2"/>
  </colFields>
  <colItems count="14">
    <i>
      <x/>
      <x/>
    </i>
    <i r="1" i="1">
      <x v="1"/>
    </i>
    <i>
      <x v="1"/>
      <x/>
    </i>
    <i r="1" i="1">
      <x v="1"/>
    </i>
    <i>
      <x v="2"/>
      <x/>
    </i>
    <i r="1" i="1">
      <x v="1"/>
    </i>
    <i>
      <x v="3"/>
      <x/>
    </i>
    <i r="1" i="1">
      <x v="1"/>
    </i>
    <i>
      <x v="4"/>
      <x/>
    </i>
    <i r="1" i="1">
      <x v="1"/>
    </i>
    <i>
      <x v="5"/>
      <x/>
    </i>
    <i r="1" i="1">
      <x v="1"/>
    </i>
    <i t="grand">
      <x/>
    </i>
    <i t="grand" i="1">
      <x/>
    </i>
  </colItems>
  <dataFields count="2">
    <dataField name="Spend" fld="0" baseField="0" baseItem="0" numFmtId="164"/>
    <dataField fld="1" subtotal="count" baseField="2" baseItem="6" numFmtId="2"/>
  </dataFields>
  <formats count="2">
    <format dxfId="596">
      <pivotArea type="all" dataOnly="0" outline="0" fieldPosition="0"/>
    </format>
    <format dxfId="595">
      <pivotArea type="all" dataOnly="0" outline="0" fieldPosition="0"/>
    </format>
  </formats>
  <conditionalFormats count="4">
    <conditionalFormat priority="7">
      <pivotAreas count="6">
        <pivotArea type="data" collapsedLevelsAreSubtotals="1" fieldPosition="0">
          <references count="3">
            <reference field="4294967294" count="1" selected="0">
              <x v="1"/>
            </reference>
            <reference field="2" count="12">
              <x v="0"/>
              <x v="1"/>
              <x v="2"/>
              <x v="3"/>
              <x v="4"/>
              <x v="5"/>
              <x v="6"/>
              <x v="7"/>
              <x v="8"/>
              <x v="9"/>
              <x v="10"/>
              <x v="11"/>
            </reference>
            <reference field="4" count="1" selected="0">
              <x v="0"/>
            </reference>
          </references>
        </pivotArea>
        <pivotArea type="data" collapsedLevelsAreSubtotals="1" fieldPosition="0">
          <references count="3">
            <reference field="4294967294" count="1" selected="0">
              <x v="1"/>
            </reference>
            <reference field="2" count="12">
              <x v="0"/>
              <x v="1"/>
              <x v="2"/>
              <x v="3"/>
              <x v="4"/>
              <x v="5"/>
              <x v="6"/>
              <x v="7"/>
              <x v="8"/>
              <x v="9"/>
              <x v="10"/>
              <x v="11"/>
            </reference>
            <reference field="4" count="1" selected="0">
              <x v="1"/>
            </reference>
          </references>
        </pivotArea>
        <pivotArea type="data" collapsedLevelsAreSubtotals="1" fieldPosition="0">
          <references count="3">
            <reference field="4294967294" count="1" selected="0">
              <x v="1"/>
            </reference>
            <reference field="2" count="12">
              <x v="0"/>
              <x v="1"/>
              <x v="2"/>
              <x v="3"/>
              <x v="4"/>
              <x v="5"/>
              <x v="6"/>
              <x v="7"/>
              <x v="8"/>
              <x v="9"/>
              <x v="10"/>
              <x v="11"/>
            </reference>
            <reference field="4" count="1" selected="0">
              <x v="2"/>
            </reference>
          </references>
        </pivotArea>
        <pivotArea type="data" collapsedLevelsAreSubtotals="1" fieldPosition="0">
          <references count="3">
            <reference field="4294967294" count="1" selected="0">
              <x v="1"/>
            </reference>
            <reference field="2" count="12">
              <x v="0"/>
              <x v="1"/>
              <x v="2"/>
              <x v="3"/>
              <x v="4"/>
              <x v="5"/>
              <x v="6"/>
              <x v="7"/>
              <x v="8"/>
              <x v="9"/>
              <x v="10"/>
              <x v="11"/>
            </reference>
            <reference field="4" count="1" selected="0">
              <x v="3"/>
            </reference>
          </references>
        </pivotArea>
        <pivotArea type="data" collapsedLevelsAreSubtotals="1" fieldPosition="0">
          <references count="3">
            <reference field="4294967294" count="1" selected="0">
              <x v="1"/>
            </reference>
            <reference field="2" count="12">
              <x v="0"/>
              <x v="1"/>
              <x v="2"/>
              <x v="3"/>
              <x v="4"/>
              <x v="5"/>
              <x v="6"/>
              <x v="7"/>
              <x v="8"/>
              <x v="9"/>
              <x v="10"/>
              <x v="11"/>
            </reference>
            <reference field="4" count="1" selected="0">
              <x v="4"/>
            </reference>
          </references>
        </pivotArea>
        <pivotArea type="data" collapsedLevelsAreSubtotals="1" fieldPosition="0">
          <references count="3">
            <reference field="4294967294" count="1" selected="0">
              <x v="1"/>
            </reference>
            <reference field="2" count="12">
              <x v="0"/>
              <x v="1"/>
              <x v="2"/>
              <x v="3"/>
              <x v="4"/>
              <x v="5"/>
              <x v="6"/>
              <x v="7"/>
              <x v="8"/>
              <x v="9"/>
              <x v="10"/>
              <x v="11"/>
            </reference>
            <reference field="4" count="1" selected="0">
              <x v="5"/>
            </reference>
          </references>
        </pivotArea>
      </pivotAreas>
    </conditionalFormat>
    <conditionalFormat priority="4">
      <pivotAreas count="1">
        <pivotArea type="data" grandCol="1" collapsedLevelsAreSubtotals="1" fieldPosition="0">
          <references count="2">
            <reference field="4294967294" count="1" selected="0">
              <x v="0"/>
            </reference>
            <reference field="2" count="12">
              <x v="0"/>
              <x v="1"/>
              <x v="2"/>
              <x v="3"/>
              <x v="4"/>
              <x v="5"/>
              <x v="6"/>
              <x v="7"/>
              <x v="8"/>
              <x v="9"/>
              <x v="10"/>
              <x v="11"/>
            </reference>
          </references>
        </pivotArea>
      </pivotAreas>
    </conditionalFormat>
    <conditionalFormat priority="5">
      <pivotAreas count="1">
        <pivotArea type="data" grandCol="1" collapsedLevelsAreSubtotals="1" fieldPosition="0">
          <references count="2">
            <reference field="4294967294" count="1" selected="0">
              <x v="1"/>
            </reference>
            <reference field="2" count="12">
              <x v="0"/>
              <x v="1"/>
              <x v="2"/>
              <x v="3"/>
              <x v="4"/>
              <x v="5"/>
              <x v="6"/>
              <x v="7"/>
              <x v="8"/>
              <x v="9"/>
              <x v="10"/>
              <x v="11"/>
            </reference>
          </references>
        </pivotArea>
      </pivotAreas>
    </conditionalFormat>
    <conditionalFormat priority="3">
      <pivotAreas count="6">
        <pivotArea type="data" collapsedLevelsAreSubtotals="1" fieldPosition="0">
          <references count="3">
            <reference field="4294967294" count="1" selected="0">
              <x v="0"/>
            </reference>
            <reference field="2" count="12">
              <x v="0"/>
              <x v="1"/>
              <x v="2"/>
              <x v="3"/>
              <x v="4"/>
              <x v="5"/>
              <x v="6"/>
              <x v="7"/>
              <x v="8"/>
              <x v="9"/>
              <x v="10"/>
              <x v="11"/>
            </reference>
            <reference field="4" count="1" selected="0">
              <x v="0"/>
            </reference>
          </references>
        </pivotArea>
        <pivotArea type="data" collapsedLevelsAreSubtotals="1" fieldPosition="0">
          <references count="3">
            <reference field="4294967294" count="1" selected="0">
              <x v="0"/>
            </reference>
            <reference field="2" count="12">
              <x v="0"/>
              <x v="1"/>
              <x v="2"/>
              <x v="3"/>
              <x v="4"/>
              <x v="5"/>
              <x v="6"/>
              <x v="7"/>
              <x v="8"/>
              <x v="9"/>
              <x v="10"/>
              <x v="11"/>
            </reference>
            <reference field="4" count="1" selected="0">
              <x v="1"/>
            </reference>
          </references>
        </pivotArea>
        <pivotArea type="data" collapsedLevelsAreSubtotals="1" fieldPosition="0">
          <references count="3">
            <reference field="4294967294" count="1" selected="0">
              <x v="0"/>
            </reference>
            <reference field="2" count="12">
              <x v="0"/>
              <x v="1"/>
              <x v="2"/>
              <x v="3"/>
              <x v="4"/>
              <x v="5"/>
              <x v="6"/>
              <x v="7"/>
              <x v="8"/>
              <x v="9"/>
              <x v="10"/>
              <x v="11"/>
            </reference>
            <reference field="4" count="1" selected="0">
              <x v="2"/>
            </reference>
          </references>
        </pivotArea>
        <pivotArea type="data" collapsedLevelsAreSubtotals="1" fieldPosition="0">
          <references count="3">
            <reference field="4294967294" count="1" selected="0">
              <x v="0"/>
            </reference>
            <reference field="2" count="12">
              <x v="0"/>
              <x v="1"/>
              <x v="2"/>
              <x v="3"/>
              <x v="4"/>
              <x v="5"/>
              <x v="6"/>
              <x v="7"/>
              <x v="8"/>
              <x v="9"/>
              <x v="10"/>
              <x v="11"/>
            </reference>
            <reference field="4" count="1" selected="0">
              <x v="3"/>
            </reference>
          </references>
        </pivotArea>
        <pivotArea type="data" collapsedLevelsAreSubtotals="1" fieldPosition="0">
          <references count="3">
            <reference field="4294967294" count="1" selected="0">
              <x v="0"/>
            </reference>
            <reference field="2" count="12">
              <x v="0"/>
              <x v="1"/>
              <x v="2"/>
              <x v="3"/>
              <x v="4"/>
              <x v="5"/>
              <x v="6"/>
              <x v="7"/>
              <x v="8"/>
              <x v="9"/>
              <x v="10"/>
              <x v="11"/>
            </reference>
            <reference field="4" count="1" selected="0">
              <x v="4"/>
            </reference>
          </references>
        </pivotArea>
        <pivotArea type="data" collapsedLevelsAreSubtotals="1" fieldPosition="0">
          <references count="3">
            <reference field="4294967294" count="1" selected="0">
              <x v="0"/>
            </reference>
            <reference field="2" count="12">
              <x v="0"/>
              <x v="1"/>
              <x v="2"/>
              <x v="3"/>
              <x v="4"/>
              <x v="5"/>
              <x v="6"/>
              <x v="7"/>
              <x v="8"/>
              <x v="9"/>
              <x v="10"/>
              <x v="11"/>
            </reference>
            <reference field="4" count="1" selected="0">
              <x v="5"/>
            </reference>
          </references>
        </pivotArea>
      </pivotAreas>
    </conditionalFormat>
  </conditionalFormats>
  <pivotHierarchies count="10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pen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2">
    <colHierarchyUsage hierarchyUsage="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marketing_spend]"/>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DC86892-E5E0-4B52-8443-8AF09B87793D}" sourceName="[orders].[channel]">
  <pivotTables>
    <pivotTable tabId="9" name="PivotTable1"/>
    <pivotTable tabId="11" name="PivotTable1"/>
    <pivotTable tabId="12" name="PivotTable1"/>
    <pivotTable tabId="12" name="PivotTable2"/>
    <pivotTable tabId="9" name="PivotTable4"/>
  </pivotTables>
  <data>
    <olap pivotCacheId="1668779228">
      <levels count="2">
        <level uniqueName="[orders].[channel].[(All)]" sourceCaption="(All)" count="0"/>
        <level uniqueName="[orders].[channel].[channel]" sourceCaption="channel" count="4">
          <ranges>
            <range startItem="0">
              <i n="[orders].[channel].&amp;[Marketplace]" c="Marketplace"/>
              <i n="[orders].[channel].&amp;[Mobile App]" c="Mobile App"/>
              <i n="[orders].[channel].&amp;[Social Commerce]" c="Social Commerce"/>
              <i n="[orders].[channel].&amp;[Website]" c="Website"/>
            </range>
          </ranges>
        </level>
      </levels>
      <selections count="1">
        <selection n="[orders].[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category" xr10:uid="{2BBA1FBA-2263-4A09-B2C7-9991B0527D07}" sourceName="[orders].[primary_category]">
  <pivotTables>
    <pivotTable tabId="9" name="PivotTable1"/>
    <pivotTable tabId="11" name="PivotTable1"/>
    <pivotTable tabId="12" name="PivotTable1"/>
    <pivotTable tabId="12" name="PivotTable2"/>
    <pivotTable tabId="9" name="PivotTable4"/>
  </pivotTables>
  <data>
    <olap pivotCacheId="1668779228">
      <levels count="2">
        <level uniqueName="[orders].[primary_category].[(All)]" sourceCaption="(All)" count="0"/>
        <level uniqueName="[orders].[primary_category].[primary_category]" sourceCaption="primary_category" count="8">
          <ranges>
            <range startItem="0">
              <i n="[orders].[primary_category].&amp;[Beauty]" c="Beauty"/>
              <i n="[orders].[primary_category].&amp;[Books]" c="Books"/>
              <i n="[orders].[primary_category].&amp;[Clothing]" c="Clothing"/>
              <i n="[orders].[primary_category].&amp;[Electronics]" c="Electronics"/>
              <i n="[orders].[primary_category].&amp;[Food &amp; Beverage]" c="Food &amp; Beverage"/>
              <i n="[orders].[primary_category].&amp;[Home &amp; Kitchen]" c="Home &amp; Kitchen"/>
              <i n="[orders].[primary_category].&amp;[Sports]" c="Sports"/>
              <i n="[orders].[primary_category].&amp;[Toys]" c="Toys"/>
            </range>
          </ranges>
        </level>
      </levels>
      <selections count="1">
        <selection n="[orders].[primary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7240EB2-E59F-4327-AE6C-9732647D77F8}" sourceName="[marketing_spend].[platform]">
  <pivotTables>
    <pivotTable tabId="13" name="PivotTable1"/>
    <pivotTable tabId="13" name="PivotTable2"/>
    <pivotTable tabId="13" name="PivotTable5"/>
    <pivotTable tabId="13" name="PivotTable7"/>
    <pivotTable tabId="13" name="PivotTable8"/>
  </pivotTables>
  <data>
    <olap pivotCacheId="1668779228">
      <levels count="2">
        <level uniqueName="[marketing_spend].[platform].[(All)]" sourceCaption="(All)" count="0"/>
        <level uniqueName="[marketing_spend].[platform].[platform]" sourceCaption="platform" count="6">
          <ranges>
            <range startItem="0">
              <i n="[marketing_spend].[platform].&amp;[Email Marketing]" c="Email Marketing"/>
              <i n="[marketing_spend].[platform].&amp;[Facebook Ads]" c="Facebook Ads"/>
              <i n="[marketing_spend].[platform].&amp;[Google Ads]" c="Google Ads"/>
              <i n="[marketing_spend].[platform].&amp;[Influencer]" c="Influencer"/>
              <i n="[marketing_spend].[platform].&amp;[Instagram Ads]" c="Instagram Ads"/>
              <i n="[marketing_spend].[platform].&amp;[TikTok Ads]" c="TikTok Ads"/>
            </range>
          </ranges>
        </level>
      </levels>
      <selections count="1">
        <selection n="[marketing_spend].[platform].[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Month" xr10:uid="{327D73F5-E3A9-4054-B7D9-C9FD62A41AF1}" sourceName="[marketing_spend].[month (Month)]">
  <pivotTables>
    <pivotTable tabId="13" name="PivotTable7"/>
    <pivotTable tabId="13" name="PivotTable1"/>
    <pivotTable tabId="13" name="PivotTable2"/>
    <pivotTable tabId="13" name="PivotTable5"/>
    <pivotTable tabId="13" name="PivotTable8"/>
  </pivotTables>
  <data>
    <olap pivotCacheId="1668779228">
      <levels count="2">
        <level uniqueName="[marketing_spend].[month (Month)].[(All)]" sourceCaption="(All)" count="0"/>
        <level uniqueName="[marketing_spend].[month (Month)].[month (Month)]" sourceCaption="month (Month)" count="12">
          <ranges>
            <range startItem="0">
              <i n="[marketing_spend].[month (Month)].&amp;[Jan]" c="Jan"/>
              <i n="[marketing_spend].[month (Month)].&amp;[Feb]" c="Feb"/>
              <i n="[marketing_spend].[month (Month)].&amp;[Mar]" c="Mar"/>
              <i n="[marketing_spend].[month (Month)].&amp;[Apr]" c="Apr"/>
              <i n="[marketing_spend].[month (Month)].&amp;[May]" c="May"/>
              <i n="[marketing_spend].[month (Month)].&amp;[Jun]" c="Jun"/>
              <i n="[marketing_spend].[month (Month)].&amp;[Jul]" c="Jul"/>
              <i n="[marketing_spend].[month (Month)].&amp;[Aug]" c="Aug"/>
              <i n="[marketing_spend].[month (Month)].&amp;[Sep]" c="Sep"/>
              <i n="[marketing_spend].[month (Month)].&amp;[Oct]" c="Oct"/>
              <i n="[marketing_spend].[month (Month)].&amp;[Nov]" c="Nov"/>
              <i n="[marketing_spend].[month (Month)].&amp;[Dec]" c="Dec"/>
            </range>
          </ranges>
        </level>
      </levels>
      <selections count="1">
        <selection n="[marketing_spend].[month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A9300E9F-4D5E-4CAC-ABA6-AA1A235E0DDB}" cache="Slicer_channel" caption="Channel" level="1" style="SlicerStyleDark1" rowHeight="234950"/>
  <slicer name="primary_category 1" xr10:uid="{7D4024A9-5C96-4DD2-97DD-0BEA0FAB00E3}" cache="Slicer_primary_category" caption="Category"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23BF2889-DED7-4D41-BC88-9A1075D715D5}" cache="Slicer_platform" caption="Platform" level="1" style="SlicerStyleDark1" rowHeight="234950"/>
  <slicer name="month (Month)" xr10:uid="{D61AAFFA-AC51-442B-BBD0-F3FBE066D6F4}" cache="Slicer_month__Month" caption="Month" level="1"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4BAE7CD9-DA33-429A-A0C1-4FA7F25212EB}" cache="Slicer_channel" caption="Channel" level="1" style="SlicerStyleDark1" rowHeight="234950"/>
  <slicer name="primary_category" xr10:uid="{DA7797E6-71B6-454D-96C1-FE5CD6621342}" cache="Slicer_primary_category" caption="Category" level="1" style="SlicerStyleDark1" rowHeight="234950"/>
  <slicer name="platform" xr10:uid="{4AD782E2-E3F1-45F5-8C42-EED200FA59DB}" cache="Slicer_platform" caption="Platform"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332659-2609-4ABB-B2DD-33A0F94D0F09}" name="Table1" displayName="Table1" ref="A43:B49" totalsRowShown="0" headerRowDxfId="594">
  <autoFilter ref="A43:B49" xr:uid="{31332659-2609-4ABB-B2DD-33A0F94D0F09}"/>
  <tableColumns count="2">
    <tableColumn id="1" xr3:uid="{5E66A3B4-02C7-45C1-80A5-7D35CECC50C0}" name="Platform"/>
    <tableColumn id="2" xr3:uid="{62005976-BEC5-454C-9757-C1A5411C3B1C}" name="Month"/>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9C8D1-FBDF-4333-959F-E2827FCF5D98}">
  <dimension ref="A1"/>
  <sheetViews>
    <sheetView showGridLines="0" tabSelected="1" zoomScale="71" workbookViewId="0"/>
  </sheetViews>
  <sheetFormatPr defaultRowHeight="13.8" x14ac:dyDescent="0.25"/>
  <cols>
    <col min="1" max="16384" width="8.88671875" style="3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AF982-2D02-4405-ABCD-25D3A8337AE9}">
  <dimension ref="A1"/>
  <sheetViews>
    <sheetView showGridLines="0" zoomScale="71" workbookViewId="0"/>
  </sheetViews>
  <sheetFormatPr defaultRowHeight="13.8" x14ac:dyDescent="0.25"/>
  <cols>
    <col min="1" max="16384" width="8.88671875" style="3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A38D8-7527-467F-85E2-FE9709EEB2C2}">
  <dimension ref="A1"/>
  <sheetViews>
    <sheetView showGridLines="0" zoomScale="67" workbookViewId="0">
      <selection activeCell="T54" sqref="T54"/>
    </sheetView>
  </sheetViews>
  <sheetFormatPr defaultRowHeight="13.8" x14ac:dyDescent="0.25"/>
  <cols>
    <col min="1" max="16384" width="8.88671875" style="3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3371E-98B3-443F-84D5-8EC44215C5B7}">
  <dimension ref="A3:H40"/>
  <sheetViews>
    <sheetView zoomScale="90" zoomScaleNormal="90" workbookViewId="0">
      <selection activeCell="I14" sqref="I14"/>
    </sheetView>
  </sheetViews>
  <sheetFormatPr defaultRowHeight="14.4" x14ac:dyDescent="0.3"/>
  <cols>
    <col min="1" max="1" width="15.77734375" bestFit="1" customWidth="1"/>
    <col min="2" max="2" width="14.33203125" bestFit="1" customWidth="1"/>
    <col min="3" max="3" width="12.5546875" bestFit="1" customWidth="1"/>
    <col min="4" max="4" width="8.21875" style="7" bestFit="1" customWidth="1"/>
    <col min="5" max="5" width="11" bestFit="1" customWidth="1"/>
    <col min="6" max="6" width="11.6640625" bestFit="1" customWidth="1"/>
    <col min="7" max="7" width="14.88671875" bestFit="1" customWidth="1"/>
    <col min="8" max="9" width="14.21875" bestFit="1" customWidth="1"/>
    <col min="10" max="10" width="9.33203125" bestFit="1" customWidth="1"/>
    <col min="11" max="11" width="24.21875" bestFit="1" customWidth="1"/>
  </cols>
  <sheetData>
    <row r="3" spans="1:8" x14ac:dyDescent="0.3">
      <c r="A3" s="4" t="s">
        <v>24</v>
      </c>
      <c r="B3" t="s">
        <v>26</v>
      </c>
      <c r="C3" t="s">
        <v>27</v>
      </c>
      <c r="D3" t="s">
        <v>28</v>
      </c>
      <c r="E3" t="s">
        <v>31</v>
      </c>
      <c r="F3" t="s">
        <v>90</v>
      </c>
      <c r="G3" t="s">
        <v>101</v>
      </c>
      <c r="H3" t="s">
        <v>91</v>
      </c>
    </row>
    <row r="4" spans="1:8" x14ac:dyDescent="0.3">
      <c r="A4" s="5" t="s">
        <v>102</v>
      </c>
      <c r="B4" s="6">
        <v>52876.49</v>
      </c>
      <c r="C4" s="6">
        <v>44885.904000000002</v>
      </c>
      <c r="D4" s="6">
        <v>13973.523999999999</v>
      </c>
      <c r="E4" s="28">
        <v>0.31131207694959201</v>
      </c>
      <c r="F4" s="28">
        <v>7.3989706956721218E-2</v>
      </c>
      <c r="G4" s="28">
        <v>0.135027873446214</v>
      </c>
      <c r="H4" s="28">
        <v>0.37996205875238698</v>
      </c>
    </row>
    <row r="5" spans="1:8" x14ac:dyDescent="0.3">
      <c r="A5" s="5" t="s">
        <v>105</v>
      </c>
      <c r="B5" s="6">
        <v>39081</v>
      </c>
      <c r="C5" s="6">
        <v>33595.663500000002</v>
      </c>
      <c r="D5" s="6">
        <v>8786.2335000000003</v>
      </c>
      <c r="E5" s="28">
        <v>0.26152879820337527</v>
      </c>
      <c r="F5" s="28">
        <v>7.7160934981192905E-2</v>
      </c>
      <c r="G5" s="28">
        <v>0.17247153348174304</v>
      </c>
      <c r="H5" s="28">
        <v>0.39944320769683478</v>
      </c>
    </row>
    <row r="6" spans="1:8" x14ac:dyDescent="0.3">
      <c r="A6" s="5" t="s">
        <v>8</v>
      </c>
      <c r="B6" s="6">
        <v>37515.599999999999</v>
      </c>
      <c r="C6" s="6">
        <v>31383.096000000001</v>
      </c>
      <c r="D6" s="6">
        <v>6272.4459999999999</v>
      </c>
      <c r="E6" s="28">
        <v>0.19986702395455183</v>
      </c>
      <c r="F6" s="28">
        <v>7.7922091076778721E-2</v>
      </c>
      <c r="G6" s="28">
        <v>0.19844011557858598</v>
      </c>
      <c r="H6" s="28">
        <v>0.40904130548358553</v>
      </c>
    </row>
    <row r="7" spans="1:8" x14ac:dyDescent="0.3">
      <c r="A7" s="5" t="s">
        <v>103</v>
      </c>
      <c r="B7" s="6">
        <v>37453.25</v>
      </c>
      <c r="C7" s="6">
        <v>32329.7585</v>
      </c>
      <c r="D7" s="6">
        <v>7596.5585000000001</v>
      </c>
      <c r="E7" s="28">
        <v>0.23497108708683984</v>
      </c>
      <c r="F7" s="28">
        <v>8.3171727420183833E-2</v>
      </c>
      <c r="G7" s="28">
        <v>0.18462269629471409</v>
      </c>
      <c r="H7" s="28">
        <v>0.41896551033621915</v>
      </c>
    </row>
    <row r="8" spans="1:8" x14ac:dyDescent="0.3">
      <c r="A8" s="5" t="s">
        <v>104</v>
      </c>
      <c r="B8" s="6">
        <v>36878.519999999997</v>
      </c>
      <c r="C8" s="6">
        <v>30662.6325</v>
      </c>
      <c r="D8" s="6">
        <v>7591.7124999999996</v>
      </c>
      <c r="E8" s="28">
        <v>0.2475884123778348</v>
      </c>
      <c r="F8" s="28">
        <v>7.3520507330554485E-2</v>
      </c>
      <c r="G8" s="28">
        <v>0.17467512253745543</v>
      </c>
      <c r="H8" s="28">
        <v>0.38773437762686791</v>
      </c>
    </row>
    <row r="9" spans="1:8" x14ac:dyDescent="0.3">
      <c r="A9" s="5" t="s">
        <v>106</v>
      </c>
      <c r="B9" s="6">
        <v>30879.43</v>
      </c>
      <c r="C9" s="6">
        <v>26359.7745</v>
      </c>
      <c r="D9" s="6">
        <v>6688.5844999999999</v>
      </c>
      <c r="E9" s="28">
        <v>0.25374209859041091</v>
      </c>
      <c r="F9" s="28">
        <v>7.0582763347639507E-2</v>
      </c>
      <c r="G9" s="28">
        <v>0.16155868162074236</v>
      </c>
      <c r="H9" s="28">
        <v>0.39989954477786671</v>
      </c>
    </row>
    <row r="10" spans="1:8" x14ac:dyDescent="0.3">
      <c r="A10" s="5" t="s">
        <v>108</v>
      </c>
      <c r="B10" s="6">
        <v>22413.48</v>
      </c>
      <c r="C10" s="6">
        <v>18847.327000000001</v>
      </c>
      <c r="D10" s="6">
        <v>2249.7469999999998</v>
      </c>
      <c r="E10" s="28">
        <v>0.11936690014451384</v>
      </c>
      <c r="F10" s="28">
        <v>6.5130135971745565E-2</v>
      </c>
      <c r="G10" s="28">
        <v>0.27942113406753438</v>
      </c>
      <c r="H10" s="28">
        <v>0.39961978238096008</v>
      </c>
    </row>
    <row r="11" spans="1:8" x14ac:dyDescent="0.3">
      <c r="A11" s="5" t="s">
        <v>107</v>
      </c>
      <c r="B11" s="6">
        <v>20871.36</v>
      </c>
      <c r="C11" s="6">
        <v>18254.037499999999</v>
      </c>
      <c r="D11" s="6">
        <v>3174.8474999999999</v>
      </c>
      <c r="E11" s="28">
        <v>0.17392576847724786</v>
      </c>
      <c r="F11" s="28">
        <v>8.3924693934654945E-2</v>
      </c>
      <c r="G11" s="28">
        <v>0.24785064317802</v>
      </c>
      <c r="H11" s="28">
        <v>0.41159704015454668</v>
      </c>
    </row>
    <row r="12" spans="1:8" x14ac:dyDescent="0.3">
      <c r="A12" s="5" t="s">
        <v>25</v>
      </c>
      <c r="B12" s="6">
        <v>277969.13</v>
      </c>
      <c r="C12" s="6">
        <v>236318.19349999999</v>
      </c>
      <c r="D12" s="6">
        <v>56333.6535</v>
      </c>
      <c r="E12" s="28">
        <v>0.23838051851052255</v>
      </c>
      <c r="F12" s="28">
        <v>7.5794339105209274E-2</v>
      </c>
      <c r="G12" s="28">
        <v>0.18385444455648725</v>
      </c>
      <c r="H12" s="28">
        <v>0.39908730152877048</v>
      </c>
    </row>
    <row r="14" spans="1:8" x14ac:dyDescent="0.3">
      <c r="D14"/>
    </row>
    <row r="15" spans="1:8" x14ac:dyDescent="0.3">
      <c r="D15"/>
    </row>
    <row r="16" spans="1:8" x14ac:dyDescent="0.3">
      <c r="D16"/>
    </row>
    <row r="17" spans="3:4" x14ac:dyDescent="0.3">
      <c r="D17"/>
    </row>
    <row r="18" spans="3:4" x14ac:dyDescent="0.3">
      <c r="D18"/>
    </row>
    <row r="19" spans="3:4" x14ac:dyDescent="0.3">
      <c r="C19" s="3"/>
      <c r="D19"/>
    </row>
    <row r="20" spans="3:4" x14ac:dyDescent="0.3">
      <c r="D20"/>
    </row>
    <row r="21" spans="3:4" x14ac:dyDescent="0.3">
      <c r="D21"/>
    </row>
    <row r="22" spans="3:4" x14ac:dyDescent="0.3">
      <c r="D22"/>
    </row>
    <row r="23" spans="3:4" x14ac:dyDescent="0.3">
      <c r="D23"/>
    </row>
    <row r="26" spans="3:4" x14ac:dyDescent="0.3">
      <c r="D26"/>
    </row>
    <row r="27" spans="3:4" x14ac:dyDescent="0.3">
      <c r="D27"/>
    </row>
    <row r="28" spans="3:4" x14ac:dyDescent="0.3">
      <c r="D28"/>
    </row>
    <row r="29" spans="3:4" x14ac:dyDescent="0.3">
      <c r="D29"/>
    </row>
    <row r="30" spans="3:4" x14ac:dyDescent="0.3">
      <c r="D30"/>
    </row>
    <row r="31" spans="3:4" x14ac:dyDescent="0.3">
      <c r="D31"/>
    </row>
    <row r="32" spans="3:4" x14ac:dyDescent="0.3">
      <c r="D32"/>
    </row>
    <row r="39" spans="2:6" x14ac:dyDescent="0.3">
      <c r="B39" t="s">
        <v>26</v>
      </c>
      <c r="C39" t="s">
        <v>27</v>
      </c>
      <c r="D39" t="s">
        <v>28</v>
      </c>
      <c r="E39" t="s">
        <v>31</v>
      </c>
      <c r="F39" t="s">
        <v>46</v>
      </c>
    </row>
    <row r="40" spans="2:6" x14ac:dyDescent="0.3">
      <c r="B40" s="6">
        <v>277969.13</v>
      </c>
      <c r="C40" s="6">
        <v>236318.19349999999</v>
      </c>
      <c r="D40" s="6">
        <v>56333.6535</v>
      </c>
      <c r="E40" s="28">
        <v>0.23838051851052255</v>
      </c>
      <c r="F40" s="28">
        <v>7.1999999999999995E-2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40399-8BD2-4EB0-89F7-F4525D8D62E1}">
  <dimension ref="A3:F32"/>
  <sheetViews>
    <sheetView workbookViewId="0">
      <selection activeCell="C12" sqref="C12"/>
    </sheetView>
  </sheetViews>
  <sheetFormatPr defaultRowHeight="14.4" x14ac:dyDescent="0.3"/>
  <cols>
    <col min="1" max="1" width="15" bestFit="1" customWidth="1"/>
    <col min="2" max="2" width="10.44140625" bestFit="1" customWidth="1"/>
    <col min="3" max="3" width="7.5546875" bestFit="1" customWidth="1"/>
    <col min="4" max="4" width="8.33203125" style="7" bestFit="1" customWidth="1"/>
    <col min="5" max="5" width="12.44140625" bestFit="1" customWidth="1"/>
    <col min="6" max="6" width="11.77734375" bestFit="1" customWidth="1"/>
    <col min="7" max="9" width="13.44140625" bestFit="1" customWidth="1"/>
    <col min="10" max="10" width="10.44140625" bestFit="1" customWidth="1"/>
    <col min="11" max="11" width="24.21875" bestFit="1" customWidth="1"/>
  </cols>
  <sheetData>
    <row r="3" spans="1:6" x14ac:dyDescent="0.3">
      <c r="A3" s="4" t="s">
        <v>24</v>
      </c>
      <c r="B3" t="s">
        <v>31</v>
      </c>
      <c r="C3" t="s">
        <v>29</v>
      </c>
      <c r="D3" t="s">
        <v>30</v>
      </c>
      <c r="E3" t="s">
        <v>33</v>
      </c>
      <c r="F3" t="s">
        <v>32</v>
      </c>
    </row>
    <row r="4" spans="1:6" x14ac:dyDescent="0.3">
      <c r="A4" s="5" t="s">
        <v>102</v>
      </c>
      <c r="B4" s="28">
        <v>0.31131207694959201</v>
      </c>
      <c r="C4" s="6">
        <v>4078.27</v>
      </c>
      <c r="D4" s="6">
        <v>3912.3159999999998</v>
      </c>
      <c r="E4" s="6">
        <v>7139.8</v>
      </c>
      <c r="F4" s="6">
        <v>20091.060000000001</v>
      </c>
    </row>
    <row r="5" spans="1:6" x14ac:dyDescent="0.3">
      <c r="A5" s="5" t="s">
        <v>105</v>
      </c>
      <c r="B5" s="28">
        <v>0.26152879820337527</v>
      </c>
      <c r="C5" s="6">
        <v>2469.81</v>
      </c>
      <c r="D5" s="6">
        <v>3015.5264999999999</v>
      </c>
      <c r="E5" s="6">
        <v>6740.36</v>
      </c>
      <c r="F5" s="6">
        <v>15610.64</v>
      </c>
    </row>
    <row r="6" spans="1:6" x14ac:dyDescent="0.3">
      <c r="A6" s="5" t="s">
        <v>106</v>
      </c>
      <c r="B6" s="28">
        <v>0.25374209859041091</v>
      </c>
      <c r="C6" s="6">
        <v>2340.1</v>
      </c>
      <c r="D6" s="6">
        <v>2179.5554999999999</v>
      </c>
      <c r="E6" s="6">
        <v>4988.84</v>
      </c>
      <c r="F6" s="6">
        <v>12348.67</v>
      </c>
    </row>
    <row r="7" spans="1:6" x14ac:dyDescent="0.3">
      <c r="A7" s="5" t="s">
        <v>104</v>
      </c>
      <c r="B7" s="28">
        <v>0.2475884123778348</v>
      </c>
      <c r="C7" s="6">
        <v>3504.56</v>
      </c>
      <c r="D7" s="6">
        <v>2711.3274999999999</v>
      </c>
      <c r="E7" s="6">
        <v>6441.76</v>
      </c>
      <c r="F7" s="6">
        <v>14299.07</v>
      </c>
    </row>
    <row r="8" spans="1:6" x14ac:dyDescent="0.3">
      <c r="A8" s="5" t="s">
        <v>103</v>
      </c>
      <c r="B8" s="28">
        <v>0.23497108708683984</v>
      </c>
      <c r="C8" s="6">
        <v>2008.44</v>
      </c>
      <c r="D8" s="6">
        <v>3115.0515</v>
      </c>
      <c r="E8" s="6">
        <v>6914.72</v>
      </c>
      <c r="F8" s="6">
        <v>15691.62</v>
      </c>
    </row>
    <row r="9" spans="1:6" x14ac:dyDescent="0.3">
      <c r="A9" s="5" t="s">
        <v>8</v>
      </c>
      <c r="B9" s="28">
        <v>0.19986702395455183</v>
      </c>
      <c r="C9" s="6">
        <v>3209.21</v>
      </c>
      <c r="D9" s="6">
        <v>2923.2939999999999</v>
      </c>
      <c r="E9" s="6">
        <v>7444.6</v>
      </c>
      <c r="F9" s="6">
        <v>15345.43</v>
      </c>
    </row>
    <row r="10" spans="1:6" x14ac:dyDescent="0.3">
      <c r="A10" s="5" t="s">
        <v>107</v>
      </c>
      <c r="B10" s="28">
        <v>0.17392576847724786</v>
      </c>
      <c r="C10" s="6">
        <v>865.7</v>
      </c>
      <c r="D10" s="6">
        <v>1751.6224999999999</v>
      </c>
      <c r="E10" s="6">
        <v>5172.9799999999996</v>
      </c>
      <c r="F10" s="6">
        <v>8590.59</v>
      </c>
    </row>
    <row r="11" spans="1:6" x14ac:dyDescent="0.3">
      <c r="A11" s="5" t="s">
        <v>108</v>
      </c>
      <c r="B11" s="28">
        <v>0.11936690014451384</v>
      </c>
      <c r="C11" s="6">
        <v>2106.36</v>
      </c>
      <c r="D11" s="6">
        <v>1459.7929999999999</v>
      </c>
      <c r="E11" s="6">
        <v>6262.8</v>
      </c>
      <c r="F11" s="6">
        <v>8956.8700000000008</v>
      </c>
    </row>
    <row r="12" spans="1:6" x14ac:dyDescent="0.3">
      <c r="A12" s="5" t="s">
        <v>25</v>
      </c>
      <c r="B12" s="28">
        <v>0.23838051851052255</v>
      </c>
      <c r="C12" s="6">
        <v>20582.45</v>
      </c>
      <c r="D12" s="6">
        <v>21068.486499999999</v>
      </c>
      <c r="E12" s="6">
        <v>51105.86</v>
      </c>
      <c r="F12" s="6">
        <v>110933.95</v>
      </c>
    </row>
    <row r="13" spans="1:6" x14ac:dyDescent="0.3">
      <c r="D13"/>
    </row>
    <row r="14" spans="1:6" x14ac:dyDescent="0.3">
      <c r="D14"/>
    </row>
    <row r="15" spans="1:6" x14ac:dyDescent="0.3">
      <c r="D15"/>
    </row>
    <row r="16" spans="1:6" x14ac:dyDescent="0.3">
      <c r="D16"/>
    </row>
    <row r="17" spans="3:4" x14ac:dyDescent="0.3">
      <c r="D17"/>
    </row>
    <row r="18" spans="3:4" x14ac:dyDescent="0.3">
      <c r="D18"/>
    </row>
    <row r="19" spans="3:4" x14ac:dyDescent="0.3">
      <c r="C19" s="3"/>
      <c r="D19"/>
    </row>
    <row r="20" spans="3:4" x14ac:dyDescent="0.3">
      <c r="D20"/>
    </row>
    <row r="21" spans="3:4" x14ac:dyDescent="0.3">
      <c r="D21"/>
    </row>
    <row r="22" spans="3:4" x14ac:dyDescent="0.3">
      <c r="D22"/>
    </row>
    <row r="23" spans="3:4" x14ac:dyDescent="0.3">
      <c r="D23"/>
    </row>
    <row r="24" spans="3:4" x14ac:dyDescent="0.3">
      <c r="D24"/>
    </row>
    <row r="25" spans="3:4" x14ac:dyDescent="0.3">
      <c r="D25"/>
    </row>
    <row r="26" spans="3:4" x14ac:dyDescent="0.3">
      <c r="D26"/>
    </row>
    <row r="27" spans="3:4" x14ac:dyDescent="0.3">
      <c r="D27"/>
    </row>
    <row r="28" spans="3:4" x14ac:dyDescent="0.3">
      <c r="D28"/>
    </row>
    <row r="29" spans="3:4" x14ac:dyDescent="0.3">
      <c r="D29"/>
    </row>
    <row r="30" spans="3:4" x14ac:dyDescent="0.3">
      <c r="D30"/>
    </row>
    <row r="31" spans="3:4" x14ac:dyDescent="0.3">
      <c r="D31"/>
    </row>
    <row r="32" spans="3:4" x14ac:dyDescent="0.3">
      <c r="D3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8E4AA-30DB-4506-BE50-FCB2F0830888}">
  <dimension ref="A1:E10"/>
  <sheetViews>
    <sheetView workbookViewId="0">
      <selection activeCell="I20" sqref="I20"/>
    </sheetView>
  </sheetViews>
  <sheetFormatPr defaultRowHeight="14.4" x14ac:dyDescent="0.3"/>
  <cols>
    <col min="1" max="1" width="15.21875" bestFit="1" customWidth="1"/>
    <col min="2" max="2" width="14.21875" bestFit="1" customWidth="1"/>
    <col min="3" max="3" width="11.6640625" style="14" bestFit="1" customWidth="1"/>
    <col min="4" max="4" width="10.88671875" bestFit="1" customWidth="1"/>
    <col min="5" max="5" width="10.88671875" style="3" bestFit="1" customWidth="1"/>
    <col min="6" max="7" width="10.88671875" bestFit="1" customWidth="1"/>
  </cols>
  <sheetData>
    <row r="1" spans="1:5" x14ac:dyDescent="0.3">
      <c r="A1" s="4" t="s">
        <v>24</v>
      </c>
      <c r="B1" t="s">
        <v>47</v>
      </c>
      <c r="C1" t="s">
        <v>48</v>
      </c>
      <c r="E1"/>
    </row>
    <row r="2" spans="1:5" x14ac:dyDescent="0.3">
      <c r="A2" s="5" t="s">
        <v>109</v>
      </c>
      <c r="B2" s="6">
        <v>36.321382852292018</v>
      </c>
      <c r="C2" s="2">
        <v>0</v>
      </c>
      <c r="E2"/>
    </row>
    <row r="3" spans="1:5" x14ac:dyDescent="0.3">
      <c r="A3" s="5" t="s">
        <v>45</v>
      </c>
      <c r="B3" s="6">
        <v>31.595500000000001</v>
      </c>
      <c r="C3" s="2">
        <v>0</v>
      </c>
      <c r="E3"/>
    </row>
    <row r="4" spans="1:5" x14ac:dyDescent="0.3">
      <c r="A4" s="5" t="s">
        <v>110</v>
      </c>
      <c r="B4" s="6">
        <v>17.109111675126904</v>
      </c>
      <c r="C4" s="2">
        <v>7.3541750719657448E-2</v>
      </c>
      <c r="E4"/>
    </row>
    <row r="5" spans="1:5" x14ac:dyDescent="0.3">
      <c r="A5" s="5" t="s">
        <v>111</v>
      </c>
      <c r="B5" s="6">
        <v>15.39723508353222</v>
      </c>
      <c r="C5" s="2">
        <v>0.13794015905207294</v>
      </c>
      <c r="E5"/>
    </row>
    <row r="6" spans="1:5" x14ac:dyDescent="0.3">
      <c r="A6" s="5" t="s">
        <v>25</v>
      </c>
      <c r="B6" s="6">
        <v>28.166826749999998</v>
      </c>
      <c r="C6" s="2">
        <v>3.5596110978222656E-2</v>
      </c>
      <c r="E6"/>
    </row>
    <row r="10" spans="1:5" x14ac:dyDescent="0.3">
      <c r="D10"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A2946-02FE-4613-9194-3805DBA48353}">
  <dimension ref="A1:G42"/>
  <sheetViews>
    <sheetView workbookViewId="0">
      <selection activeCell="E10" sqref="E10"/>
    </sheetView>
  </sheetViews>
  <sheetFormatPr defaultRowHeight="14.4" x14ac:dyDescent="0.3"/>
  <cols>
    <col min="1" max="1" width="19.21875" bestFit="1" customWidth="1"/>
    <col min="2" max="2" width="14.5546875" bestFit="1" customWidth="1"/>
    <col min="3" max="3" width="10.88671875" style="14" bestFit="1" customWidth="1"/>
    <col min="4" max="4" width="10.88671875" bestFit="1" customWidth="1"/>
    <col min="5" max="5" width="15.21875" style="3" bestFit="1" customWidth="1"/>
    <col min="6" max="6" width="14.5546875" bestFit="1" customWidth="1"/>
    <col min="7" max="7" width="10.88671875" bestFit="1" customWidth="1"/>
    <col min="8" max="8" width="11.6640625" bestFit="1" customWidth="1"/>
    <col min="9" max="9" width="10.88671875" bestFit="1" customWidth="1"/>
    <col min="10" max="10" width="15.5546875" bestFit="1" customWidth="1"/>
    <col min="11" max="11" width="14.21875" bestFit="1" customWidth="1"/>
    <col min="12" max="12" width="15.21875" bestFit="1" customWidth="1"/>
    <col min="13" max="13" width="14.5546875" bestFit="1" customWidth="1"/>
    <col min="14" max="15" width="10.88671875" bestFit="1" customWidth="1"/>
    <col min="16" max="16" width="11.6640625" bestFit="1" customWidth="1"/>
    <col min="17" max="17" width="10.88671875" bestFit="1" customWidth="1"/>
    <col min="18" max="18" width="15.77734375" bestFit="1" customWidth="1"/>
    <col min="19" max="19" width="19" bestFit="1" customWidth="1"/>
    <col min="20" max="20" width="16.44140625" bestFit="1" customWidth="1"/>
    <col min="21" max="21" width="15.6640625" bestFit="1" customWidth="1"/>
  </cols>
  <sheetData>
    <row r="1" spans="1:7" x14ac:dyDescent="0.3">
      <c r="A1" s="4" t="s">
        <v>24</v>
      </c>
      <c r="B1" t="s">
        <v>54</v>
      </c>
      <c r="C1" t="s">
        <v>46</v>
      </c>
      <c r="E1" s="4" t="s">
        <v>24</v>
      </c>
      <c r="F1" t="s">
        <v>54</v>
      </c>
      <c r="G1" t="s">
        <v>46</v>
      </c>
    </row>
    <row r="2" spans="1:7" x14ac:dyDescent="0.3">
      <c r="A2" s="5" t="s">
        <v>102</v>
      </c>
      <c r="B2" s="6">
        <v>4078.27</v>
      </c>
      <c r="C2" s="28">
        <v>8.6142322097378279E-2</v>
      </c>
      <c r="E2" s="5" t="s">
        <v>45</v>
      </c>
      <c r="F2" s="6">
        <v>9383.68</v>
      </c>
      <c r="G2" s="28">
        <v>7.0440251572327042E-2</v>
      </c>
    </row>
    <row r="3" spans="1:7" x14ac:dyDescent="0.3">
      <c r="A3" s="29" t="s">
        <v>45</v>
      </c>
      <c r="B3" s="6">
        <v>2377.61</v>
      </c>
      <c r="C3" s="28">
        <v>9.9009900990099015E-2</v>
      </c>
      <c r="E3" s="5" t="s">
        <v>109</v>
      </c>
      <c r="F3" s="6">
        <v>5324.17</v>
      </c>
      <c r="G3" s="28">
        <v>7.3005093378607805E-2</v>
      </c>
    </row>
    <row r="4" spans="1:7" x14ac:dyDescent="0.3">
      <c r="A4" s="29" t="s">
        <v>109</v>
      </c>
      <c r="B4" s="6">
        <v>715.54</v>
      </c>
      <c r="C4" s="28">
        <v>7.6923076923076927E-2</v>
      </c>
      <c r="E4" s="5" t="s">
        <v>111</v>
      </c>
      <c r="F4" s="6">
        <v>3492.95</v>
      </c>
      <c r="G4" s="28">
        <v>6.4439140811455853E-2</v>
      </c>
    </row>
    <row r="5" spans="1:7" x14ac:dyDescent="0.3">
      <c r="A5" s="29" t="s">
        <v>111</v>
      </c>
      <c r="B5" s="6">
        <v>639.78</v>
      </c>
      <c r="C5" s="28">
        <v>7.6923076923076927E-2</v>
      </c>
      <c r="E5" s="5" t="s">
        <v>110</v>
      </c>
      <c r="F5" s="6">
        <v>2381.65</v>
      </c>
      <c r="G5" s="28">
        <v>9.1370558375634514E-2</v>
      </c>
    </row>
    <row r="6" spans="1:7" x14ac:dyDescent="0.3">
      <c r="A6" s="29" t="s">
        <v>110</v>
      </c>
      <c r="B6" s="6">
        <v>345.34</v>
      </c>
      <c r="C6" s="28">
        <v>8.6956521739130432E-2</v>
      </c>
      <c r="E6" s="5" t="s">
        <v>25</v>
      </c>
      <c r="F6" s="6">
        <v>20582.45</v>
      </c>
      <c r="G6" s="28">
        <v>7.1999999999999995E-2</v>
      </c>
    </row>
    <row r="7" spans="1:7" x14ac:dyDescent="0.3">
      <c r="A7" s="5" t="s">
        <v>104</v>
      </c>
      <c r="B7" s="6">
        <v>3504.56</v>
      </c>
      <c r="C7" s="28">
        <v>5.6680161943319839E-2</v>
      </c>
      <c r="E7"/>
    </row>
    <row r="8" spans="1:7" x14ac:dyDescent="0.3">
      <c r="A8" s="29" t="s">
        <v>45</v>
      </c>
      <c r="B8" s="6">
        <v>1865.23</v>
      </c>
      <c r="C8" s="28">
        <v>5.7471264367816091E-2</v>
      </c>
      <c r="E8"/>
    </row>
    <row r="9" spans="1:7" x14ac:dyDescent="0.3">
      <c r="A9" s="29" t="s">
        <v>109</v>
      </c>
      <c r="B9" s="6">
        <v>1185.5</v>
      </c>
      <c r="C9" s="28">
        <v>6.7567567567567571E-2</v>
      </c>
      <c r="E9"/>
    </row>
    <row r="10" spans="1:7" x14ac:dyDescent="0.3">
      <c r="A10" s="29" t="s">
        <v>110</v>
      </c>
      <c r="B10" s="6">
        <v>354.85</v>
      </c>
      <c r="C10" s="28">
        <v>0.125</v>
      </c>
      <c r="E10"/>
    </row>
    <row r="11" spans="1:7" x14ac:dyDescent="0.3">
      <c r="A11" s="29" t="s">
        <v>111</v>
      </c>
      <c r="B11" s="6">
        <v>98.98</v>
      </c>
      <c r="C11" s="28">
        <v>1.6129032258064516E-2</v>
      </c>
      <c r="E11"/>
    </row>
    <row r="12" spans="1:7" x14ac:dyDescent="0.3">
      <c r="A12" s="5" t="s">
        <v>8</v>
      </c>
      <c r="B12" s="6">
        <v>3209.21</v>
      </c>
      <c r="C12" s="28">
        <v>8.191126279863481E-2</v>
      </c>
      <c r="E12"/>
    </row>
    <row r="13" spans="1:7" x14ac:dyDescent="0.3">
      <c r="A13" s="29" t="s">
        <v>45</v>
      </c>
      <c r="B13" s="6">
        <v>1365.1</v>
      </c>
      <c r="C13" s="28">
        <v>5.9701492537313432E-2</v>
      </c>
      <c r="E13"/>
    </row>
    <row r="14" spans="1:7" x14ac:dyDescent="0.3">
      <c r="A14" s="29" t="s">
        <v>111</v>
      </c>
      <c r="B14" s="6">
        <v>887.77</v>
      </c>
      <c r="C14" s="28">
        <v>0.11666666666666667</v>
      </c>
      <c r="E14"/>
    </row>
    <row r="15" spans="1:7" x14ac:dyDescent="0.3">
      <c r="A15" s="29" t="s">
        <v>109</v>
      </c>
      <c r="B15" s="6">
        <v>579.39</v>
      </c>
      <c r="C15" s="28">
        <v>7.2463768115942032E-2</v>
      </c>
      <c r="E15"/>
    </row>
    <row r="16" spans="1:7" x14ac:dyDescent="0.3">
      <c r="A16" s="29" t="s">
        <v>110</v>
      </c>
      <c r="B16" s="6">
        <v>376.95</v>
      </c>
      <c r="C16" s="28">
        <v>0.13333333333333333</v>
      </c>
      <c r="E16"/>
    </row>
    <row r="17" spans="1:5" x14ac:dyDescent="0.3">
      <c r="A17" s="5" t="s">
        <v>105</v>
      </c>
      <c r="B17" s="6">
        <v>2469.81</v>
      </c>
      <c r="C17" s="28">
        <v>7.0038910505836577E-2</v>
      </c>
      <c r="E17"/>
    </row>
    <row r="18" spans="1:5" x14ac:dyDescent="0.3">
      <c r="A18" s="29" t="s">
        <v>109</v>
      </c>
      <c r="B18" s="6">
        <v>1068.47</v>
      </c>
      <c r="C18" s="28">
        <v>0.08</v>
      </c>
      <c r="E18"/>
    </row>
    <row r="19" spans="1:5" x14ac:dyDescent="0.3">
      <c r="A19" s="29" t="s">
        <v>45</v>
      </c>
      <c r="B19" s="6">
        <v>792.35</v>
      </c>
      <c r="C19" s="28">
        <v>6.3063063063063057E-2</v>
      </c>
      <c r="E19"/>
    </row>
    <row r="20" spans="1:5" x14ac:dyDescent="0.3">
      <c r="A20" s="29" t="s">
        <v>111</v>
      </c>
      <c r="B20" s="6">
        <v>404.45</v>
      </c>
      <c r="C20" s="28">
        <v>8.3333333333333329E-2</v>
      </c>
      <c r="E20"/>
    </row>
    <row r="21" spans="1:5" x14ac:dyDescent="0.3">
      <c r="A21" s="29" t="s">
        <v>110</v>
      </c>
      <c r="B21" s="6">
        <v>204.54</v>
      </c>
      <c r="C21" s="28">
        <v>4.3478260869565216E-2</v>
      </c>
      <c r="E21"/>
    </row>
    <row r="22" spans="1:5" x14ac:dyDescent="0.3">
      <c r="A22" s="5" t="s">
        <v>106</v>
      </c>
      <c r="B22" s="6">
        <v>2340.1</v>
      </c>
      <c r="C22" s="28">
        <v>0.06</v>
      </c>
      <c r="E22"/>
    </row>
    <row r="23" spans="1:5" x14ac:dyDescent="0.3">
      <c r="A23" s="29" t="s">
        <v>111</v>
      </c>
      <c r="B23" s="6">
        <v>842.71</v>
      </c>
      <c r="C23" s="28">
        <v>6.6666666666666666E-2</v>
      </c>
      <c r="E23"/>
    </row>
    <row r="24" spans="1:5" x14ac:dyDescent="0.3">
      <c r="A24" s="29" t="s">
        <v>110</v>
      </c>
      <c r="B24" s="6">
        <v>590.54999999999995</v>
      </c>
      <c r="C24" s="28">
        <v>0.13043478260869565</v>
      </c>
      <c r="E24"/>
    </row>
    <row r="25" spans="1:5" x14ac:dyDescent="0.3">
      <c r="A25" s="29" t="s">
        <v>45</v>
      </c>
      <c r="B25" s="6">
        <v>563.07000000000005</v>
      </c>
      <c r="C25" s="28">
        <v>4.3478260869565216E-2</v>
      </c>
      <c r="E25"/>
    </row>
    <row r="26" spans="1:5" x14ac:dyDescent="0.3">
      <c r="A26" s="29" t="s">
        <v>109</v>
      </c>
      <c r="B26" s="6">
        <v>343.77</v>
      </c>
      <c r="C26" s="28">
        <v>4.7619047619047616E-2</v>
      </c>
      <c r="E26"/>
    </row>
    <row r="27" spans="1:5" x14ac:dyDescent="0.3">
      <c r="A27" s="5" t="s">
        <v>108</v>
      </c>
      <c r="B27" s="6">
        <v>2106.36</v>
      </c>
      <c r="C27" s="28">
        <v>8.3682008368200833E-2</v>
      </c>
      <c r="E27"/>
    </row>
    <row r="28" spans="1:5" x14ac:dyDescent="0.3">
      <c r="A28" s="29" t="s">
        <v>45</v>
      </c>
      <c r="B28" s="6">
        <v>787.9</v>
      </c>
      <c r="C28" s="28">
        <v>9.0909090909090912E-2</v>
      </c>
      <c r="E28"/>
    </row>
    <row r="29" spans="1:5" x14ac:dyDescent="0.3">
      <c r="A29" s="29" t="s">
        <v>110</v>
      </c>
      <c r="B29" s="6">
        <v>475.14</v>
      </c>
      <c r="C29" s="28">
        <v>0.13043478260869565</v>
      </c>
      <c r="E29"/>
    </row>
    <row r="30" spans="1:5" x14ac:dyDescent="0.3">
      <c r="A30" s="29" t="s">
        <v>109</v>
      </c>
      <c r="B30" s="6">
        <v>439.45</v>
      </c>
      <c r="C30" s="28">
        <v>6.4935064935064929E-2</v>
      </c>
      <c r="E30"/>
    </row>
    <row r="31" spans="1:5" x14ac:dyDescent="0.3">
      <c r="A31" s="29" t="s">
        <v>111</v>
      </c>
      <c r="B31" s="6">
        <v>403.87</v>
      </c>
      <c r="C31" s="28">
        <v>7.8431372549019607E-2</v>
      </c>
      <c r="E31"/>
    </row>
    <row r="32" spans="1:5" x14ac:dyDescent="0.3">
      <c r="A32" s="5" t="s">
        <v>103</v>
      </c>
      <c r="B32" s="6">
        <v>2008.44</v>
      </c>
      <c r="C32" s="28">
        <v>7.1917808219178078E-2</v>
      </c>
      <c r="E32"/>
    </row>
    <row r="33" spans="1:5" x14ac:dyDescent="0.3">
      <c r="A33" s="29" t="s">
        <v>45</v>
      </c>
      <c r="B33" s="6">
        <v>1139.22</v>
      </c>
      <c r="C33" s="28">
        <v>8.2644628099173556E-2</v>
      </c>
      <c r="E33"/>
    </row>
    <row r="34" spans="1:5" x14ac:dyDescent="0.3">
      <c r="A34" s="29" t="s">
        <v>109</v>
      </c>
      <c r="B34" s="6">
        <v>720.01</v>
      </c>
      <c r="C34" s="28">
        <v>9.4736842105263161E-2</v>
      </c>
      <c r="E34"/>
    </row>
    <row r="35" spans="1:5" x14ac:dyDescent="0.3">
      <c r="A35" s="29" t="s">
        <v>111</v>
      </c>
      <c r="B35" s="6">
        <v>137.38999999999999</v>
      </c>
      <c r="C35" s="28">
        <v>1.9230769230769232E-2</v>
      </c>
      <c r="E35"/>
    </row>
    <row r="36" spans="1:5" x14ac:dyDescent="0.3">
      <c r="A36" s="29" t="s">
        <v>110</v>
      </c>
      <c r="B36" s="6">
        <v>11.82</v>
      </c>
      <c r="C36" s="28">
        <v>4.1666666666666664E-2</v>
      </c>
      <c r="E36"/>
    </row>
    <row r="37" spans="1:5" x14ac:dyDescent="0.3">
      <c r="A37" s="5" t="s">
        <v>107</v>
      </c>
      <c r="B37" s="6">
        <v>865.7</v>
      </c>
      <c r="C37" s="28">
        <v>5.8536585365853662E-2</v>
      </c>
      <c r="E37"/>
    </row>
    <row r="38" spans="1:5" x14ac:dyDescent="0.3">
      <c r="A38" s="29" t="s">
        <v>45</v>
      </c>
      <c r="B38" s="6">
        <v>493.2</v>
      </c>
      <c r="C38" s="28">
        <v>5.9523809523809521E-2</v>
      </c>
      <c r="E38"/>
    </row>
    <row r="39" spans="1:5" x14ac:dyDescent="0.3">
      <c r="A39" s="29" t="s">
        <v>109</v>
      </c>
      <c r="B39" s="6">
        <v>272.04000000000002</v>
      </c>
      <c r="C39" s="28">
        <v>6.8965517241379309E-2</v>
      </c>
      <c r="E39"/>
    </row>
    <row r="40" spans="1:5" x14ac:dyDescent="0.3">
      <c r="A40" s="29" t="s">
        <v>111</v>
      </c>
      <c r="B40" s="6">
        <v>78</v>
      </c>
      <c r="C40" s="28">
        <v>5.5555555555555552E-2</v>
      </c>
      <c r="E40"/>
    </row>
    <row r="41" spans="1:5" x14ac:dyDescent="0.3">
      <c r="A41" s="29" t="s">
        <v>110</v>
      </c>
      <c r="B41" s="6">
        <v>22.46</v>
      </c>
      <c r="C41" s="28">
        <v>3.7037037037037035E-2</v>
      </c>
      <c r="E41"/>
    </row>
    <row r="42" spans="1:5" x14ac:dyDescent="0.3">
      <c r="A42" s="5" t="s">
        <v>25</v>
      </c>
      <c r="B42" s="6">
        <v>20582.45</v>
      </c>
      <c r="C42" s="28">
        <v>7.1999999999999995E-2</v>
      </c>
      <c r="E4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13DB9-B837-4D3A-95B0-9B9D915F9486}">
  <dimension ref="A1:O40"/>
  <sheetViews>
    <sheetView workbookViewId="0">
      <selection activeCell="E29" sqref="E29"/>
    </sheetView>
  </sheetViews>
  <sheetFormatPr defaultRowHeight="14.4" x14ac:dyDescent="0.3"/>
  <cols>
    <col min="1" max="1" width="9.5546875" bestFit="1" customWidth="1"/>
    <col min="2" max="2" width="5.6640625" bestFit="1" customWidth="1"/>
    <col min="3" max="4" width="4.5546875" bestFit="1" customWidth="1"/>
    <col min="5" max="7" width="6" bestFit="1" customWidth="1"/>
    <col min="8" max="8" width="14.77734375" bestFit="1" customWidth="1"/>
    <col min="9" max="9" width="17.77734375" style="14" bestFit="1" customWidth="1"/>
    <col min="10" max="10" width="12.6640625" bestFit="1" customWidth="1"/>
    <col min="11" max="11" width="10.44140625" bestFit="1" customWidth="1"/>
    <col min="12" max="12" width="9.5546875" bestFit="1" customWidth="1"/>
    <col min="13" max="13" width="13.109375" bestFit="1" customWidth="1"/>
    <col min="14" max="14" width="10.109375" bestFit="1" customWidth="1"/>
    <col min="15" max="15" width="10.77734375" bestFit="1" customWidth="1"/>
    <col min="16" max="16" width="12" bestFit="1" customWidth="1"/>
    <col min="17" max="17" width="14.77734375" bestFit="1" customWidth="1"/>
    <col min="18" max="18" width="17.77734375" bestFit="1" customWidth="1"/>
    <col min="19" max="19" width="12.6640625" bestFit="1" customWidth="1"/>
    <col min="20" max="20" width="10.44140625" bestFit="1" customWidth="1"/>
    <col min="21" max="21" width="9.5546875" bestFit="1" customWidth="1"/>
    <col min="22" max="22" width="13.109375" bestFit="1" customWidth="1"/>
    <col min="23" max="23" width="10.109375" bestFit="1" customWidth="1"/>
    <col min="24" max="24" width="10.77734375" bestFit="1" customWidth="1"/>
    <col min="25" max="25" width="12" bestFit="1" customWidth="1"/>
    <col min="26" max="26" width="13.109375" bestFit="1" customWidth="1"/>
    <col min="27" max="27" width="12" bestFit="1" customWidth="1"/>
    <col min="28" max="28" width="10.109375" bestFit="1" customWidth="1"/>
    <col min="29" max="29" width="12" bestFit="1" customWidth="1"/>
    <col min="30" max="30" width="11" bestFit="1" customWidth="1"/>
    <col min="31" max="31" width="12" bestFit="1" customWidth="1"/>
  </cols>
  <sheetData>
    <row r="1" spans="1:15" x14ac:dyDescent="0.3">
      <c r="A1" s="4" t="s">
        <v>24</v>
      </c>
      <c r="B1" t="s">
        <v>64</v>
      </c>
      <c r="C1" t="s">
        <v>66</v>
      </c>
      <c r="D1" t="s">
        <v>67</v>
      </c>
      <c r="H1" s="19" t="s">
        <v>65</v>
      </c>
      <c r="I1" s="19" t="s">
        <v>87</v>
      </c>
      <c r="J1" s="18"/>
      <c r="K1" s="18"/>
      <c r="L1" s="18"/>
      <c r="M1" s="18"/>
      <c r="N1" s="18"/>
      <c r="O1" s="18"/>
    </row>
    <row r="2" spans="1:15" x14ac:dyDescent="0.3">
      <c r="A2" s="5" t="s">
        <v>63</v>
      </c>
      <c r="B2" s="17">
        <v>24.019673341695029</v>
      </c>
      <c r="C2" s="16">
        <v>0.14931867696056816</v>
      </c>
      <c r="D2" s="16">
        <v>3.0630068507814174</v>
      </c>
      <c r="H2" s="19" t="s">
        <v>24</v>
      </c>
      <c r="I2" s="18" t="s">
        <v>58</v>
      </c>
      <c r="J2" s="18" t="s">
        <v>59</v>
      </c>
      <c r="K2" s="18" t="s">
        <v>60</v>
      </c>
      <c r="L2" s="18" t="s">
        <v>61</v>
      </c>
      <c r="M2" s="18" t="s">
        <v>62</v>
      </c>
      <c r="N2" s="18" t="s">
        <v>63</v>
      </c>
      <c r="O2" s="18" t="s">
        <v>25</v>
      </c>
    </row>
    <row r="3" spans="1:15" x14ac:dyDescent="0.3">
      <c r="A3" s="5" t="s">
        <v>61</v>
      </c>
      <c r="B3" s="17">
        <v>22.700219489199196</v>
      </c>
      <c r="C3" s="16">
        <v>0.16623481491946396</v>
      </c>
      <c r="D3" s="16">
        <v>3.3882570080488481</v>
      </c>
      <c r="H3" s="18" t="s">
        <v>78</v>
      </c>
      <c r="I3" s="20">
        <v>1638.22</v>
      </c>
      <c r="J3" s="20">
        <v>9494.86</v>
      </c>
      <c r="K3" s="20">
        <v>13937.63</v>
      </c>
      <c r="L3" s="20">
        <v>11181.58</v>
      </c>
      <c r="M3" s="20">
        <v>5669.81</v>
      </c>
      <c r="N3" s="20">
        <v>3913.9</v>
      </c>
      <c r="O3" s="20">
        <v>45836</v>
      </c>
    </row>
    <row r="4" spans="1:15" x14ac:dyDescent="0.3">
      <c r="A4" s="5" t="s">
        <v>62</v>
      </c>
      <c r="B4" s="17">
        <v>15.726413504492895</v>
      </c>
      <c r="C4" s="16">
        <v>0.21233666728587583</v>
      </c>
      <c r="D4" s="16">
        <v>4.6998499603260475</v>
      </c>
      <c r="H4" s="18" t="s">
        <v>75</v>
      </c>
      <c r="I4" s="20">
        <v>1599.41</v>
      </c>
      <c r="J4" s="20">
        <v>4338.95</v>
      </c>
      <c r="K4" s="20">
        <v>5095.78</v>
      </c>
      <c r="L4" s="20">
        <v>6712.35</v>
      </c>
      <c r="M4" s="20">
        <v>4147.04</v>
      </c>
      <c r="N4" s="20">
        <v>3110.08</v>
      </c>
      <c r="O4" s="20">
        <v>25003.61</v>
      </c>
    </row>
    <row r="5" spans="1:15" x14ac:dyDescent="0.3">
      <c r="A5" s="5" t="s">
        <v>60</v>
      </c>
      <c r="B5" s="17">
        <v>14.383293734473584</v>
      </c>
      <c r="C5" s="16">
        <v>0.24936489358224084</v>
      </c>
      <c r="D5" s="16">
        <v>4.7214856541520938</v>
      </c>
      <c r="H5" s="18" t="s">
        <v>76</v>
      </c>
      <c r="I5" s="20">
        <v>1585.05</v>
      </c>
      <c r="J5" s="20">
        <v>7107.75</v>
      </c>
      <c r="K5" s="20">
        <v>9987.49</v>
      </c>
      <c r="L5" s="20">
        <v>5201.8900000000003</v>
      </c>
      <c r="M5" s="20">
        <v>2877.43</v>
      </c>
      <c r="N5" s="20">
        <v>2693.2</v>
      </c>
      <c r="O5" s="20">
        <v>29452.81</v>
      </c>
    </row>
    <row r="6" spans="1:15" x14ac:dyDescent="0.3">
      <c r="A6" s="5" t="s">
        <v>59</v>
      </c>
      <c r="B6" s="17">
        <v>11.447161455879664</v>
      </c>
      <c r="C6" s="16">
        <v>0.32088383884055871</v>
      </c>
      <c r="D6" s="16">
        <v>6.2736875294672316</v>
      </c>
      <c r="H6" s="18" t="s">
        <v>77</v>
      </c>
      <c r="I6" s="20">
        <v>1638.96</v>
      </c>
      <c r="J6" s="20">
        <v>6746.74</v>
      </c>
      <c r="K6" s="20">
        <v>12417.73</v>
      </c>
      <c r="L6" s="20">
        <v>7811.43</v>
      </c>
      <c r="M6" s="20">
        <v>3998.52</v>
      </c>
      <c r="N6" s="20">
        <v>5443.97</v>
      </c>
      <c r="O6" s="20">
        <v>38057.35</v>
      </c>
    </row>
    <row r="7" spans="1:15" x14ac:dyDescent="0.3">
      <c r="A7" s="5" t="s">
        <v>58</v>
      </c>
      <c r="B7" s="17">
        <v>4.8109100185312599</v>
      </c>
      <c r="C7" s="16">
        <v>0.94187247314312117</v>
      </c>
      <c r="D7" s="16">
        <v>17.855014598540144</v>
      </c>
      <c r="H7" s="18" t="s">
        <v>79</v>
      </c>
      <c r="I7" s="20">
        <v>1858.07</v>
      </c>
      <c r="J7" s="20">
        <v>6508.93</v>
      </c>
      <c r="K7" s="20">
        <v>12641.58</v>
      </c>
      <c r="L7" s="20">
        <v>4161.8100000000004</v>
      </c>
      <c r="M7" s="20">
        <v>4455.8599999999997</v>
      </c>
      <c r="N7" s="20">
        <v>3404.12</v>
      </c>
      <c r="O7" s="20">
        <v>33030.370000000003</v>
      </c>
    </row>
    <row r="8" spans="1:15" x14ac:dyDescent="0.3">
      <c r="A8" s="5" t="s">
        <v>25</v>
      </c>
      <c r="B8" s="17">
        <v>16.179773299288861</v>
      </c>
      <c r="C8" s="16">
        <v>0.22407229859327926</v>
      </c>
      <c r="D8" s="16">
        <v>4.4948681461907904</v>
      </c>
      <c r="H8" s="18" t="s">
        <v>80</v>
      </c>
      <c r="I8" s="20">
        <v>2236.52</v>
      </c>
      <c r="J8" s="20">
        <v>9728.7099999999991</v>
      </c>
      <c r="K8" s="20">
        <v>13632.59</v>
      </c>
      <c r="L8" s="20">
        <v>10012.17</v>
      </c>
      <c r="M8" s="20">
        <v>6221.91</v>
      </c>
      <c r="N8" s="20">
        <v>5874.46</v>
      </c>
      <c r="O8" s="20">
        <v>47706.36</v>
      </c>
    </row>
    <row r="9" spans="1:15" x14ac:dyDescent="0.3">
      <c r="H9" s="18" t="s">
        <v>81</v>
      </c>
      <c r="I9" s="20">
        <v>2196.2399999999998</v>
      </c>
      <c r="J9" s="20">
        <v>8964.18</v>
      </c>
      <c r="K9" s="20">
        <v>11785.82</v>
      </c>
      <c r="L9" s="20">
        <v>10632.35</v>
      </c>
      <c r="M9" s="20">
        <v>6836.78</v>
      </c>
      <c r="N9" s="20">
        <v>6649.28</v>
      </c>
      <c r="O9" s="20">
        <v>47064.65</v>
      </c>
    </row>
    <row r="10" spans="1:15" x14ac:dyDescent="0.3">
      <c r="A10" s="4" t="s">
        <v>24</v>
      </c>
      <c r="B10" t="s">
        <v>64</v>
      </c>
      <c r="C10" t="s">
        <v>68</v>
      </c>
      <c r="D10" t="s">
        <v>69</v>
      </c>
      <c r="H10" s="18" t="s">
        <v>82</v>
      </c>
      <c r="I10" s="20">
        <v>2172.02</v>
      </c>
      <c r="J10" s="20">
        <v>9718.57</v>
      </c>
      <c r="K10" s="20">
        <v>8506.6299999999992</v>
      </c>
      <c r="L10" s="20">
        <v>9100.65</v>
      </c>
      <c r="M10" s="20">
        <v>4563.51</v>
      </c>
      <c r="N10" s="20">
        <v>5132.9399999999996</v>
      </c>
      <c r="O10" s="20">
        <v>39194.32</v>
      </c>
    </row>
    <row r="11" spans="1:15" x14ac:dyDescent="0.3">
      <c r="A11" s="5" t="s">
        <v>63</v>
      </c>
      <c r="B11" s="17">
        <v>24.019673341695029</v>
      </c>
      <c r="C11" s="15">
        <v>1.8479851330956695E-2</v>
      </c>
      <c r="D11" s="15">
        <v>4.9321815208303858E-2</v>
      </c>
      <c r="H11" s="18" t="s">
        <v>83</v>
      </c>
      <c r="I11" s="20">
        <v>1481.24</v>
      </c>
      <c r="J11" s="20">
        <v>6463.19</v>
      </c>
      <c r="K11" s="20">
        <v>14319.77</v>
      </c>
      <c r="L11" s="20">
        <v>5618.29</v>
      </c>
      <c r="M11" s="20">
        <v>4421.84</v>
      </c>
      <c r="N11" s="20">
        <v>4050.71</v>
      </c>
      <c r="O11" s="20">
        <v>36355.040000000001</v>
      </c>
    </row>
    <row r="12" spans="1:15" x14ac:dyDescent="0.3">
      <c r="A12" s="5" t="s">
        <v>61</v>
      </c>
      <c r="B12" s="17">
        <v>22.700219489199196</v>
      </c>
      <c r="C12" s="15">
        <v>5.853056461426779E-2</v>
      </c>
      <c r="D12" s="15">
        <v>4.6515055381585034E-2</v>
      </c>
      <c r="H12" s="18" t="s">
        <v>84</v>
      </c>
      <c r="I12" s="20">
        <v>1832.31</v>
      </c>
      <c r="J12" s="20">
        <v>9630.77</v>
      </c>
      <c r="K12" s="20">
        <v>14096.92</v>
      </c>
      <c r="L12" s="20">
        <v>9370.7800000000007</v>
      </c>
      <c r="M12" s="20">
        <v>4639.32</v>
      </c>
      <c r="N12" s="20">
        <v>4563.1400000000003</v>
      </c>
      <c r="O12" s="20">
        <v>44133.24</v>
      </c>
    </row>
    <row r="13" spans="1:15" x14ac:dyDescent="0.3">
      <c r="A13" s="5" t="s">
        <v>62</v>
      </c>
      <c r="B13" s="17">
        <v>15.726413504492895</v>
      </c>
      <c r="C13" s="15">
        <v>2.7106150998243556E-2</v>
      </c>
      <c r="D13" s="15">
        <v>4.576801184425424E-2</v>
      </c>
      <c r="H13" s="18" t="s">
        <v>85</v>
      </c>
      <c r="I13" s="20">
        <v>3397.4</v>
      </c>
      <c r="J13" s="20">
        <v>15440.3</v>
      </c>
      <c r="K13" s="20">
        <v>19074.27</v>
      </c>
      <c r="L13" s="20">
        <v>8008.73</v>
      </c>
      <c r="M13" s="20">
        <v>8696.44</v>
      </c>
      <c r="N13" s="20">
        <v>6765.64</v>
      </c>
      <c r="O13" s="20">
        <v>61382.78</v>
      </c>
    </row>
    <row r="14" spans="1:15" x14ac:dyDescent="0.3">
      <c r="A14" s="5" t="s">
        <v>60</v>
      </c>
      <c r="B14" s="17">
        <v>14.383293734473584</v>
      </c>
      <c r="C14" s="15">
        <v>3.4033592918884352E-2</v>
      </c>
      <c r="D14" s="15">
        <v>5.1921656292800482E-2</v>
      </c>
      <c r="H14" s="18" t="s">
        <v>86</v>
      </c>
      <c r="I14" s="20">
        <v>2825.93</v>
      </c>
      <c r="J14" s="20">
        <v>12308.98</v>
      </c>
      <c r="K14" s="20">
        <v>17050.27</v>
      </c>
      <c r="L14" s="20">
        <v>9851.09</v>
      </c>
      <c r="M14" s="20">
        <v>8625.56</v>
      </c>
      <c r="N14" s="20">
        <v>5627.78</v>
      </c>
      <c r="O14" s="20">
        <v>56289.61</v>
      </c>
    </row>
    <row r="15" spans="1:15" x14ac:dyDescent="0.3">
      <c r="A15" s="5" t="s">
        <v>59</v>
      </c>
      <c r="B15" s="17">
        <v>11.447161455879664</v>
      </c>
      <c r="C15" s="15">
        <v>2.0290132307460813E-2</v>
      </c>
      <c r="D15" s="15">
        <v>4.8901402232564471E-2</v>
      </c>
      <c r="H15" s="18" t="s">
        <v>25</v>
      </c>
      <c r="I15" s="20">
        <v>24461.37</v>
      </c>
      <c r="J15" s="20">
        <v>106451.93</v>
      </c>
      <c r="K15" s="20">
        <v>152546.48000000001</v>
      </c>
      <c r="L15" s="20">
        <v>97663.12</v>
      </c>
      <c r="M15" s="20">
        <v>65154.02</v>
      </c>
      <c r="N15" s="20">
        <v>57229.22</v>
      </c>
      <c r="O15" s="20">
        <v>503506.14</v>
      </c>
    </row>
    <row r="16" spans="1:15" x14ac:dyDescent="0.3">
      <c r="A16" s="5" t="s">
        <v>58</v>
      </c>
      <c r="B16" s="17">
        <v>4.8109100185312599</v>
      </c>
      <c r="C16" s="15">
        <v>4.1756367831113E-2</v>
      </c>
      <c r="D16" s="15">
        <v>5.2370216797577446E-2</v>
      </c>
      <c r="I16"/>
    </row>
    <row r="17" spans="1:15" x14ac:dyDescent="0.3">
      <c r="A17" s="5" t="s">
        <v>25</v>
      </c>
      <c r="B17" s="17">
        <v>16.179773299288861</v>
      </c>
      <c r="C17" s="15">
        <v>3.3366110000154367E-2</v>
      </c>
      <c r="D17" s="15">
        <v>4.9133026292847583E-2</v>
      </c>
      <c r="H17" s="19" t="s">
        <v>64</v>
      </c>
      <c r="I17" s="19" t="s">
        <v>87</v>
      </c>
      <c r="J17" s="18"/>
      <c r="K17" s="18"/>
      <c r="L17" s="18"/>
      <c r="M17" s="18"/>
      <c r="N17" s="18"/>
      <c r="O17" s="18"/>
    </row>
    <row r="18" spans="1:15" x14ac:dyDescent="0.3">
      <c r="H18" s="19" t="s">
        <v>24</v>
      </c>
      <c r="I18" s="18" t="s">
        <v>58</v>
      </c>
      <c r="J18" s="18" t="s">
        <v>59</v>
      </c>
      <c r="K18" s="18" t="s">
        <v>60</v>
      </c>
      <c r="L18" s="18" t="s">
        <v>61</v>
      </c>
      <c r="M18" s="18" t="s">
        <v>62</v>
      </c>
      <c r="N18" s="18" t="s">
        <v>63</v>
      </c>
      <c r="O18" s="18" t="s">
        <v>25</v>
      </c>
    </row>
    <row r="19" spans="1:15" x14ac:dyDescent="0.3">
      <c r="H19" s="18" t="s">
        <v>78</v>
      </c>
      <c r="I19" s="31">
        <v>6.1719793434337262</v>
      </c>
      <c r="J19" s="31">
        <v>14.999317525482208</v>
      </c>
      <c r="K19" s="31">
        <v>15.09936266065321</v>
      </c>
      <c r="L19" s="31">
        <v>13.668038863917262</v>
      </c>
      <c r="M19" s="31">
        <v>14.658882749157378</v>
      </c>
      <c r="N19" s="31">
        <v>31.373420373540455</v>
      </c>
      <c r="O19" s="31">
        <v>15.745540404921895</v>
      </c>
    </row>
    <row r="20" spans="1:15" x14ac:dyDescent="0.3">
      <c r="H20" s="18" t="s">
        <v>75</v>
      </c>
      <c r="I20" s="31">
        <v>4.9829624674098572</v>
      </c>
      <c r="J20" s="31">
        <v>6.4109196925523459</v>
      </c>
      <c r="K20" s="31">
        <v>13.463248020911422</v>
      </c>
      <c r="L20" s="31">
        <v>7.3936579588370686</v>
      </c>
      <c r="M20" s="31">
        <v>24.75339760407423</v>
      </c>
      <c r="N20" s="31">
        <v>31.111775259800392</v>
      </c>
      <c r="O20" s="31">
        <v>14.135337657242292</v>
      </c>
    </row>
    <row r="21" spans="1:15" x14ac:dyDescent="0.3">
      <c r="H21" s="18" t="s">
        <v>76</v>
      </c>
      <c r="I21" s="31">
        <v>5.9923093908709513</v>
      </c>
      <c r="J21" s="31">
        <v>15.35577644120854</v>
      </c>
      <c r="K21" s="31">
        <v>12.559099433391173</v>
      </c>
      <c r="L21" s="31">
        <v>45.571153945969634</v>
      </c>
      <c r="M21" s="31">
        <v>20.259877738120476</v>
      </c>
      <c r="N21" s="31">
        <v>26.71424699242537</v>
      </c>
      <c r="O21" s="31">
        <v>20.757826842328456</v>
      </c>
    </row>
    <row r="22" spans="1:15" x14ac:dyDescent="0.3">
      <c r="H22" s="18" t="s">
        <v>77</v>
      </c>
      <c r="I22" s="31">
        <v>9.841600771220774</v>
      </c>
      <c r="J22" s="31">
        <v>7.3753012566068943</v>
      </c>
      <c r="K22" s="31">
        <v>18.59606626976106</v>
      </c>
      <c r="L22" s="31">
        <v>12.635617294144605</v>
      </c>
      <c r="M22" s="31">
        <v>20.323797305002852</v>
      </c>
      <c r="N22" s="31">
        <v>37.424603735876573</v>
      </c>
      <c r="O22" s="31">
        <v>17.881327260043069</v>
      </c>
    </row>
    <row r="23" spans="1:15" x14ac:dyDescent="0.3">
      <c r="H23" s="18" t="s">
        <v>79</v>
      </c>
      <c r="I23" s="31">
        <v>8.0284327285839616</v>
      </c>
      <c r="J23" s="31">
        <v>17.36231607960141</v>
      </c>
      <c r="K23" s="31">
        <v>20.389012291185121</v>
      </c>
      <c r="L23" s="31">
        <v>21.133230493463181</v>
      </c>
      <c r="M23" s="31">
        <v>29.170485607716582</v>
      </c>
      <c r="N23" s="31">
        <v>16.598192778162932</v>
      </c>
      <c r="O23" s="31">
        <v>19.984975947892803</v>
      </c>
    </row>
    <row r="24" spans="1:15" x14ac:dyDescent="0.3">
      <c r="H24" s="18" t="s">
        <v>80</v>
      </c>
      <c r="I24" s="31">
        <v>2.6209691842684171</v>
      </c>
      <c r="J24" s="31">
        <v>14.875511758496247</v>
      </c>
      <c r="K24" s="31">
        <v>12.383192042011093</v>
      </c>
      <c r="L24" s="31">
        <v>43.701587168416033</v>
      </c>
      <c r="M24" s="31">
        <v>21.004477724685827</v>
      </c>
      <c r="N24" s="31">
        <v>19.255237077110067</v>
      </c>
      <c r="O24" s="31">
        <v>20.977206812676549</v>
      </c>
    </row>
    <row r="25" spans="1:15" x14ac:dyDescent="0.3">
      <c r="H25" s="18" t="s">
        <v>81</v>
      </c>
      <c r="I25" s="31">
        <v>3.9760089971952071</v>
      </c>
      <c r="J25" s="31">
        <v>11.316439428927131</v>
      </c>
      <c r="K25" s="31">
        <v>6.6978318012662674</v>
      </c>
      <c r="L25" s="31">
        <v>16.304018396685585</v>
      </c>
      <c r="M25" s="31">
        <v>8.6769590362714606</v>
      </c>
      <c r="N25" s="31">
        <v>17.659403724914579</v>
      </c>
      <c r="O25" s="31">
        <v>11.456775308007177</v>
      </c>
    </row>
    <row r="26" spans="1:15" x14ac:dyDescent="0.3">
      <c r="H26" s="18" t="s">
        <v>82</v>
      </c>
      <c r="I26" s="31">
        <v>5.9342363329987755</v>
      </c>
      <c r="J26" s="31">
        <v>5.7941384380623902</v>
      </c>
      <c r="K26" s="31">
        <v>13.848144329775717</v>
      </c>
      <c r="L26" s="31">
        <v>18.286609198244083</v>
      </c>
      <c r="M26" s="31">
        <v>8.9216261167390893</v>
      </c>
      <c r="N26" s="31">
        <v>17.663598249736019</v>
      </c>
      <c r="O26" s="31">
        <v>12.369170073622913</v>
      </c>
    </row>
    <row r="27" spans="1:15" x14ac:dyDescent="0.3">
      <c r="H27" s="18" t="s">
        <v>83</v>
      </c>
      <c r="I27" s="31">
        <v>5.6616213442791175</v>
      </c>
      <c r="J27" s="31">
        <v>8.2501674869530373</v>
      </c>
      <c r="K27" s="31">
        <v>14.940676421478836</v>
      </c>
      <c r="L27" s="31">
        <v>12.092152594472696</v>
      </c>
      <c r="M27" s="31">
        <v>19.275932643424454</v>
      </c>
      <c r="N27" s="31">
        <v>19.960268693636422</v>
      </c>
      <c r="O27" s="31">
        <v>14.019548321223137</v>
      </c>
    </row>
    <row r="28" spans="1:15" x14ac:dyDescent="0.3">
      <c r="H28" s="18" t="s">
        <v>84</v>
      </c>
      <c r="I28" s="31">
        <v>1.95386697665788</v>
      </c>
      <c r="J28" s="31">
        <v>7.0639159693357847</v>
      </c>
      <c r="K28" s="31">
        <v>15.027171183492563</v>
      </c>
      <c r="L28" s="31">
        <v>38.823642215482593</v>
      </c>
      <c r="M28" s="31">
        <v>16.441450471189743</v>
      </c>
      <c r="N28" s="31">
        <v>30.295112575989339</v>
      </c>
      <c r="O28" s="31">
        <v>19.52663502611637</v>
      </c>
    </row>
    <row r="29" spans="1:15" x14ac:dyDescent="0.3">
      <c r="H29" s="18" t="s">
        <v>85</v>
      </c>
      <c r="I29" s="31">
        <v>3.3644934361570615</v>
      </c>
      <c r="J29" s="31">
        <v>5.6364999384726984</v>
      </c>
      <c r="K29" s="31">
        <v>15.549266105596702</v>
      </c>
      <c r="L29" s="31">
        <v>25.321805080206225</v>
      </c>
      <c r="M29" s="31">
        <v>5.5802799766341167</v>
      </c>
      <c r="N29" s="31">
        <v>23.177461407937752</v>
      </c>
      <c r="O29" s="31">
        <v>13.084860444574195</v>
      </c>
    </row>
    <row r="30" spans="1:15" x14ac:dyDescent="0.3">
      <c r="H30" s="18" t="s">
        <v>86</v>
      </c>
      <c r="I30" s="31">
        <v>2.8928034310828648</v>
      </c>
      <c r="J30" s="31">
        <v>21.575265375360104</v>
      </c>
      <c r="K30" s="31">
        <v>12.494310647280072</v>
      </c>
      <c r="L30" s="31">
        <v>18.165096451255646</v>
      </c>
      <c r="M30" s="31">
        <v>14.905280352811877</v>
      </c>
      <c r="N30" s="31">
        <v>22.349855538062968</v>
      </c>
      <c r="O30" s="31">
        <v>16.345258032521453</v>
      </c>
    </row>
    <row r="31" spans="1:15" x14ac:dyDescent="0.3">
      <c r="H31" s="18" t="s">
        <v>25</v>
      </c>
      <c r="I31" s="31">
        <v>4.8109100185312599</v>
      </c>
      <c r="J31" s="31">
        <v>11.447161455879664</v>
      </c>
      <c r="K31" s="31">
        <v>14.383293734473584</v>
      </c>
      <c r="L31" s="31">
        <v>22.700219489199196</v>
      </c>
      <c r="M31" s="31">
        <v>15.726413504492895</v>
      </c>
      <c r="N31" s="31">
        <v>24.019673341695029</v>
      </c>
      <c r="O31" s="31">
        <v>16.179773299288861</v>
      </c>
    </row>
    <row r="39" spans="1:6" x14ac:dyDescent="0.3">
      <c r="A39" t="s">
        <v>65</v>
      </c>
      <c r="B39" t="s">
        <v>64</v>
      </c>
      <c r="C39" t="s">
        <v>66</v>
      </c>
      <c r="D39" t="s">
        <v>67</v>
      </c>
      <c r="E39" t="s">
        <v>68</v>
      </c>
      <c r="F39" t="s">
        <v>69</v>
      </c>
    </row>
    <row r="40" spans="1:6" x14ac:dyDescent="0.3">
      <c r="A40" s="32">
        <v>503506.14</v>
      </c>
      <c r="B40" s="17">
        <v>16.179773299288861</v>
      </c>
      <c r="C40" s="16">
        <v>0.22407229859327926</v>
      </c>
      <c r="D40" s="16">
        <v>4.4948681461907904</v>
      </c>
      <c r="E40" s="15">
        <v>3.3366110000154367E-2</v>
      </c>
      <c r="F40" s="15">
        <v>4.9133026292847583E-2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C124E-ABFB-406C-8EA8-DA385B3A1B7B}">
  <dimension ref="A1:U49"/>
  <sheetViews>
    <sheetView zoomScale="79" workbookViewId="0">
      <selection activeCell="B36" sqref="B36:T40"/>
    </sheetView>
  </sheetViews>
  <sheetFormatPr defaultRowHeight="14.4" x14ac:dyDescent="0.3"/>
  <cols>
    <col min="1" max="1" width="16.33203125" bestFit="1" customWidth="1"/>
    <col min="2" max="2" width="19.33203125" bestFit="1" customWidth="1"/>
    <col min="3" max="3" width="5.77734375" bestFit="1" customWidth="1"/>
    <col min="4" max="5" width="13" bestFit="1" customWidth="1"/>
    <col min="6" max="6" width="10.88671875" bestFit="1" customWidth="1"/>
    <col min="7" max="7" width="13.77734375" bestFit="1" customWidth="1"/>
    <col min="8" max="8" width="10" bestFit="1" customWidth="1"/>
    <col min="9" max="9" width="5.77734375" bestFit="1" customWidth="1"/>
    <col min="10" max="10" width="13.33203125" bestFit="1" customWidth="1"/>
    <col min="11" max="11" width="10" bestFit="1" customWidth="1"/>
    <col min="12" max="12" width="10.21875" bestFit="1" customWidth="1"/>
    <col min="13" max="13" width="13.77734375" bestFit="1" customWidth="1"/>
    <col min="14" max="14" width="11.21875" bestFit="1" customWidth="1"/>
    <col min="15" max="15" width="10.5546875" bestFit="1" customWidth="1"/>
    <col min="16" max="16" width="13.77734375" bestFit="1" customWidth="1"/>
    <col min="17" max="17" width="10.21875" bestFit="1" customWidth="1"/>
    <col min="18" max="18" width="5.77734375" bestFit="1" customWidth="1"/>
    <col min="19" max="19" width="13.77734375" bestFit="1" customWidth="1"/>
    <col min="20" max="20" width="11.21875" bestFit="1" customWidth="1"/>
    <col min="21" max="21" width="10.5546875" bestFit="1" customWidth="1"/>
  </cols>
  <sheetData>
    <row r="1" spans="1:15" x14ac:dyDescent="0.3">
      <c r="A1" s="18"/>
      <c r="B1" s="19" t="s">
        <v>87</v>
      </c>
      <c r="C1" s="18"/>
      <c r="D1" s="18"/>
      <c r="E1" s="18"/>
      <c r="F1" s="18"/>
      <c r="G1" s="18"/>
      <c r="H1" s="18"/>
      <c r="I1" s="18"/>
      <c r="J1" s="18"/>
      <c r="K1" s="18"/>
      <c r="L1" s="18"/>
      <c r="M1" s="18"/>
      <c r="N1" s="18"/>
      <c r="O1" s="18"/>
    </row>
    <row r="2" spans="1:15" x14ac:dyDescent="0.3">
      <c r="A2" s="18"/>
      <c r="B2" s="18" t="s">
        <v>58</v>
      </c>
      <c r="C2" s="18"/>
      <c r="D2" s="18" t="s">
        <v>59</v>
      </c>
      <c r="E2" s="18"/>
      <c r="F2" s="18" t="s">
        <v>60</v>
      </c>
      <c r="G2" s="18"/>
      <c r="H2" s="18" t="s">
        <v>61</v>
      </c>
      <c r="I2" s="18"/>
      <c r="J2" s="18" t="s">
        <v>62</v>
      </c>
      <c r="K2" s="18"/>
      <c r="L2" s="18" t="s">
        <v>63</v>
      </c>
      <c r="M2" s="18"/>
      <c r="N2" s="18" t="s">
        <v>88</v>
      </c>
      <c r="O2" s="18" t="s">
        <v>89</v>
      </c>
    </row>
    <row r="3" spans="1:15" x14ac:dyDescent="0.3">
      <c r="A3" s="19" t="s">
        <v>24</v>
      </c>
      <c r="B3" s="18" t="s">
        <v>65</v>
      </c>
      <c r="C3" s="18" t="s">
        <v>64</v>
      </c>
      <c r="D3" s="18" t="s">
        <v>65</v>
      </c>
      <c r="E3" s="18" t="s">
        <v>64</v>
      </c>
      <c r="F3" s="18" t="s">
        <v>65</v>
      </c>
      <c r="G3" s="18" t="s">
        <v>64</v>
      </c>
      <c r="H3" s="18" t="s">
        <v>65</v>
      </c>
      <c r="I3" s="18" t="s">
        <v>64</v>
      </c>
      <c r="J3" s="18" t="s">
        <v>65</v>
      </c>
      <c r="K3" s="18" t="s">
        <v>64</v>
      </c>
      <c r="L3" s="18" t="s">
        <v>65</v>
      </c>
      <c r="M3" s="18" t="s">
        <v>64</v>
      </c>
      <c r="N3" s="18"/>
      <c r="O3" s="18"/>
    </row>
    <row r="4" spans="1:15" x14ac:dyDescent="0.3">
      <c r="A4" s="18" t="s">
        <v>75</v>
      </c>
      <c r="B4" s="20">
        <v>1599.41</v>
      </c>
      <c r="C4" s="21">
        <v>4.9829624674098572</v>
      </c>
      <c r="D4" s="20">
        <v>4338.95</v>
      </c>
      <c r="E4" s="21">
        <v>6.4109196925523459</v>
      </c>
      <c r="F4" s="20">
        <v>5095.78</v>
      </c>
      <c r="G4" s="21">
        <v>13.463248020911422</v>
      </c>
      <c r="H4" s="20">
        <v>6712.35</v>
      </c>
      <c r="I4" s="21">
        <v>7.3936579588370686</v>
      </c>
      <c r="J4" s="20">
        <v>4147.04</v>
      </c>
      <c r="K4" s="21">
        <v>24.75339760407423</v>
      </c>
      <c r="L4" s="20">
        <v>3110.08</v>
      </c>
      <c r="M4" s="21">
        <v>31.111775259800392</v>
      </c>
      <c r="N4" s="20">
        <v>25003.61</v>
      </c>
      <c r="O4" s="21">
        <v>14.135337657242292</v>
      </c>
    </row>
    <row r="5" spans="1:15" x14ac:dyDescent="0.3">
      <c r="A5" s="18" t="s">
        <v>76</v>
      </c>
      <c r="B5" s="20">
        <v>1585.05</v>
      </c>
      <c r="C5" s="21">
        <v>5.9923093908709513</v>
      </c>
      <c r="D5" s="20">
        <v>7107.75</v>
      </c>
      <c r="E5" s="21">
        <v>15.35577644120854</v>
      </c>
      <c r="F5" s="20">
        <v>9987.49</v>
      </c>
      <c r="G5" s="21">
        <v>12.559099433391173</v>
      </c>
      <c r="H5" s="20">
        <v>5201.8900000000003</v>
      </c>
      <c r="I5" s="21">
        <v>45.571153945969634</v>
      </c>
      <c r="J5" s="20">
        <v>2877.43</v>
      </c>
      <c r="K5" s="21">
        <v>20.259877738120476</v>
      </c>
      <c r="L5" s="20">
        <v>2693.2</v>
      </c>
      <c r="M5" s="21">
        <v>26.71424699242537</v>
      </c>
      <c r="N5" s="20">
        <v>29452.81</v>
      </c>
      <c r="O5" s="21">
        <v>20.757826842328456</v>
      </c>
    </row>
    <row r="6" spans="1:15" x14ac:dyDescent="0.3">
      <c r="A6" s="18" t="s">
        <v>77</v>
      </c>
      <c r="B6" s="20">
        <v>1638.96</v>
      </c>
      <c r="C6" s="21">
        <v>9.841600771220774</v>
      </c>
      <c r="D6" s="20">
        <v>6746.74</v>
      </c>
      <c r="E6" s="21">
        <v>7.3753012566068943</v>
      </c>
      <c r="F6" s="20">
        <v>12417.73</v>
      </c>
      <c r="G6" s="21">
        <v>18.59606626976106</v>
      </c>
      <c r="H6" s="20">
        <v>7811.43</v>
      </c>
      <c r="I6" s="21">
        <v>12.635617294144605</v>
      </c>
      <c r="J6" s="20">
        <v>3998.52</v>
      </c>
      <c r="K6" s="21">
        <v>20.323797305002852</v>
      </c>
      <c r="L6" s="20">
        <v>5443.97</v>
      </c>
      <c r="M6" s="21">
        <v>37.424603735876573</v>
      </c>
      <c r="N6" s="20">
        <v>38057.35</v>
      </c>
      <c r="O6" s="21">
        <v>17.881327260043069</v>
      </c>
    </row>
    <row r="7" spans="1:15" x14ac:dyDescent="0.3">
      <c r="A7" s="18" t="s">
        <v>78</v>
      </c>
      <c r="B7" s="20">
        <v>1638.22</v>
      </c>
      <c r="C7" s="21">
        <v>6.1719793434337262</v>
      </c>
      <c r="D7" s="20">
        <v>9494.86</v>
      </c>
      <c r="E7" s="21">
        <v>14.999317525482208</v>
      </c>
      <c r="F7" s="20">
        <v>13937.63</v>
      </c>
      <c r="G7" s="21">
        <v>15.09936266065321</v>
      </c>
      <c r="H7" s="20">
        <v>11181.58</v>
      </c>
      <c r="I7" s="21">
        <v>13.668038863917262</v>
      </c>
      <c r="J7" s="20">
        <v>5669.81</v>
      </c>
      <c r="K7" s="21">
        <v>14.658882749157378</v>
      </c>
      <c r="L7" s="20">
        <v>3913.9</v>
      </c>
      <c r="M7" s="21">
        <v>31.373420373540455</v>
      </c>
      <c r="N7" s="20">
        <v>45836</v>
      </c>
      <c r="O7" s="21">
        <v>15.745540404921895</v>
      </c>
    </row>
    <row r="8" spans="1:15" x14ac:dyDescent="0.3">
      <c r="A8" s="18" t="s">
        <v>79</v>
      </c>
      <c r="B8" s="20">
        <v>1858.07</v>
      </c>
      <c r="C8" s="21">
        <v>8.0284327285839616</v>
      </c>
      <c r="D8" s="20">
        <v>6508.93</v>
      </c>
      <c r="E8" s="21">
        <v>17.36231607960141</v>
      </c>
      <c r="F8" s="20">
        <v>12641.58</v>
      </c>
      <c r="G8" s="21">
        <v>20.389012291185121</v>
      </c>
      <c r="H8" s="20">
        <v>4161.8100000000004</v>
      </c>
      <c r="I8" s="21">
        <v>21.133230493463181</v>
      </c>
      <c r="J8" s="20">
        <v>4455.8599999999997</v>
      </c>
      <c r="K8" s="21">
        <v>29.170485607716582</v>
      </c>
      <c r="L8" s="20">
        <v>3404.12</v>
      </c>
      <c r="M8" s="21">
        <v>16.598192778162932</v>
      </c>
      <c r="N8" s="20">
        <v>33030.370000000003</v>
      </c>
      <c r="O8" s="21">
        <v>19.984975947892803</v>
      </c>
    </row>
    <row r="9" spans="1:15" x14ac:dyDescent="0.3">
      <c r="A9" s="18" t="s">
        <v>80</v>
      </c>
      <c r="B9" s="20">
        <v>2236.52</v>
      </c>
      <c r="C9" s="21">
        <v>2.6209691842684171</v>
      </c>
      <c r="D9" s="20">
        <v>9728.7099999999991</v>
      </c>
      <c r="E9" s="21">
        <v>14.875511758496247</v>
      </c>
      <c r="F9" s="20">
        <v>13632.59</v>
      </c>
      <c r="G9" s="21">
        <v>12.383192042011093</v>
      </c>
      <c r="H9" s="20">
        <v>10012.17</v>
      </c>
      <c r="I9" s="21">
        <v>43.701587168416033</v>
      </c>
      <c r="J9" s="20">
        <v>6221.91</v>
      </c>
      <c r="K9" s="21">
        <v>21.004477724685827</v>
      </c>
      <c r="L9" s="20">
        <v>5874.46</v>
      </c>
      <c r="M9" s="21">
        <v>19.255237077110067</v>
      </c>
      <c r="N9" s="20">
        <v>47706.36</v>
      </c>
      <c r="O9" s="21">
        <v>20.977206812676549</v>
      </c>
    </row>
    <row r="10" spans="1:15" x14ac:dyDescent="0.3">
      <c r="A10" s="18" t="s">
        <v>81</v>
      </c>
      <c r="B10" s="20">
        <v>2196.2399999999998</v>
      </c>
      <c r="C10" s="21">
        <v>3.9760089971952071</v>
      </c>
      <c r="D10" s="20">
        <v>8964.18</v>
      </c>
      <c r="E10" s="21">
        <v>11.316439428927131</v>
      </c>
      <c r="F10" s="20">
        <v>11785.82</v>
      </c>
      <c r="G10" s="21">
        <v>6.6978318012662674</v>
      </c>
      <c r="H10" s="20">
        <v>10632.35</v>
      </c>
      <c r="I10" s="21">
        <v>16.304018396685585</v>
      </c>
      <c r="J10" s="20">
        <v>6836.78</v>
      </c>
      <c r="K10" s="21">
        <v>8.6769590362714606</v>
      </c>
      <c r="L10" s="20">
        <v>6649.28</v>
      </c>
      <c r="M10" s="21">
        <v>17.659403724914579</v>
      </c>
      <c r="N10" s="20">
        <v>47064.65</v>
      </c>
      <c r="O10" s="21">
        <v>11.456775308007177</v>
      </c>
    </row>
    <row r="11" spans="1:15" x14ac:dyDescent="0.3">
      <c r="A11" s="18" t="s">
        <v>82</v>
      </c>
      <c r="B11" s="20">
        <v>2172.02</v>
      </c>
      <c r="C11" s="21">
        <v>5.9342363329987755</v>
      </c>
      <c r="D11" s="20">
        <v>9718.57</v>
      </c>
      <c r="E11" s="21">
        <v>5.7941384380623902</v>
      </c>
      <c r="F11" s="20">
        <v>8506.6299999999992</v>
      </c>
      <c r="G11" s="21">
        <v>13.848144329775717</v>
      </c>
      <c r="H11" s="20">
        <v>9100.65</v>
      </c>
      <c r="I11" s="21">
        <v>18.286609198244083</v>
      </c>
      <c r="J11" s="20">
        <v>4563.51</v>
      </c>
      <c r="K11" s="21">
        <v>8.9216261167390893</v>
      </c>
      <c r="L11" s="20">
        <v>5132.9399999999996</v>
      </c>
      <c r="M11" s="21">
        <v>17.663598249736019</v>
      </c>
      <c r="N11" s="20">
        <v>39194.32</v>
      </c>
      <c r="O11" s="21">
        <v>12.369170073622913</v>
      </c>
    </row>
    <row r="12" spans="1:15" x14ac:dyDescent="0.3">
      <c r="A12" s="18" t="s">
        <v>83</v>
      </c>
      <c r="B12" s="20">
        <v>1481.24</v>
      </c>
      <c r="C12" s="21">
        <v>5.6616213442791175</v>
      </c>
      <c r="D12" s="20">
        <v>6463.19</v>
      </c>
      <c r="E12" s="21">
        <v>8.2501674869530373</v>
      </c>
      <c r="F12" s="20">
        <v>14319.77</v>
      </c>
      <c r="G12" s="21">
        <v>14.940676421478836</v>
      </c>
      <c r="H12" s="20">
        <v>5618.29</v>
      </c>
      <c r="I12" s="21">
        <v>12.092152594472696</v>
      </c>
      <c r="J12" s="20">
        <v>4421.84</v>
      </c>
      <c r="K12" s="21">
        <v>19.275932643424454</v>
      </c>
      <c r="L12" s="20">
        <v>4050.71</v>
      </c>
      <c r="M12" s="21">
        <v>19.960268693636422</v>
      </c>
      <c r="N12" s="20">
        <v>36355.040000000001</v>
      </c>
      <c r="O12" s="21">
        <v>14.019548321223137</v>
      </c>
    </row>
    <row r="13" spans="1:15" x14ac:dyDescent="0.3">
      <c r="A13" s="18" t="s">
        <v>84</v>
      </c>
      <c r="B13" s="20">
        <v>1832.31</v>
      </c>
      <c r="C13" s="21">
        <v>1.95386697665788</v>
      </c>
      <c r="D13" s="20">
        <v>9630.77</v>
      </c>
      <c r="E13" s="21">
        <v>7.0639159693357847</v>
      </c>
      <c r="F13" s="20">
        <v>14096.92</v>
      </c>
      <c r="G13" s="21">
        <v>15.027171183492563</v>
      </c>
      <c r="H13" s="20">
        <v>9370.7800000000007</v>
      </c>
      <c r="I13" s="21">
        <v>38.823642215482593</v>
      </c>
      <c r="J13" s="20">
        <v>4639.32</v>
      </c>
      <c r="K13" s="21">
        <v>16.441450471189743</v>
      </c>
      <c r="L13" s="20">
        <v>4563.1400000000003</v>
      </c>
      <c r="M13" s="21">
        <v>30.295112575989339</v>
      </c>
      <c r="N13" s="20">
        <v>44133.24</v>
      </c>
      <c r="O13" s="21">
        <v>19.52663502611637</v>
      </c>
    </row>
    <row r="14" spans="1:15" x14ac:dyDescent="0.3">
      <c r="A14" s="18" t="s">
        <v>85</v>
      </c>
      <c r="B14" s="20">
        <v>3397.4</v>
      </c>
      <c r="C14" s="21">
        <v>3.3644934361570615</v>
      </c>
      <c r="D14" s="20">
        <v>15440.3</v>
      </c>
      <c r="E14" s="21">
        <v>5.6364999384726984</v>
      </c>
      <c r="F14" s="20">
        <v>19074.27</v>
      </c>
      <c r="G14" s="21">
        <v>15.549266105596702</v>
      </c>
      <c r="H14" s="20">
        <v>8008.73</v>
      </c>
      <c r="I14" s="21">
        <v>25.321805080206225</v>
      </c>
      <c r="J14" s="20">
        <v>8696.44</v>
      </c>
      <c r="K14" s="21">
        <v>5.5802799766341167</v>
      </c>
      <c r="L14" s="20">
        <v>6765.64</v>
      </c>
      <c r="M14" s="21">
        <v>23.177461407937752</v>
      </c>
      <c r="N14" s="20">
        <v>61382.78</v>
      </c>
      <c r="O14" s="21">
        <v>13.084860444574195</v>
      </c>
    </row>
    <row r="15" spans="1:15" x14ac:dyDescent="0.3">
      <c r="A15" s="18" t="s">
        <v>86</v>
      </c>
      <c r="B15" s="20">
        <v>2825.93</v>
      </c>
      <c r="C15" s="21">
        <v>2.8928034310828648</v>
      </c>
      <c r="D15" s="20">
        <v>12308.98</v>
      </c>
      <c r="E15" s="21">
        <v>21.575265375360104</v>
      </c>
      <c r="F15" s="20">
        <v>17050.27</v>
      </c>
      <c r="G15" s="21">
        <v>12.494310647280072</v>
      </c>
      <c r="H15" s="20">
        <v>9851.09</v>
      </c>
      <c r="I15" s="21">
        <v>18.165096451255646</v>
      </c>
      <c r="J15" s="20">
        <v>8625.56</v>
      </c>
      <c r="K15" s="21">
        <v>14.905280352811877</v>
      </c>
      <c r="L15" s="20">
        <v>5627.78</v>
      </c>
      <c r="M15" s="21">
        <v>22.349855538062968</v>
      </c>
      <c r="N15" s="20">
        <v>56289.61</v>
      </c>
      <c r="O15" s="21">
        <v>16.345258032521453</v>
      </c>
    </row>
    <row r="16" spans="1:15" x14ac:dyDescent="0.3">
      <c r="A16" s="18" t="s">
        <v>25</v>
      </c>
      <c r="B16" s="20">
        <v>24461.37</v>
      </c>
      <c r="C16" s="21">
        <v>4.8109100185312599</v>
      </c>
      <c r="D16" s="20">
        <v>106451.93</v>
      </c>
      <c r="E16" s="21">
        <v>11.447161455879664</v>
      </c>
      <c r="F16" s="20">
        <v>152546.48000000001</v>
      </c>
      <c r="G16" s="21">
        <v>14.383293734473584</v>
      </c>
      <c r="H16" s="20">
        <v>97663.12</v>
      </c>
      <c r="I16" s="21">
        <v>22.700219489199196</v>
      </c>
      <c r="J16" s="20">
        <v>65154.02</v>
      </c>
      <c r="K16" s="21">
        <v>15.726413504492895</v>
      </c>
      <c r="L16" s="20">
        <v>57229.22</v>
      </c>
      <c r="M16" s="21">
        <v>24.019673341695029</v>
      </c>
      <c r="N16" s="20">
        <v>503506.14</v>
      </c>
      <c r="O16" s="21">
        <v>16.179773299288861</v>
      </c>
    </row>
    <row r="20" spans="1:21" s="27" customFormat="1" x14ac:dyDescent="0.3">
      <c r="A20" s="26"/>
      <c r="B20" s="33" t="s">
        <v>58</v>
      </c>
      <c r="C20" s="34"/>
      <c r="D20" s="35"/>
      <c r="E20" s="33" t="s">
        <v>59</v>
      </c>
      <c r="F20" s="34"/>
      <c r="G20" s="35"/>
      <c r="H20" s="33" t="s">
        <v>60</v>
      </c>
      <c r="I20" s="34"/>
      <c r="J20" s="35"/>
      <c r="K20" s="33" t="s">
        <v>61</v>
      </c>
      <c r="L20" s="34"/>
      <c r="M20" s="35"/>
      <c r="N20" s="33" t="s">
        <v>62</v>
      </c>
      <c r="O20" s="34"/>
      <c r="P20" s="35"/>
      <c r="Q20" s="33" t="s">
        <v>63</v>
      </c>
      <c r="R20" s="34"/>
      <c r="S20" s="35"/>
      <c r="T20" s="26" t="s">
        <v>88</v>
      </c>
      <c r="U20" s="26" t="s">
        <v>89</v>
      </c>
    </row>
    <row r="21" spans="1:21" s="27" customFormat="1" x14ac:dyDescent="0.3">
      <c r="A21" s="26" t="s">
        <v>24</v>
      </c>
      <c r="B21" s="26" t="s">
        <v>65</v>
      </c>
      <c r="C21" s="26" t="s">
        <v>64</v>
      </c>
      <c r="D21" s="26" t="s">
        <v>92</v>
      </c>
      <c r="E21" s="26" t="s">
        <v>65</v>
      </c>
      <c r="F21" s="26" t="s">
        <v>64</v>
      </c>
      <c r="G21" s="26" t="s">
        <v>92</v>
      </c>
      <c r="H21" s="26" t="s">
        <v>65</v>
      </c>
      <c r="I21" s="26" t="s">
        <v>64</v>
      </c>
      <c r="J21" s="26" t="s">
        <v>92</v>
      </c>
      <c r="K21" s="26" t="s">
        <v>65</v>
      </c>
      <c r="L21" s="26" t="s">
        <v>64</v>
      </c>
      <c r="M21" s="26" t="s">
        <v>92</v>
      </c>
      <c r="N21" s="26" t="s">
        <v>65</v>
      </c>
      <c r="O21" s="26" t="s">
        <v>64</v>
      </c>
      <c r="P21" s="26" t="s">
        <v>92</v>
      </c>
      <c r="Q21" s="26" t="s">
        <v>65</v>
      </c>
      <c r="R21" s="26" t="s">
        <v>64</v>
      </c>
      <c r="S21" s="26" t="s">
        <v>92</v>
      </c>
      <c r="T21" s="26"/>
      <c r="U21" s="26"/>
    </row>
    <row r="22" spans="1:21" x14ac:dyDescent="0.3">
      <c r="A22" s="22" t="s">
        <v>75</v>
      </c>
      <c r="B22" s="23">
        <v>1599.41</v>
      </c>
      <c r="C22" s="24">
        <v>4.9829624674098572</v>
      </c>
      <c r="D22" s="25">
        <f>B22*($U$34-C22)</f>
        <v>17908.291212615597</v>
      </c>
      <c r="E22" s="23">
        <v>4338.95</v>
      </c>
      <c r="F22" s="24">
        <v>6.4109196925523459</v>
      </c>
      <c r="G22" s="25">
        <f>E22*($U$34-F22)</f>
        <v>42386.567356949403</v>
      </c>
      <c r="H22" s="23">
        <v>5095.78</v>
      </c>
      <c r="I22" s="24">
        <v>13.463248020911422</v>
      </c>
      <c r="J22" s="25">
        <f>H22*($U$34-I22)</f>
        <v>13842.815183050187</v>
      </c>
      <c r="K22" s="23">
        <v>6712.35</v>
      </c>
      <c r="L22" s="24">
        <v>7.3936579588370686</v>
      </c>
      <c r="M22" s="25">
        <f>K22*($U$34-L22)</f>
        <v>58975.481305481597</v>
      </c>
      <c r="N22" s="23">
        <v>4147.04</v>
      </c>
      <c r="O22" s="24">
        <v>24.75339760407423</v>
      </c>
      <c r="P22" s="25">
        <f>N22*($U$34-O22)</f>
        <v>-35555.162936917113</v>
      </c>
      <c r="Q22" s="23">
        <v>3110.08</v>
      </c>
      <c r="R22" s="24">
        <v>31.111775259800392</v>
      </c>
      <c r="S22" s="25">
        <f>Q22*($U$34-R22)</f>
        <v>-46439.720657347701</v>
      </c>
      <c r="T22" s="23">
        <v>25003.61</v>
      </c>
      <c r="U22" s="24">
        <v>14.135337657242292</v>
      </c>
    </row>
    <row r="23" spans="1:21" x14ac:dyDescent="0.3">
      <c r="A23" s="22" t="s">
        <v>76</v>
      </c>
      <c r="B23" s="23">
        <v>1585.05</v>
      </c>
      <c r="C23" s="24">
        <v>5.9923093908709513</v>
      </c>
      <c r="D23" s="25">
        <f t="shared" ref="D23:D33" si="0">B23*($U$34-C23)</f>
        <v>16147.639668037809</v>
      </c>
      <c r="E23" s="23">
        <v>7107.75</v>
      </c>
      <c r="F23" s="24">
        <v>15.35577644120854</v>
      </c>
      <c r="G23" s="25">
        <f t="shared" ref="G23:G33" si="1">E23*($U$34-F23)</f>
        <v>5856.7636680203996</v>
      </c>
      <c r="H23" s="23">
        <v>9987.49</v>
      </c>
      <c r="I23" s="24">
        <v>12.559099433391173</v>
      </c>
      <c r="J23" s="25">
        <f t="shared" ref="J23:J33" si="2">H23*($U$34-I23)</f>
        <v>36161.444028914499</v>
      </c>
      <c r="K23" s="23">
        <v>5201.8900000000003</v>
      </c>
      <c r="L23" s="24">
        <v>45.571153945969634</v>
      </c>
      <c r="M23" s="25">
        <f t="shared" ref="M23:M33" si="3">K23*($U$38-L23)</f>
        <v>-237056.13</v>
      </c>
      <c r="N23" s="23">
        <v>2877.43</v>
      </c>
      <c r="O23" s="24">
        <v>20.259877738120476</v>
      </c>
      <c r="P23" s="25">
        <f t="shared" ref="P23:P33" si="4">N23*($U$34-O23)</f>
        <v>-11740.214915427254</v>
      </c>
      <c r="Q23" s="23">
        <v>2693.2</v>
      </c>
      <c r="R23" s="24">
        <v>26.71424699242537</v>
      </c>
      <c r="S23" s="25">
        <f t="shared" ref="S23:S33" si="5">Q23*($U$34-R23)</f>
        <v>-28371.444550355242</v>
      </c>
      <c r="T23" s="23">
        <v>29452.81</v>
      </c>
      <c r="U23" s="24">
        <v>20.757826842328456</v>
      </c>
    </row>
    <row r="24" spans="1:21" x14ac:dyDescent="0.3">
      <c r="A24" s="22" t="s">
        <v>77</v>
      </c>
      <c r="B24" s="23">
        <v>1638.96</v>
      </c>
      <c r="C24" s="24">
        <v>9.841600771220774</v>
      </c>
      <c r="D24" s="25">
        <f t="shared" si="0"/>
        <v>10388.011246602473</v>
      </c>
      <c r="E24" s="23">
        <v>6746.74</v>
      </c>
      <c r="F24" s="24">
        <v>7.3753012566068943</v>
      </c>
      <c r="G24" s="25">
        <f t="shared" si="1"/>
        <v>59401.48370924413</v>
      </c>
      <c r="H24" s="23">
        <v>12417.73</v>
      </c>
      <c r="I24" s="24">
        <v>18.59606626976106</v>
      </c>
      <c r="J24" s="25">
        <f t="shared" si="2"/>
        <v>-30004.873708221738</v>
      </c>
      <c r="K24" s="23">
        <v>7811.43</v>
      </c>
      <c r="L24" s="24">
        <v>12.635617294144605</v>
      </c>
      <c r="M24" s="25">
        <f t="shared" si="3"/>
        <v>-98702.24</v>
      </c>
      <c r="N24" s="23">
        <v>3998.52</v>
      </c>
      <c r="O24" s="24">
        <v>20.323797305002852</v>
      </c>
      <c r="P24" s="25">
        <f t="shared" si="4"/>
        <v>-16569.962867327507</v>
      </c>
      <c r="Q24" s="23">
        <v>5443.97</v>
      </c>
      <c r="R24" s="24">
        <v>37.424603735876573</v>
      </c>
      <c r="S24" s="25">
        <f t="shared" si="5"/>
        <v>-115656.21955187041</v>
      </c>
      <c r="T24" s="23">
        <v>38057.35</v>
      </c>
      <c r="U24" s="24">
        <v>17.881327260043069</v>
      </c>
    </row>
    <row r="25" spans="1:21" x14ac:dyDescent="0.3">
      <c r="A25" s="22" t="s">
        <v>78</v>
      </c>
      <c r="B25" s="23">
        <v>1638.22</v>
      </c>
      <c r="C25" s="24">
        <v>6.1719793434337262</v>
      </c>
      <c r="D25" s="25">
        <f t="shared" si="0"/>
        <v>16394.968214361001</v>
      </c>
      <c r="E25" s="23">
        <v>9494.86</v>
      </c>
      <c r="F25" s="24">
        <v>14.999317525482208</v>
      </c>
      <c r="G25" s="25">
        <f t="shared" si="1"/>
        <v>11208.262308485835</v>
      </c>
      <c r="H25" s="23">
        <v>13937.63</v>
      </c>
      <c r="I25" s="24">
        <v>15.09936266065321</v>
      </c>
      <c r="J25" s="25">
        <f t="shared" si="2"/>
        <v>15058.363729367415</v>
      </c>
      <c r="K25" s="23">
        <v>11181.58</v>
      </c>
      <c r="L25" s="24">
        <v>13.668038863917262</v>
      </c>
      <c r="M25" s="25">
        <f t="shared" si="3"/>
        <v>-152830.26999999999</v>
      </c>
      <c r="N25" s="23">
        <v>5669.81</v>
      </c>
      <c r="O25" s="24">
        <v>14.658882749157378</v>
      </c>
      <c r="P25" s="25">
        <f t="shared" si="4"/>
        <v>8623.1604500409849</v>
      </c>
      <c r="Q25" s="23">
        <v>3913.9</v>
      </c>
      <c r="R25" s="24">
        <v>31.373420373540455</v>
      </c>
      <c r="S25" s="25">
        <f t="shared" si="5"/>
        <v>-59466.415283913317</v>
      </c>
      <c r="T25" s="23">
        <v>45836</v>
      </c>
      <c r="U25" s="24">
        <v>15.745540404921895</v>
      </c>
    </row>
    <row r="26" spans="1:21" x14ac:dyDescent="0.3">
      <c r="A26" s="22" t="s">
        <v>79</v>
      </c>
      <c r="B26" s="23">
        <v>1858.07</v>
      </c>
      <c r="C26" s="24">
        <v>8.0284327285839616</v>
      </c>
      <c r="D26" s="25">
        <f t="shared" si="0"/>
        <v>15145.761374209653</v>
      </c>
      <c r="E26" s="23">
        <v>6508.93</v>
      </c>
      <c r="F26" s="24">
        <v>17.36231607960141</v>
      </c>
      <c r="G26" s="25">
        <f t="shared" si="1"/>
        <v>-7697.0881790597568</v>
      </c>
      <c r="H26" s="23">
        <v>12641.58</v>
      </c>
      <c r="I26" s="24">
        <v>20.389012291185121</v>
      </c>
      <c r="J26" s="25">
        <f t="shared" si="2"/>
        <v>-53211.431455175923</v>
      </c>
      <c r="K26" s="23">
        <v>4161.8100000000004</v>
      </c>
      <c r="L26" s="24">
        <v>21.133230493463181</v>
      </c>
      <c r="M26" s="25">
        <f t="shared" si="3"/>
        <v>-87952.49</v>
      </c>
      <c r="N26" s="23">
        <v>4455.8599999999997</v>
      </c>
      <c r="O26" s="24">
        <v>29.170485607716582</v>
      </c>
      <c r="P26" s="25">
        <f t="shared" si="4"/>
        <v>-57884.795346630737</v>
      </c>
      <c r="Q26" s="23">
        <v>3404.12</v>
      </c>
      <c r="R26" s="24">
        <v>16.598192778162932</v>
      </c>
      <c r="S26" s="25">
        <f t="shared" si="5"/>
        <v>-1424.350116424803</v>
      </c>
      <c r="T26" s="23">
        <v>33030.370000000003</v>
      </c>
      <c r="U26" s="24">
        <v>19.984975947892803</v>
      </c>
    </row>
    <row r="27" spans="1:21" x14ac:dyDescent="0.3">
      <c r="A27" s="22" t="s">
        <v>80</v>
      </c>
      <c r="B27" s="23">
        <v>2236.52</v>
      </c>
      <c r="C27" s="24">
        <v>2.6209691842684171</v>
      </c>
      <c r="D27" s="25">
        <f t="shared" si="0"/>
        <v>30324.536579325522</v>
      </c>
      <c r="E27" s="23">
        <v>9728.7099999999991</v>
      </c>
      <c r="F27" s="24">
        <v>14.875511758496247</v>
      </c>
      <c r="G27" s="25">
        <f t="shared" si="1"/>
        <v>12688.782294524517</v>
      </c>
      <c r="H27" s="23">
        <v>13632.59</v>
      </c>
      <c r="I27" s="24">
        <v>12.383192042011093</v>
      </c>
      <c r="J27" s="25">
        <f t="shared" si="2"/>
        <v>51757.235682152335</v>
      </c>
      <c r="K27" s="23">
        <v>10012.17</v>
      </c>
      <c r="L27" s="24">
        <v>43.701587168416033</v>
      </c>
      <c r="M27" s="25">
        <f t="shared" si="3"/>
        <v>-437547.72</v>
      </c>
      <c r="N27" s="23">
        <v>6221.91</v>
      </c>
      <c r="O27" s="24">
        <v>21.004477724685827</v>
      </c>
      <c r="P27" s="25">
        <f t="shared" si="4"/>
        <v>-30018.876711421639</v>
      </c>
      <c r="Q27" s="23">
        <v>5874.46</v>
      </c>
      <c r="R27" s="24">
        <v>19.255237077110067</v>
      </c>
      <c r="S27" s="25">
        <f t="shared" si="5"/>
        <v>-18066.68894425956</v>
      </c>
      <c r="T27" s="23">
        <v>47706.36</v>
      </c>
      <c r="U27" s="24">
        <v>20.977206812676549</v>
      </c>
    </row>
    <row r="28" spans="1:21" x14ac:dyDescent="0.3">
      <c r="A28" s="22" t="s">
        <v>81</v>
      </c>
      <c r="B28" s="23">
        <v>2196.2399999999998</v>
      </c>
      <c r="C28" s="24">
        <v>3.9760089971952071</v>
      </c>
      <c r="D28" s="25">
        <f t="shared" si="0"/>
        <v>26802.395310830165</v>
      </c>
      <c r="E28" s="23">
        <v>8964.18</v>
      </c>
      <c r="F28" s="24">
        <v>11.316439428927131</v>
      </c>
      <c r="G28" s="25">
        <f t="shared" si="1"/>
        <v>43595.800214019218</v>
      </c>
      <c r="H28" s="23">
        <v>11785.82</v>
      </c>
      <c r="I28" s="24">
        <v>6.6978318012662674</v>
      </c>
      <c r="J28" s="25">
        <f t="shared" si="2"/>
        <v>111752.45574622463</v>
      </c>
      <c r="K28" s="23">
        <v>10632.35</v>
      </c>
      <c r="L28" s="24">
        <v>16.304018396685585</v>
      </c>
      <c r="M28" s="25">
        <f t="shared" si="3"/>
        <v>-173350.03</v>
      </c>
      <c r="N28" s="23">
        <v>6836.78</v>
      </c>
      <c r="O28" s="24">
        <v>8.6769590362714606</v>
      </c>
      <c r="P28" s="25">
        <f t="shared" si="4"/>
        <v>51295.090497112105</v>
      </c>
      <c r="Q28" s="23">
        <v>6649.28</v>
      </c>
      <c r="R28" s="24">
        <v>17.659403724914579</v>
      </c>
      <c r="S28" s="25">
        <f t="shared" si="5"/>
        <v>-9838.4769965045743</v>
      </c>
      <c r="T28" s="23">
        <v>47064.65</v>
      </c>
      <c r="U28" s="24">
        <v>11.456775308007177</v>
      </c>
    </row>
    <row r="29" spans="1:21" x14ac:dyDescent="0.3">
      <c r="A29" s="22" t="s">
        <v>82</v>
      </c>
      <c r="B29" s="23">
        <v>2172.02</v>
      </c>
      <c r="C29" s="24">
        <v>5.9342363329987755</v>
      </c>
      <c r="D29" s="25">
        <f t="shared" si="0"/>
        <v>22253.511201521393</v>
      </c>
      <c r="E29" s="23">
        <v>9718.57</v>
      </c>
      <c r="F29" s="24">
        <v>5.7941384380623902</v>
      </c>
      <c r="G29" s="25">
        <f t="shared" si="1"/>
        <v>100933.51939326974</v>
      </c>
      <c r="H29" s="23">
        <v>8506.6299999999992</v>
      </c>
      <c r="I29" s="24">
        <v>13.848144329775717</v>
      </c>
      <c r="J29" s="25">
        <f t="shared" si="2"/>
        <v>19834.304940929593</v>
      </c>
      <c r="K29" s="23">
        <v>9100.65</v>
      </c>
      <c r="L29" s="24">
        <v>18.286609198244083</v>
      </c>
      <c r="M29" s="25">
        <f t="shared" si="3"/>
        <v>-166420.03</v>
      </c>
      <c r="N29" s="23">
        <v>4563.51</v>
      </c>
      <c r="O29" s="24">
        <v>8.9216261167390893</v>
      </c>
      <c r="P29" s="25">
        <f t="shared" si="4"/>
        <v>33122.627249037709</v>
      </c>
      <c r="Q29" s="23">
        <v>5132.9399999999996</v>
      </c>
      <c r="R29" s="24">
        <v>17.663598249736019</v>
      </c>
      <c r="S29" s="25">
        <f t="shared" si="5"/>
        <v>-7616.3844411482332</v>
      </c>
      <c r="T29" s="23">
        <v>39194.32</v>
      </c>
      <c r="U29" s="24">
        <v>12.369170073622913</v>
      </c>
    </row>
    <row r="30" spans="1:21" x14ac:dyDescent="0.3">
      <c r="A30" s="22" t="s">
        <v>83</v>
      </c>
      <c r="B30" s="23">
        <v>1481.24</v>
      </c>
      <c r="C30" s="24">
        <v>5.6616213442791175</v>
      </c>
      <c r="D30" s="25">
        <f t="shared" si="0"/>
        <v>15579.907401838633</v>
      </c>
      <c r="E30" s="23">
        <v>6463.19</v>
      </c>
      <c r="F30" s="24">
        <v>8.2501674869530373</v>
      </c>
      <c r="G30" s="25">
        <f t="shared" si="1"/>
        <v>51250.548990230767</v>
      </c>
      <c r="H30" s="23">
        <v>14319.77</v>
      </c>
      <c r="I30" s="24">
        <v>14.940676421478836</v>
      </c>
      <c r="J30" s="25">
        <f t="shared" si="2"/>
        <v>17743.58229795767</v>
      </c>
      <c r="K30" s="23">
        <v>5618.29</v>
      </c>
      <c r="L30" s="24">
        <v>12.092152594472696</v>
      </c>
      <c r="M30" s="25">
        <f t="shared" si="3"/>
        <v>-67937.22</v>
      </c>
      <c r="N30" s="23">
        <v>4421.84</v>
      </c>
      <c r="O30" s="24">
        <v>19.275932643424454</v>
      </c>
      <c r="P30" s="25">
        <f t="shared" si="4"/>
        <v>-13690.721234272531</v>
      </c>
      <c r="Q30" s="23">
        <v>4050.71</v>
      </c>
      <c r="R30" s="24">
        <v>19.960268693636422</v>
      </c>
      <c r="S30" s="25">
        <f t="shared" si="5"/>
        <v>-15313.690498837608</v>
      </c>
      <c r="T30" s="23">
        <v>36355.040000000001</v>
      </c>
      <c r="U30" s="24">
        <v>14.019548321223137</v>
      </c>
    </row>
    <row r="31" spans="1:21" x14ac:dyDescent="0.3">
      <c r="A31" s="22" t="s">
        <v>84</v>
      </c>
      <c r="B31" s="23">
        <v>1832.31</v>
      </c>
      <c r="C31" s="24">
        <v>1.95386697665788</v>
      </c>
      <c r="D31" s="25">
        <f t="shared" si="0"/>
        <v>26066.270414019975</v>
      </c>
      <c r="E31" s="23">
        <v>9630.77</v>
      </c>
      <c r="F31" s="24">
        <v>7.0639159693357847</v>
      </c>
      <c r="G31" s="25">
        <f t="shared" si="1"/>
        <v>87792.725297592202</v>
      </c>
      <c r="H31" s="23">
        <v>14096.92</v>
      </c>
      <c r="I31" s="24">
        <v>15.027171183492563</v>
      </c>
      <c r="J31" s="25">
        <f t="shared" si="2"/>
        <v>16248.139818211159</v>
      </c>
      <c r="K31" s="23">
        <v>9370.7800000000007</v>
      </c>
      <c r="L31" s="24">
        <v>38.823642215482593</v>
      </c>
      <c r="M31" s="25">
        <f t="shared" si="3"/>
        <v>-363807.81</v>
      </c>
      <c r="N31" s="23">
        <v>4639.32</v>
      </c>
      <c r="O31" s="24">
        <v>16.441450471189743</v>
      </c>
      <c r="P31" s="25">
        <f t="shared" si="4"/>
        <v>-1214.0041371431982</v>
      </c>
      <c r="Q31" s="23">
        <v>4563.1400000000003</v>
      </c>
      <c r="R31" s="24">
        <v>30.295112575989339</v>
      </c>
      <c r="S31" s="25">
        <f t="shared" si="5"/>
        <v>-64410.269267083022</v>
      </c>
      <c r="T31" s="23">
        <v>44133.24</v>
      </c>
      <c r="U31" s="24">
        <v>19.52663502611637</v>
      </c>
    </row>
    <row r="32" spans="1:21" x14ac:dyDescent="0.3">
      <c r="A32" s="22" t="s">
        <v>85</v>
      </c>
      <c r="B32" s="23">
        <v>3397.4</v>
      </c>
      <c r="C32" s="24">
        <v>3.3644934361570615</v>
      </c>
      <c r="D32" s="25">
        <f t="shared" si="0"/>
        <v>43538.631807003978</v>
      </c>
      <c r="E32" s="23">
        <v>15440.3</v>
      </c>
      <c r="F32" s="24">
        <v>5.6364999384726984</v>
      </c>
      <c r="G32" s="25">
        <f t="shared" si="1"/>
        <v>162791.30367300977</v>
      </c>
      <c r="H32" s="23">
        <v>19074.27</v>
      </c>
      <c r="I32" s="24">
        <v>15.549266105596702</v>
      </c>
      <c r="J32" s="25">
        <f t="shared" si="2"/>
        <v>12026.464449426536</v>
      </c>
      <c r="K32" s="23">
        <v>8008.73</v>
      </c>
      <c r="L32" s="24">
        <v>25.321805080206225</v>
      </c>
      <c r="M32" s="25">
        <f t="shared" si="3"/>
        <v>-202795.5</v>
      </c>
      <c r="N32" s="23">
        <v>8696.44</v>
      </c>
      <c r="O32" s="24">
        <v>5.5802799766341167</v>
      </c>
      <c r="P32" s="25">
        <f t="shared" si="4"/>
        <v>92177.857710867625</v>
      </c>
      <c r="Q32" s="23">
        <v>6765.64</v>
      </c>
      <c r="R32" s="24">
        <v>23.177461407937752</v>
      </c>
      <c r="S32" s="25">
        <f t="shared" si="5"/>
        <v>-47343.838575399284</v>
      </c>
      <c r="T32" s="23">
        <v>61382.78</v>
      </c>
      <c r="U32" s="24">
        <v>13.084860444574195</v>
      </c>
    </row>
    <row r="33" spans="1:21" x14ac:dyDescent="0.3">
      <c r="A33" s="22" t="s">
        <v>86</v>
      </c>
      <c r="B33" s="23">
        <v>2825.93</v>
      </c>
      <c r="C33" s="24">
        <v>2.8928034310828648</v>
      </c>
      <c r="D33" s="25">
        <f t="shared" si="0"/>
        <v>37548.046759659373</v>
      </c>
      <c r="E33" s="23">
        <v>12308.98</v>
      </c>
      <c r="F33" s="24">
        <v>21.575265375360104</v>
      </c>
      <c r="G33" s="25">
        <f t="shared" si="1"/>
        <v>-66413.004054519406</v>
      </c>
      <c r="H33" s="23">
        <v>17050.27</v>
      </c>
      <c r="I33" s="24">
        <v>12.494310647280072</v>
      </c>
      <c r="J33" s="25">
        <f t="shared" si="2"/>
        <v>62838.133291665901</v>
      </c>
      <c r="K33" s="23">
        <v>9851.09</v>
      </c>
      <c r="L33" s="24">
        <v>18.165096451255646</v>
      </c>
      <c r="M33" s="25">
        <f t="shared" si="3"/>
        <v>-178946</v>
      </c>
      <c r="N33" s="23">
        <v>8625.56</v>
      </c>
      <c r="O33" s="24">
        <v>14.905280352811877</v>
      </c>
      <c r="P33" s="25">
        <f t="shared" si="4"/>
        <v>10993.215379414016</v>
      </c>
      <c r="Q33" s="23">
        <v>5627.78</v>
      </c>
      <c r="R33" s="24">
        <v>22.349855538062968</v>
      </c>
      <c r="S33" s="25">
        <f t="shared" si="5"/>
        <v>-34723.865421728144</v>
      </c>
      <c r="T33" s="23">
        <v>56289.61</v>
      </c>
      <c r="U33" s="24">
        <v>16.345258032521453</v>
      </c>
    </row>
    <row r="34" spans="1:21" x14ac:dyDescent="0.3">
      <c r="A34" s="22" t="s">
        <v>25</v>
      </c>
      <c r="B34" s="23">
        <v>24461.37</v>
      </c>
      <c r="C34" s="24">
        <v>4.8109100185312599</v>
      </c>
      <c r="D34" s="24"/>
      <c r="E34" s="23">
        <v>106451.93</v>
      </c>
      <c r="F34" s="24">
        <v>11.447161455879664</v>
      </c>
      <c r="G34" s="24"/>
      <c r="H34" s="23">
        <v>152546.48000000001</v>
      </c>
      <c r="I34" s="24">
        <v>14.383293734473584</v>
      </c>
      <c r="J34" s="24"/>
      <c r="K34" s="23">
        <v>97663.12</v>
      </c>
      <c r="L34" s="24">
        <v>22.700219489199196</v>
      </c>
      <c r="M34" s="24"/>
      <c r="N34" s="23">
        <v>65154.02</v>
      </c>
      <c r="O34" s="24">
        <v>15.726413504492895</v>
      </c>
      <c r="P34" s="24"/>
      <c r="Q34" s="23">
        <v>57229.22</v>
      </c>
      <c r="R34" s="24">
        <v>24.019673341695029</v>
      </c>
      <c r="S34" s="24"/>
      <c r="T34" s="23">
        <v>503506.14</v>
      </c>
      <c r="U34" s="24">
        <v>16.179773299288861</v>
      </c>
    </row>
    <row r="43" spans="1:21" x14ac:dyDescent="0.3">
      <c r="A43" s="27" t="s">
        <v>72</v>
      </c>
      <c r="B43" s="27" t="s">
        <v>99</v>
      </c>
    </row>
    <row r="44" spans="1:21" x14ac:dyDescent="0.3">
      <c r="A44" t="s">
        <v>58</v>
      </c>
      <c r="B44" t="s">
        <v>100</v>
      </c>
    </row>
    <row r="45" spans="1:21" x14ac:dyDescent="0.3">
      <c r="A45" t="s">
        <v>59</v>
      </c>
      <c r="B45" t="s">
        <v>96</v>
      </c>
    </row>
    <row r="46" spans="1:21" x14ac:dyDescent="0.3">
      <c r="A46" t="s">
        <v>60</v>
      </c>
      <c r="B46" t="s">
        <v>97</v>
      </c>
    </row>
    <row r="47" spans="1:21" x14ac:dyDescent="0.3">
      <c r="A47" t="s">
        <v>61</v>
      </c>
      <c r="B47" t="s">
        <v>95</v>
      </c>
    </row>
    <row r="48" spans="1:21" x14ac:dyDescent="0.3">
      <c r="A48" t="s">
        <v>62</v>
      </c>
      <c r="B48" t="s">
        <v>98</v>
      </c>
    </row>
    <row r="49" spans="1:1" x14ac:dyDescent="0.3">
      <c r="A49" t="s">
        <v>63</v>
      </c>
    </row>
  </sheetData>
  <mergeCells count="6">
    <mergeCell ref="Q20:S20"/>
    <mergeCell ref="B20:D20"/>
    <mergeCell ref="E20:G20"/>
    <mergeCell ref="H20:J20"/>
    <mergeCell ref="K20:M20"/>
    <mergeCell ref="N20:P20"/>
  </mergeCells>
  <conditionalFormatting pivot="1" sqref="C4:C15 E4:E15 G4:G15 I4:I15 K4:K15 M4:M15">
    <cfRule type="colorScale" priority="7">
      <colorScale>
        <cfvo type="min"/>
        <cfvo type="percentile" val="50"/>
        <cfvo type="max"/>
        <color rgb="FFF8696B"/>
        <color rgb="FFFFEB84"/>
        <color rgb="FF63BE7B"/>
      </colorScale>
    </cfRule>
  </conditionalFormatting>
  <conditionalFormatting pivot="1" sqref="N4:N15">
    <cfRule type="colorScale" priority="4">
      <colorScale>
        <cfvo type="min"/>
        <cfvo type="percentile" val="50"/>
        <cfvo type="max"/>
        <color rgb="FF63BE7B"/>
        <color rgb="FFFFEB84"/>
        <color rgb="FFF8696B"/>
      </colorScale>
    </cfRule>
  </conditionalFormatting>
  <conditionalFormatting pivot="1" sqref="O4:O15">
    <cfRule type="colorScale" priority="5">
      <colorScale>
        <cfvo type="min"/>
        <cfvo type="percentile" val="50"/>
        <cfvo type="max"/>
        <color rgb="FFF8696B"/>
        <color rgb="FFFFEB84"/>
        <color rgb="FF63BE7B"/>
      </colorScale>
    </cfRule>
  </conditionalFormatting>
  <conditionalFormatting pivot="1" sqref="B4:B15 D4:D15 F4:F15 H4:H15 J4:J15 L4:L15">
    <cfRule type="colorScale" priority="3">
      <colorScale>
        <cfvo type="min"/>
        <cfvo type="percentile" val="50"/>
        <cfvo type="max"/>
        <color rgb="FF63BE7B"/>
        <color rgb="FFFFEB84"/>
        <color rgb="FFF8696B"/>
      </colorScale>
    </cfRule>
  </conditionalFormatting>
  <conditionalFormatting sqref="M22:M33 D22:D33 G22:G33 J22:J33 P22:P33 S22:S33">
    <cfRule type="colorScale" priority="1">
      <colorScale>
        <cfvo type="min"/>
        <cfvo type="percentile" val="50"/>
        <cfvo type="max"/>
        <color rgb="FF63BE7B"/>
        <color rgb="FFFFEB84"/>
        <color rgb="FFF8696B"/>
      </colorScale>
    </cfRule>
  </conditionalFormatting>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E373-CFBA-43BA-94DA-996936D3F912}">
  <dimension ref="A1:F18"/>
  <sheetViews>
    <sheetView zoomScale="90" zoomScaleNormal="90" workbookViewId="0">
      <selection activeCell="F18" sqref="F18"/>
    </sheetView>
  </sheetViews>
  <sheetFormatPr defaultRowHeight="13.2" x14ac:dyDescent="0.25"/>
  <cols>
    <col min="1" max="1" width="19.21875" style="11" customWidth="1"/>
    <col min="2" max="2" width="19" style="11" customWidth="1"/>
    <col min="3" max="3" width="70.44140625" style="13" customWidth="1"/>
    <col min="4" max="16384" width="8.88671875" style="10"/>
  </cols>
  <sheetData>
    <row r="1" spans="1:3" x14ac:dyDescent="0.25">
      <c r="A1" s="8" t="s">
        <v>34</v>
      </c>
      <c r="B1" s="8" t="s">
        <v>1</v>
      </c>
      <c r="C1" s="9" t="s">
        <v>35</v>
      </c>
    </row>
    <row r="2" spans="1:3" x14ac:dyDescent="0.25">
      <c r="A2" s="11" t="s">
        <v>37</v>
      </c>
      <c r="B2" s="11" t="s">
        <v>26</v>
      </c>
      <c r="C2" s="12">
        <v>277969</v>
      </c>
    </row>
    <row r="3" spans="1:3" x14ac:dyDescent="0.25">
      <c r="A3" s="11" t="s">
        <v>37</v>
      </c>
      <c r="B3" s="11" t="s">
        <v>27</v>
      </c>
      <c r="C3" s="12">
        <v>236138</v>
      </c>
    </row>
    <row r="4" spans="1:3" x14ac:dyDescent="0.25">
      <c r="A4" s="11" t="s">
        <v>37</v>
      </c>
      <c r="B4" s="11" t="s">
        <v>28</v>
      </c>
      <c r="C4" s="12">
        <v>56334</v>
      </c>
    </row>
    <row r="5" spans="1:3" ht="26.4" x14ac:dyDescent="0.25">
      <c r="A5" s="11" t="s">
        <v>37</v>
      </c>
      <c r="B5" s="11" t="s">
        <v>28</v>
      </c>
      <c r="C5" s="12" t="s">
        <v>38</v>
      </c>
    </row>
    <row r="6" spans="1:3" ht="26.4" x14ac:dyDescent="0.25">
      <c r="A6" s="11" t="s">
        <v>37</v>
      </c>
      <c r="B6" s="11" t="s">
        <v>32</v>
      </c>
      <c r="C6" s="13" t="s">
        <v>39</v>
      </c>
    </row>
    <row r="7" spans="1:3" ht="26.4" x14ac:dyDescent="0.25">
      <c r="A7" s="11" t="s">
        <v>37</v>
      </c>
      <c r="B7" s="11" t="s">
        <v>33</v>
      </c>
      <c r="C7" s="13" t="s">
        <v>40</v>
      </c>
    </row>
    <row r="8" spans="1:3" ht="39.6" x14ac:dyDescent="0.25">
      <c r="A8" s="11" t="s">
        <v>37</v>
      </c>
      <c r="B8" s="11" t="s">
        <v>41</v>
      </c>
      <c r="C8" s="13" t="s">
        <v>44</v>
      </c>
    </row>
    <row r="9" spans="1:3" ht="26.4" x14ac:dyDescent="0.25">
      <c r="A9" s="11" t="s">
        <v>37</v>
      </c>
      <c r="B9" s="11" t="s">
        <v>42</v>
      </c>
      <c r="C9" s="13" t="s">
        <v>43</v>
      </c>
    </row>
    <row r="10" spans="1:3" ht="26.4" x14ac:dyDescent="0.25">
      <c r="A10" s="11" t="s">
        <v>31</v>
      </c>
      <c r="B10" s="11" t="s">
        <v>31</v>
      </c>
      <c r="C10" s="13" t="s">
        <v>36</v>
      </c>
    </row>
    <row r="11" spans="1:3" x14ac:dyDescent="0.25">
      <c r="A11" s="11" t="s">
        <v>49</v>
      </c>
      <c r="B11" s="11" t="s">
        <v>50</v>
      </c>
      <c r="C11" s="13" t="s">
        <v>51</v>
      </c>
    </row>
    <row r="12" spans="1:3" ht="26.4" x14ac:dyDescent="0.25">
      <c r="A12" s="11" t="s">
        <v>49</v>
      </c>
      <c r="B12" s="11" t="s">
        <v>52</v>
      </c>
      <c r="C12" s="13" t="s">
        <v>53</v>
      </c>
    </row>
    <row r="13" spans="1:3" ht="26.4" x14ac:dyDescent="0.25">
      <c r="A13" s="11" t="s">
        <v>46</v>
      </c>
      <c r="B13" s="11" t="s">
        <v>55</v>
      </c>
      <c r="C13" s="13" t="s">
        <v>56</v>
      </c>
    </row>
    <row r="14" spans="1:3" ht="26.4" x14ac:dyDescent="0.25">
      <c r="A14" s="11" t="s">
        <v>46</v>
      </c>
      <c r="B14" s="11" t="s">
        <v>49</v>
      </c>
      <c r="C14" s="13" t="s">
        <v>57</v>
      </c>
    </row>
    <row r="15" spans="1:3" x14ac:dyDescent="0.25">
      <c r="A15" s="11" t="s">
        <v>70</v>
      </c>
      <c r="B15" s="11" t="s">
        <v>64</v>
      </c>
      <c r="C15" s="13" t="s">
        <v>71</v>
      </c>
    </row>
    <row r="16" spans="1:3" ht="26.4" x14ac:dyDescent="0.25">
      <c r="A16" s="11" t="s">
        <v>70</v>
      </c>
      <c r="B16" s="11" t="s">
        <v>72</v>
      </c>
      <c r="C16" s="13" t="s">
        <v>74</v>
      </c>
    </row>
    <row r="17" spans="1:6" ht="26.4" x14ac:dyDescent="0.25">
      <c r="A17" s="11" t="s">
        <v>70</v>
      </c>
      <c r="B17" s="11" t="s">
        <v>72</v>
      </c>
      <c r="C17" s="13" t="s">
        <v>73</v>
      </c>
    </row>
    <row r="18" spans="1:6" ht="52.8" x14ac:dyDescent="0.25">
      <c r="A18" s="11" t="s">
        <v>93</v>
      </c>
      <c r="B18" s="10"/>
      <c r="C18" s="13" t="s">
        <v>94</v>
      </c>
      <c r="F18" s="10">
        <f>20%*spend</f>
        <v>100701.228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workbookViewId="0">
      <selection activeCell="E19" sqref="E19"/>
    </sheetView>
  </sheetViews>
  <sheetFormatPr defaultRowHeight="14.4" x14ac:dyDescent="0.3"/>
  <cols>
    <col min="1" max="1" width="10.109375" customWidth="1"/>
    <col min="2" max="2" width="21.6640625" customWidth="1"/>
    <col min="3" max="3" width="45.88671875" customWidth="1"/>
    <col min="4" max="4" width="13.6640625" customWidth="1"/>
    <col min="5" max="5" width="12.88671875" customWidth="1"/>
    <col min="6" max="6" width="11.21875" customWidth="1"/>
    <col min="7" max="7" width="36.6640625" customWidth="1"/>
  </cols>
  <sheetData>
    <row r="1" spans="1:7" ht="15.6" x14ac:dyDescent="0.3">
      <c r="A1" s="1" t="s">
        <v>0</v>
      </c>
      <c r="B1" s="1" t="s">
        <v>1</v>
      </c>
      <c r="C1" s="1" t="s">
        <v>2</v>
      </c>
      <c r="D1" s="1" t="s">
        <v>10</v>
      </c>
      <c r="E1" s="1" t="s">
        <v>11</v>
      </c>
      <c r="F1" s="1" t="s">
        <v>12</v>
      </c>
      <c r="G1" s="1" t="s">
        <v>13</v>
      </c>
    </row>
    <row r="2" spans="1:7" x14ac:dyDescent="0.3">
      <c r="A2" t="s">
        <v>3</v>
      </c>
      <c r="B2" t="s">
        <v>4</v>
      </c>
      <c r="C2" t="s">
        <v>5</v>
      </c>
      <c r="D2">
        <v>2000</v>
      </c>
      <c r="E2" s="2">
        <v>1</v>
      </c>
      <c r="F2" t="s">
        <v>14</v>
      </c>
      <c r="G2" t="s">
        <v>15</v>
      </c>
    </row>
    <row r="3" spans="1:7" x14ac:dyDescent="0.3">
      <c r="A3" t="s">
        <v>3</v>
      </c>
      <c r="B3" t="s">
        <v>6</v>
      </c>
      <c r="C3" t="s">
        <v>5</v>
      </c>
      <c r="D3">
        <v>2000</v>
      </c>
      <c r="E3" s="2">
        <v>1</v>
      </c>
      <c r="F3" t="s">
        <v>14</v>
      </c>
      <c r="G3" t="s">
        <v>16</v>
      </c>
    </row>
    <row r="4" spans="1:7" x14ac:dyDescent="0.3">
      <c r="A4" t="s">
        <v>3</v>
      </c>
      <c r="B4" t="s">
        <v>9</v>
      </c>
      <c r="C4" t="s">
        <v>5</v>
      </c>
      <c r="D4">
        <v>2000</v>
      </c>
      <c r="E4" s="2">
        <v>1</v>
      </c>
      <c r="F4" t="s">
        <v>14</v>
      </c>
      <c r="G4" t="s">
        <v>17</v>
      </c>
    </row>
    <row r="5" spans="1:7" x14ac:dyDescent="0.3">
      <c r="A5" t="s">
        <v>3</v>
      </c>
      <c r="B5" t="s">
        <v>7</v>
      </c>
      <c r="C5" t="s">
        <v>5</v>
      </c>
      <c r="D5">
        <v>2000</v>
      </c>
      <c r="E5" s="2">
        <v>1</v>
      </c>
      <c r="F5" t="s">
        <v>14</v>
      </c>
      <c r="G5" t="s">
        <v>18</v>
      </c>
    </row>
    <row r="6" spans="1:7" x14ac:dyDescent="0.3">
      <c r="A6" t="s">
        <v>19</v>
      </c>
      <c r="B6" t="s">
        <v>20</v>
      </c>
      <c r="C6" t="s">
        <v>21</v>
      </c>
      <c r="D6">
        <v>68</v>
      </c>
      <c r="E6" s="3">
        <f>68/207</f>
        <v>0.32850241545893721</v>
      </c>
      <c r="F6" t="s">
        <v>22</v>
      </c>
      <c r="G6" t="s">
        <v>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81871DE1-1178-42EE-8570-F094364AD549}">
  <ds:schemaRefs/>
</ds:datastoreItem>
</file>

<file path=customXml/itemProps2.xml><?xml version="1.0" encoding="utf-8"?>
<ds:datastoreItem xmlns:ds="http://schemas.openxmlformats.org/officeDocument/2006/customXml" ds:itemID="{E84EDA5C-C96F-4A63-8B6B-20D3FA3D303E}">
  <ds:schemaRefs/>
</ds:datastoreItem>
</file>

<file path=customXml/itemProps3.xml><?xml version="1.0" encoding="utf-8"?>
<ds:datastoreItem xmlns:ds="http://schemas.openxmlformats.org/officeDocument/2006/customXml" ds:itemID="{788BD35B-1331-426B-80F7-E198D48C4A8A}">
  <ds:schemaRefs/>
</ds:datastoreItem>
</file>

<file path=customXml/itemProps4.xml><?xml version="1.0" encoding="utf-8"?>
<ds:datastoreItem xmlns:ds="http://schemas.openxmlformats.org/officeDocument/2006/customXml" ds:itemID="{E2FF9D39-E31B-4ABF-BFB1-DC590C9A7F27}">
  <ds:schemaRefs/>
</ds:datastoreItem>
</file>

<file path=customXml/itemProps5.xml><?xml version="1.0" encoding="utf-8"?>
<ds:datastoreItem xmlns:ds="http://schemas.openxmlformats.org/officeDocument/2006/customXml" ds:itemID="{B680D6EC-DB74-4392-AC3D-AA880462886B}">
  <ds:schemaRefs/>
</ds:datastoreItem>
</file>

<file path=customXml/itemProps6.xml><?xml version="1.0" encoding="utf-8"?>
<ds:datastoreItem xmlns:ds="http://schemas.openxmlformats.org/officeDocument/2006/customXml" ds:itemID="{9DD5B4CA-9B65-4830-88EB-39ACE68DCEB9}">
  <ds:schemaRefs/>
</ds:datastoreItem>
</file>

<file path=customXml/itemProps7.xml><?xml version="1.0" encoding="utf-8"?>
<ds:datastoreItem xmlns:ds="http://schemas.openxmlformats.org/officeDocument/2006/customXml" ds:itemID="{B5D2AC10-B1A4-4704-8390-CC81F4C34A6D}">
  <ds:schemaRefs/>
</ds:datastoreItem>
</file>

<file path=customXml/itemProps8.xml><?xml version="1.0" encoding="utf-8"?>
<ds:datastoreItem xmlns:ds="http://schemas.openxmlformats.org/officeDocument/2006/customXml" ds:itemID="{5CDFD815-6465-455E-8351-7B86BA23AC52}">
  <ds:schemaRefs/>
</ds:datastoreItem>
</file>

<file path=customXml/itemProps9.xml><?xml version="1.0" encoding="utf-8"?>
<ds:datastoreItem xmlns:ds="http://schemas.openxmlformats.org/officeDocument/2006/customXml" ds:itemID="{410BD39F-8DE8-4CFF-9A14-C838B6F62420}">
  <ds:schemaRefs/>
</ds:datastoreItem>
</file>

<file path=customXml/itemProps10.xml><?xml version="1.0" encoding="utf-8"?>
<ds:datastoreItem xmlns:ds="http://schemas.openxmlformats.org/officeDocument/2006/customXml" ds:itemID="{0ED5E734-9749-4130-BA95-5AE4217B820C}">
  <ds:schemaRefs/>
</ds:datastoreItem>
</file>

<file path=customXml/itemProps11.xml><?xml version="1.0" encoding="utf-8"?>
<ds:datastoreItem xmlns:ds="http://schemas.openxmlformats.org/officeDocument/2006/customXml" ds:itemID="{039BE9EB-F9E1-43A2-92CA-7329A1AC33AF}">
  <ds:schemaRefs/>
</ds:datastoreItem>
</file>

<file path=customXml/itemProps12.xml><?xml version="1.0" encoding="utf-8"?>
<ds:datastoreItem xmlns:ds="http://schemas.openxmlformats.org/officeDocument/2006/customXml" ds:itemID="{76D75531-C7B6-4A91-AC5F-9E3A12B5534F}">
  <ds:schemaRefs/>
</ds:datastoreItem>
</file>

<file path=customXml/itemProps13.xml><?xml version="1.0" encoding="utf-8"?>
<ds:datastoreItem xmlns:ds="http://schemas.openxmlformats.org/officeDocument/2006/customXml" ds:itemID="{D72E543D-667B-41B9-B189-D26DF53DB7C1}">
  <ds:schemaRefs/>
</ds:datastoreItem>
</file>

<file path=customXml/itemProps14.xml><?xml version="1.0" encoding="utf-8"?>
<ds:datastoreItem xmlns:ds="http://schemas.openxmlformats.org/officeDocument/2006/customXml" ds:itemID="{AC6B4104-C57F-4BFA-803D-0E12171C3D72}">
  <ds:schemaRefs/>
</ds:datastoreItem>
</file>

<file path=customXml/itemProps15.xml><?xml version="1.0" encoding="utf-8"?>
<ds:datastoreItem xmlns:ds="http://schemas.openxmlformats.org/officeDocument/2006/customXml" ds:itemID="{4C6272FA-E332-4906-A606-4D398DE56065}">
  <ds:schemaRefs/>
</ds:datastoreItem>
</file>

<file path=customXml/itemProps16.xml><?xml version="1.0" encoding="utf-8"?>
<ds:datastoreItem xmlns:ds="http://schemas.openxmlformats.org/officeDocument/2006/customXml" ds:itemID="{5F3C617C-9E46-44DC-9585-09C0645B2677}">
  <ds:schemaRefs/>
</ds:datastoreItem>
</file>

<file path=customXml/itemProps17.xml><?xml version="1.0" encoding="utf-8"?>
<ds:datastoreItem xmlns:ds="http://schemas.openxmlformats.org/officeDocument/2006/customXml" ds:itemID="{9AE8ED20-DB15-4FA6-888A-D63CBE3906AD}">
  <ds:schemaRefs/>
</ds:datastoreItem>
</file>

<file path=customXml/itemProps18.xml><?xml version="1.0" encoding="utf-8"?>
<ds:datastoreItem xmlns:ds="http://schemas.openxmlformats.org/officeDocument/2006/customXml" ds:itemID="{E9977250-65D5-4EF4-8582-49FFC32638D7}">
  <ds:schemaRefs/>
</ds:datastoreItem>
</file>

<file path=customXml/itemProps19.xml><?xml version="1.0" encoding="utf-8"?>
<ds:datastoreItem xmlns:ds="http://schemas.openxmlformats.org/officeDocument/2006/customXml" ds:itemID="{11F7E754-49AC-4BA0-B695-8C03A7000A7F}">
  <ds:schemaRefs>
    <ds:schemaRef ds:uri="http://schemas.microsoft.com/DataMashup"/>
  </ds:schemaRefs>
</ds:datastoreItem>
</file>

<file path=customXml/itemProps20.xml><?xml version="1.0" encoding="utf-8"?>
<ds:datastoreItem xmlns:ds="http://schemas.openxmlformats.org/officeDocument/2006/customXml" ds:itemID="{D96C70F4-9722-476E-8073-6F996099D964}">
  <ds:schemaRefs/>
</ds:datastoreItem>
</file>

<file path=customXml/itemProps21.xml><?xml version="1.0" encoding="utf-8"?>
<ds:datastoreItem xmlns:ds="http://schemas.openxmlformats.org/officeDocument/2006/customXml" ds:itemID="{4C2E793C-237C-45DA-87C4-D4CEA556E690}">
  <ds:schemaRefs/>
</ds:datastoreItem>
</file>

<file path=customXml/itemProps22.xml><?xml version="1.0" encoding="utf-8"?>
<ds:datastoreItem xmlns:ds="http://schemas.openxmlformats.org/officeDocument/2006/customXml" ds:itemID="{858CD76C-C4E5-4864-BFDA-BFF8B3F840DA}">
  <ds:schemaRefs/>
</ds:datastoreItem>
</file>

<file path=customXml/itemProps23.xml><?xml version="1.0" encoding="utf-8"?>
<ds:datastoreItem xmlns:ds="http://schemas.openxmlformats.org/officeDocument/2006/customXml" ds:itemID="{6CDAEAE9-FE6B-47A9-8058-7069E9713917}">
  <ds:schemaRefs/>
</ds:datastoreItem>
</file>

<file path=customXml/itemProps24.xml><?xml version="1.0" encoding="utf-8"?>
<ds:datastoreItem xmlns:ds="http://schemas.openxmlformats.org/officeDocument/2006/customXml" ds:itemID="{0A72B2FD-E8AC-4E56-ABEA-099F79CAF6EB}">
  <ds:schemaRefs/>
</ds:datastoreItem>
</file>

<file path=customXml/itemProps25.xml><?xml version="1.0" encoding="utf-8"?>
<ds:datastoreItem xmlns:ds="http://schemas.openxmlformats.org/officeDocument/2006/customXml" ds:itemID="{5CBB1008-679E-40BF-9053-9155D5AEA6F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Order Analysis</vt:lpstr>
      <vt:lpstr>Marketing Analysis</vt:lpstr>
      <vt:lpstr>Dashboard</vt:lpstr>
      <vt:lpstr>Revenue</vt:lpstr>
      <vt:lpstr>Net Margin</vt:lpstr>
      <vt:lpstr>Channel</vt:lpstr>
      <vt:lpstr>Return Rate</vt:lpstr>
      <vt:lpstr>Marketing</vt:lpstr>
      <vt:lpstr>Marketing Budget</vt:lpstr>
      <vt:lpstr>Insight_log</vt:lpstr>
      <vt:lpstr>Issue_log</vt:lpstr>
      <vt:lpstr>netmargin</vt:lpstr>
      <vt:lpstr>roas</vt:lpstr>
      <vt:lpstr>spend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X1 Yoga</dc:creator>
  <cp:lastModifiedBy>Anisah Septiani Muthia</cp:lastModifiedBy>
  <dcterms:created xsi:type="dcterms:W3CDTF">2015-06-05T18:17:20Z</dcterms:created>
  <dcterms:modified xsi:type="dcterms:W3CDTF">2026-08-25T11:06:51Z</dcterms:modified>
</cp:coreProperties>
</file>