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D:\DA\E-Commerce Profitability Analysis\"/>
    </mc:Choice>
  </mc:AlternateContent>
  <xr:revisionPtr revIDLastSave="0" documentId="13_ncr:1_{1185C85A-B890-40BC-89A2-29508723B946}" xr6:coauthVersionLast="47" xr6:coauthVersionMax="47" xr10:uidLastSave="{00000000-0000-0000-0000-000000000000}"/>
  <bookViews>
    <workbookView xWindow="-96" yWindow="0" windowWidth="11712" windowHeight="12336" activeTab="1" xr2:uid="{00000000-000D-0000-FFFF-FFFF00000000}"/>
  </bookViews>
  <sheets>
    <sheet name="Dashboard" sheetId="16" r:id="rId1"/>
    <sheet name="Revenue" sheetId="9" r:id="rId2"/>
    <sheet name="Net Margin" sheetId="4" r:id="rId3"/>
    <sheet name="Channel" sheetId="11" r:id="rId4"/>
    <sheet name="Return Rate" sheetId="12" r:id="rId5"/>
    <sheet name="Marketing" sheetId="13" r:id="rId6"/>
    <sheet name="Marketing Budget" sheetId="14" r:id="rId7"/>
    <sheet name="Insight_log" sheetId="10" r:id="rId8"/>
    <sheet name="Issue_log" sheetId="1" r:id="rId9"/>
  </sheets>
  <definedNames>
    <definedName name="grossrevenue">Revenue!$B$12</definedName>
    <definedName name="netmargin">Revenue!$E$12</definedName>
    <definedName name="roas">'Marketing Budget'!$O$16</definedName>
    <definedName name="Slicer_channel">#N/A</definedName>
    <definedName name="Slicer_platform">#N/A</definedName>
    <definedName name="Slicer_primary_category">#N/A</definedName>
    <definedName name="spend">'Marketing Budget'!$N$16</definedName>
  </definedNames>
  <calcPr calcId="191029"/>
  <pivotCaches>
    <pivotCache cacheId="693" r:id="rId10"/>
    <pivotCache cacheId="696" r:id="rId11"/>
    <pivotCache cacheId="699" r:id="rId12"/>
    <pivotCache cacheId="702" r:id="rId13"/>
    <pivotCache cacheId="705" r:id="rId14"/>
    <pivotCache cacheId="708" r:id="rId15"/>
    <pivotCache cacheId="711" r:id="rId16"/>
    <pivotCache cacheId="714" r:id="rId17"/>
    <pivotCache cacheId="717" r:id="rId18"/>
  </pivotCaches>
  <extLst>
    <ext xmlns:x14="http://schemas.microsoft.com/office/spreadsheetml/2009/9/main" uri="{876F7934-8845-4945-9796-88D515C7AA90}">
      <x14:pivotCaches>
        <pivotCache cacheId="9" r:id="rId19"/>
      </x14:pivotCaches>
    </ex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arketing_spend_bc3ee7c5-8666-47fc-bc3f-119a6aa2ffb1" name="marketing_spend" connection="Query - marketing_spend"/>
          <x15:modelTable id="orders_415fc760-e3da-4f8b-9e2f-e0c395588be3" name="orders" connection="Query - orders"/>
          <x15:modelTable id="products_c45683a2-7a64-4838-bf5a-fde6d3436517" name="products" connection="Query - products"/>
          <x15:modelTable id="Calendar" name="Calendar" connection="Connection"/>
        </x15:modelTables>
        <x15:modelRelationships>
          <x15:modelRelationship fromTable="marketing_spend" fromColumn="month" toTable="Calendar" toColumn="Date"/>
          <x15:modelRelationship fromTable="orders" fromColumn="order_date" toTable="Calendar" toColumn="Date"/>
        </x15:modelRelationships>
        <x15:extLst>
          <ext xmlns:x16="http://schemas.microsoft.com/office/spreadsheetml/2014/11/main" uri="{9835A34E-60A6-4A7C-AAB8-D5F71C897F49}">
            <x16:modelTimeGroupings>
              <x16:modelTimeGrouping tableName="marketing_spend"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 i="10" l="1"/>
  <c r="S23" i="14"/>
  <c r="S24" i="14"/>
  <c r="S25" i="14"/>
  <c r="S26" i="14"/>
  <c r="S27" i="14"/>
  <c r="S28" i="14"/>
  <c r="S29" i="14"/>
  <c r="S30" i="14"/>
  <c r="S31" i="14"/>
  <c r="S32" i="14"/>
  <c r="S33" i="14"/>
  <c r="S22" i="14"/>
  <c r="P23" i="14"/>
  <c r="P24" i="14"/>
  <c r="P25" i="14"/>
  <c r="P26" i="14"/>
  <c r="P27" i="14"/>
  <c r="P28" i="14"/>
  <c r="P29" i="14"/>
  <c r="P30" i="14"/>
  <c r="P31" i="14"/>
  <c r="P32" i="14"/>
  <c r="P33" i="14"/>
  <c r="P22" i="14"/>
  <c r="M23" i="14"/>
  <c r="M24" i="14"/>
  <c r="M25" i="14"/>
  <c r="M26" i="14"/>
  <c r="M27" i="14"/>
  <c r="M28" i="14"/>
  <c r="M29" i="14"/>
  <c r="M30" i="14"/>
  <c r="M31" i="14"/>
  <c r="M32" i="14"/>
  <c r="M33" i="14"/>
  <c r="M22" i="14"/>
  <c r="J23" i="14"/>
  <c r="J24" i="14"/>
  <c r="J25" i="14"/>
  <c r="J26" i="14"/>
  <c r="J27" i="14"/>
  <c r="J28" i="14"/>
  <c r="J29" i="14"/>
  <c r="J30" i="14"/>
  <c r="J31" i="14"/>
  <c r="J32" i="14"/>
  <c r="J33" i="14"/>
  <c r="J22" i="14"/>
  <c r="G23" i="14"/>
  <c r="G24" i="14"/>
  <c r="G25" i="14"/>
  <c r="G26" i="14"/>
  <c r="G27" i="14"/>
  <c r="G28" i="14"/>
  <c r="G29" i="14"/>
  <c r="G30" i="14"/>
  <c r="G31" i="14"/>
  <c r="G32" i="14"/>
  <c r="G33" i="14"/>
  <c r="G22" i="14"/>
  <c r="D22" i="14"/>
  <c r="D23" i="14"/>
  <c r="D24" i="14"/>
  <c r="D25" i="14"/>
  <c r="D26" i="14"/>
  <c r="D27" i="14"/>
  <c r="D28" i="14"/>
  <c r="D29" i="14"/>
  <c r="D30" i="14"/>
  <c r="D31" i="14"/>
  <c r="D32" i="14"/>
  <c r="D33" i="14"/>
  <c r="E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B2C7E51-C075-4555-B07B-F540B1FBB147}" name="Connection" type="104" refreshedVersion="0" background="1">
    <extLst>
      <ext xmlns:x15="http://schemas.microsoft.com/office/spreadsheetml/2010/11/main" uri="{DE250136-89BD-433C-8126-D09CA5730AF9}">
        <x15:connection id="Calendar"/>
      </ext>
    </extLst>
  </connection>
  <connection id="2" xr16:uid="{25D5BB48-0283-4E58-ADC6-7C7A6AE1E4C3}" name="Query - marketing_spend" description="Connection to the 'marketing_spend' query in the workbook." type="100" refreshedVersion="8" minRefreshableVersion="5">
    <extLst>
      <ext xmlns:x15="http://schemas.microsoft.com/office/spreadsheetml/2010/11/main" uri="{DE250136-89BD-433C-8126-D09CA5730AF9}">
        <x15:connection id="e64accee-d0d6-4a4a-a031-0c60aea92c4c"/>
      </ext>
    </extLst>
  </connection>
  <connection id="3" xr16:uid="{58BDA21C-E1BC-4A1B-9E5B-453F9CE5FCB2}" name="Query - orders" description="Connection to the 'orders' query in the workbook." type="100" refreshedVersion="8" minRefreshableVersion="5">
    <extLst>
      <ext xmlns:x15="http://schemas.microsoft.com/office/spreadsheetml/2010/11/main" uri="{DE250136-89BD-433C-8126-D09CA5730AF9}">
        <x15:connection id="a9c934d1-b4f3-4061-b90c-bfedb4aaed64">
          <x15:oledbPr connection="Provider=Microsoft.Mashup.OleDb.1;Data Source=$Workbook$;Location=orders;Extended Properties=&quot;&quot;">
            <x15:dbTables>
              <x15:dbTable name="orders"/>
            </x15:dbTables>
          </x15:oledbPr>
        </x15:connection>
      </ext>
    </extLst>
  </connection>
  <connection id="4" xr16:uid="{21FB77D0-1449-47D0-9222-F1BB18DB97DA}" name="Query - products" description="Connection to the 'products' query in the workbook." type="100" refreshedVersion="8" minRefreshableVersion="5">
    <extLst>
      <ext xmlns:x15="http://schemas.microsoft.com/office/spreadsheetml/2010/11/main" uri="{DE250136-89BD-433C-8126-D09CA5730AF9}">
        <x15:connection id="4d303607-5d5f-4559-b69d-11812298fec3">
          <x15:oledbPr connection="Provider=Microsoft.Mashup.OleDb.1;Data Source=$Workbook$;Location=products;Extended Properties=&quot;&quot;">
            <x15:dbTables>
              <x15:dbTable name="products"/>
            </x15:dbTables>
          </x15:oledbPr>
        </x15:connection>
      </ext>
    </extLst>
  </connection>
  <connection id="5" xr16:uid="{92E5353B-3495-4C24-9E9A-DAD0C1521AE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<sst xmlns="http://schemas.openxmlformats.org/spreadsheetml/2006/main" count="316" uniqueCount="117">
  <si>
    <t>Table</t>
  </si>
  <si>
    <t>Column</t>
  </si>
  <si>
    <t>Issue</t>
  </si>
  <si>
    <t>Order</t>
  </si>
  <si>
    <t>discount_amount</t>
  </si>
  <si>
    <t>Incorrect calculation</t>
  </si>
  <si>
    <t>net_revenue</t>
  </si>
  <si>
    <t>profit</t>
  </si>
  <si>
    <t>Beauty</t>
  </si>
  <si>
    <t>Toys</t>
  </si>
  <si>
    <t>Clothing</t>
  </si>
  <si>
    <t>Sports</t>
  </si>
  <si>
    <t>Electronics</t>
  </si>
  <si>
    <t>Books</t>
  </si>
  <si>
    <t>Food &amp; Beverage</t>
  </si>
  <si>
    <t>Home &amp; Kitchen</t>
  </si>
  <si>
    <t>total_cost</t>
  </si>
  <si>
    <t>Row Count</t>
  </si>
  <si>
    <t>Magnitude</t>
  </si>
  <si>
    <t>Solvable?</t>
  </si>
  <si>
    <t>Ressolutions</t>
  </si>
  <si>
    <t>Y</t>
  </si>
  <si>
    <t>Checking gross revenue*discountpct=discount_check</t>
  </si>
  <si>
    <t>Checking gross revenue - discount_check - refund_amount=net_revenue_check</t>
  </si>
  <si>
    <t>Checking shipping cost+product cost+shippingfee+platformfee=total_cost_check</t>
  </si>
  <si>
    <t>Checking net_revenue_check-total_cost_check=profit_check</t>
  </si>
  <si>
    <t>Product</t>
  </si>
  <si>
    <t>selling_price</t>
  </si>
  <si>
    <t>Selling_price lower than unit price</t>
  </si>
  <si>
    <t>N</t>
  </si>
  <si>
    <t>Left as it is, would need to check with product team</t>
  </si>
  <si>
    <t>Row Labels</t>
  </si>
  <si>
    <t>Grand Total</t>
  </si>
  <si>
    <t>Gross Revenue</t>
  </si>
  <si>
    <t>Net Revenue</t>
  </si>
  <si>
    <t>Profit</t>
  </si>
  <si>
    <t>Refund</t>
  </si>
  <si>
    <t>Discount</t>
  </si>
  <si>
    <t>Net Margin</t>
  </si>
  <si>
    <t>Product Cost</t>
  </si>
  <si>
    <t>Shipping Cost</t>
  </si>
  <si>
    <t>Sheet</t>
  </si>
  <si>
    <t>Insight</t>
  </si>
  <si>
    <t>The Net Margin is 24% with the highest is 31% for electronic and the least is 12% for books</t>
  </si>
  <si>
    <t>Revenue</t>
  </si>
  <si>
    <t>66% profit come form electronics, toys, food&amp;beverages, and home kitchen. Book generates only 4% from profit</t>
  </si>
  <si>
    <t>Product cost become the main margin driver. Category with high margin have lower product cost ratio than low margin categories</t>
  </si>
  <si>
    <t>The ratio between shipping cost to revenue of books and beauty is more than 25%, while electronics only 13%. This is the reason why books and beauty margins is low</t>
  </si>
  <si>
    <t>Discounts</t>
  </si>
  <si>
    <t>Refunds</t>
  </si>
  <si>
    <t>Clothing and food beverages has higher refund % of revenue than electronics. This is not good because refunds directly reduce net revenue</t>
  </si>
  <si>
    <t>Beauty and clothing have discount % of revenue almost the same with electronics. This is not good because beauty and clothing is low marin categories and can destroy profitability</t>
  </si>
  <si>
    <t>Marketplace</t>
  </si>
  <si>
    <t>Mobile App</t>
  </si>
  <si>
    <t>Social Commerce</t>
  </si>
  <si>
    <t>Website</t>
  </si>
  <si>
    <t>Return Rate</t>
  </si>
  <si>
    <t>Profit per Order</t>
  </si>
  <si>
    <t>Platform Fee</t>
  </si>
  <si>
    <t>Channel</t>
  </si>
  <si>
    <t>Profit Per Order</t>
  </si>
  <si>
    <t>The highest profit per order is mobile app $36, with the lowest is marketplace $15</t>
  </si>
  <si>
    <t>Platform fee</t>
  </si>
  <si>
    <t>There were 2 channel with platfrom fee that is social commerse 7% and marketplace 14%</t>
  </si>
  <si>
    <t>Refund Amount</t>
  </si>
  <si>
    <t>Category</t>
  </si>
  <si>
    <t>The highest refound amount by category is electronic $4000+ with also the highest return rate with 9%</t>
  </si>
  <si>
    <t>The highest refound amount by channel is website $9000+, but the highest return rate is social commerse 9%</t>
  </si>
  <si>
    <t>Email Marketing</t>
  </si>
  <si>
    <t>Facebook Ads</t>
  </si>
  <si>
    <t>Google Ads</t>
  </si>
  <si>
    <t>Influencer</t>
  </si>
  <si>
    <t>Instagram Ads</t>
  </si>
  <si>
    <t>TikTok Ads</t>
  </si>
  <si>
    <t>ROAS</t>
  </si>
  <si>
    <t>Spend</t>
  </si>
  <si>
    <t>CPC</t>
  </si>
  <si>
    <t>CPA</t>
  </si>
  <si>
    <t>CTR</t>
  </si>
  <si>
    <t>CVR</t>
  </si>
  <si>
    <t>Marketing</t>
  </si>
  <si>
    <t>The highest ROAS is tiktok ads (24) and the lowest is email marketing (4.8)</t>
  </si>
  <si>
    <t>Platform</t>
  </si>
  <si>
    <t>Email marketing has the lowest ROAS but has the highest CPA and CPC, indicated ineffecient and unprofitable marketing platform</t>
  </si>
  <si>
    <t>Tiktok ads and influencer hast the highest ROAS and lowest CPA CPC, indicated efficient acquisition, cheap traffic</t>
  </si>
  <si>
    <t>January</t>
  </si>
  <si>
    <t>February</t>
  </si>
  <si>
    <t>March</t>
  </si>
  <si>
    <t>April</t>
  </si>
  <si>
    <t>May</t>
  </si>
  <si>
    <t>June</t>
  </si>
  <si>
    <t>July</t>
  </si>
  <si>
    <t>August</t>
  </si>
  <si>
    <t>September</t>
  </si>
  <si>
    <t>October</t>
  </si>
  <si>
    <t>November</t>
  </si>
  <si>
    <t>December</t>
  </si>
  <si>
    <t>Aug</t>
  </si>
  <si>
    <t>Oct</t>
  </si>
  <si>
    <t>Nov</t>
  </si>
  <si>
    <t>Dec</t>
  </si>
  <si>
    <t>Column Labels</t>
  </si>
  <si>
    <t>Total Spend</t>
  </si>
  <si>
    <t>Total ROAS</t>
  </si>
  <si>
    <t>Discount %</t>
  </si>
  <si>
    <t>Shipping %</t>
  </si>
  <si>
    <t>Refund %</t>
  </si>
  <si>
    <t>Product Cost %</t>
  </si>
  <si>
    <t>Wasted Spend</t>
  </si>
  <si>
    <t>Marketing Budget</t>
  </si>
  <si>
    <t xml:space="preserve">To reduce the marketing budget by 20% ($USD 100.701,2) accross platforms and months, we have to review spend and ROAS by evaluating ROAS against a benchmark and prioritize reductions in areas where both ROAS is low and spend is high. </t>
  </si>
  <si>
    <t>Jan</t>
  </si>
  <si>
    <t>Nov, Aug, Oct, March</t>
  </si>
  <si>
    <t>July, Dec</t>
  </si>
  <si>
    <t>Nov, July</t>
  </si>
  <si>
    <t>Month</t>
  </si>
  <si>
    <t>All months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</si>
</sst>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0"/>
    <numFmt numFmtId="165" formatCode="_-[$$-409]* #,##0.00_ ;_-[$$-409]* \-#,##0.00\ ;_-[$$-409]* &quot;-&quot;??_ ;_-@_ "/>
    <numFmt numFmtId="166" formatCode="0.00%;\-0.00%;0.00%"/>
    <numFmt numFmtId="167" formatCode="0.0"/>
    <numFmt numFmtId="168" formatCode="0.0%"/>
  </numFmts>
  <fonts count="7" x14ac:knownFonts="1">
    <font>
      <sz val="11"/>
      <color theme="1"/>
      <name val="Calibri"/>
      <family val="2"/>
      <scheme val="minor"/>
    </font>
    <font>
      <sz val="11"/>
      <color theme="1"/>
      <name val="Calibri"/>
      <family val="2"/>
      <scheme val="minor"/>
    </font>
    <font>
      <sz val="12"/>
      <color theme="1"/>
      <name val="Calibri"/>
      <family val="2"/>
      <scheme val="minor"/>
    </font>
    <font>
      <b/>
      <sz val="10"/>
      <color theme="1"/>
      <name val="Arial"/>
      <family val="2"/>
    </font>
    <font>
      <sz val="10"/>
      <color theme="1"/>
      <name val="Arial"/>
      <family val="2"/>
    </font>
    <font>
      <b/>
      <sz val="11"/>
      <color theme="1"/>
      <name val="Calibri"/>
      <family val="2"/>
      <scheme val="minor"/>
    </font>
    <font>
      <sz val="11"/>
      <color theme="1"/>
      <name val="Arial"/>
      <family val="2"/>
    </font>
  </fonts>
  <fills count="3">
    <fill>
      <patternFill patternType="none"/>
    </fill>
    <fill>
      <patternFill patternType="gray125"/>
    </fill>
    <fill>
      <patternFill patternType="solid">
        <fgColor theme="4"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2" fillId="0" borderId="0"/>
    <xf numFmtId="9" fontId="2" fillId="0" borderId="0" applyFont="0" applyFill="0" applyBorder="0" applyAlignment="0" applyProtection="0"/>
  </cellStyleXfs>
  <cellXfs count="36">
    <xf numFmtId="0" fontId="0" fillId="0" borderId="0" xfId="0"/>
    <xf numFmtId="0" fontId="2" fillId="0" borderId="0" xfId="2"/>
    <xf numFmtId="9" fontId="0" fillId="0" borderId="0" xfId="0" applyNumberFormat="1"/>
    <xf numFmtId="9" fontId="0" fillId="0" borderId="0" xfId="1" applyFont="1"/>
    <xf numFmtId="0" fontId="0" fillId="0" borderId="0" xfId="0" pivotButton="1"/>
    <xf numFmtId="0" fontId="0" fillId="0" borderId="0" xfId="0" applyAlignment="1">
      <alignment horizontal="left"/>
    </xf>
    <xf numFmtId="164" fontId="0" fillId="0" borderId="0" xfId="0" applyNumberFormat="1"/>
    <xf numFmtId="0" fontId="0" fillId="0" borderId="0" xfId="1" applyNumberFormat="1" applyFont="1"/>
    <xf numFmtId="0" fontId="3" fillId="0" borderId="0" xfId="0" applyFont="1" applyAlignment="1">
      <alignment horizontal="center" vertical="top"/>
    </xf>
    <xf numFmtId="0" fontId="3" fillId="0" borderId="0" xfId="0" applyFont="1" applyAlignment="1">
      <alignment horizontal="center" vertical="top" wrapText="1"/>
    </xf>
    <xf numFmtId="0" fontId="4" fillId="0" borderId="0" xfId="0" applyFont="1"/>
    <xf numFmtId="0" fontId="4" fillId="0" borderId="0" xfId="0" applyFont="1" applyAlignment="1">
      <alignment horizontal="left" vertical="top"/>
    </xf>
    <xf numFmtId="165" fontId="4" fillId="0" borderId="0" xfId="0" applyNumberFormat="1" applyFont="1" applyAlignment="1">
      <alignment horizontal="left" vertical="top" wrapText="1"/>
    </xf>
    <xf numFmtId="0" fontId="4" fillId="0" borderId="0" xfId="0" applyFont="1" applyAlignment="1">
      <alignment horizontal="left" vertical="top" wrapText="1"/>
    </xf>
    <xf numFmtId="165" fontId="0" fillId="0" borderId="0" xfId="0" applyNumberFormat="1"/>
    <xf numFmtId="166" fontId="0" fillId="0" borderId="0" xfId="0" applyNumberFormat="1"/>
    <xf numFmtId="2" fontId="0" fillId="0" borderId="0" xfId="0" applyNumberFormat="1"/>
    <xf numFmtId="167" fontId="0" fillId="0" borderId="0" xfId="0" applyNumberFormat="1"/>
    <xf numFmtId="0" fontId="0" fillId="0" borderId="1" xfId="0" applyBorder="1" applyAlignment="1">
      <alignment horizontal="center"/>
    </xf>
    <xf numFmtId="0" fontId="0" fillId="0" borderId="1" xfId="0" pivotButton="1" applyBorder="1" applyAlignment="1">
      <alignment horizontal="center"/>
    </xf>
    <xf numFmtId="164" fontId="0" fillId="0" borderId="1" xfId="0" applyNumberFormat="1" applyBorder="1" applyAlignment="1">
      <alignment horizontal="center"/>
    </xf>
    <xf numFmtId="2" fontId="0" fillId="0" borderId="1" xfId="0" applyNumberFormat="1" applyBorder="1" applyAlignment="1">
      <alignment horizontal="center"/>
    </xf>
    <xf numFmtId="0" fontId="0" fillId="0" borderId="1" xfId="0" applyBorder="1"/>
    <xf numFmtId="164" fontId="0" fillId="0" borderId="1" xfId="0" applyNumberFormat="1" applyBorder="1"/>
    <xf numFmtId="2" fontId="0" fillId="0" borderId="1" xfId="0" applyNumberFormat="1" applyBorder="1"/>
    <xf numFmtId="1" fontId="0" fillId="0" borderId="1" xfId="0" applyNumberFormat="1" applyBorder="1"/>
    <xf numFmtId="0" fontId="5" fillId="0" borderId="1" xfId="0" applyFont="1" applyBorder="1" applyAlignment="1">
      <alignment horizontal="center"/>
    </xf>
    <xf numFmtId="0" fontId="5" fillId="0" borderId="0" xfId="0" applyFont="1" applyAlignment="1">
      <alignment horizontal="center"/>
    </xf>
    <xf numFmtId="168" fontId="0" fillId="0" borderId="0" xfId="0" applyNumberFormat="1"/>
    <xf numFmtId="0" fontId="0" fillId="0" borderId="0" xfId="0" applyAlignment="1">
      <alignment horizontal="left" indent="1"/>
    </xf>
    <xf numFmtId="0" fontId="5" fillId="0" borderId="2" xfId="0" applyFont="1" applyBorder="1" applyAlignment="1">
      <alignment horizontal="center"/>
    </xf>
    <xf numFmtId="0" fontId="5" fillId="0" borderId="3" xfId="0" applyFont="1" applyBorder="1" applyAlignment="1">
      <alignment horizontal="center"/>
    </xf>
    <xf numFmtId="0" fontId="5" fillId="0" borderId="4" xfId="0" applyFont="1" applyBorder="1" applyAlignment="1">
      <alignment horizontal="center"/>
    </xf>
    <xf numFmtId="0" fontId="6" fillId="2" borderId="0" xfId="0" applyFont="1" applyFill="1"/>
    <xf numFmtId="0" fontId="5" fillId="0" borderId="0" xfId="0" applyFont="1" applyBorder="1" applyAlignment="1">
      <alignment horizontal="center"/>
    </xf>
    <xf numFmtId="0" fontId="0" fillId="0" borderId="0" xfId="0" applyBorder="1"/>
  </cellXfs>
  <cellStyles count="4">
    <cellStyle name="Normal" xfId="0" builtinId="0"/>
    <cellStyle name="Normal 2" xfId="2" xr:uid="{DF06317D-88DE-40A9-9697-8A3BA2286A15}"/>
    <cellStyle name="Percent" xfId="1" builtinId="5"/>
    <cellStyle name="Percent 2" xfId="3" xr:uid="{BBF65AC0-CB7D-491C-9FF3-23B4EEE981DF}"/>
  </cellStyles>
  <dxfs count="134">
    <dxf>
      <numFmt numFmtId="164" formatCode="[$$-409]#,##0"/>
    </dxf>
    <dxf>
      <numFmt numFmtId="168" formatCode="0.0%"/>
    </dxf>
    <dxf>
      <numFmt numFmtId="164" formatCode="[$$-409]#,##0"/>
    </dxf>
    <dxf>
      <numFmt numFmtId="13" formatCode="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4" formatCode="[$$-409]#,##0"/>
    </dxf>
    <dxf>
      <numFmt numFmtId="164" formatCode="[$$-409]#,##0"/>
    </dxf>
    <dxf>
      <numFmt numFmtId="168" formatCode="0.0%"/>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167" formatCode="0.0"/>
    </dxf>
    <dxf>
      <numFmt numFmtId="2" formatCode="0.00"/>
    </dxf>
    <dxf>
      <numFmt numFmtId="0" formatCode="General"/>
    </dxf>
    <dxf>
      <numFmt numFmtId="167" formatCode="0.0"/>
    </dxf>
    <dxf>
      <numFmt numFmtId="0" formatCode="General"/>
    </dxf>
    <dxf>
      <numFmt numFmtId="167" formatCode="0.0"/>
    </dxf>
    <dxf>
      <numFmt numFmtId="2" formatCode="0.00"/>
    </dxf>
    <dxf>
      <numFmt numFmtId="13" formatCode="0%"/>
    </dxf>
    <dxf>
      <numFmt numFmtId="164" formatCode="[$$-409]#,##0"/>
    </dxf>
    <dxf>
      <numFmt numFmtId="164" formatCode="[$$-409]#,##0"/>
    </dxf>
    <dxf>
      <numFmt numFmtId="164" formatCode="[$$-409]#,##0"/>
    </dxf>
    <dxf>
      <numFmt numFmtId="168" formatCode="0.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numFmt numFmtId="164" formatCode="[$$-409]#,##0"/>
    </dxf>
    <dxf>
      <numFmt numFmtId="168" formatCode="0.0%"/>
    </dxf>
    <dxf>
      <numFmt numFmtId="164" formatCode="[$$-409]#,##0"/>
    </dxf>
    <dxf>
      <numFmt numFmtId="13" formatCode="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4" formatCode="[$$-409]#,##0"/>
    </dxf>
    <dxf>
      <numFmt numFmtId="164" formatCode="[$$-409]#,##0"/>
    </dxf>
    <dxf>
      <numFmt numFmtId="168" formatCode="0.0%"/>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167" formatCode="0.0"/>
    </dxf>
    <dxf>
      <numFmt numFmtId="2" formatCode="0.00"/>
    </dxf>
    <dxf>
      <numFmt numFmtId="0" formatCode="General"/>
    </dxf>
    <dxf>
      <numFmt numFmtId="167" formatCode="0.0"/>
    </dxf>
    <dxf>
      <numFmt numFmtId="0" formatCode="General"/>
    </dxf>
    <dxf>
      <numFmt numFmtId="167" formatCode="0.0"/>
    </dxf>
    <dxf>
      <numFmt numFmtId="2" formatCode="0.00"/>
    </dxf>
    <dxf>
      <numFmt numFmtId="13" formatCode="0%"/>
    </dxf>
    <dxf>
      <numFmt numFmtId="164" formatCode="[$$-409]#,##0"/>
    </dxf>
    <dxf>
      <numFmt numFmtId="164" formatCode="[$$-409]#,##0"/>
    </dxf>
    <dxf>
      <numFmt numFmtId="164" formatCode="[$$-409]#,##0"/>
    </dxf>
    <dxf>
      <numFmt numFmtId="168" formatCode="0.0%"/>
    </dxf>
    <dxf>
      <numFmt numFmtId="0" formatCode="General"/>
    </dxf>
    <dxf>
      <numFmt numFmtId="167" formatCode="0.0"/>
    </dxf>
    <dxf>
      <numFmt numFmtId="2" formatCode="0.00"/>
    </dxf>
    <dxf>
      <numFmt numFmtId="0" formatCode="General"/>
    </dxf>
    <dxf>
      <numFmt numFmtId="167" formatCode="0.0"/>
    </dxf>
    <dxf>
      <numFmt numFmtId="0" formatCode="General"/>
    </dxf>
    <dxf>
      <numFmt numFmtId="167" formatCode="0.0"/>
    </dxf>
    <dxf>
      <numFmt numFmtId="2" formatCode="0.00"/>
    </dxf>
    <dxf>
      <numFmt numFmtId="0" formatCode="General"/>
    </dxf>
    <dxf>
      <numFmt numFmtId="167" formatCode="0.0"/>
    </dxf>
    <dxf>
      <numFmt numFmtId="2" formatCode="0.00"/>
    </dxf>
    <dxf>
      <numFmt numFmtId="0" formatCode="General"/>
    </dxf>
    <dxf>
      <numFmt numFmtId="167" formatCode="0.0"/>
    </dxf>
    <dxf>
      <numFmt numFmtId="0" formatCode="General"/>
    </dxf>
    <dxf>
      <numFmt numFmtId="167" formatCode="0.0"/>
    </dxf>
    <dxf>
      <numFmt numFmtId="2" formatCode="0.00"/>
    </dxf>
    <dxf>
      <numFmt numFmtId="168" formatCode="0.0%"/>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numFmt numFmtId="2" formatCode="0.00"/>
    </dxf>
    <dxf>
      <numFmt numFmtId="167" formatCode="0.0"/>
    </dxf>
    <dxf>
      <numFmt numFmtId="0" formatCode="General"/>
    </dxf>
    <dxf>
      <numFmt numFmtId="167" formatCode="0.0"/>
    </dxf>
    <dxf>
      <numFmt numFmtId="0" formatCode="General"/>
    </dxf>
    <dxf>
      <numFmt numFmtId="2" formatCode="0.00"/>
    </dxf>
    <dxf>
      <numFmt numFmtId="167" formatCode="0.0"/>
    </dxf>
    <dxf>
      <numFmt numFmtId="0" formatCode="General"/>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3" formatCode="0%"/>
    </dxf>
    <dxf>
      <numFmt numFmtId="164" formatCode="[$$-409]#,##0"/>
    </dxf>
    <dxf>
      <numFmt numFmtId="168" formatCode="0.0%"/>
    </dxf>
    <dxf>
      <numFmt numFmtId="164" formatCode="[$$-409]#,##0"/>
    </dxf>
    <dxf>
      <numFmt numFmtId="13" formatCode="0%"/>
    </dxf>
    <dxf>
      <numFmt numFmtId="164" formatCode="[$$-409]#,##0"/>
    </dxf>
    <dxf>
      <numFmt numFmtId="164" formatCode="[$$-409]#,##0"/>
    </dxf>
    <dxf>
      <numFmt numFmtId="168" formatCode="0.0%"/>
    </dxf>
    <dxf>
      <numFmt numFmtId="164" formatCode="[$$-409]#,##0"/>
    </dxf>
    <dxf>
      <numFmt numFmtId="164" formatCode="[$$-409]#,##0"/>
    </dxf>
    <dxf>
      <numFmt numFmtId="164" formatCode="[$$-409]#,##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sharedStrings" Target="sharedStrings.xml"/><Relationship Id="rId39" Type="http://schemas.openxmlformats.org/officeDocument/2006/relationships/customXml" Target="../customXml/item11.xml"/><Relationship Id="rId21" Type="http://schemas.microsoft.com/office/2007/relationships/slicerCache" Target="slicerCaches/slicerCache2.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50"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customXml" Target="../customXml/item1.xml"/><Relationship Id="rId11" Type="http://schemas.openxmlformats.org/officeDocument/2006/relationships/pivotCacheDefinition" Target="pivotCache/pivotCacheDefinition2.xml"/><Relationship Id="rId24" Type="http://schemas.openxmlformats.org/officeDocument/2006/relationships/connections" Target="connection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3" Type="http://schemas.openxmlformats.org/officeDocument/2006/relationships/customXml" Target="../customXml/item25.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19" Type="http://schemas.openxmlformats.org/officeDocument/2006/relationships/pivotCacheDefinition" Target="pivotCache/pivotCacheDefinition10.xml"/><Relationship Id="rId31" Type="http://schemas.openxmlformats.org/officeDocument/2006/relationships/customXml" Target="../customXml/item3.xml"/><Relationship Id="rId44" Type="http://schemas.openxmlformats.org/officeDocument/2006/relationships/customXml" Target="../customXml/item16.xml"/><Relationship Id="rId52"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microsoft.com/office/2007/relationships/slicerCache" Target="slicerCaches/slicerCache3.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worksheet" Target="worksheets/sheet8.xml"/><Relationship Id="rId51" Type="http://schemas.openxmlformats.org/officeDocument/2006/relationships/customXml" Target="../customXml/item23.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styles" Target="style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microsoft.com/office/2007/relationships/slicerCache" Target="slicerCaches/slicerCache1.xml"/><Relationship Id="rId41"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theme" Target="theme/theme1.xml"/><Relationship Id="rId28" Type="http://schemas.openxmlformats.org/officeDocument/2006/relationships/calcChain" Target="calcChain.xml"/><Relationship Id="rId36" Type="http://schemas.openxmlformats.org/officeDocument/2006/relationships/customXml" Target="../customXml/item8.xml"/><Relationship Id="rId49" Type="http://schemas.openxmlformats.org/officeDocument/2006/relationships/customXml" Target="../customXml/item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Profitability Analysis.xlsx]Revenue!PivotTable1</c:name>
    <c:fmtId val="26"/>
  </c:pivotSource>
  <c:chart>
    <c:title>
      <c:tx>
        <c:rich>
          <a:bodyPr rot="0" spcFirstLastPara="1" vertOverflow="ellipsis" vert="horz" wrap="square" anchor="ctr" anchorCtr="1"/>
          <a:lstStyle/>
          <a:p>
            <a:pPr>
              <a:defRPr sz="108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D"/>
              <a:t>Which Product Categories Drive the Highest Revenue?</a:t>
            </a:r>
          </a:p>
        </c:rich>
      </c:tx>
      <c:overlay val="0"/>
      <c:spPr>
        <a:noFill/>
        <a:ln>
          <a:noFill/>
        </a:ln>
        <a:effectLst/>
      </c:spPr>
      <c:txPr>
        <a:bodyPr rot="0" spcFirstLastPara="1" vertOverflow="ellipsis" vert="horz" wrap="square" anchor="ctr" anchorCtr="1"/>
        <a:lstStyle/>
        <a:p>
          <a:pPr>
            <a:defRPr sz="108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noFill/>
            <a:round/>
          </a:ln>
          <a:effectLst/>
        </c:spPr>
        <c:marker>
          <c:symbol val="star"/>
          <c:size val="9"/>
          <c:spPr>
            <a:noFill/>
            <a:ln w="19050">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noFill/>
            <a:round/>
          </a:ln>
          <a:effectLst/>
        </c:spPr>
        <c:marker>
          <c:symbol val="circle"/>
          <c:size val="9"/>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noFill/>
            <a:round/>
          </a:ln>
          <a:effectLst/>
        </c:spPr>
        <c:marker>
          <c:symbol val="diamond"/>
          <c:size val="9"/>
          <c:spPr>
            <a:solidFill>
              <a:schemeClr val="accent1">
                <a:lumMod val="80000"/>
                <a:lumOff val="20000"/>
              </a:schemeClr>
            </a:solidFill>
            <a:ln w="9525">
              <a:solidFill>
                <a:schemeClr val="accent1">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noFill/>
            <a:round/>
          </a:ln>
          <a:effectLst/>
        </c:spPr>
        <c:marker>
          <c:symbol val="triangle"/>
          <c:size val="9"/>
          <c:spPr>
            <a:solidFill>
              <a:schemeClr val="tx2"/>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noFill/>
            <a:round/>
          </a:ln>
          <a:effectLst/>
        </c:spPr>
        <c:marker>
          <c:symbol val="star"/>
          <c:size val="9"/>
          <c:spPr>
            <a:noFill/>
            <a:ln w="19050">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noFill/>
            <a:round/>
          </a:ln>
          <a:effectLst/>
        </c:spPr>
        <c:marker>
          <c:symbol val="circle"/>
          <c:size val="9"/>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noFill/>
            <a:round/>
          </a:ln>
          <a:effectLst/>
        </c:spPr>
        <c:marker>
          <c:symbol val="diamond"/>
          <c:size val="9"/>
          <c:spPr>
            <a:solidFill>
              <a:schemeClr val="accent1">
                <a:lumMod val="80000"/>
                <a:lumOff val="20000"/>
              </a:schemeClr>
            </a:solidFill>
            <a:ln w="9525">
              <a:solidFill>
                <a:schemeClr val="accent1">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noFill/>
            <a:round/>
          </a:ln>
          <a:effectLst/>
        </c:spPr>
        <c:marker>
          <c:symbol val="triangle"/>
          <c:size val="9"/>
          <c:spPr>
            <a:solidFill>
              <a:schemeClr val="tx2"/>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noFill/>
            <a:round/>
          </a:ln>
          <a:effectLst/>
        </c:spPr>
        <c:marker>
          <c:symbol val="star"/>
          <c:size val="9"/>
          <c:spPr>
            <a:noFill/>
            <a:ln w="19050">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noFill/>
            <a:round/>
          </a:ln>
          <a:effectLst/>
        </c:spPr>
        <c:marker>
          <c:symbol val="circle"/>
          <c:size val="9"/>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noFill/>
            <a:round/>
          </a:ln>
          <a:effectLst/>
        </c:spPr>
        <c:marker>
          <c:symbol val="diamond"/>
          <c:size val="9"/>
          <c:spPr>
            <a:solidFill>
              <a:schemeClr val="accent1">
                <a:lumMod val="80000"/>
                <a:lumOff val="20000"/>
              </a:schemeClr>
            </a:solidFill>
            <a:ln w="9525">
              <a:solidFill>
                <a:schemeClr val="accent1">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noFill/>
            <a:round/>
          </a:ln>
          <a:effectLst/>
        </c:spPr>
        <c:marker>
          <c:symbol val="triangle"/>
          <c:size val="9"/>
          <c:spPr>
            <a:solidFill>
              <a:schemeClr val="tx2"/>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Revenue!$B$3</c:f>
              <c:strCache>
                <c:ptCount val="1"/>
                <c:pt idx="0">
                  <c:v>Gross Revenue</c:v>
                </c:pt>
              </c:strCache>
            </c:strRef>
          </c:tx>
          <c:spPr>
            <a:solidFill>
              <a:schemeClr val="accent1"/>
            </a:solidFill>
            <a:ln>
              <a:noFill/>
            </a:ln>
            <a:effectLst/>
          </c:spPr>
          <c:invertIfNegative val="0"/>
          <c:cat>
            <c:strRef>
              <c:f>Revenue!$A$4:$A$12</c:f>
              <c:strCache>
                <c:ptCount val="8"/>
                <c:pt idx="0">
                  <c:v>Electronics</c:v>
                </c:pt>
                <c:pt idx="1">
                  <c:v>Toys</c:v>
                </c:pt>
                <c:pt idx="2">
                  <c:v>Clothing</c:v>
                </c:pt>
                <c:pt idx="3">
                  <c:v>Sports</c:v>
                </c:pt>
                <c:pt idx="4">
                  <c:v>Food &amp; Beverage</c:v>
                </c:pt>
                <c:pt idx="5">
                  <c:v>Home &amp; Kitchen</c:v>
                </c:pt>
                <c:pt idx="6">
                  <c:v>Books</c:v>
                </c:pt>
                <c:pt idx="7">
                  <c:v>Beauty</c:v>
                </c:pt>
              </c:strCache>
            </c:strRef>
          </c:cat>
          <c:val>
            <c:numRef>
              <c:f>Revenue!$B$4:$B$12</c:f>
              <c:numCache>
                <c:formatCode>[$$-409]#,##0</c:formatCode>
                <c:ptCount val="8"/>
                <c:pt idx="0">
                  <c:v>52876.49</c:v>
                </c:pt>
                <c:pt idx="1">
                  <c:v>39081</c:v>
                </c:pt>
                <c:pt idx="2">
                  <c:v>37515.599999999999</c:v>
                </c:pt>
                <c:pt idx="3">
                  <c:v>37453.25</c:v>
                </c:pt>
                <c:pt idx="4">
                  <c:v>36878.519999999997</c:v>
                </c:pt>
                <c:pt idx="5">
                  <c:v>30879.43</c:v>
                </c:pt>
                <c:pt idx="6">
                  <c:v>22413.48</c:v>
                </c:pt>
                <c:pt idx="7">
                  <c:v>20871.36</c:v>
                </c:pt>
              </c:numCache>
            </c:numRef>
          </c:val>
          <c:extLst>
            <c:ext xmlns:c16="http://schemas.microsoft.com/office/drawing/2014/chart" uri="{C3380CC4-5D6E-409C-BE32-E72D297353CC}">
              <c16:uniqueId val="{00000000-3523-46F8-A9D5-E382A40926BA}"/>
            </c:ext>
          </c:extLst>
        </c:ser>
        <c:ser>
          <c:idx val="1"/>
          <c:order val="1"/>
          <c:tx>
            <c:strRef>
              <c:f>Revenue!$C$3</c:f>
              <c:strCache>
                <c:ptCount val="1"/>
                <c:pt idx="0">
                  <c:v>Net Revenue</c:v>
                </c:pt>
              </c:strCache>
            </c:strRef>
          </c:tx>
          <c:spPr>
            <a:solidFill>
              <a:schemeClr val="accent3"/>
            </a:solidFill>
            <a:ln>
              <a:noFill/>
            </a:ln>
            <a:effectLst/>
          </c:spPr>
          <c:invertIfNegative val="0"/>
          <c:cat>
            <c:strRef>
              <c:f>Revenue!$A$4:$A$12</c:f>
              <c:strCache>
                <c:ptCount val="8"/>
                <c:pt idx="0">
                  <c:v>Electronics</c:v>
                </c:pt>
                <c:pt idx="1">
                  <c:v>Toys</c:v>
                </c:pt>
                <c:pt idx="2">
                  <c:v>Clothing</c:v>
                </c:pt>
                <c:pt idx="3">
                  <c:v>Sports</c:v>
                </c:pt>
                <c:pt idx="4">
                  <c:v>Food &amp; Beverage</c:v>
                </c:pt>
                <c:pt idx="5">
                  <c:v>Home &amp; Kitchen</c:v>
                </c:pt>
                <c:pt idx="6">
                  <c:v>Books</c:v>
                </c:pt>
                <c:pt idx="7">
                  <c:v>Beauty</c:v>
                </c:pt>
              </c:strCache>
            </c:strRef>
          </c:cat>
          <c:val>
            <c:numRef>
              <c:f>Revenue!$C$4:$C$12</c:f>
              <c:numCache>
                <c:formatCode>[$$-409]#,##0</c:formatCode>
                <c:ptCount val="8"/>
                <c:pt idx="0">
                  <c:v>44885.904000000002</c:v>
                </c:pt>
                <c:pt idx="1">
                  <c:v>33595.663500000002</c:v>
                </c:pt>
                <c:pt idx="2">
                  <c:v>31383.096000000001</c:v>
                </c:pt>
                <c:pt idx="3">
                  <c:v>32329.7585</c:v>
                </c:pt>
                <c:pt idx="4">
                  <c:v>30662.6325</c:v>
                </c:pt>
                <c:pt idx="5">
                  <c:v>26359.7745</c:v>
                </c:pt>
                <c:pt idx="6">
                  <c:v>18847.327000000001</c:v>
                </c:pt>
                <c:pt idx="7">
                  <c:v>18254.037499999999</c:v>
                </c:pt>
              </c:numCache>
            </c:numRef>
          </c:val>
          <c:extLst>
            <c:ext xmlns:c16="http://schemas.microsoft.com/office/drawing/2014/chart" uri="{C3380CC4-5D6E-409C-BE32-E72D297353CC}">
              <c16:uniqueId val="{00000001-3523-46F8-A9D5-E382A40926BA}"/>
            </c:ext>
          </c:extLst>
        </c:ser>
        <c:ser>
          <c:idx val="2"/>
          <c:order val="2"/>
          <c:tx>
            <c:strRef>
              <c:f>Revenue!$D$3</c:f>
              <c:strCache>
                <c:ptCount val="1"/>
                <c:pt idx="0">
                  <c:v>Profit</c:v>
                </c:pt>
              </c:strCache>
            </c:strRef>
          </c:tx>
          <c:spPr>
            <a:solidFill>
              <a:schemeClr val="accent5"/>
            </a:solidFill>
            <a:ln>
              <a:noFill/>
            </a:ln>
            <a:effectLst/>
          </c:spPr>
          <c:invertIfNegative val="0"/>
          <c:cat>
            <c:strRef>
              <c:f>Revenue!$A$4:$A$12</c:f>
              <c:strCache>
                <c:ptCount val="8"/>
                <c:pt idx="0">
                  <c:v>Electronics</c:v>
                </c:pt>
                <c:pt idx="1">
                  <c:v>Toys</c:v>
                </c:pt>
                <c:pt idx="2">
                  <c:v>Clothing</c:v>
                </c:pt>
                <c:pt idx="3">
                  <c:v>Sports</c:v>
                </c:pt>
                <c:pt idx="4">
                  <c:v>Food &amp; Beverage</c:v>
                </c:pt>
                <c:pt idx="5">
                  <c:v>Home &amp; Kitchen</c:v>
                </c:pt>
                <c:pt idx="6">
                  <c:v>Books</c:v>
                </c:pt>
                <c:pt idx="7">
                  <c:v>Beauty</c:v>
                </c:pt>
              </c:strCache>
            </c:strRef>
          </c:cat>
          <c:val>
            <c:numRef>
              <c:f>Revenue!$D$4:$D$12</c:f>
              <c:numCache>
                <c:formatCode>[$$-409]#,##0</c:formatCode>
                <c:ptCount val="8"/>
                <c:pt idx="0">
                  <c:v>13973.523999999999</c:v>
                </c:pt>
                <c:pt idx="1">
                  <c:v>8786.2335000000003</c:v>
                </c:pt>
                <c:pt idx="2">
                  <c:v>6272.4459999999999</c:v>
                </c:pt>
                <c:pt idx="3">
                  <c:v>7596.5585000000001</c:v>
                </c:pt>
                <c:pt idx="4">
                  <c:v>7591.7124999999996</c:v>
                </c:pt>
                <c:pt idx="5">
                  <c:v>6688.5844999999999</c:v>
                </c:pt>
                <c:pt idx="6">
                  <c:v>2249.7469999999998</c:v>
                </c:pt>
                <c:pt idx="7">
                  <c:v>3174.8474999999999</c:v>
                </c:pt>
              </c:numCache>
            </c:numRef>
          </c:val>
          <c:extLst>
            <c:ext xmlns:c16="http://schemas.microsoft.com/office/drawing/2014/chart" uri="{C3380CC4-5D6E-409C-BE32-E72D297353CC}">
              <c16:uniqueId val="{00000002-3523-46F8-A9D5-E382A40926BA}"/>
            </c:ext>
          </c:extLst>
        </c:ser>
        <c:dLbls>
          <c:showLegendKey val="0"/>
          <c:showVal val="0"/>
          <c:showCatName val="0"/>
          <c:showSerName val="0"/>
          <c:showPercent val="0"/>
          <c:showBubbleSize val="0"/>
        </c:dLbls>
        <c:gapWidth val="219"/>
        <c:axId val="707491824"/>
        <c:axId val="707492304"/>
      </c:barChart>
      <c:lineChart>
        <c:grouping val="standard"/>
        <c:varyColors val="0"/>
        <c:ser>
          <c:idx val="3"/>
          <c:order val="3"/>
          <c:tx>
            <c:strRef>
              <c:f>Revenue!$E$3</c:f>
              <c:strCache>
                <c:ptCount val="1"/>
                <c:pt idx="0">
                  <c:v>Net Margin</c:v>
                </c:pt>
              </c:strCache>
            </c:strRef>
          </c:tx>
          <c:spPr>
            <a:ln w="28575" cap="rnd">
              <a:solidFill>
                <a:schemeClr val="accent1">
                  <a:lumMod val="60000"/>
                </a:schemeClr>
              </a:solidFill>
              <a:round/>
            </a:ln>
            <a:effectLst/>
          </c:spPr>
          <c:marker>
            <c:symbol val="none"/>
          </c:marker>
          <c:cat>
            <c:strRef>
              <c:f>Revenue!$A$4:$A$12</c:f>
              <c:strCache>
                <c:ptCount val="8"/>
                <c:pt idx="0">
                  <c:v>Electronics</c:v>
                </c:pt>
                <c:pt idx="1">
                  <c:v>Toys</c:v>
                </c:pt>
                <c:pt idx="2">
                  <c:v>Clothing</c:v>
                </c:pt>
                <c:pt idx="3">
                  <c:v>Sports</c:v>
                </c:pt>
                <c:pt idx="4">
                  <c:v>Food &amp; Beverage</c:v>
                </c:pt>
                <c:pt idx="5">
                  <c:v>Home &amp; Kitchen</c:v>
                </c:pt>
                <c:pt idx="6">
                  <c:v>Books</c:v>
                </c:pt>
                <c:pt idx="7">
                  <c:v>Beauty</c:v>
                </c:pt>
              </c:strCache>
            </c:strRef>
          </c:cat>
          <c:val>
            <c:numRef>
              <c:f>Revenue!$E$4:$E$12</c:f>
              <c:numCache>
                <c:formatCode>0.0%</c:formatCode>
                <c:ptCount val="8"/>
                <c:pt idx="0">
                  <c:v>0.31131207694959201</c:v>
                </c:pt>
                <c:pt idx="1">
                  <c:v>0.26152879820337527</c:v>
                </c:pt>
                <c:pt idx="2">
                  <c:v>0.19986702395455183</c:v>
                </c:pt>
                <c:pt idx="3">
                  <c:v>0.23497108708683984</c:v>
                </c:pt>
                <c:pt idx="4">
                  <c:v>0.2475884123778348</c:v>
                </c:pt>
                <c:pt idx="5">
                  <c:v>0.25374209859041091</c:v>
                </c:pt>
                <c:pt idx="6">
                  <c:v>0.11936690014451384</c:v>
                </c:pt>
                <c:pt idx="7">
                  <c:v>0.17392576847724786</c:v>
                </c:pt>
              </c:numCache>
            </c:numRef>
          </c:val>
          <c:smooth val="0"/>
          <c:extLst>
            <c:ext xmlns:c16="http://schemas.microsoft.com/office/drawing/2014/chart" uri="{C3380CC4-5D6E-409C-BE32-E72D297353CC}">
              <c16:uniqueId val="{00000003-3523-46F8-A9D5-E382A40926BA}"/>
            </c:ext>
          </c:extLst>
        </c:ser>
        <c:ser>
          <c:idx val="4"/>
          <c:order val="4"/>
          <c:tx>
            <c:strRef>
              <c:f>Revenue!$F$3</c:f>
              <c:strCache>
                <c:ptCount val="1"/>
                <c:pt idx="0">
                  <c:v>Discount %</c:v>
                </c:pt>
              </c:strCache>
            </c:strRef>
          </c:tx>
          <c:spPr>
            <a:ln w="28575" cap="rnd">
              <a:noFill/>
              <a:round/>
            </a:ln>
            <a:effectLst/>
          </c:spPr>
          <c:marker>
            <c:symbol val="star"/>
            <c:size val="9"/>
            <c:spPr>
              <a:noFill/>
              <a:ln w="19050">
                <a:solidFill>
                  <a:schemeClr val="accent3">
                    <a:lumMod val="60000"/>
                  </a:schemeClr>
                </a:solidFill>
              </a:ln>
              <a:effectLst/>
            </c:spPr>
          </c:marker>
          <c:cat>
            <c:strRef>
              <c:f>Revenue!$A$4:$A$12</c:f>
              <c:strCache>
                <c:ptCount val="8"/>
                <c:pt idx="0">
                  <c:v>Electronics</c:v>
                </c:pt>
                <c:pt idx="1">
                  <c:v>Toys</c:v>
                </c:pt>
                <c:pt idx="2">
                  <c:v>Clothing</c:v>
                </c:pt>
                <c:pt idx="3">
                  <c:v>Sports</c:v>
                </c:pt>
                <c:pt idx="4">
                  <c:v>Food &amp; Beverage</c:v>
                </c:pt>
                <c:pt idx="5">
                  <c:v>Home &amp; Kitchen</c:v>
                </c:pt>
                <c:pt idx="6">
                  <c:v>Books</c:v>
                </c:pt>
                <c:pt idx="7">
                  <c:v>Beauty</c:v>
                </c:pt>
              </c:strCache>
            </c:strRef>
          </c:cat>
          <c:val>
            <c:numRef>
              <c:f>Revenue!$F$4:$F$12</c:f>
              <c:numCache>
                <c:formatCode>0.0%</c:formatCode>
                <c:ptCount val="8"/>
                <c:pt idx="0">
                  <c:v>7.3989706956721218E-2</c:v>
                </c:pt>
                <c:pt idx="1">
                  <c:v>7.7160934981192905E-2</c:v>
                </c:pt>
                <c:pt idx="2">
                  <c:v>7.7922091076778721E-2</c:v>
                </c:pt>
                <c:pt idx="3">
                  <c:v>8.3171727420183833E-2</c:v>
                </c:pt>
                <c:pt idx="4">
                  <c:v>7.3520507330554485E-2</c:v>
                </c:pt>
                <c:pt idx="5">
                  <c:v>7.0582763347639507E-2</c:v>
                </c:pt>
                <c:pt idx="6">
                  <c:v>6.5130135971745565E-2</c:v>
                </c:pt>
                <c:pt idx="7">
                  <c:v>8.3924693934654945E-2</c:v>
                </c:pt>
              </c:numCache>
            </c:numRef>
          </c:val>
          <c:smooth val="0"/>
          <c:extLst>
            <c:ext xmlns:c16="http://schemas.microsoft.com/office/drawing/2014/chart" uri="{C3380CC4-5D6E-409C-BE32-E72D297353CC}">
              <c16:uniqueId val="{00000004-3523-46F8-A9D5-E382A40926BA}"/>
            </c:ext>
          </c:extLst>
        </c:ser>
        <c:ser>
          <c:idx val="5"/>
          <c:order val="5"/>
          <c:tx>
            <c:strRef>
              <c:f>Revenue!$G$3</c:f>
              <c:strCache>
                <c:ptCount val="1"/>
                <c:pt idx="0">
                  <c:v>Shipping %</c:v>
                </c:pt>
              </c:strCache>
            </c:strRef>
          </c:tx>
          <c:spPr>
            <a:ln w="28575" cap="rnd">
              <a:noFill/>
              <a:round/>
            </a:ln>
            <a:effectLst/>
          </c:spPr>
          <c:marker>
            <c:symbol val="circle"/>
            <c:size val="9"/>
            <c:spPr>
              <a:solidFill>
                <a:schemeClr val="accent5">
                  <a:lumMod val="60000"/>
                </a:schemeClr>
              </a:solidFill>
              <a:ln w="9525">
                <a:solidFill>
                  <a:schemeClr val="accent5">
                    <a:lumMod val="60000"/>
                  </a:schemeClr>
                </a:solidFill>
              </a:ln>
              <a:effectLst/>
            </c:spPr>
          </c:marker>
          <c:cat>
            <c:strRef>
              <c:f>Revenue!$A$4:$A$12</c:f>
              <c:strCache>
                <c:ptCount val="8"/>
                <c:pt idx="0">
                  <c:v>Electronics</c:v>
                </c:pt>
                <c:pt idx="1">
                  <c:v>Toys</c:v>
                </c:pt>
                <c:pt idx="2">
                  <c:v>Clothing</c:v>
                </c:pt>
                <c:pt idx="3">
                  <c:v>Sports</c:v>
                </c:pt>
                <c:pt idx="4">
                  <c:v>Food &amp; Beverage</c:v>
                </c:pt>
                <c:pt idx="5">
                  <c:v>Home &amp; Kitchen</c:v>
                </c:pt>
                <c:pt idx="6">
                  <c:v>Books</c:v>
                </c:pt>
                <c:pt idx="7">
                  <c:v>Beauty</c:v>
                </c:pt>
              </c:strCache>
            </c:strRef>
          </c:cat>
          <c:val>
            <c:numRef>
              <c:f>Revenue!$G$4:$G$12</c:f>
              <c:numCache>
                <c:formatCode>0.0%</c:formatCode>
                <c:ptCount val="8"/>
                <c:pt idx="0">
                  <c:v>0.135027873446214</c:v>
                </c:pt>
                <c:pt idx="1">
                  <c:v>0.17247153348174304</c:v>
                </c:pt>
                <c:pt idx="2">
                  <c:v>0.19844011557858598</c:v>
                </c:pt>
                <c:pt idx="3">
                  <c:v>0.18462269629471409</c:v>
                </c:pt>
                <c:pt idx="4">
                  <c:v>0.17467512253745543</c:v>
                </c:pt>
                <c:pt idx="5">
                  <c:v>0.16155868162074236</c:v>
                </c:pt>
                <c:pt idx="6">
                  <c:v>0.27942113406753438</c:v>
                </c:pt>
                <c:pt idx="7">
                  <c:v>0.24785064317802</c:v>
                </c:pt>
              </c:numCache>
            </c:numRef>
          </c:val>
          <c:smooth val="0"/>
          <c:extLst>
            <c:ext xmlns:c16="http://schemas.microsoft.com/office/drawing/2014/chart" uri="{C3380CC4-5D6E-409C-BE32-E72D297353CC}">
              <c16:uniqueId val="{00000005-3523-46F8-A9D5-E382A40926BA}"/>
            </c:ext>
          </c:extLst>
        </c:ser>
        <c:ser>
          <c:idx val="6"/>
          <c:order val="6"/>
          <c:tx>
            <c:strRef>
              <c:f>Revenue!$H$3</c:f>
              <c:strCache>
                <c:ptCount val="1"/>
                <c:pt idx="0">
                  <c:v>Product Cost %</c:v>
                </c:pt>
              </c:strCache>
            </c:strRef>
          </c:tx>
          <c:spPr>
            <a:ln w="28575" cap="rnd">
              <a:noFill/>
              <a:round/>
            </a:ln>
            <a:effectLst/>
          </c:spPr>
          <c:marker>
            <c:symbol val="diamond"/>
            <c:size val="9"/>
            <c:spPr>
              <a:solidFill>
                <a:schemeClr val="accent1">
                  <a:lumMod val="80000"/>
                  <a:lumOff val="20000"/>
                </a:schemeClr>
              </a:solidFill>
              <a:ln w="9525">
                <a:solidFill>
                  <a:schemeClr val="accent1">
                    <a:lumMod val="80000"/>
                    <a:lumOff val="20000"/>
                  </a:schemeClr>
                </a:solidFill>
              </a:ln>
              <a:effectLst/>
            </c:spPr>
          </c:marker>
          <c:cat>
            <c:strRef>
              <c:f>Revenue!$A$4:$A$12</c:f>
              <c:strCache>
                <c:ptCount val="8"/>
                <c:pt idx="0">
                  <c:v>Electronics</c:v>
                </c:pt>
                <c:pt idx="1">
                  <c:v>Toys</c:v>
                </c:pt>
                <c:pt idx="2">
                  <c:v>Clothing</c:v>
                </c:pt>
                <c:pt idx="3">
                  <c:v>Sports</c:v>
                </c:pt>
                <c:pt idx="4">
                  <c:v>Food &amp; Beverage</c:v>
                </c:pt>
                <c:pt idx="5">
                  <c:v>Home &amp; Kitchen</c:v>
                </c:pt>
                <c:pt idx="6">
                  <c:v>Books</c:v>
                </c:pt>
                <c:pt idx="7">
                  <c:v>Beauty</c:v>
                </c:pt>
              </c:strCache>
            </c:strRef>
          </c:cat>
          <c:val>
            <c:numRef>
              <c:f>Revenue!$H$4:$H$12</c:f>
              <c:numCache>
                <c:formatCode>0.0%</c:formatCode>
                <c:ptCount val="8"/>
                <c:pt idx="0">
                  <c:v>0.37996205875238698</c:v>
                </c:pt>
                <c:pt idx="1">
                  <c:v>0.39944320769683478</c:v>
                </c:pt>
                <c:pt idx="2">
                  <c:v>0.40904130548358553</c:v>
                </c:pt>
                <c:pt idx="3">
                  <c:v>0.41896551033621915</c:v>
                </c:pt>
                <c:pt idx="4">
                  <c:v>0.38773437762686791</c:v>
                </c:pt>
                <c:pt idx="5">
                  <c:v>0.39989954477786671</c:v>
                </c:pt>
                <c:pt idx="6">
                  <c:v>0.39961978238096008</c:v>
                </c:pt>
                <c:pt idx="7">
                  <c:v>0.41159704015454668</c:v>
                </c:pt>
              </c:numCache>
            </c:numRef>
          </c:val>
          <c:smooth val="0"/>
          <c:extLst>
            <c:ext xmlns:c16="http://schemas.microsoft.com/office/drawing/2014/chart" uri="{C3380CC4-5D6E-409C-BE32-E72D297353CC}">
              <c16:uniqueId val="{00000006-3523-46F8-A9D5-E382A40926BA}"/>
            </c:ext>
          </c:extLst>
        </c:ser>
        <c:ser>
          <c:idx val="7"/>
          <c:order val="7"/>
          <c:tx>
            <c:strRef>
              <c:f>Revenue!$I$3</c:f>
              <c:strCache>
                <c:ptCount val="1"/>
                <c:pt idx="0">
                  <c:v>Refund %</c:v>
                </c:pt>
              </c:strCache>
            </c:strRef>
          </c:tx>
          <c:spPr>
            <a:ln w="28575" cap="rnd">
              <a:noFill/>
              <a:round/>
            </a:ln>
            <a:effectLst/>
          </c:spPr>
          <c:marker>
            <c:symbol val="triangle"/>
            <c:size val="9"/>
            <c:spPr>
              <a:solidFill>
                <a:schemeClr val="tx2"/>
              </a:solidFill>
              <a:ln w="9525">
                <a:noFill/>
              </a:ln>
              <a:effectLst/>
            </c:spPr>
          </c:marker>
          <c:cat>
            <c:strRef>
              <c:f>Revenue!$A$4:$A$12</c:f>
              <c:strCache>
                <c:ptCount val="8"/>
                <c:pt idx="0">
                  <c:v>Electronics</c:v>
                </c:pt>
                <c:pt idx="1">
                  <c:v>Toys</c:v>
                </c:pt>
                <c:pt idx="2">
                  <c:v>Clothing</c:v>
                </c:pt>
                <c:pt idx="3">
                  <c:v>Sports</c:v>
                </c:pt>
                <c:pt idx="4">
                  <c:v>Food &amp; Beverage</c:v>
                </c:pt>
                <c:pt idx="5">
                  <c:v>Home &amp; Kitchen</c:v>
                </c:pt>
                <c:pt idx="6">
                  <c:v>Books</c:v>
                </c:pt>
                <c:pt idx="7">
                  <c:v>Beauty</c:v>
                </c:pt>
              </c:strCache>
            </c:strRef>
          </c:cat>
          <c:val>
            <c:numRef>
              <c:f>Revenue!$I$4:$I$12</c:f>
              <c:numCache>
                <c:formatCode>0.0%</c:formatCode>
                <c:ptCount val="8"/>
                <c:pt idx="0">
                  <c:v>7.7128228443302499E-2</c:v>
                </c:pt>
                <c:pt idx="1">
                  <c:v>6.3197205803331546E-2</c:v>
                </c:pt>
                <c:pt idx="2">
                  <c:v>8.5543347300856179E-2</c:v>
                </c:pt>
                <c:pt idx="3">
                  <c:v>5.3625252815176251E-2</c:v>
                </c:pt>
                <c:pt idx="4">
                  <c:v>9.5029843930830207E-2</c:v>
                </c:pt>
                <c:pt idx="5">
                  <c:v>7.578183923731753E-2</c:v>
                </c:pt>
                <c:pt idx="6">
                  <c:v>9.3977374330090652E-2</c:v>
                </c:pt>
                <c:pt idx="7">
                  <c:v>4.1477891234687154E-2</c:v>
                </c:pt>
              </c:numCache>
            </c:numRef>
          </c:val>
          <c:smooth val="0"/>
          <c:extLst>
            <c:ext xmlns:c16="http://schemas.microsoft.com/office/drawing/2014/chart" uri="{C3380CC4-5D6E-409C-BE32-E72D297353CC}">
              <c16:uniqueId val="{00000007-3523-46F8-A9D5-E382A40926BA}"/>
            </c:ext>
          </c:extLst>
        </c:ser>
        <c:dLbls>
          <c:showLegendKey val="0"/>
          <c:showVal val="0"/>
          <c:showCatName val="0"/>
          <c:showSerName val="0"/>
          <c:showPercent val="0"/>
          <c:showBubbleSize val="0"/>
        </c:dLbls>
        <c:marker val="1"/>
        <c:smooth val="0"/>
        <c:axId val="1007356240"/>
        <c:axId val="1007339440"/>
      </c:lineChart>
      <c:catAx>
        <c:axId val="70749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707492304"/>
        <c:crosses val="autoZero"/>
        <c:auto val="1"/>
        <c:lblAlgn val="ctr"/>
        <c:lblOffset val="100"/>
        <c:noMultiLvlLbl val="0"/>
      </c:catAx>
      <c:valAx>
        <c:axId val="707492304"/>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707491824"/>
        <c:crosses val="autoZero"/>
        <c:crossBetween val="between"/>
      </c:valAx>
      <c:valAx>
        <c:axId val="1007339440"/>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07356240"/>
        <c:crosses val="max"/>
        <c:crossBetween val="between"/>
      </c:valAx>
      <c:catAx>
        <c:axId val="1007356240"/>
        <c:scaling>
          <c:orientation val="minMax"/>
        </c:scaling>
        <c:delete val="1"/>
        <c:axPos val="b"/>
        <c:numFmt formatCode="General" sourceLinked="1"/>
        <c:majorTickMark val="out"/>
        <c:minorTickMark val="none"/>
        <c:tickLblPos val="nextTo"/>
        <c:crossAx val="100733944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Profitability Analysis.xlsx]Channel!PivotTable1</c:name>
    <c:fmtId val="17"/>
  </c:pivotSource>
  <c:chart>
    <c:title>
      <c:tx>
        <c:rich>
          <a:bodyPr rot="0" spcFirstLastPara="1" vertOverflow="ellipsis" vert="horz" wrap="square" anchor="ctr" anchorCtr="1"/>
          <a:lstStyle/>
          <a:p>
            <a:pPr>
              <a:defRPr sz="108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D"/>
              <a:t>Which Sales Channel Is Most Profitable per Order?</a:t>
            </a:r>
          </a:p>
        </c:rich>
      </c:tx>
      <c:overlay val="0"/>
      <c:spPr>
        <a:noFill/>
        <a:ln>
          <a:noFill/>
        </a:ln>
        <a:effectLst/>
      </c:spPr>
      <c:txPr>
        <a:bodyPr rot="0" spcFirstLastPara="1" vertOverflow="ellipsis" vert="horz" wrap="square" anchor="ctr" anchorCtr="1"/>
        <a:lstStyle/>
        <a:p>
          <a:pPr>
            <a:defRPr sz="108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ID"/>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
      </c:pivotFmt>
      <c:pivotFmt>
        <c:idx val="2"/>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
      </c:pivotFmt>
      <c:pivotFmt>
        <c:idx val="5"/>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Channel!$B$1</c:f>
              <c:strCache>
                <c:ptCount val="1"/>
                <c:pt idx="0">
                  <c:v>Profit per Order</c:v>
                </c:pt>
              </c:strCache>
            </c:strRef>
          </c:tx>
          <c:spPr>
            <a:solidFill>
              <a:schemeClr val="accent1"/>
            </a:solidFill>
            <a:ln>
              <a:noFill/>
            </a:ln>
            <a:effectLst/>
          </c:spPr>
          <c:invertIfNegative val="0"/>
          <c:cat>
            <c:strRef>
              <c:f>Channel!$A$2:$A$6</c:f>
              <c:strCache>
                <c:ptCount val="4"/>
                <c:pt idx="0">
                  <c:v>Mobile App</c:v>
                </c:pt>
                <c:pt idx="1">
                  <c:v>Website</c:v>
                </c:pt>
                <c:pt idx="2">
                  <c:v>Social Commerce</c:v>
                </c:pt>
                <c:pt idx="3">
                  <c:v>Marketplace</c:v>
                </c:pt>
              </c:strCache>
            </c:strRef>
          </c:cat>
          <c:val>
            <c:numRef>
              <c:f>Channel!$B$2:$B$6</c:f>
              <c:numCache>
                <c:formatCode>[$$-409]#,##0</c:formatCode>
                <c:ptCount val="4"/>
                <c:pt idx="0">
                  <c:v>36.321382852292018</c:v>
                </c:pt>
                <c:pt idx="1">
                  <c:v>31.595500000000001</c:v>
                </c:pt>
                <c:pt idx="2">
                  <c:v>17.109111675126904</c:v>
                </c:pt>
                <c:pt idx="3">
                  <c:v>15.39723508353222</c:v>
                </c:pt>
              </c:numCache>
            </c:numRef>
          </c:val>
          <c:extLst>
            <c:ext xmlns:c16="http://schemas.microsoft.com/office/drawing/2014/chart" uri="{C3380CC4-5D6E-409C-BE32-E72D297353CC}">
              <c16:uniqueId val="{00000000-A71B-46E9-8D0E-7FF7A58D3540}"/>
            </c:ext>
          </c:extLst>
        </c:ser>
        <c:dLbls>
          <c:showLegendKey val="0"/>
          <c:showVal val="0"/>
          <c:showCatName val="0"/>
          <c:showSerName val="0"/>
          <c:showPercent val="0"/>
          <c:showBubbleSize val="0"/>
        </c:dLbls>
        <c:gapWidth val="219"/>
        <c:overlap val="-27"/>
        <c:axId val="42724736"/>
        <c:axId val="42730016"/>
      </c:barChart>
      <c:lineChart>
        <c:grouping val="standard"/>
        <c:varyColors val="0"/>
        <c:ser>
          <c:idx val="1"/>
          <c:order val="1"/>
          <c:tx>
            <c:strRef>
              <c:f>Channel!$C$1</c:f>
              <c:strCache>
                <c:ptCount val="1"/>
                <c:pt idx="0">
                  <c:v>Platform Fee</c:v>
                </c:pt>
              </c:strCache>
            </c:strRef>
          </c:tx>
          <c:spPr>
            <a:ln w="28575" cap="rnd">
              <a:solidFill>
                <a:schemeClr val="accent3"/>
              </a:solidFill>
              <a:round/>
            </a:ln>
            <a:effectLst/>
          </c:spPr>
          <c:marker>
            <c:symbol val="none"/>
          </c:marker>
          <c:cat>
            <c:strRef>
              <c:f>Channel!$A$2:$A$6</c:f>
              <c:strCache>
                <c:ptCount val="4"/>
                <c:pt idx="0">
                  <c:v>Mobile App</c:v>
                </c:pt>
                <c:pt idx="1">
                  <c:v>Website</c:v>
                </c:pt>
                <c:pt idx="2">
                  <c:v>Social Commerce</c:v>
                </c:pt>
                <c:pt idx="3">
                  <c:v>Marketplace</c:v>
                </c:pt>
              </c:strCache>
            </c:strRef>
          </c:cat>
          <c:val>
            <c:numRef>
              <c:f>Channel!$C$2:$C$6</c:f>
              <c:numCache>
                <c:formatCode>0%</c:formatCode>
                <c:ptCount val="4"/>
                <c:pt idx="0">
                  <c:v>0</c:v>
                </c:pt>
                <c:pt idx="1">
                  <c:v>0</c:v>
                </c:pt>
                <c:pt idx="2">
                  <c:v>7.3541750719657448E-2</c:v>
                </c:pt>
                <c:pt idx="3">
                  <c:v>0.13794015905207294</c:v>
                </c:pt>
              </c:numCache>
            </c:numRef>
          </c:val>
          <c:smooth val="0"/>
          <c:extLst>
            <c:ext xmlns:c16="http://schemas.microsoft.com/office/drawing/2014/chart" uri="{C3380CC4-5D6E-409C-BE32-E72D297353CC}">
              <c16:uniqueId val="{00000001-A71B-46E9-8D0E-7FF7A58D3540}"/>
            </c:ext>
          </c:extLst>
        </c:ser>
        <c:dLbls>
          <c:showLegendKey val="0"/>
          <c:showVal val="0"/>
          <c:showCatName val="0"/>
          <c:showSerName val="0"/>
          <c:showPercent val="0"/>
          <c:showBubbleSize val="0"/>
        </c:dLbls>
        <c:marker val="1"/>
        <c:smooth val="0"/>
        <c:axId val="387826624"/>
        <c:axId val="387842944"/>
      </c:lineChart>
      <c:catAx>
        <c:axId val="42724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2730016"/>
        <c:crosses val="autoZero"/>
        <c:auto val="1"/>
        <c:lblAlgn val="ctr"/>
        <c:lblOffset val="100"/>
        <c:noMultiLvlLbl val="0"/>
      </c:catAx>
      <c:valAx>
        <c:axId val="42730016"/>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2724736"/>
        <c:crosses val="autoZero"/>
        <c:crossBetween val="between"/>
      </c:valAx>
      <c:valAx>
        <c:axId val="3878429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7826624"/>
        <c:crosses val="max"/>
        <c:crossBetween val="between"/>
      </c:valAx>
      <c:catAx>
        <c:axId val="387826624"/>
        <c:scaling>
          <c:orientation val="minMax"/>
        </c:scaling>
        <c:delete val="1"/>
        <c:axPos val="b"/>
        <c:numFmt formatCode="General" sourceLinked="1"/>
        <c:majorTickMark val="out"/>
        <c:minorTickMark val="none"/>
        <c:tickLblPos val="nextTo"/>
        <c:crossAx val="387842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Profitability Analysis.xlsx]Return Rate!PivotTable1</c:name>
    <c:fmtId val="27"/>
  </c:pivotSource>
  <c:chart>
    <c:title>
      <c:tx>
        <c:rich>
          <a:bodyPr rot="0" spcFirstLastPara="1" vertOverflow="ellipsis" vert="horz" wrap="square" anchor="ctr" anchorCtr="1"/>
          <a:lstStyle/>
          <a:p>
            <a:pPr>
              <a:defRPr sz="108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D"/>
              <a:t>What is the return rate by category and channel?</a:t>
            </a:r>
          </a:p>
        </c:rich>
      </c:tx>
      <c:overlay val="0"/>
      <c:spPr>
        <a:noFill/>
        <a:ln>
          <a:noFill/>
        </a:ln>
        <a:effectLst/>
      </c:spPr>
      <c:txPr>
        <a:bodyPr rot="0" spcFirstLastPara="1" vertOverflow="ellipsis" vert="horz" wrap="square" anchor="ctr" anchorCtr="1"/>
        <a:lstStyle/>
        <a:p>
          <a:pPr>
            <a:defRPr sz="108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ID"/>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'Return Rate'!$B$1</c:f>
              <c:strCache>
                <c:ptCount val="1"/>
                <c:pt idx="0">
                  <c:v>Refund Amount</c:v>
                </c:pt>
              </c:strCache>
            </c:strRef>
          </c:tx>
          <c:spPr>
            <a:solidFill>
              <a:schemeClr val="accent1"/>
            </a:solidFill>
            <a:ln>
              <a:noFill/>
            </a:ln>
            <a:effectLst/>
          </c:spPr>
          <c:invertIfNegative val="0"/>
          <c:cat>
            <c:multiLvlStrRef>
              <c:f>'Return Rate'!$A$2:$A$42</c:f>
              <c:multiLvlStrCache>
                <c:ptCount val="32"/>
                <c:lvl>
                  <c:pt idx="0">
                    <c:v>Website</c:v>
                  </c:pt>
                  <c:pt idx="1">
                    <c:v>Mobile App</c:v>
                  </c:pt>
                  <c:pt idx="2">
                    <c:v>Marketplace</c:v>
                  </c:pt>
                  <c:pt idx="3">
                    <c:v>Social Commerce</c:v>
                  </c:pt>
                  <c:pt idx="4">
                    <c:v>Website</c:v>
                  </c:pt>
                  <c:pt idx="5">
                    <c:v>Mobile App</c:v>
                  </c:pt>
                  <c:pt idx="6">
                    <c:v>Social Commerce</c:v>
                  </c:pt>
                  <c:pt idx="7">
                    <c:v>Marketplace</c:v>
                  </c:pt>
                  <c:pt idx="8">
                    <c:v>Website</c:v>
                  </c:pt>
                  <c:pt idx="9">
                    <c:v>Marketplace</c:v>
                  </c:pt>
                  <c:pt idx="10">
                    <c:v>Mobile App</c:v>
                  </c:pt>
                  <c:pt idx="11">
                    <c:v>Social Commerce</c:v>
                  </c:pt>
                  <c:pt idx="12">
                    <c:v>Mobile App</c:v>
                  </c:pt>
                  <c:pt idx="13">
                    <c:v>Website</c:v>
                  </c:pt>
                  <c:pt idx="14">
                    <c:v>Marketplace</c:v>
                  </c:pt>
                  <c:pt idx="15">
                    <c:v>Social Commerce</c:v>
                  </c:pt>
                  <c:pt idx="16">
                    <c:v>Marketplace</c:v>
                  </c:pt>
                  <c:pt idx="17">
                    <c:v>Social Commerce</c:v>
                  </c:pt>
                  <c:pt idx="18">
                    <c:v>Website</c:v>
                  </c:pt>
                  <c:pt idx="19">
                    <c:v>Mobile App</c:v>
                  </c:pt>
                  <c:pt idx="20">
                    <c:v>Website</c:v>
                  </c:pt>
                  <c:pt idx="21">
                    <c:v>Social Commerce</c:v>
                  </c:pt>
                  <c:pt idx="22">
                    <c:v>Mobile App</c:v>
                  </c:pt>
                  <c:pt idx="23">
                    <c:v>Marketplace</c:v>
                  </c:pt>
                  <c:pt idx="24">
                    <c:v>Website</c:v>
                  </c:pt>
                  <c:pt idx="25">
                    <c:v>Mobile App</c:v>
                  </c:pt>
                  <c:pt idx="26">
                    <c:v>Marketplace</c:v>
                  </c:pt>
                  <c:pt idx="27">
                    <c:v>Social Commerce</c:v>
                  </c:pt>
                  <c:pt idx="28">
                    <c:v>Website</c:v>
                  </c:pt>
                  <c:pt idx="29">
                    <c:v>Mobile App</c:v>
                  </c:pt>
                  <c:pt idx="30">
                    <c:v>Marketplace</c:v>
                  </c:pt>
                  <c:pt idx="31">
                    <c:v>Social Commerce</c:v>
                  </c:pt>
                </c:lvl>
                <c:lvl>
                  <c:pt idx="0">
                    <c:v>Electronics</c:v>
                  </c:pt>
                  <c:pt idx="4">
                    <c:v>Food &amp; Beverage</c:v>
                  </c:pt>
                  <c:pt idx="8">
                    <c:v>Clothing</c:v>
                  </c:pt>
                  <c:pt idx="12">
                    <c:v>Toys</c:v>
                  </c:pt>
                  <c:pt idx="16">
                    <c:v>Home &amp; Kitchen</c:v>
                  </c:pt>
                  <c:pt idx="20">
                    <c:v>Books</c:v>
                  </c:pt>
                  <c:pt idx="24">
                    <c:v>Sports</c:v>
                  </c:pt>
                  <c:pt idx="28">
                    <c:v>Beauty</c:v>
                  </c:pt>
                </c:lvl>
              </c:multiLvlStrCache>
            </c:multiLvlStrRef>
          </c:cat>
          <c:val>
            <c:numRef>
              <c:f>'Return Rate'!$B$2:$B$42</c:f>
              <c:numCache>
                <c:formatCode>[$$-409]#,##0</c:formatCode>
                <c:ptCount val="32"/>
                <c:pt idx="0">
                  <c:v>2377.61</c:v>
                </c:pt>
                <c:pt idx="1">
                  <c:v>715.54</c:v>
                </c:pt>
                <c:pt idx="2">
                  <c:v>639.78</c:v>
                </c:pt>
                <c:pt idx="3">
                  <c:v>345.34</c:v>
                </c:pt>
                <c:pt idx="4">
                  <c:v>1865.23</c:v>
                </c:pt>
                <c:pt idx="5">
                  <c:v>1185.5</c:v>
                </c:pt>
                <c:pt idx="6">
                  <c:v>354.85</c:v>
                </c:pt>
                <c:pt idx="7">
                  <c:v>98.98</c:v>
                </c:pt>
                <c:pt idx="8">
                  <c:v>1365.1</c:v>
                </c:pt>
                <c:pt idx="9">
                  <c:v>887.77</c:v>
                </c:pt>
                <c:pt idx="10">
                  <c:v>579.39</c:v>
                </c:pt>
                <c:pt idx="11">
                  <c:v>376.95</c:v>
                </c:pt>
                <c:pt idx="12">
                  <c:v>1068.47</c:v>
                </c:pt>
                <c:pt idx="13">
                  <c:v>792.35</c:v>
                </c:pt>
                <c:pt idx="14">
                  <c:v>404.45</c:v>
                </c:pt>
                <c:pt idx="15">
                  <c:v>204.54</c:v>
                </c:pt>
                <c:pt idx="16">
                  <c:v>842.71</c:v>
                </c:pt>
                <c:pt idx="17">
                  <c:v>590.54999999999995</c:v>
                </c:pt>
                <c:pt idx="18">
                  <c:v>563.07000000000005</c:v>
                </c:pt>
                <c:pt idx="19">
                  <c:v>343.77</c:v>
                </c:pt>
                <c:pt idx="20">
                  <c:v>787.9</c:v>
                </c:pt>
                <c:pt idx="21">
                  <c:v>475.14</c:v>
                </c:pt>
                <c:pt idx="22">
                  <c:v>439.45</c:v>
                </c:pt>
                <c:pt idx="23">
                  <c:v>403.87</c:v>
                </c:pt>
                <c:pt idx="24">
                  <c:v>1139.22</c:v>
                </c:pt>
                <c:pt idx="25">
                  <c:v>720.01</c:v>
                </c:pt>
                <c:pt idx="26">
                  <c:v>137.38999999999999</c:v>
                </c:pt>
                <c:pt idx="27">
                  <c:v>11.82</c:v>
                </c:pt>
                <c:pt idx="28">
                  <c:v>493.2</c:v>
                </c:pt>
                <c:pt idx="29">
                  <c:v>272.04000000000002</c:v>
                </c:pt>
                <c:pt idx="30">
                  <c:v>78</c:v>
                </c:pt>
                <c:pt idx="31">
                  <c:v>22.46</c:v>
                </c:pt>
              </c:numCache>
            </c:numRef>
          </c:val>
          <c:extLst>
            <c:ext xmlns:c16="http://schemas.microsoft.com/office/drawing/2014/chart" uri="{C3380CC4-5D6E-409C-BE32-E72D297353CC}">
              <c16:uniqueId val="{00000000-CFF7-416B-AC56-8D7312BC84CF}"/>
            </c:ext>
          </c:extLst>
        </c:ser>
        <c:dLbls>
          <c:showLegendKey val="0"/>
          <c:showVal val="0"/>
          <c:showCatName val="0"/>
          <c:showSerName val="0"/>
          <c:showPercent val="0"/>
          <c:showBubbleSize val="0"/>
        </c:dLbls>
        <c:gapWidth val="219"/>
        <c:overlap val="-27"/>
        <c:axId val="380393280"/>
        <c:axId val="380400480"/>
      </c:barChart>
      <c:lineChart>
        <c:grouping val="standard"/>
        <c:varyColors val="0"/>
        <c:ser>
          <c:idx val="1"/>
          <c:order val="1"/>
          <c:tx>
            <c:strRef>
              <c:f>'Return Rate'!$C$1</c:f>
              <c:strCache>
                <c:ptCount val="1"/>
                <c:pt idx="0">
                  <c:v>Return Rate</c:v>
                </c:pt>
              </c:strCache>
            </c:strRef>
          </c:tx>
          <c:spPr>
            <a:ln w="28575" cap="rnd">
              <a:solidFill>
                <a:schemeClr val="accent3"/>
              </a:solidFill>
              <a:round/>
            </a:ln>
            <a:effectLst/>
          </c:spPr>
          <c:marker>
            <c:symbol val="none"/>
          </c:marker>
          <c:cat>
            <c:multiLvlStrRef>
              <c:f>'Return Rate'!$A$2:$A$42</c:f>
              <c:multiLvlStrCache>
                <c:ptCount val="32"/>
                <c:lvl>
                  <c:pt idx="0">
                    <c:v>Website</c:v>
                  </c:pt>
                  <c:pt idx="1">
                    <c:v>Mobile App</c:v>
                  </c:pt>
                  <c:pt idx="2">
                    <c:v>Marketplace</c:v>
                  </c:pt>
                  <c:pt idx="3">
                    <c:v>Social Commerce</c:v>
                  </c:pt>
                  <c:pt idx="4">
                    <c:v>Website</c:v>
                  </c:pt>
                  <c:pt idx="5">
                    <c:v>Mobile App</c:v>
                  </c:pt>
                  <c:pt idx="6">
                    <c:v>Social Commerce</c:v>
                  </c:pt>
                  <c:pt idx="7">
                    <c:v>Marketplace</c:v>
                  </c:pt>
                  <c:pt idx="8">
                    <c:v>Website</c:v>
                  </c:pt>
                  <c:pt idx="9">
                    <c:v>Marketplace</c:v>
                  </c:pt>
                  <c:pt idx="10">
                    <c:v>Mobile App</c:v>
                  </c:pt>
                  <c:pt idx="11">
                    <c:v>Social Commerce</c:v>
                  </c:pt>
                  <c:pt idx="12">
                    <c:v>Mobile App</c:v>
                  </c:pt>
                  <c:pt idx="13">
                    <c:v>Website</c:v>
                  </c:pt>
                  <c:pt idx="14">
                    <c:v>Marketplace</c:v>
                  </c:pt>
                  <c:pt idx="15">
                    <c:v>Social Commerce</c:v>
                  </c:pt>
                  <c:pt idx="16">
                    <c:v>Marketplace</c:v>
                  </c:pt>
                  <c:pt idx="17">
                    <c:v>Social Commerce</c:v>
                  </c:pt>
                  <c:pt idx="18">
                    <c:v>Website</c:v>
                  </c:pt>
                  <c:pt idx="19">
                    <c:v>Mobile App</c:v>
                  </c:pt>
                  <c:pt idx="20">
                    <c:v>Website</c:v>
                  </c:pt>
                  <c:pt idx="21">
                    <c:v>Social Commerce</c:v>
                  </c:pt>
                  <c:pt idx="22">
                    <c:v>Mobile App</c:v>
                  </c:pt>
                  <c:pt idx="23">
                    <c:v>Marketplace</c:v>
                  </c:pt>
                  <c:pt idx="24">
                    <c:v>Website</c:v>
                  </c:pt>
                  <c:pt idx="25">
                    <c:v>Mobile App</c:v>
                  </c:pt>
                  <c:pt idx="26">
                    <c:v>Marketplace</c:v>
                  </c:pt>
                  <c:pt idx="27">
                    <c:v>Social Commerce</c:v>
                  </c:pt>
                  <c:pt idx="28">
                    <c:v>Website</c:v>
                  </c:pt>
                  <c:pt idx="29">
                    <c:v>Mobile App</c:v>
                  </c:pt>
                  <c:pt idx="30">
                    <c:v>Marketplace</c:v>
                  </c:pt>
                  <c:pt idx="31">
                    <c:v>Social Commerce</c:v>
                  </c:pt>
                </c:lvl>
                <c:lvl>
                  <c:pt idx="0">
                    <c:v>Electronics</c:v>
                  </c:pt>
                  <c:pt idx="4">
                    <c:v>Food &amp; Beverage</c:v>
                  </c:pt>
                  <c:pt idx="8">
                    <c:v>Clothing</c:v>
                  </c:pt>
                  <c:pt idx="12">
                    <c:v>Toys</c:v>
                  </c:pt>
                  <c:pt idx="16">
                    <c:v>Home &amp; Kitchen</c:v>
                  </c:pt>
                  <c:pt idx="20">
                    <c:v>Books</c:v>
                  </c:pt>
                  <c:pt idx="24">
                    <c:v>Sports</c:v>
                  </c:pt>
                  <c:pt idx="28">
                    <c:v>Beauty</c:v>
                  </c:pt>
                </c:lvl>
              </c:multiLvlStrCache>
            </c:multiLvlStrRef>
          </c:cat>
          <c:val>
            <c:numRef>
              <c:f>'Return Rate'!$C$2:$C$42</c:f>
              <c:numCache>
                <c:formatCode>0.0%</c:formatCode>
                <c:ptCount val="32"/>
                <c:pt idx="0">
                  <c:v>9.9009900990099015E-2</c:v>
                </c:pt>
                <c:pt idx="1">
                  <c:v>7.6923076923076927E-2</c:v>
                </c:pt>
                <c:pt idx="2">
                  <c:v>7.6923076923076927E-2</c:v>
                </c:pt>
                <c:pt idx="3">
                  <c:v>8.6956521739130432E-2</c:v>
                </c:pt>
                <c:pt idx="4">
                  <c:v>5.7471264367816091E-2</c:v>
                </c:pt>
                <c:pt idx="5">
                  <c:v>6.7567567567567571E-2</c:v>
                </c:pt>
                <c:pt idx="6">
                  <c:v>0.125</c:v>
                </c:pt>
                <c:pt idx="7">
                  <c:v>1.6129032258064516E-2</c:v>
                </c:pt>
                <c:pt idx="8">
                  <c:v>5.9701492537313432E-2</c:v>
                </c:pt>
                <c:pt idx="9">
                  <c:v>0.11666666666666667</c:v>
                </c:pt>
                <c:pt idx="10">
                  <c:v>7.2463768115942032E-2</c:v>
                </c:pt>
                <c:pt idx="11">
                  <c:v>0.13333333333333333</c:v>
                </c:pt>
                <c:pt idx="12">
                  <c:v>0.08</c:v>
                </c:pt>
                <c:pt idx="13">
                  <c:v>6.3063063063063057E-2</c:v>
                </c:pt>
                <c:pt idx="14">
                  <c:v>8.3333333333333329E-2</c:v>
                </c:pt>
                <c:pt idx="15">
                  <c:v>4.3478260869565216E-2</c:v>
                </c:pt>
                <c:pt idx="16">
                  <c:v>6.6666666666666666E-2</c:v>
                </c:pt>
                <c:pt idx="17">
                  <c:v>0.13043478260869565</c:v>
                </c:pt>
                <c:pt idx="18">
                  <c:v>4.3478260869565216E-2</c:v>
                </c:pt>
                <c:pt idx="19">
                  <c:v>4.7619047619047616E-2</c:v>
                </c:pt>
                <c:pt idx="20">
                  <c:v>9.0909090909090912E-2</c:v>
                </c:pt>
                <c:pt idx="21">
                  <c:v>0.13043478260869565</c:v>
                </c:pt>
                <c:pt idx="22">
                  <c:v>6.4935064935064929E-2</c:v>
                </c:pt>
                <c:pt idx="23">
                  <c:v>7.8431372549019607E-2</c:v>
                </c:pt>
                <c:pt idx="24">
                  <c:v>8.2644628099173556E-2</c:v>
                </c:pt>
                <c:pt idx="25">
                  <c:v>9.4736842105263161E-2</c:v>
                </c:pt>
                <c:pt idx="26">
                  <c:v>1.9230769230769232E-2</c:v>
                </c:pt>
                <c:pt idx="27">
                  <c:v>4.1666666666666664E-2</c:v>
                </c:pt>
                <c:pt idx="28">
                  <c:v>5.9523809523809521E-2</c:v>
                </c:pt>
                <c:pt idx="29">
                  <c:v>6.8965517241379309E-2</c:v>
                </c:pt>
                <c:pt idx="30">
                  <c:v>5.5555555555555552E-2</c:v>
                </c:pt>
                <c:pt idx="31">
                  <c:v>3.7037037037037035E-2</c:v>
                </c:pt>
              </c:numCache>
            </c:numRef>
          </c:val>
          <c:smooth val="0"/>
          <c:extLst>
            <c:ext xmlns:c16="http://schemas.microsoft.com/office/drawing/2014/chart" uri="{C3380CC4-5D6E-409C-BE32-E72D297353CC}">
              <c16:uniqueId val="{00000001-CFF7-416B-AC56-8D7312BC84CF}"/>
            </c:ext>
          </c:extLst>
        </c:ser>
        <c:dLbls>
          <c:showLegendKey val="0"/>
          <c:showVal val="0"/>
          <c:showCatName val="0"/>
          <c:showSerName val="0"/>
          <c:showPercent val="0"/>
          <c:showBubbleSize val="0"/>
        </c:dLbls>
        <c:marker val="1"/>
        <c:smooth val="0"/>
        <c:axId val="380409600"/>
        <c:axId val="380413920"/>
      </c:lineChart>
      <c:catAx>
        <c:axId val="38039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0400480"/>
        <c:crosses val="autoZero"/>
        <c:auto val="1"/>
        <c:lblAlgn val="ctr"/>
        <c:lblOffset val="100"/>
        <c:noMultiLvlLbl val="0"/>
      </c:catAx>
      <c:valAx>
        <c:axId val="380400480"/>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0393280"/>
        <c:crosses val="autoZero"/>
        <c:crossBetween val="between"/>
      </c:valAx>
      <c:valAx>
        <c:axId val="380413920"/>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380409600"/>
        <c:crosses val="max"/>
        <c:crossBetween val="between"/>
      </c:valAx>
      <c:catAx>
        <c:axId val="380409600"/>
        <c:scaling>
          <c:orientation val="minMax"/>
        </c:scaling>
        <c:delete val="1"/>
        <c:axPos val="b"/>
        <c:numFmt formatCode="General" sourceLinked="1"/>
        <c:majorTickMark val="out"/>
        <c:minorTickMark val="none"/>
        <c:tickLblPos val="nextTo"/>
        <c:crossAx val="38041392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Profitability Analysis.xlsx]Marketing!PivotTable1</c:name>
    <c:fmtId val="10"/>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D" sz="1000"/>
              <a:t>How CPC</a:t>
            </a:r>
            <a:r>
              <a:rPr lang="en-ID" sz="1000" baseline="0"/>
              <a:t> and</a:t>
            </a:r>
            <a:r>
              <a:rPr lang="en-ID" sz="1000"/>
              <a:t> CPA Impacts ROAS by Platform</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Marketing!$B$1</c:f>
              <c:strCache>
                <c:ptCount val="1"/>
                <c:pt idx="0">
                  <c:v>ROAS</c:v>
                </c:pt>
              </c:strCache>
            </c:strRef>
          </c:tx>
          <c:spPr>
            <a:solidFill>
              <a:schemeClr val="accent1"/>
            </a:solidFill>
            <a:ln>
              <a:noFill/>
            </a:ln>
            <a:effectLst/>
          </c:spPr>
          <c:invertIfNegative val="0"/>
          <c:cat>
            <c:strRef>
              <c:f>Marketing!$A$2:$A$8</c:f>
              <c:strCache>
                <c:ptCount val="6"/>
                <c:pt idx="0">
                  <c:v>TikTok Ads</c:v>
                </c:pt>
                <c:pt idx="1">
                  <c:v>Influencer</c:v>
                </c:pt>
                <c:pt idx="2">
                  <c:v>Instagram Ads</c:v>
                </c:pt>
                <c:pt idx="3">
                  <c:v>Google Ads</c:v>
                </c:pt>
                <c:pt idx="4">
                  <c:v>Facebook Ads</c:v>
                </c:pt>
                <c:pt idx="5">
                  <c:v>Email Marketing</c:v>
                </c:pt>
              </c:strCache>
            </c:strRef>
          </c:cat>
          <c:val>
            <c:numRef>
              <c:f>Marketing!$B$2:$B$8</c:f>
              <c:numCache>
                <c:formatCode>0.0</c:formatCode>
                <c:ptCount val="6"/>
                <c:pt idx="0">
                  <c:v>24.019673341695029</c:v>
                </c:pt>
                <c:pt idx="1">
                  <c:v>22.700219489199196</c:v>
                </c:pt>
                <c:pt idx="2">
                  <c:v>15.726413504492895</c:v>
                </c:pt>
                <c:pt idx="3">
                  <c:v>14.383293734473584</c:v>
                </c:pt>
                <c:pt idx="4">
                  <c:v>11.447161455879664</c:v>
                </c:pt>
                <c:pt idx="5">
                  <c:v>4.8109100185312599</c:v>
                </c:pt>
              </c:numCache>
            </c:numRef>
          </c:val>
          <c:extLst>
            <c:ext xmlns:c16="http://schemas.microsoft.com/office/drawing/2014/chart" uri="{C3380CC4-5D6E-409C-BE32-E72D297353CC}">
              <c16:uniqueId val="{00000000-EE50-4C4D-BCBD-019D79F58F79}"/>
            </c:ext>
          </c:extLst>
        </c:ser>
        <c:dLbls>
          <c:showLegendKey val="0"/>
          <c:showVal val="0"/>
          <c:showCatName val="0"/>
          <c:showSerName val="0"/>
          <c:showPercent val="0"/>
          <c:showBubbleSize val="0"/>
        </c:dLbls>
        <c:gapWidth val="219"/>
        <c:overlap val="-27"/>
        <c:axId val="1560934799"/>
        <c:axId val="1560935759"/>
      </c:barChart>
      <c:lineChart>
        <c:grouping val="standard"/>
        <c:varyColors val="0"/>
        <c:ser>
          <c:idx val="1"/>
          <c:order val="1"/>
          <c:tx>
            <c:strRef>
              <c:f>Marketing!$C$1</c:f>
              <c:strCache>
                <c:ptCount val="1"/>
                <c:pt idx="0">
                  <c:v>CPC</c:v>
                </c:pt>
              </c:strCache>
            </c:strRef>
          </c:tx>
          <c:spPr>
            <a:ln w="28575" cap="rnd">
              <a:solidFill>
                <a:schemeClr val="accent3"/>
              </a:solidFill>
              <a:round/>
            </a:ln>
            <a:effectLst/>
          </c:spPr>
          <c:marker>
            <c:symbol val="none"/>
          </c:marker>
          <c:cat>
            <c:strRef>
              <c:f>Marketing!$A$2:$A$8</c:f>
              <c:strCache>
                <c:ptCount val="6"/>
                <c:pt idx="0">
                  <c:v>TikTok Ads</c:v>
                </c:pt>
                <c:pt idx="1">
                  <c:v>Influencer</c:v>
                </c:pt>
                <c:pt idx="2">
                  <c:v>Instagram Ads</c:v>
                </c:pt>
                <c:pt idx="3">
                  <c:v>Google Ads</c:v>
                </c:pt>
                <c:pt idx="4">
                  <c:v>Facebook Ads</c:v>
                </c:pt>
                <c:pt idx="5">
                  <c:v>Email Marketing</c:v>
                </c:pt>
              </c:strCache>
            </c:strRef>
          </c:cat>
          <c:val>
            <c:numRef>
              <c:f>Marketing!$C$2:$C$8</c:f>
              <c:numCache>
                <c:formatCode>0.00</c:formatCode>
                <c:ptCount val="6"/>
                <c:pt idx="0">
                  <c:v>0.14931867696056816</c:v>
                </c:pt>
                <c:pt idx="1">
                  <c:v>0.16623481491946396</c:v>
                </c:pt>
                <c:pt idx="2">
                  <c:v>0.21233666728587583</c:v>
                </c:pt>
                <c:pt idx="3">
                  <c:v>0.24936489358224084</c:v>
                </c:pt>
                <c:pt idx="4">
                  <c:v>0.32088383884055871</c:v>
                </c:pt>
                <c:pt idx="5">
                  <c:v>0.94187247314312117</c:v>
                </c:pt>
              </c:numCache>
            </c:numRef>
          </c:val>
          <c:smooth val="0"/>
          <c:extLst>
            <c:ext xmlns:c16="http://schemas.microsoft.com/office/drawing/2014/chart" uri="{C3380CC4-5D6E-409C-BE32-E72D297353CC}">
              <c16:uniqueId val="{00000001-EE50-4C4D-BCBD-019D79F58F79}"/>
            </c:ext>
          </c:extLst>
        </c:ser>
        <c:ser>
          <c:idx val="2"/>
          <c:order val="2"/>
          <c:tx>
            <c:strRef>
              <c:f>Marketing!$D$1</c:f>
              <c:strCache>
                <c:ptCount val="1"/>
                <c:pt idx="0">
                  <c:v>CPA</c:v>
                </c:pt>
              </c:strCache>
            </c:strRef>
          </c:tx>
          <c:spPr>
            <a:ln w="28575" cap="rnd">
              <a:solidFill>
                <a:schemeClr val="accent5"/>
              </a:solidFill>
              <a:round/>
            </a:ln>
            <a:effectLst/>
          </c:spPr>
          <c:marker>
            <c:symbol val="none"/>
          </c:marker>
          <c:cat>
            <c:strRef>
              <c:f>Marketing!$A$2:$A$8</c:f>
              <c:strCache>
                <c:ptCount val="6"/>
                <c:pt idx="0">
                  <c:v>TikTok Ads</c:v>
                </c:pt>
                <c:pt idx="1">
                  <c:v>Influencer</c:v>
                </c:pt>
                <c:pt idx="2">
                  <c:v>Instagram Ads</c:v>
                </c:pt>
                <c:pt idx="3">
                  <c:v>Google Ads</c:v>
                </c:pt>
                <c:pt idx="4">
                  <c:v>Facebook Ads</c:v>
                </c:pt>
                <c:pt idx="5">
                  <c:v>Email Marketing</c:v>
                </c:pt>
              </c:strCache>
            </c:strRef>
          </c:cat>
          <c:val>
            <c:numRef>
              <c:f>Marketing!$D$2:$D$8</c:f>
              <c:numCache>
                <c:formatCode>0.00</c:formatCode>
                <c:ptCount val="6"/>
                <c:pt idx="0">
                  <c:v>3.0630068507814174</c:v>
                </c:pt>
                <c:pt idx="1">
                  <c:v>3.3882570080488481</c:v>
                </c:pt>
                <c:pt idx="2">
                  <c:v>4.6998499603260475</c:v>
                </c:pt>
                <c:pt idx="3">
                  <c:v>4.7214856541520938</c:v>
                </c:pt>
                <c:pt idx="4">
                  <c:v>6.2736875294672316</c:v>
                </c:pt>
                <c:pt idx="5">
                  <c:v>17.855014598540144</c:v>
                </c:pt>
              </c:numCache>
            </c:numRef>
          </c:val>
          <c:smooth val="0"/>
          <c:extLst>
            <c:ext xmlns:c16="http://schemas.microsoft.com/office/drawing/2014/chart" uri="{C3380CC4-5D6E-409C-BE32-E72D297353CC}">
              <c16:uniqueId val="{00000002-EE50-4C4D-BCBD-019D79F58F79}"/>
            </c:ext>
          </c:extLst>
        </c:ser>
        <c:dLbls>
          <c:showLegendKey val="0"/>
          <c:showVal val="0"/>
          <c:showCatName val="0"/>
          <c:showSerName val="0"/>
          <c:showPercent val="0"/>
          <c:showBubbleSize val="0"/>
        </c:dLbls>
        <c:marker val="1"/>
        <c:smooth val="0"/>
        <c:axId val="1555360623"/>
        <c:axId val="1555362063"/>
      </c:lineChart>
      <c:catAx>
        <c:axId val="156093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560935759"/>
        <c:crosses val="autoZero"/>
        <c:auto val="1"/>
        <c:lblAlgn val="ctr"/>
        <c:lblOffset val="100"/>
        <c:noMultiLvlLbl val="0"/>
      </c:catAx>
      <c:valAx>
        <c:axId val="1560935759"/>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560934799"/>
        <c:crosses val="autoZero"/>
        <c:crossBetween val="between"/>
      </c:valAx>
      <c:valAx>
        <c:axId val="155536206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555360623"/>
        <c:crosses val="max"/>
        <c:crossBetween val="between"/>
      </c:valAx>
      <c:catAx>
        <c:axId val="1555360623"/>
        <c:scaling>
          <c:orientation val="minMax"/>
        </c:scaling>
        <c:delete val="1"/>
        <c:axPos val="b"/>
        <c:numFmt formatCode="General" sourceLinked="1"/>
        <c:majorTickMark val="out"/>
        <c:minorTickMark val="none"/>
        <c:tickLblPos val="nextTo"/>
        <c:crossAx val="15553620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Profitability Analysis.xlsx]Marketing!PivotTable2</c:name>
    <c:fmtId val="3"/>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D" sz="1000"/>
              <a:t>How CTR and CVR Drive ROAS by Platform</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Marketing!$B$17</c:f>
              <c:strCache>
                <c:ptCount val="1"/>
                <c:pt idx="0">
                  <c:v>ROAS</c:v>
                </c:pt>
              </c:strCache>
            </c:strRef>
          </c:tx>
          <c:spPr>
            <a:solidFill>
              <a:schemeClr val="accent1"/>
            </a:solidFill>
            <a:ln>
              <a:noFill/>
            </a:ln>
            <a:effectLst/>
          </c:spPr>
          <c:invertIfNegative val="0"/>
          <c:cat>
            <c:strRef>
              <c:f>Marketing!$A$18:$A$24</c:f>
              <c:strCache>
                <c:ptCount val="6"/>
                <c:pt idx="0">
                  <c:v>TikTok Ads</c:v>
                </c:pt>
                <c:pt idx="1">
                  <c:v>Influencer</c:v>
                </c:pt>
                <c:pt idx="2">
                  <c:v>Instagram Ads</c:v>
                </c:pt>
                <c:pt idx="3">
                  <c:v>Google Ads</c:v>
                </c:pt>
                <c:pt idx="4">
                  <c:v>Facebook Ads</c:v>
                </c:pt>
                <c:pt idx="5">
                  <c:v>Email Marketing</c:v>
                </c:pt>
              </c:strCache>
            </c:strRef>
          </c:cat>
          <c:val>
            <c:numRef>
              <c:f>Marketing!$B$18:$B$24</c:f>
              <c:numCache>
                <c:formatCode>0.0</c:formatCode>
                <c:ptCount val="6"/>
                <c:pt idx="0">
                  <c:v>24.019673341695029</c:v>
                </c:pt>
                <c:pt idx="1">
                  <c:v>22.700219489199196</c:v>
                </c:pt>
                <c:pt idx="2">
                  <c:v>15.726413504492895</c:v>
                </c:pt>
                <c:pt idx="3">
                  <c:v>14.383293734473584</c:v>
                </c:pt>
                <c:pt idx="4">
                  <c:v>11.447161455879664</c:v>
                </c:pt>
                <c:pt idx="5">
                  <c:v>4.8109100185312599</c:v>
                </c:pt>
              </c:numCache>
            </c:numRef>
          </c:val>
          <c:extLst>
            <c:ext xmlns:c16="http://schemas.microsoft.com/office/drawing/2014/chart" uri="{C3380CC4-5D6E-409C-BE32-E72D297353CC}">
              <c16:uniqueId val="{00000000-20B5-4E20-8315-2D7C05F82128}"/>
            </c:ext>
          </c:extLst>
        </c:ser>
        <c:dLbls>
          <c:showLegendKey val="0"/>
          <c:showVal val="0"/>
          <c:showCatName val="0"/>
          <c:showSerName val="0"/>
          <c:showPercent val="0"/>
          <c:showBubbleSize val="0"/>
        </c:dLbls>
        <c:gapWidth val="219"/>
        <c:overlap val="-27"/>
        <c:axId val="164505072"/>
        <c:axId val="164504592"/>
      </c:barChart>
      <c:lineChart>
        <c:grouping val="standard"/>
        <c:varyColors val="0"/>
        <c:ser>
          <c:idx val="1"/>
          <c:order val="1"/>
          <c:tx>
            <c:strRef>
              <c:f>Marketing!$C$17</c:f>
              <c:strCache>
                <c:ptCount val="1"/>
                <c:pt idx="0">
                  <c:v>CTR</c:v>
                </c:pt>
              </c:strCache>
            </c:strRef>
          </c:tx>
          <c:spPr>
            <a:ln w="28575" cap="rnd">
              <a:solidFill>
                <a:schemeClr val="accent3"/>
              </a:solidFill>
              <a:round/>
            </a:ln>
            <a:effectLst/>
          </c:spPr>
          <c:marker>
            <c:symbol val="none"/>
          </c:marker>
          <c:cat>
            <c:strRef>
              <c:f>Marketing!$A$18:$A$24</c:f>
              <c:strCache>
                <c:ptCount val="6"/>
                <c:pt idx="0">
                  <c:v>TikTok Ads</c:v>
                </c:pt>
                <c:pt idx="1">
                  <c:v>Influencer</c:v>
                </c:pt>
                <c:pt idx="2">
                  <c:v>Instagram Ads</c:v>
                </c:pt>
                <c:pt idx="3">
                  <c:v>Google Ads</c:v>
                </c:pt>
                <c:pt idx="4">
                  <c:v>Facebook Ads</c:v>
                </c:pt>
                <c:pt idx="5">
                  <c:v>Email Marketing</c:v>
                </c:pt>
              </c:strCache>
            </c:strRef>
          </c:cat>
          <c:val>
            <c:numRef>
              <c:f>Marketing!$C$18:$C$24</c:f>
              <c:numCache>
                <c:formatCode>0.00%;\-0.00%;0.00%</c:formatCode>
                <c:ptCount val="6"/>
                <c:pt idx="0">
                  <c:v>1.8479851330956695E-2</c:v>
                </c:pt>
                <c:pt idx="1">
                  <c:v>5.853056461426779E-2</c:v>
                </c:pt>
                <c:pt idx="2">
                  <c:v>2.7106150998243556E-2</c:v>
                </c:pt>
                <c:pt idx="3">
                  <c:v>3.4033592918884352E-2</c:v>
                </c:pt>
                <c:pt idx="4">
                  <c:v>2.0290132307460813E-2</c:v>
                </c:pt>
                <c:pt idx="5">
                  <c:v>4.1756367831113E-2</c:v>
                </c:pt>
              </c:numCache>
            </c:numRef>
          </c:val>
          <c:smooth val="0"/>
          <c:extLst>
            <c:ext xmlns:c16="http://schemas.microsoft.com/office/drawing/2014/chart" uri="{C3380CC4-5D6E-409C-BE32-E72D297353CC}">
              <c16:uniqueId val="{00000001-20B5-4E20-8315-2D7C05F82128}"/>
            </c:ext>
          </c:extLst>
        </c:ser>
        <c:ser>
          <c:idx val="2"/>
          <c:order val="2"/>
          <c:tx>
            <c:strRef>
              <c:f>Marketing!$D$17</c:f>
              <c:strCache>
                <c:ptCount val="1"/>
                <c:pt idx="0">
                  <c:v>CVR</c:v>
                </c:pt>
              </c:strCache>
            </c:strRef>
          </c:tx>
          <c:spPr>
            <a:ln w="28575" cap="rnd">
              <a:solidFill>
                <a:schemeClr val="accent5"/>
              </a:solidFill>
              <a:round/>
            </a:ln>
            <a:effectLst/>
          </c:spPr>
          <c:marker>
            <c:symbol val="none"/>
          </c:marker>
          <c:cat>
            <c:strRef>
              <c:f>Marketing!$A$18:$A$24</c:f>
              <c:strCache>
                <c:ptCount val="6"/>
                <c:pt idx="0">
                  <c:v>TikTok Ads</c:v>
                </c:pt>
                <c:pt idx="1">
                  <c:v>Influencer</c:v>
                </c:pt>
                <c:pt idx="2">
                  <c:v>Instagram Ads</c:v>
                </c:pt>
                <c:pt idx="3">
                  <c:v>Google Ads</c:v>
                </c:pt>
                <c:pt idx="4">
                  <c:v>Facebook Ads</c:v>
                </c:pt>
                <c:pt idx="5">
                  <c:v>Email Marketing</c:v>
                </c:pt>
              </c:strCache>
            </c:strRef>
          </c:cat>
          <c:val>
            <c:numRef>
              <c:f>Marketing!$D$18:$D$24</c:f>
              <c:numCache>
                <c:formatCode>0.00%;\-0.00%;0.00%</c:formatCode>
                <c:ptCount val="6"/>
                <c:pt idx="0">
                  <c:v>4.9321815208303858E-2</c:v>
                </c:pt>
                <c:pt idx="1">
                  <c:v>4.6515055381585034E-2</c:v>
                </c:pt>
                <c:pt idx="2">
                  <c:v>4.576801184425424E-2</c:v>
                </c:pt>
                <c:pt idx="3">
                  <c:v>5.1921656292800482E-2</c:v>
                </c:pt>
                <c:pt idx="4">
                  <c:v>4.8901402232564471E-2</c:v>
                </c:pt>
                <c:pt idx="5">
                  <c:v>5.2370216797577446E-2</c:v>
                </c:pt>
              </c:numCache>
            </c:numRef>
          </c:val>
          <c:smooth val="0"/>
          <c:extLst>
            <c:ext xmlns:c16="http://schemas.microsoft.com/office/drawing/2014/chart" uri="{C3380CC4-5D6E-409C-BE32-E72D297353CC}">
              <c16:uniqueId val="{00000002-20B5-4E20-8315-2D7C05F82128}"/>
            </c:ext>
          </c:extLst>
        </c:ser>
        <c:dLbls>
          <c:showLegendKey val="0"/>
          <c:showVal val="0"/>
          <c:showCatName val="0"/>
          <c:showSerName val="0"/>
          <c:showPercent val="0"/>
          <c:showBubbleSize val="0"/>
        </c:dLbls>
        <c:marker val="1"/>
        <c:smooth val="0"/>
        <c:axId val="936672623"/>
        <c:axId val="936674063"/>
      </c:lineChart>
      <c:catAx>
        <c:axId val="164505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64504592"/>
        <c:crosses val="autoZero"/>
        <c:auto val="1"/>
        <c:lblAlgn val="ctr"/>
        <c:lblOffset val="100"/>
        <c:noMultiLvlLbl val="0"/>
      </c:catAx>
      <c:valAx>
        <c:axId val="164504592"/>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64505072"/>
        <c:crosses val="autoZero"/>
        <c:crossBetween val="between"/>
      </c:valAx>
      <c:valAx>
        <c:axId val="936674063"/>
        <c:scaling>
          <c:orientation val="minMax"/>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936672623"/>
        <c:crosses val="max"/>
        <c:crossBetween val="between"/>
      </c:valAx>
      <c:catAx>
        <c:axId val="936672623"/>
        <c:scaling>
          <c:orientation val="minMax"/>
        </c:scaling>
        <c:delete val="1"/>
        <c:axPos val="b"/>
        <c:numFmt formatCode="General" sourceLinked="1"/>
        <c:majorTickMark val="out"/>
        <c:minorTickMark val="none"/>
        <c:tickLblPos val="nextTo"/>
        <c:crossAx val="9366740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Profitability Analysis.xlsx]Net Margin!PivotTable1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sz="1400" b="0" i="0" u="none" strike="noStrike" baseline="0"/>
              <a:t>Which Product Categories Drive the Highest Net Margin?</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6"/>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7"/>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8"/>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9"/>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'Net Margin'!$B$3</c:f>
              <c:strCache>
                <c:ptCount val="1"/>
                <c:pt idx="0">
                  <c:v>Net Margin</c:v>
                </c:pt>
              </c:strCache>
            </c:strRef>
          </c:tx>
          <c:spPr>
            <a:solidFill>
              <a:schemeClr val="accent1"/>
            </a:solidFill>
            <a:ln>
              <a:noFill/>
            </a:ln>
            <a:effectLst/>
          </c:spPr>
          <c:invertIfNegative val="0"/>
          <c:cat>
            <c:strRef>
              <c:f>'Net Margin'!$A$4:$A$12</c:f>
              <c:strCache>
                <c:ptCount val="8"/>
                <c:pt idx="0">
                  <c:v>Electronics</c:v>
                </c:pt>
                <c:pt idx="1">
                  <c:v>Toys</c:v>
                </c:pt>
                <c:pt idx="2">
                  <c:v>Home &amp; Kitchen</c:v>
                </c:pt>
                <c:pt idx="3">
                  <c:v>Food &amp; Beverage</c:v>
                </c:pt>
                <c:pt idx="4">
                  <c:v>Sports</c:v>
                </c:pt>
                <c:pt idx="5">
                  <c:v>Clothing</c:v>
                </c:pt>
                <c:pt idx="6">
                  <c:v>Beauty</c:v>
                </c:pt>
                <c:pt idx="7">
                  <c:v>Books</c:v>
                </c:pt>
              </c:strCache>
            </c:strRef>
          </c:cat>
          <c:val>
            <c:numRef>
              <c:f>'Net Margin'!$B$4:$B$12</c:f>
              <c:numCache>
                <c:formatCode>0.0%</c:formatCode>
                <c:ptCount val="8"/>
                <c:pt idx="0">
                  <c:v>0.31131207694959201</c:v>
                </c:pt>
                <c:pt idx="1">
                  <c:v>0.26152879820337527</c:v>
                </c:pt>
                <c:pt idx="2">
                  <c:v>0.25374209859041091</c:v>
                </c:pt>
                <c:pt idx="3">
                  <c:v>0.2475884123778348</c:v>
                </c:pt>
                <c:pt idx="4">
                  <c:v>0.23497108708683984</c:v>
                </c:pt>
                <c:pt idx="5">
                  <c:v>0.19986702395455183</c:v>
                </c:pt>
                <c:pt idx="6">
                  <c:v>0.17392576847724786</c:v>
                </c:pt>
                <c:pt idx="7">
                  <c:v>0.11936690014451384</c:v>
                </c:pt>
              </c:numCache>
            </c:numRef>
          </c:val>
          <c:extLst>
            <c:ext xmlns:c16="http://schemas.microsoft.com/office/drawing/2014/chart" uri="{C3380CC4-5D6E-409C-BE32-E72D297353CC}">
              <c16:uniqueId val="{00000000-B6A9-4B40-AF0F-39BAEFB8F0B9}"/>
            </c:ext>
          </c:extLst>
        </c:ser>
        <c:dLbls>
          <c:showLegendKey val="0"/>
          <c:showVal val="0"/>
          <c:showCatName val="0"/>
          <c:showSerName val="0"/>
          <c:showPercent val="0"/>
          <c:showBubbleSize val="0"/>
        </c:dLbls>
        <c:gapWidth val="219"/>
        <c:overlap val="-27"/>
        <c:axId val="707491824"/>
        <c:axId val="707492304"/>
      </c:barChart>
      <c:lineChart>
        <c:grouping val="standard"/>
        <c:varyColors val="0"/>
        <c:ser>
          <c:idx val="1"/>
          <c:order val="1"/>
          <c:tx>
            <c:strRef>
              <c:f>'Net Margin'!$C$3</c:f>
              <c:strCache>
                <c:ptCount val="1"/>
                <c:pt idx="0">
                  <c:v>Refund</c:v>
                </c:pt>
              </c:strCache>
            </c:strRef>
          </c:tx>
          <c:spPr>
            <a:ln w="28575" cap="rnd">
              <a:solidFill>
                <a:schemeClr val="accent3"/>
              </a:solidFill>
              <a:round/>
            </a:ln>
            <a:effectLst/>
          </c:spPr>
          <c:marker>
            <c:symbol val="none"/>
          </c:marker>
          <c:cat>
            <c:strRef>
              <c:f>'Net Margin'!$A$4:$A$12</c:f>
              <c:strCache>
                <c:ptCount val="8"/>
                <c:pt idx="0">
                  <c:v>Electronics</c:v>
                </c:pt>
                <c:pt idx="1">
                  <c:v>Toys</c:v>
                </c:pt>
                <c:pt idx="2">
                  <c:v>Home &amp; Kitchen</c:v>
                </c:pt>
                <c:pt idx="3">
                  <c:v>Food &amp; Beverage</c:v>
                </c:pt>
                <c:pt idx="4">
                  <c:v>Sports</c:v>
                </c:pt>
                <c:pt idx="5">
                  <c:v>Clothing</c:v>
                </c:pt>
                <c:pt idx="6">
                  <c:v>Beauty</c:v>
                </c:pt>
                <c:pt idx="7">
                  <c:v>Books</c:v>
                </c:pt>
              </c:strCache>
            </c:strRef>
          </c:cat>
          <c:val>
            <c:numRef>
              <c:f>'Net Margin'!$C$4:$C$12</c:f>
              <c:numCache>
                <c:formatCode>[$$-409]#,##0</c:formatCode>
                <c:ptCount val="8"/>
                <c:pt idx="0">
                  <c:v>4078.27</c:v>
                </c:pt>
                <c:pt idx="1">
                  <c:v>2469.81</c:v>
                </c:pt>
                <c:pt idx="2">
                  <c:v>2340.1</c:v>
                </c:pt>
                <c:pt idx="3">
                  <c:v>3504.56</c:v>
                </c:pt>
                <c:pt idx="4">
                  <c:v>2008.44</c:v>
                </c:pt>
                <c:pt idx="5">
                  <c:v>3209.21</c:v>
                </c:pt>
                <c:pt idx="6">
                  <c:v>865.7</c:v>
                </c:pt>
                <c:pt idx="7">
                  <c:v>2106.36</c:v>
                </c:pt>
              </c:numCache>
            </c:numRef>
          </c:val>
          <c:smooth val="0"/>
          <c:extLst>
            <c:ext xmlns:c16="http://schemas.microsoft.com/office/drawing/2014/chart" uri="{C3380CC4-5D6E-409C-BE32-E72D297353CC}">
              <c16:uniqueId val="{00000001-B6A9-4B40-AF0F-39BAEFB8F0B9}"/>
            </c:ext>
          </c:extLst>
        </c:ser>
        <c:ser>
          <c:idx val="2"/>
          <c:order val="2"/>
          <c:tx>
            <c:strRef>
              <c:f>'Net Margin'!$D$3</c:f>
              <c:strCache>
                <c:ptCount val="1"/>
                <c:pt idx="0">
                  <c:v>Discount</c:v>
                </c:pt>
              </c:strCache>
            </c:strRef>
          </c:tx>
          <c:spPr>
            <a:ln w="28575" cap="rnd">
              <a:solidFill>
                <a:schemeClr val="accent5"/>
              </a:solidFill>
              <a:round/>
            </a:ln>
            <a:effectLst/>
          </c:spPr>
          <c:marker>
            <c:symbol val="none"/>
          </c:marker>
          <c:cat>
            <c:strRef>
              <c:f>'Net Margin'!$A$4:$A$12</c:f>
              <c:strCache>
                <c:ptCount val="8"/>
                <c:pt idx="0">
                  <c:v>Electronics</c:v>
                </c:pt>
                <c:pt idx="1">
                  <c:v>Toys</c:v>
                </c:pt>
                <c:pt idx="2">
                  <c:v>Home &amp; Kitchen</c:v>
                </c:pt>
                <c:pt idx="3">
                  <c:v>Food &amp; Beverage</c:v>
                </c:pt>
                <c:pt idx="4">
                  <c:v>Sports</c:v>
                </c:pt>
                <c:pt idx="5">
                  <c:v>Clothing</c:v>
                </c:pt>
                <c:pt idx="6">
                  <c:v>Beauty</c:v>
                </c:pt>
                <c:pt idx="7">
                  <c:v>Books</c:v>
                </c:pt>
              </c:strCache>
            </c:strRef>
          </c:cat>
          <c:val>
            <c:numRef>
              <c:f>'Net Margin'!$D$4:$D$12</c:f>
              <c:numCache>
                <c:formatCode>[$$-409]#,##0</c:formatCode>
                <c:ptCount val="8"/>
                <c:pt idx="0">
                  <c:v>3912.3159999999998</c:v>
                </c:pt>
                <c:pt idx="1">
                  <c:v>3015.5264999999999</c:v>
                </c:pt>
                <c:pt idx="2">
                  <c:v>2179.5554999999999</c:v>
                </c:pt>
                <c:pt idx="3">
                  <c:v>2711.3274999999999</c:v>
                </c:pt>
                <c:pt idx="4">
                  <c:v>3115.0515</c:v>
                </c:pt>
                <c:pt idx="5">
                  <c:v>2923.2939999999999</c:v>
                </c:pt>
                <c:pt idx="6">
                  <c:v>1751.6224999999999</c:v>
                </c:pt>
                <c:pt idx="7">
                  <c:v>1459.7929999999999</c:v>
                </c:pt>
              </c:numCache>
            </c:numRef>
          </c:val>
          <c:smooth val="0"/>
          <c:extLst>
            <c:ext xmlns:c16="http://schemas.microsoft.com/office/drawing/2014/chart" uri="{C3380CC4-5D6E-409C-BE32-E72D297353CC}">
              <c16:uniqueId val="{00000002-B6A9-4B40-AF0F-39BAEFB8F0B9}"/>
            </c:ext>
          </c:extLst>
        </c:ser>
        <c:ser>
          <c:idx val="3"/>
          <c:order val="3"/>
          <c:tx>
            <c:strRef>
              <c:f>'Net Margin'!$E$3</c:f>
              <c:strCache>
                <c:ptCount val="1"/>
                <c:pt idx="0">
                  <c:v>Shipping Cost</c:v>
                </c:pt>
              </c:strCache>
            </c:strRef>
          </c:tx>
          <c:spPr>
            <a:ln w="28575" cap="rnd">
              <a:solidFill>
                <a:schemeClr val="accent1">
                  <a:lumMod val="60000"/>
                </a:schemeClr>
              </a:solidFill>
              <a:round/>
            </a:ln>
            <a:effectLst/>
          </c:spPr>
          <c:marker>
            <c:symbol val="none"/>
          </c:marker>
          <c:cat>
            <c:strRef>
              <c:f>'Net Margin'!$A$4:$A$12</c:f>
              <c:strCache>
                <c:ptCount val="8"/>
                <c:pt idx="0">
                  <c:v>Electronics</c:v>
                </c:pt>
                <c:pt idx="1">
                  <c:v>Toys</c:v>
                </c:pt>
                <c:pt idx="2">
                  <c:v>Home &amp; Kitchen</c:v>
                </c:pt>
                <c:pt idx="3">
                  <c:v>Food &amp; Beverage</c:v>
                </c:pt>
                <c:pt idx="4">
                  <c:v>Sports</c:v>
                </c:pt>
                <c:pt idx="5">
                  <c:v>Clothing</c:v>
                </c:pt>
                <c:pt idx="6">
                  <c:v>Beauty</c:v>
                </c:pt>
                <c:pt idx="7">
                  <c:v>Books</c:v>
                </c:pt>
              </c:strCache>
            </c:strRef>
          </c:cat>
          <c:val>
            <c:numRef>
              <c:f>'Net Margin'!$E$4:$E$12</c:f>
              <c:numCache>
                <c:formatCode>[$$-409]#,##0</c:formatCode>
                <c:ptCount val="8"/>
                <c:pt idx="0">
                  <c:v>7139.8</c:v>
                </c:pt>
                <c:pt idx="1">
                  <c:v>6740.36</c:v>
                </c:pt>
                <c:pt idx="2">
                  <c:v>4988.84</c:v>
                </c:pt>
                <c:pt idx="3">
                  <c:v>6441.76</c:v>
                </c:pt>
                <c:pt idx="4">
                  <c:v>6914.72</c:v>
                </c:pt>
                <c:pt idx="5">
                  <c:v>7444.6</c:v>
                </c:pt>
                <c:pt idx="6">
                  <c:v>5172.9799999999996</c:v>
                </c:pt>
                <c:pt idx="7">
                  <c:v>6262.8</c:v>
                </c:pt>
              </c:numCache>
            </c:numRef>
          </c:val>
          <c:smooth val="0"/>
          <c:extLst>
            <c:ext xmlns:c16="http://schemas.microsoft.com/office/drawing/2014/chart" uri="{C3380CC4-5D6E-409C-BE32-E72D297353CC}">
              <c16:uniqueId val="{00000003-B6A9-4B40-AF0F-39BAEFB8F0B9}"/>
            </c:ext>
          </c:extLst>
        </c:ser>
        <c:ser>
          <c:idx val="4"/>
          <c:order val="4"/>
          <c:tx>
            <c:strRef>
              <c:f>'Net Margin'!$F$3</c:f>
              <c:strCache>
                <c:ptCount val="1"/>
                <c:pt idx="0">
                  <c:v>Product Cost</c:v>
                </c:pt>
              </c:strCache>
            </c:strRef>
          </c:tx>
          <c:spPr>
            <a:ln w="28575" cap="rnd">
              <a:solidFill>
                <a:schemeClr val="accent3">
                  <a:lumMod val="60000"/>
                </a:schemeClr>
              </a:solidFill>
              <a:round/>
            </a:ln>
            <a:effectLst/>
          </c:spPr>
          <c:marker>
            <c:symbol val="none"/>
          </c:marker>
          <c:cat>
            <c:strRef>
              <c:f>'Net Margin'!$A$4:$A$12</c:f>
              <c:strCache>
                <c:ptCount val="8"/>
                <c:pt idx="0">
                  <c:v>Electronics</c:v>
                </c:pt>
                <c:pt idx="1">
                  <c:v>Toys</c:v>
                </c:pt>
                <c:pt idx="2">
                  <c:v>Home &amp; Kitchen</c:v>
                </c:pt>
                <c:pt idx="3">
                  <c:v>Food &amp; Beverage</c:v>
                </c:pt>
                <c:pt idx="4">
                  <c:v>Sports</c:v>
                </c:pt>
                <c:pt idx="5">
                  <c:v>Clothing</c:v>
                </c:pt>
                <c:pt idx="6">
                  <c:v>Beauty</c:v>
                </c:pt>
                <c:pt idx="7">
                  <c:v>Books</c:v>
                </c:pt>
              </c:strCache>
            </c:strRef>
          </c:cat>
          <c:val>
            <c:numRef>
              <c:f>'Net Margin'!$F$4:$F$12</c:f>
              <c:numCache>
                <c:formatCode>[$$-409]#,##0</c:formatCode>
                <c:ptCount val="8"/>
                <c:pt idx="0">
                  <c:v>20091.060000000001</c:v>
                </c:pt>
                <c:pt idx="1">
                  <c:v>15610.64</c:v>
                </c:pt>
                <c:pt idx="2">
                  <c:v>12348.67</c:v>
                </c:pt>
                <c:pt idx="3">
                  <c:v>14299.07</c:v>
                </c:pt>
                <c:pt idx="4">
                  <c:v>15691.62</c:v>
                </c:pt>
                <c:pt idx="5">
                  <c:v>15345.43</c:v>
                </c:pt>
                <c:pt idx="6">
                  <c:v>8590.59</c:v>
                </c:pt>
                <c:pt idx="7">
                  <c:v>8956.8700000000008</c:v>
                </c:pt>
              </c:numCache>
            </c:numRef>
          </c:val>
          <c:smooth val="0"/>
          <c:extLst>
            <c:ext xmlns:c16="http://schemas.microsoft.com/office/drawing/2014/chart" uri="{C3380CC4-5D6E-409C-BE32-E72D297353CC}">
              <c16:uniqueId val="{00000004-B6A9-4B40-AF0F-39BAEFB8F0B9}"/>
            </c:ext>
          </c:extLst>
        </c:ser>
        <c:dLbls>
          <c:showLegendKey val="0"/>
          <c:showVal val="0"/>
          <c:showCatName val="0"/>
          <c:showSerName val="0"/>
          <c:showPercent val="0"/>
          <c:showBubbleSize val="0"/>
        </c:dLbls>
        <c:marker val="1"/>
        <c:smooth val="0"/>
        <c:axId val="707500944"/>
        <c:axId val="707504784"/>
      </c:lineChart>
      <c:catAx>
        <c:axId val="70749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492304"/>
        <c:crosses val="autoZero"/>
        <c:auto val="1"/>
        <c:lblAlgn val="ctr"/>
        <c:lblOffset val="100"/>
        <c:noMultiLvlLbl val="0"/>
      </c:catAx>
      <c:valAx>
        <c:axId val="70749230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491824"/>
        <c:crosses val="autoZero"/>
        <c:crossBetween val="between"/>
      </c:valAx>
      <c:valAx>
        <c:axId val="707504784"/>
        <c:scaling>
          <c:orientation val="minMax"/>
        </c:scaling>
        <c:delete val="0"/>
        <c:axPos val="r"/>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500944"/>
        <c:crosses val="max"/>
        <c:crossBetween val="between"/>
      </c:valAx>
      <c:catAx>
        <c:axId val="707500944"/>
        <c:scaling>
          <c:orientation val="minMax"/>
        </c:scaling>
        <c:delete val="1"/>
        <c:axPos val="b"/>
        <c:numFmt formatCode="General" sourceLinked="1"/>
        <c:majorTickMark val="out"/>
        <c:minorTickMark val="none"/>
        <c:tickLblPos val="nextTo"/>
        <c:crossAx val="70750478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4</xdr:col>
      <xdr:colOff>127000</xdr:colOff>
      <xdr:row>11</xdr:row>
      <xdr:rowOff>153245</xdr:rowOff>
    </xdr:from>
    <xdr:to>
      <xdr:col>13</xdr:col>
      <xdr:colOff>449580</xdr:colOff>
      <xdr:row>31</xdr:row>
      <xdr:rowOff>161305</xdr:rowOff>
    </xdr:to>
    <xdr:graphicFrame macro="">
      <xdr:nvGraphicFramePr>
        <xdr:cNvPr id="2" name="Chart 1">
          <a:extLst>
            <a:ext uri="{FF2B5EF4-FFF2-40B4-BE49-F238E27FC236}">
              <a16:creationId xmlns:a16="http://schemas.microsoft.com/office/drawing/2014/main" id="{91C1EC18-BAD5-43C8-BEBC-943177C66E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174694</xdr:colOff>
      <xdr:row>27</xdr:row>
      <xdr:rowOff>35996</xdr:rowOff>
    </xdr:from>
    <xdr:to>
      <xdr:col>4</xdr:col>
      <xdr:colOff>33583</xdr:colOff>
      <xdr:row>35</xdr:row>
      <xdr:rowOff>157883</xdr:rowOff>
    </xdr:to>
    <mc:AlternateContent xmlns:mc="http://schemas.openxmlformats.org/markup-compatibility/2006">
      <mc:Choice xmlns:a14="http://schemas.microsoft.com/office/drawing/2010/main" Requires="a14">
        <xdr:graphicFrame macro="">
          <xdr:nvGraphicFramePr>
            <xdr:cNvPr id="3" name="channel">
              <a:extLst>
                <a:ext uri="{FF2B5EF4-FFF2-40B4-BE49-F238E27FC236}">
                  <a16:creationId xmlns:a16="http://schemas.microsoft.com/office/drawing/2014/main" id="{F6FC7579-BE21-4384-98B5-3410588EB73A}"/>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dr:sp macro="" textlink="">
          <xdr:nvSpPr>
            <xdr:cNvPr id="0" name=""/>
            <xdr:cNvSpPr>
              <a:spLocks noTextEdit="1"/>
            </xdr:cNvSpPr>
          </xdr:nvSpPr>
          <xdr:spPr>
            <a:xfrm>
              <a:off x="174694" y="4642115"/>
              <a:ext cx="2315486" cy="1486664"/>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183445</xdr:colOff>
      <xdr:row>11</xdr:row>
      <xdr:rowOff>156351</xdr:rowOff>
    </xdr:from>
    <xdr:to>
      <xdr:col>4</xdr:col>
      <xdr:colOff>41488</xdr:colOff>
      <xdr:row>26</xdr:row>
      <xdr:rowOff>145510</xdr:rowOff>
    </xdr:to>
    <mc:AlternateContent xmlns:mc="http://schemas.openxmlformats.org/markup-compatibility/2006">
      <mc:Choice xmlns:a14="http://schemas.microsoft.com/office/drawing/2010/main" Requires="a14">
        <xdr:graphicFrame macro="">
          <xdr:nvGraphicFramePr>
            <xdr:cNvPr id="4" name="primary_category">
              <a:extLst>
                <a:ext uri="{FF2B5EF4-FFF2-40B4-BE49-F238E27FC236}">
                  <a16:creationId xmlns:a16="http://schemas.microsoft.com/office/drawing/2014/main" id="{F2956055-7CD0-492C-A708-3F20F95CB548}"/>
                </a:ext>
              </a:extLst>
            </xdr:cNvPr>
            <xdr:cNvGraphicFramePr/>
          </xdr:nvGraphicFramePr>
          <xdr:xfrm>
            <a:off x="0" y="0"/>
            <a:ext cx="0" cy="0"/>
          </xdr:xfrm>
          <a:graphic>
            <a:graphicData uri="http://schemas.microsoft.com/office/drawing/2010/slicer">
              <sle:slicer xmlns:sle="http://schemas.microsoft.com/office/drawing/2010/slicer" name="primary_category"/>
            </a:graphicData>
          </a:graphic>
        </xdr:graphicFrame>
      </mc:Choice>
      <mc:Fallback>
        <xdr:sp macro="" textlink="">
          <xdr:nvSpPr>
            <xdr:cNvPr id="0" name=""/>
            <xdr:cNvSpPr>
              <a:spLocks noTextEdit="1"/>
            </xdr:cNvSpPr>
          </xdr:nvSpPr>
          <xdr:spPr>
            <a:xfrm>
              <a:off x="183445" y="2032918"/>
              <a:ext cx="2314640" cy="2548114"/>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500380</xdr:colOff>
      <xdr:row>11</xdr:row>
      <xdr:rowOff>153245</xdr:rowOff>
    </xdr:from>
    <xdr:to>
      <xdr:col>23</xdr:col>
      <xdr:colOff>217802</xdr:colOff>
      <xdr:row>31</xdr:row>
      <xdr:rowOff>161305</xdr:rowOff>
    </xdr:to>
    <xdr:graphicFrame macro="">
      <xdr:nvGraphicFramePr>
        <xdr:cNvPr id="6" name="Chart 5">
          <a:extLst>
            <a:ext uri="{FF2B5EF4-FFF2-40B4-BE49-F238E27FC236}">
              <a16:creationId xmlns:a16="http://schemas.microsoft.com/office/drawing/2014/main" id="{F945F0EA-2062-4638-8AE2-57527A7C24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254002</xdr:colOff>
      <xdr:row>11</xdr:row>
      <xdr:rowOff>153245</xdr:rowOff>
    </xdr:from>
    <xdr:to>
      <xdr:col>32</xdr:col>
      <xdr:colOff>578002</xdr:colOff>
      <xdr:row>31</xdr:row>
      <xdr:rowOff>161305</xdr:rowOff>
    </xdr:to>
    <xdr:graphicFrame macro="">
      <xdr:nvGraphicFramePr>
        <xdr:cNvPr id="7" name="Chart 6">
          <a:extLst>
            <a:ext uri="{FF2B5EF4-FFF2-40B4-BE49-F238E27FC236}">
              <a16:creationId xmlns:a16="http://schemas.microsoft.com/office/drawing/2014/main" id="{61F29CB2-4625-43D3-9702-F24ABB4DDD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127000</xdr:colOff>
      <xdr:row>34</xdr:row>
      <xdr:rowOff>163764</xdr:rowOff>
    </xdr:from>
    <xdr:to>
      <xdr:col>18</xdr:col>
      <xdr:colOff>308111</xdr:colOff>
      <xdr:row>48</xdr:row>
      <xdr:rowOff>31601</xdr:rowOff>
    </xdr:to>
    <xdr:graphicFrame macro="">
      <xdr:nvGraphicFramePr>
        <xdr:cNvPr id="9" name="Chart 8">
          <a:extLst>
            <a:ext uri="{FF2B5EF4-FFF2-40B4-BE49-F238E27FC236}">
              <a16:creationId xmlns:a16="http://schemas.microsoft.com/office/drawing/2014/main" id="{9179B677-F774-4816-97CF-9DDE4DC153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373379</xdr:colOff>
      <xdr:row>34</xdr:row>
      <xdr:rowOff>163764</xdr:rowOff>
    </xdr:from>
    <xdr:to>
      <xdr:col>32</xdr:col>
      <xdr:colOff>554490</xdr:colOff>
      <xdr:row>48</xdr:row>
      <xdr:rowOff>31601</xdr:rowOff>
    </xdr:to>
    <xdr:graphicFrame macro="">
      <xdr:nvGraphicFramePr>
        <xdr:cNvPr id="10" name="Chart 9">
          <a:extLst>
            <a:ext uri="{FF2B5EF4-FFF2-40B4-BE49-F238E27FC236}">
              <a16:creationId xmlns:a16="http://schemas.microsoft.com/office/drawing/2014/main" id="{71EEBF82-F409-44CE-A089-C9913840DA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155222</xdr:colOff>
      <xdr:row>0</xdr:row>
      <xdr:rowOff>141112</xdr:rowOff>
    </xdr:from>
    <xdr:to>
      <xdr:col>33</xdr:col>
      <xdr:colOff>0</xdr:colOff>
      <xdr:row>4</xdr:row>
      <xdr:rowOff>14112</xdr:rowOff>
    </xdr:to>
    <xdr:sp macro="" textlink="">
      <xdr:nvSpPr>
        <xdr:cNvPr id="11" name="Rectangle: Rounded Corners 10">
          <a:extLst>
            <a:ext uri="{FF2B5EF4-FFF2-40B4-BE49-F238E27FC236}">
              <a16:creationId xmlns:a16="http://schemas.microsoft.com/office/drawing/2014/main" id="{ACEE6357-FB39-5CA6-906E-92C104B2A2A4}"/>
            </a:ext>
          </a:extLst>
        </xdr:cNvPr>
        <xdr:cNvSpPr/>
      </xdr:nvSpPr>
      <xdr:spPr>
        <a:xfrm>
          <a:off x="155222" y="141112"/>
          <a:ext cx="19868445" cy="606778"/>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2800" b="1">
              <a:latin typeface="Arial" panose="020B0604020202020204" pitchFamily="34" charset="0"/>
              <a:cs typeface="Arial" panose="020B0604020202020204" pitchFamily="34" charset="0"/>
            </a:rPr>
            <a:t>BRIGHTCHART REPORTS </a:t>
          </a:r>
        </a:p>
      </xdr:txBody>
    </xdr:sp>
    <xdr:clientData/>
  </xdr:twoCellAnchor>
  <xdr:twoCellAnchor>
    <xdr:from>
      <xdr:col>0</xdr:col>
      <xdr:colOff>156631</xdr:colOff>
      <xdr:row>5</xdr:row>
      <xdr:rowOff>38100</xdr:rowOff>
    </xdr:from>
    <xdr:to>
      <xdr:col>7</xdr:col>
      <xdr:colOff>569431</xdr:colOff>
      <xdr:row>10</xdr:row>
      <xdr:rowOff>108656</xdr:rowOff>
    </xdr:to>
    <xdr:sp macro="" textlink="">
      <xdr:nvSpPr>
        <xdr:cNvPr id="12" name="Rectangle: Rounded Corners 11">
          <a:extLst>
            <a:ext uri="{FF2B5EF4-FFF2-40B4-BE49-F238E27FC236}">
              <a16:creationId xmlns:a16="http://schemas.microsoft.com/office/drawing/2014/main" id="{B1A7B0E0-13BA-FD34-12A9-2582EFA4025C}"/>
            </a:ext>
          </a:extLst>
        </xdr:cNvPr>
        <xdr:cNvSpPr/>
      </xdr:nvSpPr>
      <xdr:spPr>
        <a:xfrm>
          <a:off x="156631" y="927100"/>
          <a:ext cx="4680000" cy="959556"/>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a:solidFill>
                <a:schemeClr val="bg2">
                  <a:lumMod val="25000"/>
                </a:schemeClr>
              </a:solidFill>
              <a:latin typeface="Arial" panose="020B0604020202020204" pitchFamily="34" charset="0"/>
              <a:cs typeface="Arial" panose="020B0604020202020204" pitchFamily="34" charset="0"/>
            </a:rPr>
            <a:t>Gross Revenue</a:t>
          </a:r>
          <a:endParaRPr lang="en-US" sz="1050">
            <a:solidFill>
              <a:schemeClr val="bg2">
                <a:lumMod val="25000"/>
              </a:schemeClr>
            </a:solidFill>
            <a:latin typeface="Arial" panose="020B0604020202020204" pitchFamily="34" charset="0"/>
            <a:cs typeface="Arial" panose="020B0604020202020204" pitchFamily="34" charset="0"/>
          </a:endParaRPr>
        </a:p>
        <a:p>
          <a:pPr algn="ctr"/>
          <a:r>
            <a:rPr lang="en-ID" sz="3200" b="1" i="0" u="none" strike="noStrike">
              <a:solidFill>
                <a:schemeClr val="bg2">
                  <a:lumMod val="25000"/>
                </a:schemeClr>
              </a:solidFill>
              <a:effectLst/>
              <a:latin typeface="Arial" panose="020B0604020202020204" pitchFamily="34" charset="0"/>
              <a:ea typeface="+mn-ea"/>
              <a:cs typeface="Arial" panose="020B0604020202020204" pitchFamily="34" charset="0"/>
            </a:rPr>
            <a:t>$277,969</a:t>
          </a:r>
          <a:r>
            <a:rPr lang="en-ID" sz="3200">
              <a:solidFill>
                <a:schemeClr val="bg2">
                  <a:lumMod val="25000"/>
                </a:schemeClr>
              </a:solidFill>
              <a:effectLst/>
              <a:latin typeface="Arial" panose="020B0604020202020204" pitchFamily="34" charset="0"/>
              <a:cs typeface="Arial" panose="020B0604020202020204" pitchFamily="34" charset="0"/>
            </a:rPr>
            <a:t> </a:t>
          </a:r>
          <a:endParaRPr lang="en-US" sz="3200">
            <a:solidFill>
              <a:schemeClr val="bg2">
                <a:lumMod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379116</xdr:colOff>
      <xdr:row>5</xdr:row>
      <xdr:rowOff>38100</xdr:rowOff>
    </xdr:from>
    <xdr:to>
      <xdr:col>16</xdr:col>
      <xdr:colOff>182316</xdr:colOff>
      <xdr:row>10</xdr:row>
      <xdr:rowOff>108656</xdr:rowOff>
    </xdr:to>
    <xdr:sp macro="" textlink="">
      <xdr:nvSpPr>
        <xdr:cNvPr id="13" name="Rectangle: Rounded Corners 12">
          <a:extLst>
            <a:ext uri="{FF2B5EF4-FFF2-40B4-BE49-F238E27FC236}">
              <a16:creationId xmlns:a16="http://schemas.microsoft.com/office/drawing/2014/main" id="{1E4DF8F4-BBF2-44B8-B28B-B95D85EB4B59}"/>
            </a:ext>
          </a:extLst>
        </xdr:cNvPr>
        <xdr:cNvSpPr/>
      </xdr:nvSpPr>
      <xdr:spPr>
        <a:xfrm>
          <a:off x="5255916" y="927100"/>
          <a:ext cx="4680000" cy="959556"/>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a:solidFill>
                <a:schemeClr val="bg2">
                  <a:lumMod val="25000"/>
                </a:schemeClr>
              </a:solidFill>
              <a:latin typeface="Arial" panose="020B0604020202020204" pitchFamily="34" charset="0"/>
              <a:cs typeface="Arial" panose="020B0604020202020204" pitchFamily="34" charset="0"/>
            </a:rPr>
            <a:t>Net Revenue</a:t>
          </a:r>
        </a:p>
        <a:p>
          <a:pPr algn="ctr"/>
          <a:r>
            <a:rPr lang="en-ID" sz="3200" b="1" i="0" u="none" strike="noStrike">
              <a:solidFill>
                <a:schemeClr val="bg2">
                  <a:lumMod val="25000"/>
                </a:schemeClr>
              </a:solidFill>
              <a:effectLst/>
              <a:latin typeface="Arial" panose="020B0604020202020204" pitchFamily="34" charset="0"/>
              <a:ea typeface="+mn-ea"/>
              <a:cs typeface="Arial" panose="020B0604020202020204" pitchFamily="34" charset="0"/>
            </a:rPr>
            <a:t>$236,318</a:t>
          </a:r>
          <a:r>
            <a:rPr lang="en-ID" sz="3200">
              <a:solidFill>
                <a:schemeClr val="bg2">
                  <a:lumMod val="25000"/>
                </a:schemeClr>
              </a:solidFill>
              <a:effectLst/>
              <a:latin typeface="Arial" panose="020B0604020202020204" pitchFamily="34" charset="0"/>
              <a:cs typeface="Arial" panose="020B0604020202020204" pitchFamily="34" charset="0"/>
            </a:rPr>
            <a:t> </a:t>
          </a:r>
          <a:endParaRPr lang="en-ID" sz="3200">
            <a:solidFill>
              <a:schemeClr val="bg2">
                <a:lumMod val="25000"/>
              </a:schemeClr>
            </a:solidFill>
            <a:latin typeface="Arial" panose="020B0604020202020204" pitchFamily="34" charset="0"/>
            <a:cs typeface="Arial" panose="020B0604020202020204" pitchFamily="34" charset="0"/>
          </a:endParaRPr>
        </a:p>
      </xdr:txBody>
    </xdr:sp>
    <xdr:clientData/>
  </xdr:twoCellAnchor>
  <xdr:twoCellAnchor>
    <xdr:from>
      <xdr:col>16</xdr:col>
      <xdr:colOff>601601</xdr:colOff>
      <xdr:row>5</xdr:row>
      <xdr:rowOff>38100</xdr:rowOff>
    </xdr:from>
    <xdr:to>
      <xdr:col>24</xdr:col>
      <xdr:colOff>404801</xdr:colOff>
      <xdr:row>10</xdr:row>
      <xdr:rowOff>108656</xdr:rowOff>
    </xdr:to>
    <xdr:sp macro="" textlink="">
      <xdr:nvSpPr>
        <xdr:cNvPr id="14" name="Rectangle: Rounded Corners 13">
          <a:extLst>
            <a:ext uri="{FF2B5EF4-FFF2-40B4-BE49-F238E27FC236}">
              <a16:creationId xmlns:a16="http://schemas.microsoft.com/office/drawing/2014/main" id="{21CF9CAE-EDDB-49C3-B299-61E5FFE34663}"/>
            </a:ext>
          </a:extLst>
        </xdr:cNvPr>
        <xdr:cNvSpPr/>
      </xdr:nvSpPr>
      <xdr:spPr>
        <a:xfrm>
          <a:off x="10355201" y="927100"/>
          <a:ext cx="4680000" cy="959556"/>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a:solidFill>
                <a:schemeClr val="bg2">
                  <a:lumMod val="25000"/>
                </a:schemeClr>
              </a:solidFill>
              <a:latin typeface="Arial" panose="020B0604020202020204" pitchFamily="34" charset="0"/>
              <a:cs typeface="Arial" panose="020B0604020202020204" pitchFamily="34" charset="0"/>
            </a:rPr>
            <a:t>Profit</a:t>
          </a:r>
        </a:p>
        <a:p>
          <a:pPr algn="ctr"/>
          <a:r>
            <a:rPr lang="en-ID" sz="3200" b="1" i="0" u="none" strike="noStrike">
              <a:solidFill>
                <a:schemeClr val="bg2">
                  <a:lumMod val="25000"/>
                </a:schemeClr>
              </a:solidFill>
              <a:effectLst/>
              <a:latin typeface="Arial" panose="020B0604020202020204" pitchFamily="34" charset="0"/>
              <a:ea typeface="+mn-ea"/>
              <a:cs typeface="Arial" panose="020B0604020202020204" pitchFamily="34" charset="0"/>
            </a:rPr>
            <a:t>$56,334</a:t>
          </a:r>
          <a:r>
            <a:rPr lang="en-ID" sz="3200">
              <a:solidFill>
                <a:schemeClr val="bg2">
                  <a:lumMod val="25000"/>
                </a:schemeClr>
              </a:solidFill>
              <a:effectLst/>
              <a:latin typeface="Arial" panose="020B0604020202020204" pitchFamily="34" charset="0"/>
              <a:cs typeface="Arial" panose="020B0604020202020204" pitchFamily="34" charset="0"/>
            </a:rPr>
            <a:t> </a:t>
          </a:r>
          <a:endParaRPr lang="en-ID" sz="3200">
            <a:solidFill>
              <a:schemeClr val="bg2">
                <a:lumMod val="25000"/>
              </a:schemeClr>
            </a:solidFill>
            <a:latin typeface="Arial" panose="020B0604020202020204" pitchFamily="34" charset="0"/>
            <a:cs typeface="Arial" panose="020B0604020202020204" pitchFamily="34" charset="0"/>
          </a:endParaRPr>
        </a:p>
      </xdr:txBody>
    </xdr:sp>
    <xdr:clientData/>
  </xdr:twoCellAnchor>
  <xdr:twoCellAnchor>
    <xdr:from>
      <xdr:col>25</xdr:col>
      <xdr:colOff>214486</xdr:colOff>
      <xdr:row>5</xdr:row>
      <xdr:rowOff>38100</xdr:rowOff>
    </xdr:from>
    <xdr:to>
      <xdr:col>33</xdr:col>
      <xdr:colOff>17686</xdr:colOff>
      <xdr:row>10</xdr:row>
      <xdr:rowOff>108656</xdr:rowOff>
    </xdr:to>
    <xdr:sp macro="" textlink="">
      <xdr:nvSpPr>
        <xdr:cNvPr id="15" name="Rectangle: Rounded Corners 14">
          <a:extLst>
            <a:ext uri="{FF2B5EF4-FFF2-40B4-BE49-F238E27FC236}">
              <a16:creationId xmlns:a16="http://schemas.microsoft.com/office/drawing/2014/main" id="{8805C134-D8A7-43DF-9B83-F09392DBC56D}"/>
            </a:ext>
          </a:extLst>
        </xdr:cNvPr>
        <xdr:cNvSpPr/>
      </xdr:nvSpPr>
      <xdr:spPr>
        <a:xfrm>
          <a:off x="15454486" y="927100"/>
          <a:ext cx="4680000" cy="959556"/>
        </a:xfrm>
        <a:prstGeom prst="round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a:solidFill>
                <a:schemeClr val="bg2">
                  <a:lumMod val="25000"/>
                </a:schemeClr>
              </a:solidFill>
              <a:latin typeface="Arial" panose="020B0604020202020204" pitchFamily="34" charset="0"/>
              <a:cs typeface="Arial" panose="020B0604020202020204" pitchFamily="34" charset="0"/>
            </a:rPr>
            <a:t>Net Margin</a:t>
          </a:r>
        </a:p>
        <a:p>
          <a:pPr algn="ctr"/>
          <a:r>
            <a:rPr lang="en-ID" sz="3200" b="1">
              <a:solidFill>
                <a:schemeClr val="bg2">
                  <a:lumMod val="25000"/>
                </a:schemeClr>
              </a:solidFill>
              <a:latin typeface="Arial" panose="020B0604020202020204" pitchFamily="34" charset="0"/>
              <a:cs typeface="Arial" panose="020B0604020202020204" pitchFamily="34" charset="0"/>
            </a:rPr>
            <a:t>23,8%</a:t>
          </a:r>
        </a:p>
      </xdr:txBody>
    </xdr:sp>
    <xdr:clientData/>
  </xdr:twoCellAnchor>
  <xdr:twoCellAnchor>
    <xdr:from>
      <xdr:col>4</xdr:col>
      <xdr:colOff>127000</xdr:colOff>
      <xdr:row>32</xdr:row>
      <xdr:rowOff>63244</xdr:rowOff>
    </xdr:from>
    <xdr:to>
      <xdr:col>33</xdr:col>
      <xdr:colOff>25400</xdr:colOff>
      <xdr:row>34</xdr:row>
      <xdr:rowOff>67476</xdr:rowOff>
    </xdr:to>
    <xdr:sp macro="" textlink="">
      <xdr:nvSpPr>
        <xdr:cNvPr id="16" name="Rectangle: Rounded Corners 15">
          <a:extLst>
            <a:ext uri="{FF2B5EF4-FFF2-40B4-BE49-F238E27FC236}">
              <a16:creationId xmlns:a16="http://schemas.microsoft.com/office/drawing/2014/main" id="{9D1AC448-A6D8-4094-9B72-B27401D1E1F5}"/>
            </a:ext>
          </a:extLst>
        </xdr:cNvPr>
        <xdr:cNvSpPr/>
      </xdr:nvSpPr>
      <xdr:spPr>
        <a:xfrm>
          <a:off x="2583597" y="5522348"/>
          <a:ext cx="17708728" cy="345427"/>
        </a:xfrm>
        <a:prstGeom prst="round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D" sz="1400" b="1">
              <a:solidFill>
                <a:schemeClr val="bg2">
                  <a:lumMod val="25000"/>
                </a:schemeClr>
              </a:solidFill>
              <a:latin typeface="Arial" panose="020B0604020202020204" pitchFamily="34" charset="0"/>
              <a:cs typeface="Arial" panose="020B0604020202020204" pitchFamily="34" charset="0"/>
            </a:rPr>
            <a:t>Marketing Analysis</a:t>
          </a:r>
        </a:p>
      </xdr:txBody>
    </xdr:sp>
    <xdr:clientData/>
  </xdr:twoCellAnchor>
  <xdr:twoCellAnchor editAs="oneCell">
    <xdr:from>
      <xdr:col>0</xdr:col>
      <xdr:colOff>168454</xdr:colOff>
      <xdr:row>36</xdr:row>
      <xdr:rowOff>37444</xdr:rowOff>
    </xdr:from>
    <xdr:to>
      <xdr:col>4</xdr:col>
      <xdr:colOff>26783</xdr:colOff>
      <xdr:row>48</xdr:row>
      <xdr:rowOff>33451</xdr:rowOff>
    </xdr:to>
    <mc:AlternateContent xmlns:mc="http://schemas.openxmlformats.org/markup-compatibility/2006">
      <mc:Choice xmlns:a14="http://schemas.microsoft.com/office/drawing/2010/main" Requires="a14">
        <xdr:graphicFrame macro="">
          <xdr:nvGraphicFramePr>
            <xdr:cNvPr id="17" name="platform">
              <a:extLst>
                <a:ext uri="{FF2B5EF4-FFF2-40B4-BE49-F238E27FC236}">
                  <a16:creationId xmlns:a16="http://schemas.microsoft.com/office/drawing/2014/main" id="{D1B1A5EB-80A9-B0F7-79AE-3D955BF70F26}"/>
                </a:ext>
              </a:extLst>
            </xdr:cNvPr>
            <xdr:cNvGraphicFramePr/>
          </xdr:nvGraphicFramePr>
          <xdr:xfrm>
            <a:off x="0" y="0"/>
            <a:ext cx="0" cy="0"/>
          </xdr:xfrm>
          <a:graphic>
            <a:graphicData uri="http://schemas.microsoft.com/office/drawing/2010/slicer">
              <sle:slicer xmlns:sle="http://schemas.microsoft.com/office/drawing/2010/slicer" name="platform"/>
            </a:graphicData>
          </a:graphic>
        </xdr:graphicFrame>
      </mc:Choice>
      <mc:Fallback>
        <xdr:sp macro="" textlink="">
          <xdr:nvSpPr>
            <xdr:cNvPr id="0" name=""/>
            <xdr:cNvSpPr>
              <a:spLocks noTextEdit="1"/>
            </xdr:cNvSpPr>
          </xdr:nvSpPr>
          <xdr:spPr>
            <a:xfrm>
              <a:off x="168454" y="6178937"/>
              <a:ext cx="2314926" cy="2043171"/>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579120</xdr:colOff>
      <xdr:row>1</xdr:row>
      <xdr:rowOff>129540</xdr:rowOff>
    </xdr:from>
    <xdr:to>
      <xdr:col>13</xdr:col>
      <xdr:colOff>76200</xdr:colOff>
      <xdr:row>23</xdr:row>
      <xdr:rowOff>121920</xdr:rowOff>
    </xdr:to>
    <xdr:graphicFrame macro="">
      <xdr:nvGraphicFramePr>
        <xdr:cNvPr id="5" name="Chart 4">
          <a:extLst>
            <a:ext uri="{FF2B5EF4-FFF2-40B4-BE49-F238E27FC236}">
              <a16:creationId xmlns:a16="http://schemas.microsoft.com/office/drawing/2014/main" id="{D5F94E56-8AA5-48AC-A556-808C10548F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873679282406" createdVersion="8" refreshedVersion="8" minRefreshableVersion="3" recordCount="0" supportSubquery="1" supportAdvancedDrill="1" xr:uid="{FE139517-CA2D-48D5-9686-2050CC4E5EB3}">
  <cacheSource type="external" connectionId="5"/>
  <cacheFields count="9">
    <cacheField name="[orders].[primary_category].[primary_category]" caption="primary_category" numFmtId="0" hierarchy="30" level="1">
      <sharedItems count="8">
        <s v="Beauty"/>
        <s v="Books"/>
        <s v="Clothing"/>
        <s v="Electronics"/>
        <s v="Food &amp; Beverage"/>
        <s v="Home &amp; Kitchen"/>
        <s v="Sports"/>
        <s v="Toys"/>
      </sharedItems>
    </cacheField>
    <cacheField name="[Measures].[Net Margin]" caption="Net Margin" numFmtId="0" hierarchy="84" level="32767"/>
    <cacheField name="[Measures].[Sum of gross_revenue]" caption="Sum of gross_revenue" numFmtId="0" hierarchy="68" level="32767"/>
    <cacheField name="[Measures].[Sum of net_revenue_check]" caption="Sum of net_revenue_check" numFmtId="0" hierarchy="60" level="32767"/>
    <cacheField name="[Measures].[Sum of profit_check]" caption="Sum of profit_check" numFmtId="0" hierarchy="59" level="32767"/>
    <cacheField name="[Measures].[Discount Revenue]" caption="Discount Revenue" numFmtId="0" hierarchy="85" level="32767"/>
    <cacheField name="[Measures].[Shipping Revenue]" caption="Shipping Revenue" numFmtId="0" hierarchy="86" level="32767"/>
    <cacheField name="[Measures].[Product Revenue]" caption="Product Revenue" numFmtId="0" hierarchy="87" level="32767"/>
    <cacheField name="[Measures].[Refund Revenue]" caption="Refund Revenue" numFmtId="0" hierarchy="88" level="32767"/>
  </cacheFields>
  <cacheHierarchies count="100">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marketing_spend].[month]" caption="month" attribute="1" time="1" defaultMemberUniqueName="[marketing_spend].[month].[All]" allUniqueName="[marketing_spend].[month].[All]" dimensionUniqueName="[marketing_spend]" displayFolder="" count="2" memberValueDatatype="7" unbalanced="0"/>
    <cacheHierarchy uniqueName="[marketing_spend].[platform]" caption="platform" attribute="1" defaultMemberUniqueName="[marketing_spend].[platform].[All]" allUniqueName="[marketing_spend].[platform].[All]" dimensionUniqueName="[marketing_spend]" displayFolder="" count="2" memberValueDatatype="130" unbalanced="0"/>
    <cacheHierarchy uniqueName="[marketing_spend].[spend]" caption="spend" attribute="1" defaultMemberUniqueName="[marketing_spend].[spend].[All]" allUniqueName="[marketing_spend].[spend].[All]" dimensionUniqueName="[marketing_spend]" displayFolder="" count="2" memberValueDatatype="5" unbalanced="0"/>
    <cacheHierarchy uniqueName="[marketing_spend].[impressions]" caption="impressions" attribute="1" defaultMemberUniqueName="[marketing_spend].[impressions].[All]" allUniqueName="[marketing_spend].[impressions].[All]" dimensionUniqueName="[marketing_spend]" displayFolder="" count="2" memberValueDatatype="20" unbalanced="0"/>
    <cacheHierarchy uniqueName="[marketing_spend].[clicks]" caption="clicks" attribute="1" defaultMemberUniqueName="[marketing_spend].[clicks].[All]" allUniqueName="[marketing_spend].[clicks].[All]" dimensionUniqueName="[marketing_spend]" displayFolder="" count="2" memberValueDatatype="20" unbalanced="0"/>
    <cacheHierarchy uniqueName="[marketing_spend].[conversions]" caption="conversions" attribute="1" defaultMemberUniqueName="[marketing_spend].[conversions].[All]" allUniqueName="[marketing_spend].[conversions].[All]" dimensionUniqueName="[marketing_spend]" displayFolder="" count="2"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2" memberValueDatatype="5" unbalanced="0"/>
    <cacheHierarchy uniqueName="[marketing_spend].[cpc_first]" caption="cpc_first" attribute="1" defaultMemberUniqueName="[marketing_spend].[cpc_first].[All]" allUniqueName="[marketing_spend].[cpc_first].[All]" dimensionUniqueName="[marketing_spend]" displayFolder="" count="2" memberValueDatatype="5" unbalanced="0"/>
    <cacheHierarchy uniqueName="[marketing_spend].[cpa_first]" caption="cpa_first" attribute="1" defaultMemberUniqueName="[marketing_spend].[cpa_first].[All]" allUniqueName="[marketing_spend].[cpa_first].[All]" dimensionUniqueName="[marketing_spend]" displayFolder="" count="2" memberValueDatatype="5" unbalanced="0"/>
    <cacheHierarchy uniqueName="[marketing_spend].[roas_first]" caption="roas_first" attribute="1" defaultMemberUniqueName="[marketing_spend].[roas_first].[All]" allUniqueName="[marketing_spend].[roas_first].[All]" dimensionUniqueName="[marketing_spend]" displayFolder="" count="2"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2"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2" memberValueDatatype="5" unbalanced="0"/>
    <cacheHierarchy uniqueName="[marketing_spend].[month (Year)]" caption="month (Year)" attribute="1" defaultMemberUniqueName="[marketing_spend].[month (Year)].[All]" allUniqueName="[marketing_spend].[month (Year)].[All]" dimensionUniqueName="[marketing_spend]" displayFolder="" count="2" memberValueDatatype="130" unbalanced="0"/>
    <cacheHierarchy uniqueName="[marketing_spend].[month (Quarter)]" caption="month (Quarter)" attribute="1" defaultMemberUniqueName="[marketing_spend].[month (Quarter)].[All]" allUniqueName="[marketing_spend].[month (Quarter)].[All]" dimensionUniqueName="[marketing_spend]" displayFolder="" count="2" memberValueDatatype="130" unbalanced="0"/>
    <cacheHierarchy uniqueName="[marketing_spend].[month (Month)]" caption="month (Month)" attribute="1" defaultMemberUniqueName="[marketing_spend].[month (Month)].[All]" allUniqueName="[marketing_spend].[month (Month)].[All]" dimensionUniqueName="[marketing_spend]"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order_date]" caption="order_date" attribute="1" time="1" defaultMemberUniqueName="[orders].[order_date].[All]" allUniqueName="[orders].[order_date].[All]" dimensionUniqueName="[orders]" displayFolder="" count="2" memberValueDatatype="7" unbalanced="0"/>
    <cacheHierarchy uniqueName="[orders].[channel]" caption="channel" attribute="1" defaultMemberUniqueName="[orders].[channel].[All]" allUniqueName="[orders].[channel].[All]" dimensionUniqueName="[orders]" displayFolder="" count="2" memberValueDatatype="130" unbalanced="0"/>
    <cacheHierarchy uniqueName="[orders].[payment_method]" caption="payment_method" attribute="1" defaultMemberUniqueName="[orders].[payment_method].[All]" allUniqueName="[orders].[payment_method].[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items_ordered]" caption="items_ordered" attribute="1" defaultMemberUniqueName="[orders].[items_ordered].[All]" allUniqueName="[orders].[items_ordered].[All]" dimensionUniqueName="[orders]" displayFolder="" count="2"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fieldsUsage count="2">
        <fieldUsage x="-1"/>
        <fieldUsage x="0"/>
      </fieldsUsage>
    </cacheHierarchy>
    <cacheHierarchy uniqueName="[orders].[gross_revenue]" caption="gross_revenue" attribute="1" defaultMemberUniqueName="[orders].[gross_revenue].[All]" allUniqueName="[orders].[gross_revenue].[All]" dimensionUniqueName="[orders]" displayFolder="" count="2" memberValueDatatype="5" unbalanced="0"/>
    <cacheHierarchy uniqueName="[orders].[discount_pct]" caption="discount_pct" attribute="1" defaultMemberUniqueName="[orders].[discount_pct].[All]" allUniqueName="[orders].[discount_pct].[All]" dimensionUniqueName="[orders]" displayFolder="" count="2" memberValueDatatype="20" unbalanced="0"/>
    <cacheHierarchy uniqueName="[orders].[discount_amount]" caption="discount_amount" attribute="1" defaultMemberUniqueName="[orders].[discount_amount].[All]" allUniqueName="[orders].[discount_amount].[All]" dimensionUniqueName="[orders]" displayFolder="" count="2" memberValueDatatype="5" unbalanced="0"/>
    <cacheHierarchy uniqueName="[orders].[shipping_cost]" caption="shipping_cost" attribute="1" defaultMemberUniqueName="[orders].[shipping_cost].[All]" allUniqueName="[orders].[shipping_cost].[All]" dimensionUniqueName="[orders]" displayFolder="" count="2" memberValueDatatype="5" unbalanced="0"/>
    <cacheHierarchy uniqueName="[orders].[product_cost]" caption="product_cost" attribute="1" defaultMemberUniqueName="[orders].[product_cost].[All]" allUniqueName="[orders].[product_cost].[All]" dimensionUniqueName="[orders]" displayFolder="" count="2" memberValueDatatype="5" unbalanced="0"/>
    <cacheHierarchy uniqueName="[orders].[platform_fee]" caption="platform_fee" attribute="1" defaultMemberUniqueName="[orders].[platform_fee].[All]" allUniqueName="[orders].[platform_fee].[All]" dimensionUniqueName="[orders]" displayFolder="" count="2" memberValueDatatype="5" unbalanced="0"/>
    <cacheHierarchy uniqueName="[orders].[transaction_fee]" caption="transaction_fee" attribute="1" defaultMemberUniqueName="[orders].[transaction_fee].[All]" allUniqueName="[orders].[transaction_fee].[All]" dimensionUniqueName="[orders]" displayFolder="" count="2" memberValueDatatype="5" unbalanced="0"/>
    <cacheHierarchy uniqueName="[orders].[returned]" caption="returned" attribute="1" defaultMemberUniqueName="[orders].[returned].[All]" allUniqueName="[orders].[returned].[All]" dimensionUniqueName="[orders]" displayFolder="" count="2" memberValueDatatype="130" unbalanced="0"/>
    <cacheHierarchy uniqueName="[orders].[refund_amount]" caption="refund_amount" attribute="1" defaultMemberUniqueName="[orders].[refund_amount].[All]" allUniqueName="[orders].[refund_amount].[All]" dimensionUniqueName="[orders]" displayFolder="" count="2" memberValueDatatype="5" unbalanced="0"/>
    <cacheHierarchy uniqueName="[orders].[net_revenue]" caption="net_revenue" attribute="1" defaultMemberUniqueName="[orders].[net_revenue].[All]" allUniqueName="[orders].[net_revenue].[All]" dimensionUniqueName="[orders]" displayFolder="" count="2" memberValueDatatype="5" unbalanced="0"/>
    <cacheHierarchy uniqueName="[orders].[total_costs]" caption="total_costs" attribute="1" defaultMemberUniqueName="[orders].[total_costs].[All]" allUniqueName="[orders].[total_costs].[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iscount_check]" caption="discount_check" attribute="1" defaultMemberUniqueName="[orders].[discount_check].[All]" allUniqueName="[orders].[discount_check].[All]" dimensionUniqueName="[orders]" displayFolder="" count="2" memberValueDatatype="5" unbalanced="0"/>
    <cacheHierarchy uniqueName="[orders].[total_costs_check]" caption="total_costs_check" attribute="1" defaultMemberUniqueName="[orders].[total_costs_check].[All]" allUniqueName="[orders].[total_costs_check].[All]" dimensionUniqueName="[orders]" displayFolder="" count="2" memberValueDatatype="5" unbalanced="0"/>
    <cacheHierarchy uniqueName="[orders].[net_revenue_check]" caption="net_revenue_check" attribute="1" defaultMemberUniqueName="[orders].[net_revenue_check].[All]" allUniqueName="[orders].[net_revenue_check].[All]" dimensionUniqueName="[orders]" displayFolder="" count="2" memberValueDatatype="5" unbalanced="0"/>
    <cacheHierarchy uniqueName="[orders].[profit_check]" caption="profit_check" attribute="1" defaultMemberUniqueName="[orders].[profit_check].[All]" allUniqueName="[orders].[profit_check].[All]" dimensionUniqueName="[orders]" displayFolder="" count="2" memberValueDatatype="5" unbalanced="0"/>
    <cacheHierarchy uniqueName="[orders].[net_margin]" caption="net_margin" attribute="1" defaultMemberUniqueName="[orders].[net_margin].[All]" allUniqueName="[orders].[net_margin].[All]" dimensionUniqueName="[orders]" displayFolder="" count="2" memberValueDatatype="5" unbalanced="0"/>
    <cacheHierarchy uniqueName="[orders].[netmargincheck]" caption="netmargincheck" attribute="1" defaultMemberUniqueName="[orders].[netmargincheck].[All]" allUniqueName="[orders].[netmargincheck].[All]" dimensionUniqueName="[orders]" displayFolder="" count="2" memberValueDatatype="11" unbalanced="0"/>
    <cacheHierarchy uniqueName="[products].[product_id]" caption="product_id" attribute="1" defaultMemberUniqueName="[products].[product_id].[All]" allUniqueName="[products].[product_id].[All]" dimensionUniqueName="[products]" displayFolder="" count="2" memberValueDatatype="13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_category]" caption="sub_category" attribute="1" defaultMemberUniqueName="[products].[sub_category].[All]" allUniqueName="[products].[sub_category].[All]" dimensionUniqueName="[products]" displayFolder="" count="2" memberValueDatatype="130" unbalanced="0"/>
    <cacheHierarchy uniqueName="[products].[unit_cost]" caption="unit_cost" attribute="1" defaultMemberUniqueName="[products].[unit_cost].[All]" allUniqueName="[products].[unit_cost].[All]" dimensionUniqueName="[products]" displayFolder="" count="2" memberValueDatatype="5" unbalanced="0"/>
    <cacheHierarchy uniqueName="[products].[selling_price]" caption="selling_price" attribute="1" defaultMemberUniqueName="[products].[selling_price].[All]" allUniqueName="[products].[selling_price].[All]" dimensionUniqueName="[products]" displayFolder="" count="2"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2" memberValueDatatype="5" unbalanced="0"/>
    <cacheHierarchy uniqueName="[products].[weight_lbs]" caption="weight_lbs" attribute="1" defaultMemberUniqueName="[products].[weight_lbs].[All]" allUniqueName="[products].[weight_lbs].[All]" dimensionUniqueName="[products]" displayFolder="" count="2" memberValueDatatype="5" unbalanced="0"/>
    <cacheHierarchy uniqueName="[products].[supplier]" caption="supplier" attribute="1" defaultMemberUniqueName="[products].[supplier].[All]" allUniqueName="[products].[supplier].[All]" dimensionUniqueName="[products]" displayFolder="" count="2"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2" memberValueDatatype="20" unbalanced="0" hidden="1"/>
    <cacheHierarchy uniqueName="[Measures].[Sum of profit_check]" caption="Sum of profit_check" measure="1" displayFolder="" measureGroup="orders" count="0" oneField="1">
      <fieldsUsage count="1">
        <fieldUsage x="4"/>
      </fieldsUsage>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oneField="1">
      <fieldsUsage count="1">
        <fieldUsage x="3"/>
      </fieldsUsage>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oneField="1">
      <fieldsUsage count="1">
        <fieldUsage x="2"/>
      </fieldsUsage>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cacheHierarchy uniqueName="[Measures].[CVR]" caption="CVR" measure="1" displayFolder="" measureGroup="marketing_spend" count="0"/>
    <cacheHierarchy uniqueName="[Measures].[Net Margin]" caption="Net Margin" measure="1" displayFolder="" measureGroup="orders" count="0" oneField="1">
      <fieldsUsage count="1">
        <fieldUsage x="1"/>
      </fieldsUsage>
    </cacheHierarchy>
    <cacheHierarchy uniqueName="[Measures].[Discount Revenue]" caption="Discount Revenue" measure="1" displayFolder="" measureGroup="orders" count="0" oneField="1">
      <fieldsUsage count="1">
        <fieldUsage x="5"/>
      </fieldsUsage>
    </cacheHierarchy>
    <cacheHierarchy uniqueName="[Measures].[Shipping Revenue]" caption="Shipping Revenue" measure="1" displayFolder="" measureGroup="orders" count="0" oneField="1">
      <fieldsUsage count="1">
        <fieldUsage x="6"/>
      </fieldsUsage>
    </cacheHierarchy>
    <cacheHierarchy uniqueName="[Measures].[Product Revenue]" caption="Product Revenue" measure="1" displayFolder="" measureGroup="orders" count="0" oneField="1">
      <fieldsUsage count="1">
        <fieldUsage x="7"/>
      </fieldsUsage>
    </cacheHierarchy>
    <cacheHierarchy uniqueName="[Measures].[Refund Revenue]" caption="Refund Revenue" measure="1" displayFolder="" measureGroup="orders" count="0" oneField="1">
      <fieldsUsage count="1">
        <fieldUsage x="8"/>
      </fieldsUsage>
    </cacheHierarchy>
    <cacheHierarchy uniqueName="[Measures].[Return Rate]" caption="Return Rate" measure="1" displayFolder="" measureGroup="orders" count="0"/>
    <cacheHierarchy uniqueName="[Measures].[Order Value]" caption="Order Value" measure="1" displayFolder="" measureGroup="orders" count="0"/>
    <cacheHierarchy uniqueName="[Measures].[Platform Fee %]" caption="Platform Fee %" measure="1" displayFolder="" measureGroup="orders" count="0"/>
    <cacheHierarchy uniqueName="[Measures].[ROAS]" caption="ROAS" measure="1" displayFolder="" measureGroup="marketing_spend" count="0"/>
    <cacheHierarchy uniqueName="[Measures].[CPC]" caption="CPC" measure="1" displayFolder="" measureGroup="marketing_spend" count="0"/>
    <cacheHierarchy uniqueName="[Measures].[CPA]" caption="CPA" measure="1" displayFolder="" measureGroup="marketing_spend" count="0"/>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marketing_spend" uniqueName="[marketing_spend]" caption="marketing_spend"/>
    <dimension measure="1" name="Measures" uniqueName="[Measures]" caption="Measures"/>
    <dimension name="orders" uniqueName="[orders]" caption="orders"/>
    <dimension name="products" uniqueName="[products]" caption="products"/>
  </dimensions>
  <measureGroups count="4">
    <measureGroup name="Calendar" caption="Calendar"/>
    <measureGroup name="marketing_spend" caption="marketing_spend"/>
    <measureGroup name="orders" caption="orders"/>
    <measureGroup name="products" caption="products"/>
  </measureGroups>
  <maps count="6">
    <map measureGroup="0" dimension="0"/>
    <map measureGroup="1"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873680787037" createdVersion="8" refreshedVersion="8" minRefreshableVersion="3" recordCount="0" supportSubquery="1" supportAdvancedDrill="1" xr:uid="{1FBC47FF-3BCC-49DD-AC4D-7D9A9E340F1D}">
  <cacheSource type="external" connectionId="5"/>
  <cacheFields count="4">
    <cacheField name="[orders].[channel].[channel]" caption="channel" numFmtId="0" hierarchy="26" level="1">
      <sharedItems count="4">
        <s v="Marketplace"/>
        <s v="Mobile App"/>
        <s v="Social Commerce"/>
        <s v="Website"/>
      </sharedItems>
    </cacheField>
    <cacheField name="[Measures].[Average of profit_check]" caption="Average of profit_check" numFmtId="0" hierarchy="74" level="32767"/>
    <cacheField name="[Measures].[Platform Fee %]" caption="Platform Fee %" numFmtId="0" hierarchy="91" level="32767"/>
    <cacheField name="[orders].[primary_category].[primary_category]" caption="primary_category" numFmtId="0" hierarchy="30" level="1">
      <sharedItems containsSemiMixedTypes="0" containsNonDate="0" containsString="0"/>
    </cacheField>
  </cacheFields>
  <cacheHierarchies count="10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marketing_spend].[month]" caption="month" attribute="1" time="1" defaultMemberUniqueName="[marketing_spend].[month].[All]" allUniqueName="[marketing_spend].[month].[All]" dimensionUniqueName="[marketing_spend]" displayFolder="" count="0" memberValueDatatype="7" unbalanced="0"/>
    <cacheHierarchy uniqueName="[marketing_spend].[platform]" caption="platform" attribute="1" defaultMemberUniqueName="[marketing_spend].[platform].[All]" allUniqueName="[marketing_spend].[platform].[All]" dimensionUniqueName="[marketing_spend]" displayFolder="" count="0" memberValueDatatype="130" unbalanced="0"/>
    <cacheHierarchy uniqueName="[marketing_spend].[spend]" caption="spend" attribute="1" defaultMemberUniqueName="[marketing_spend].[spend].[All]" allUniqueName="[marketing_spend].[spend].[All]" dimensionUniqueName="[marketing_spend]" displayFolder="" count="0" memberValueDatatype="5" unbalanced="0"/>
    <cacheHierarchy uniqueName="[marketing_spend].[impressions]" caption="impressions" attribute="1" defaultMemberUniqueName="[marketing_spend].[impressions].[All]" allUniqueName="[marketing_spend].[impressions].[All]" dimensionUniqueName="[marketing_spend]" displayFolder="" count="0" memberValueDatatype="20" unbalanced="0"/>
    <cacheHierarchy uniqueName="[marketing_spend].[clicks]" caption="clicks" attribute="1" defaultMemberUniqueName="[marketing_spend].[clicks].[All]" allUniqueName="[marketing_spend].[clicks].[All]" dimensionUniqueName="[marketing_spend]" displayFolder="" count="0" memberValueDatatype="20" unbalanced="0"/>
    <cacheHierarchy uniqueName="[marketing_spend].[conversions]" caption="conversions" attribute="1" defaultMemberUniqueName="[marketing_spend].[conversions].[All]" allUniqueName="[marketing_spend].[conversions].[All]" dimensionUniqueName="[marketing_spend]" displayFolder="" count="0"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0" memberValueDatatype="5" unbalanced="0"/>
    <cacheHierarchy uniqueName="[marketing_spend].[cpc_first]" caption="cpc_first" attribute="1" defaultMemberUniqueName="[marketing_spend].[cpc_first].[All]" allUniqueName="[marketing_spend].[cpc_first].[All]" dimensionUniqueName="[marketing_spend]" displayFolder="" count="0" memberValueDatatype="5" unbalanced="0"/>
    <cacheHierarchy uniqueName="[marketing_spend].[cpa_first]" caption="cpa_first" attribute="1" defaultMemberUniqueName="[marketing_spend].[cpa_first].[All]" allUniqueName="[marketing_spend].[cpa_first].[All]" dimensionUniqueName="[marketing_spend]" displayFolder="" count="0" memberValueDatatype="5" unbalanced="0"/>
    <cacheHierarchy uniqueName="[marketing_spend].[roas_first]" caption="roas_first" attribute="1" defaultMemberUniqueName="[marketing_spend].[roas_first].[All]" allUniqueName="[marketing_spend].[roas_first].[All]" dimensionUniqueName="[marketing_spend]" displayFolder="" count="0"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0"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0" memberValueDatatype="5" unbalanced="0"/>
    <cacheHierarchy uniqueName="[marketing_spend].[month (Year)]" caption="month (Year)" attribute="1" defaultMemberUniqueName="[marketing_spend].[month (Year)].[All]" allUniqueName="[marketing_spend].[month (Year)].[All]" dimensionUniqueName="[marketing_spend]" displayFolder="" count="0" memberValueDatatype="130" unbalanced="0"/>
    <cacheHierarchy uniqueName="[marketing_spend].[month (Quarter)]" caption="month (Quarter)" attribute="1" defaultMemberUniqueName="[marketing_spend].[month (Quarter)].[All]" allUniqueName="[marketing_spend].[month (Quarter)].[All]" dimensionUniqueName="[marketing_spend]" displayFolder="" count="0" memberValueDatatype="130" unbalanced="0"/>
    <cacheHierarchy uniqueName="[marketing_spend].[month (Month)]" caption="month (Month)" attribute="1" defaultMemberUniqueName="[marketing_spend].[month (Month)].[All]" allUniqueName="[marketing_spend].[month (Month)].[All]" dimensionUniqueName="[marketing_spend]"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hannel]" caption="channel" attribute="1" defaultMemberUniqueName="[orders].[channel].[All]" allUniqueName="[orders].[channel].[All]" dimensionUniqueName="[orders]" displayFolder="" count="2" memberValueDatatype="130" unbalanced="0">
      <fieldsUsage count="2">
        <fieldUsage x="-1"/>
        <fieldUsage x="0"/>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items_ordered]" caption="items_ordered" attribute="1" defaultMemberUniqueName="[orders].[items_ordered].[All]" allUniqueName="[orders].[items_ordered].[All]" dimensionUniqueName="[orders]" displayFolder="" count="0"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fieldsUsage count="2">
        <fieldUsage x="-1"/>
        <fieldUsage x="3"/>
      </fieldsUsage>
    </cacheHierarchy>
    <cacheHierarchy uniqueName="[orders].[gross_revenue]" caption="gross_revenue" attribute="1" defaultMemberUniqueName="[orders].[gross_revenue].[All]" allUniqueName="[orders].[gross_revenue].[All]" dimensionUniqueName="[orders]" displayFolder="" count="0" memberValueDatatype="5" unbalanced="0"/>
    <cacheHierarchy uniqueName="[orders].[discount_pct]" caption="discount_pct" attribute="1" defaultMemberUniqueName="[orders].[discount_pct].[All]" allUniqueName="[orders].[discount_pct].[All]" dimensionUniqueName="[orders]" displayFolder="" count="0" memberValueDatatype="20" unbalanced="0"/>
    <cacheHierarchy uniqueName="[orders].[discount_amount]" caption="discount_amount" attribute="1" defaultMemberUniqueName="[orders].[discount_amount].[All]" allUniqueName="[orders].[discount_am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product_cost]" caption="product_cost" attribute="1" defaultMemberUniqueName="[orders].[product_cost].[All]" allUniqueName="[orders].[product_cost].[All]" dimensionUniqueName="[orders]" displayFolder="" count="0" memberValueDatatype="5" unbalanced="0"/>
    <cacheHierarchy uniqueName="[orders].[platform_fee]" caption="platform_fee" attribute="1" defaultMemberUniqueName="[orders].[platform_fee].[All]" allUniqueName="[orders].[platform_fee].[All]" dimensionUniqueName="[orders]" displayFolder="" count="0" memberValueDatatype="5" unbalanced="0"/>
    <cacheHierarchy uniqueName="[orders].[transaction_fee]" caption="transaction_fee" attribute="1" defaultMemberUniqueName="[orders].[transaction_fee].[All]" allUniqueName="[orders].[transaction_fee].[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refund_amount]" caption="refund_amount" attribute="1" defaultMemberUniqueName="[orders].[refund_amount].[All]" allUniqueName="[orders].[refund_amount].[All]" dimensionUniqueName="[orders]" displayFolder="" count="0" memberValueDatatype="5" unbalanced="0"/>
    <cacheHierarchy uniqueName="[orders].[net_revenue]" caption="net_revenue" attribute="1" defaultMemberUniqueName="[orders].[net_revenue].[All]" allUniqueName="[orders].[net_revenue].[All]" dimensionUniqueName="[orders]" displayFolder="" count="0" memberValueDatatype="5" unbalanced="0"/>
    <cacheHierarchy uniqueName="[orders].[total_costs]" caption="total_costs" attribute="1" defaultMemberUniqueName="[orders].[total_costs].[All]" allUniqueName="[orders].[total_costs].[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iscount_check]" caption="discount_check" attribute="1" defaultMemberUniqueName="[orders].[discount_check].[All]" allUniqueName="[orders].[discount_check].[All]" dimensionUniqueName="[orders]" displayFolder="" count="0" memberValueDatatype="5" unbalanced="0"/>
    <cacheHierarchy uniqueName="[orders].[total_costs_check]" caption="total_costs_check" attribute="1" defaultMemberUniqueName="[orders].[total_costs_check].[All]" allUniqueName="[orders].[total_costs_check].[All]" dimensionUniqueName="[orders]" displayFolder="" count="0" memberValueDatatype="5" unbalanced="0"/>
    <cacheHierarchy uniqueName="[orders].[net_revenue_check]" caption="net_revenue_check" attribute="1" defaultMemberUniqueName="[orders].[net_revenue_check].[All]" allUniqueName="[orders].[net_revenue_check].[All]" dimensionUniqueName="[orders]" displayFolder="" count="0" memberValueDatatype="5" unbalanced="0"/>
    <cacheHierarchy uniqueName="[orders].[profit_check]" caption="profit_check" attribute="1" defaultMemberUniqueName="[orders].[profit_check].[All]" allUniqueName="[orders].[profit_check].[All]" dimensionUniqueName="[orders]" displayFolder="" count="0" memberValueDatatype="5" unbalanced="0"/>
    <cacheHierarchy uniqueName="[orders].[net_margin]" caption="net_margin" attribute="1" defaultMemberUniqueName="[orders].[net_margin].[All]" allUniqueName="[orders].[net_margin].[All]" dimensionUniqueName="[orders]" displayFolder="" count="0" memberValueDatatype="5" unbalanced="0"/>
    <cacheHierarchy uniqueName="[orders].[netmargincheck]" caption="netmargincheck" attribute="1" defaultMemberUniqueName="[orders].[netmargincheck].[All]" allUniqueName="[orders].[netmargincheck].[All]" dimensionUniqueName="[orders]" displayFolder="" count="0" memberValueDatatype="11"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_category]" caption="sub_category" attribute="1" defaultMemberUniqueName="[products].[sub_category].[All]" allUniqueName="[products].[sub_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0" memberValueDatatype="5" unbalanced="0"/>
    <cacheHierarchy uniqueName="[products].[weight_lbs]" caption="weight_lbs" attribute="1" defaultMemberUniqueName="[products].[weight_lbs].[All]" allUniqueName="[products].[weight_lbs].[All]" dimensionUniqueName="[products]" displayFolder="" count="0" memberValueDatatype="5" unbalanced="0"/>
    <cacheHierarchy uniqueName="[products].[supplier]" caption="supplier" attribute="1" defaultMemberUniqueName="[products].[supplier].[All]" allUniqueName="[products].[supplier].[All]" dimensionUniqueName="[products]" displayFolder="" count="0"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0" memberValueDatatype="20" unbalanced="0" hidden="1"/>
    <cacheHierarchy uniqueName="[Measures].[Sum of profit_check]" caption="Sum of profit_check" measure="1" displayFolder="" measureGroup="orders" count="0">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oneField="1">
      <fieldsUsage count="1">
        <fieldUsage x="1"/>
      </fieldsUsage>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cacheHierarchy uniqueName="[Measures].[CVR]" caption="CVR" measure="1" displayFolder="" measureGroup="marketing_spend" count="0"/>
    <cacheHierarchy uniqueName="[Measures].[Net Margin]" caption="Net Margin" measure="1" displayFolder="" measureGroup="orders" count="0"/>
    <cacheHierarchy uniqueName="[Measures].[Discount Revenue]" caption="Discount Revenue" measure="1" displayFolder="" measureGroup="orders" count="0"/>
    <cacheHierarchy uniqueName="[Measures].[Shipping Revenue]" caption="Shipping Revenue" measure="1" displayFolder="" measureGroup="orders" count="0"/>
    <cacheHierarchy uniqueName="[Measures].[Product Revenue]" caption="Product Revenue" measure="1" displayFolder="" measureGroup="orders" count="0"/>
    <cacheHierarchy uniqueName="[Measures].[Refund Revenue]" caption="Refund Revenue" measure="1" displayFolder="" measureGroup="orders" count="0"/>
    <cacheHierarchy uniqueName="[Measures].[Return Rate]" caption="Return Rate" measure="1" displayFolder="" measureGroup="orders" count="0"/>
    <cacheHierarchy uniqueName="[Measures].[Order Value]" caption="Order Value" measure="1" displayFolder="" measureGroup="orders" count="0"/>
    <cacheHierarchy uniqueName="[Measures].[Platform Fee %]" caption="Platform Fee %" measure="1" displayFolder="" measureGroup="orders" count="0" oneField="1">
      <fieldsUsage count="1">
        <fieldUsage x="2"/>
      </fieldsUsage>
    </cacheHierarchy>
    <cacheHierarchy uniqueName="[Measures].[ROAS]" caption="ROAS" measure="1" displayFolder="" measureGroup="marketing_spend" count="0"/>
    <cacheHierarchy uniqueName="[Measures].[CPC]" caption="CPC" measure="1" displayFolder="" measureGroup="marketing_spend" count="0"/>
    <cacheHierarchy uniqueName="[Measures].[CPA]" caption="CPA" measure="1" displayFolder="" measureGroup="marketing_spend" count="0"/>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marketing_spend" uniqueName="[marketing_spend]" caption="marketing_spend"/>
    <dimension measure="1" name="Measures" uniqueName="[Measures]" caption="Measures"/>
    <dimension name="orders" uniqueName="[orders]" caption="orders"/>
    <dimension name="products" uniqueName="[products]" caption="products"/>
  </dimensions>
  <measureGroups count="4">
    <measureGroup name="Calendar" caption="Calendar"/>
    <measureGroup name="marketing_spend" caption="marketing_spend"/>
    <measureGroup name="orders" caption="orders"/>
    <measureGroup name="products" caption="products"/>
  </measureGroups>
  <maps count="6">
    <map measureGroup="0" dimension="0"/>
    <map measureGroup="1"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873681712961" createdVersion="8" refreshedVersion="8" minRefreshableVersion="3" recordCount="0" supportSubquery="1" supportAdvancedDrill="1" xr:uid="{22004AD0-ABA2-4AB1-9A9A-35E74D503DA5}">
  <cacheSource type="external" connectionId="5"/>
  <cacheFields count="5">
    <cacheField name="[marketing_spend].[platform].[platform]" caption="platform" numFmtId="0" hierarchy="9" level="1">
      <sharedItems count="6">
        <s v="Email Marketing"/>
        <s v="Facebook Ads"/>
        <s v="Google Ads"/>
        <s v="Influencer"/>
        <s v="Instagram Ads"/>
        <s v="TikTok Ads"/>
      </sharedItems>
    </cacheField>
    <cacheField name="[Measures].[ROAS]" caption="ROAS" numFmtId="0" hierarchy="92" level="32767"/>
    <cacheField name="[Measures].[CPC]" caption="CPC" numFmtId="0" hierarchy="93" level="32767"/>
    <cacheField name="[Measures].[CPA]" caption="CPA" numFmtId="0" hierarchy="94" level="32767"/>
    <cacheField name="[orders].[primary_category].[primary_category]" caption="primary_category" numFmtId="0" hierarchy="30" level="1">
      <sharedItems containsSemiMixedTypes="0" containsNonDate="0" containsString="0"/>
    </cacheField>
  </cacheFields>
  <cacheHierarchies count="100">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marketing_spend].[month]" caption="month" attribute="1" time="1" defaultMemberUniqueName="[marketing_spend].[month].[All]" allUniqueName="[marketing_spend].[month].[All]" dimensionUniqueName="[marketing_spend]" displayFolder="" count="2" memberValueDatatype="7" unbalanced="0"/>
    <cacheHierarchy uniqueName="[marketing_spend].[platform]" caption="platform" attribute="1" defaultMemberUniqueName="[marketing_spend].[platform].[All]" allUniqueName="[marketing_spend].[platform].[All]" dimensionUniqueName="[marketing_spend]" displayFolder="" count="2" memberValueDatatype="130" unbalanced="0">
      <fieldsUsage count="2">
        <fieldUsage x="-1"/>
        <fieldUsage x="0"/>
      </fieldsUsage>
    </cacheHierarchy>
    <cacheHierarchy uniqueName="[marketing_spend].[spend]" caption="spend" attribute="1" defaultMemberUniqueName="[marketing_spend].[spend].[All]" allUniqueName="[marketing_spend].[spend].[All]" dimensionUniqueName="[marketing_spend]" displayFolder="" count="2" memberValueDatatype="5" unbalanced="0"/>
    <cacheHierarchy uniqueName="[marketing_spend].[impressions]" caption="impressions" attribute="1" defaultMemberUniqueName="[marketing_spend].[impressions].[All]" allUniqueName="[marketing_spend].[impressions].[All]" dimensionUniqueName="[marketing_spend]" displayFolder="" count="2" memberValueDatatype="20" unbalanced="0"/>
    <cacheHierarchy uniqueName="[marketing_spend].[clicks]" caption="clicks" attribute="1" defaultMemberUniqueName="[marketing_spend].[clicks].[All]" allUniqueName="[marketing_spend].[clicks].[All]" dimensionUniqueName="[marketing_spend]" displayFolder="" count="2" memberValueDatatype="20" unbalanced="0"/>
    <cacheHierarchy uniqueName="[marketing_spend].[conversions]" caption="conversions" attribute="1" defaultMemberUniqueName="[marketing_spend].[conversions].[All]" allUniqueName="[marketing_spend].[conversions].[All]" dimensionUniqueName="[marketing_spend]" displayFolder="" count="2"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2" memberValueDatatype="5" unbalanced="0"/>
    <cacheHierarchy uniqueName="[marketing_spend].[cpc_first]" caption="cpc_first" attribute="1" defaultMemberUniqueName="[marketing_spend].[cpc_first].[All]" allUniqueName="[marketing_spend].[cpc_first].[All]" dimensionUniqueName="[marketing_spend]" displayFolder="" count="2" memberValueDatatype="5" unbalanced="0"/>
    <cacheHierarchy uniqueName="[marketing_spend].[cpa_first]" caption="cpa_first" attribute="1" defaultMemberUniqueName="[marketing_spend].[cpa_first].[All]" allUniqueName="[marketing_spend].[cpa_first].[All]" dimensionUniqueName="[marketing_spend]" displayFolder="" count="2" memberValueDatatype="5" unbalanced="0"/>
    <cacheHierarchy uniqueName="[marketing_spend].[roas_first]" caption="roas_first" attribute="1" defaultMemberUniqueName="[marketing_spend].[roas_first].[All]" allUniqueName="[marketing_spend].[roas_first].[All]" dimensionUniqueName="[marketing_spend]" displayFolder="" count="2"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2"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2" memberValueDatatype="5" unbalanced="0"/>
    <cacheHierarchy uniqueName="[marketing_spend].[month (Year)]" caption="month (Year)" attribute="1" defaultMemberUniqueName="[marketing_spend].[month (Year)].[All]" allUniqueName="[marketing_spend].[month (Year)].[All]" dimensionUniqueName="[marketing_spend]" displayFolder="" count="2" memberValueDatatype="130" unbalanced="0"/>
    <cacheHierarchy uniqueName="[marketing_spend].[month (Quarter)]" caption="month (Quarter)" attribute="1" defaultMemberUniqueName="[marketing_spend].[month (Quarter)].[All]" allUniqueName="[marketing_spend].[month (Quarter)].[All]" dimensionUniqueName="[marketing_spend]" displayFolder="" count="2" memberValueDatatype="130" unbalanced="0"/>
    <cacheHierarchy uniqueName="[marketing_spend].[month (Month)]" caption="month (Month)" attribute="1" defaultMemberUniqueName="[marketing_spend].[month (Month)].[All]" allUniqueName="[marketing_spend].[month (Month)].[All]" dimensionUniqueName="[marketing_spend]"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order_date]" caption="order_date" attribute="1" time="1" defaultMemberUniqueName="[orders].[order_date].[All]" allUniqueName="[orders].[order_date].[All]" dimensionUniqueName="[orders]" displayFolder="" count="2" memberValueDatatype="7" unbalanced="0"/>
    <cacheHierarchy uniqueName="[orders].[channel]" caption="channel" attribute="1" defaultMemberUniqueName="[orders].[channel].[All]" allUniqueName="[orders].[channel].[All]" dimensionUniqueName="[orders]" displayFolder="" count="2" memberValueDatatype="130" unbalanced="0"/>
    <cacheHierarchy uniqueName="[orders].[payment_method]" caption="payment_method" attribute="1" defaultMemberUniqueName="[orders].[payment_method].[All]" allUniqueName="[orders].[payment_method].[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items_ordered]" caption="items_ordered" attribute="1" defaultMemberUniqueName="[orders].[items_ordered].[All]" allUniqueName="[orders].[items_ordered].[All]" dimensionUniqueName="[orders]" displayFolder="" count="2"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fieldsUsage count="2">
        <fieldUsage x="-1"/>
        <fieldUsage x="4"/>
      </fieldsUsage>
    </cacheHierarchy>
    <cacheHierarchy uniqueName="[orders].[gross_revenue]" caption="gross_revenue" attribute="1" defaultMemberUniqueName="[orders].[gross_revenue].[All]" allUniqueName="[orders].[gross_revenue].[All]" dimensionUniqueName="[orders]" displayFolder="" count="2" memberValueDatatype="5" unbalanced="0"/>
    <cacheHierarchy uniqueName="[orders].[discount_pct]" caption="discount_pct" attribute="1" defaultMemberUniqueName="[orders].[discount_pct].[All]" allUniqueName="[orders].[discount_pct].[All]" dimensionUniqueName="[orders]" displayFolder="" count="2" memberValueDatatype="20" unbalanced="0"/>
    <cacheHierarchy uniqueName="[orders].[discount_amount]" caption="discount_amount" attribute="1" defaultMemberUniqueName="[orders].[discount_amount].[All]" allUniqueName="[orders].[discount_amount].[All]" dimensionUniqueName="[orders]" displayFolder="" count="2" memberValueDatatype="5" unbalanced="0"/>
    <cacheHierarchy uniqueName="[orders].[shipping_cost]" caption="shipping_cost" attribute="1" defaultMemberUniqueName="[orders].[shipping_cost].[All]" allUniqueName="[orders].[shipping_cost].[All]" dimensionUniqueName="[orders]" displayFolder="" count="2" memberValueDatatype="5" unbalanced="0"/>
    <cacheHierarchy uniqueName="[orders].[product_cost]" caption="product_cost" attribute="1" defaultMemberUniqueName="[orders].[product_cost].[All]" allUniqueName="[orders].[product_cost].[All]" dimensionUniqueName="[orders]" displayFolder="" count="2" memberValueDatatype="5" unbalanced="0"/>
    <cacheHierarchy uniqueName="[orders].[platform_fee]" caption="platform_fee" attribute="1" defaultMemberUniqueName="[orders].[platform_fee].[All]" allUniqueName="[orders].[platform_fee].[All]" dimensionUniqueName="[orders]" displayFolder="" count="2" memberValueDatatype="5" unbalanced="0"/>
    <cacheHierarchy uniqueName="[orders].[transaction_fee]" caption="transaction_fee" attribute="1" defaultMemberUniqueName="[orders].[transaction_fee].[All]" allUniqueName="[orders].[transaction_fee].[All]" dimensionUniqueName="[orders]" displayFolder="" count="2" memberValueDatatype="5" unbalanced="0"/>
    <cacheHierarchy uniqueName="[orders].[returned]" caption="returned" attribute="1" defaultMemberUniqueName="[orders].[returned].[All]" allUniqueName="[orders].[returned].[All]" dimensionUniqueName="[orders]" displayFolder="" count="2" memberValueDatatype="130" unbalanced="0"/>
    <cacheHierarchy uniqueName="[orders].[refund_amount]" caption="refund_amount" attribute="1" defaultMemberUniqueName="[orders].[refund_amount].[All]" allUniqueName="[orders].[refund_amount].[All]" dimensionUniqueName="[orders]" displayFolder="" count="2" memberValueDatatype="5" unbalanced="0"/>
    <cacheHierarchy uniqueName="[orders].[net_revenue]" caption="net_revenue" attribute="1" defaultMemberUniqueName="[orders].[net_revenue].[All]" allUniqueName="[orders].[net_revenue].[All]" dimensionUniqueName="[orders]" displayFolder="" count="2" memberValueDatatype="5" unbalanced="0"/>
    <cacheHierarchy uniqueName="[orders].[total_costs]" caption="total_costs" attribute="1" defaultMemberUniqueName="[orders].[total_costs].[All]" allUniqueName="[orders].[total_costs].[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iscount_check]" caption="discount_check" attribute="1" defaultMemberUniqueName="[orders].[discount_check].[All]" allUniqueName="[orders].[discount_check].[All]" dimensionUniqueName="[orders]" displayFolder="" count="2" memberValueDatatype="5" unbalanced="0"/>
    <cacheHierarchy uniqueName="[orders].[total_costs_check]" caption="total_costs_check" attribute="1" defaultMemberUniqueName="[orders].[total_costs_check].[All]" allUniqueName="[orders].[total_costs_check].[All]" dimensionUniqueName="[orders]" displayFolder="" count="2" memberValueDatatype="5" unbalanced="0"/>
    <cacheHierarchy uniqueName="[orders].[net_revenue_check]" caption="net_revenue_check" attribute="1" defaultMemberUniqueName="[orders].[net_revenue_check].[All]" allUniqueName="[orders].[net_revenue_check].[All]" dimensionUniqueName="[orders]" displayFolder="" count="2" memberValueDatatype="5" unbalanced="0"/>
    <cacheHierarchy uniqueName="[orders].[profit_check]" caption="profit_check" attribute="1" defaultMemberUniqueName="[orders].[profit_check].[All]" allUniqueName="[orders].[profit_check].[All]" dimensionUniqueName="[orders]" displayFolder="" count="2" memberValueDatatype="5" unbalanced="0"/>
    <cacheHierarchy uniqueName="[orders].[net_margin]" caption="net_margin" attribute="1" defaultMemberUniqueName="[orders].[net_margin].[All]" allUniqueName="[orders].[net_margin].[All]" dimensionUniqueName="[orders]" displayFolder="" count="2" memberValueDatatype="5" unbalanced="0"/>
    <cacheHierarchy uniqueName="[orders].[netmargincheck]" caption="netmargincheck" attribute="1" defaultMemberUniqueName="[orders].[netmargincheck].[All]" allUniqueName="[orders].[netmargincheck].[All]" dimensionUniqueName="[orders]" displayFolder="" count="2" memberValueDatatype="11" unbalanced="0"/>
    <cacheHierarchy uniqueName="[products].[product_id]" caption="product_id" attribute="1" defaultMemberUniqueName="[products].[product_id].[All]" allUniqueName="[products].[product_id].[All]" dimensionUniqueName="[products]" displayFolder="" count="2" memberValueDatatype="13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_category]" caption="sub_category" attribute="1" defaultMemberUniqueName="[products].[sub_category].[All]" allUniqueName="[products].[sub_category].[All]" dimensionUniqueName="[products]" displayFolder="" count="2" memberValueDatatype="130" unbalanced="0"/>
    <cacheHierarchy uniqueName="[products].[unit_cost]" caption="unit_cost" attribute="1" defaultMemberUniqueName="[products].[unit_cost].[All]" allUniqueName="[products].[unit_cost].[All]" dimensionUniqueName="[products]" displayFolder="" count="2" memberValueDatatype="5" unbalanced="0"/>
    <cacheHierarchy uniqueName="[products].[selling_price]" caption="selling_price" attribute="1" defaultMemberUniqueName="[products].[selling_price].[All]" allUniqueName="[products].[selling_price].[All]" dimensionUniqueName="[products]" displayFolder="" count="2"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2" memberValueDatatype="5" unbalanced="0"/>
    <cacheHierarchy uniqueName="[products].[weight_lbs]" caption="weight_lbs" attribute="1" defaultMemberUniqueName="[products].[weight_lbs].[All]" allUniqueName="[products].[weight_lbs].[All]" dimensionUniqueName="[products]" displayFolder="" count="2" memberValueDatatype="5" unbalanced="0"/>
    <cacheHierarchy uniqueName="[products].[supplier]" caption="supplier" attribute="1" defaultMemberUniqueName="[products].[supplier].[All]" allUniqueName="[products].[supplier].[All]" dimensionUniqueName="[products]" displayFolder="" count="2"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2" memberValueDatatype="20" unbalanced="0" hidden="1"/>
    <cacheHierarchy uniqueName="[Measures].[Sum of profit_check]" caption="Sum of profit_check" measure="1" displayFolder="" measureGroup="orders" count="0">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cacheHierarchy uniqueName="[Measures].[CVR]" caption="CVR" measure="1" displayFolder="" measureGroup="marketing_spend" count="0"/>
    <cacheHierarchy uniqueName="[Measures].[Net Margin]" caption="Net Margin" measure="1" displayFolder="" measureGroup="orders" count="0"/>
    <cacheHierarchy uniqueName="[Measures].[Discount Revenue]" caption="Discount Revenue" measure="1" displayFolder="" measureGroup="orders" count="0"/>
    <cacheHierarchy uniqueName="[Measures].[Shipping Revenue]" caption="Shipping Revenue" measure="1" displayFolder="" measureGroup="orders" count="0"/>
    <cacheHierarchy uniqueName="[Measures].[Product Revenue]" caption="Product Revenue" measure="1" displayFolder="" measureGroup="orders" count="0"/>
    <cacheHierarchy uniqueName="[Measures].[Refund Revenue]" caption="Refund Revenue" measure="1" displayFolder="" measureGroup="orders" count="0"/>
    <cacheHierarchy uniqueName="[Measures].[Return Rate]" caption="Return Rate" measure="1" displayFolder="" measureGroup="orders" count="0"/>
    <cacheHierarchy uniqueName="[Measures].[Order Value]" caption="Order Value" measure="1" displayFolder="" measureGroup="orders" count="0"/>
    <cacheHierarchy uniqueName="[Measures].[Platform Fee %]" caption="Platform Fee %" measure="1" displayFolder="" measureGroup="orders" count="0"/>
    <cacheHierarchy uniqueName="[Measures].[ROAS]" caption="ROAS" measure="1" displayFolder="" measureGroup="marketing_spend" count="0" oneField="1">
      <fieldsUsage count="1">
        <fieldUsage x="1"/>
      </fieldsUsage>
    </cacheHierarchy>
    <cacheHierarchy uniqueName="[Measures].[CPC]" caption="CPC" measure="1" displayFolder="" measureGroup="marketing_spend" count="0" oneField="1">
      <fieldsUsage count="1">
        <fieldUsage x="2"/>
      </fieldsUsage>
    </cacheHierarchy>
    <cacheHierarchy uniqueName="[Measures].[CPA]" caption="CPA" measure="1" displayFolder="" measureGroup="marketing_spend" count="0" oneField="1">
      <fieldsUsage count="1">
        <fieldUsage x="3"/>
      </fieldsUsage>
    </cacheHierarchy>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marketing_spend" uniqueName="[marketing_spend]" caption="marketing_spend"/>
    <dimension measure="1" name="Measures" uniqueName="[Measures]" caption="Measures"/>
    <dimension name="orders" uniqueName="[orders]" caption="orders"/>
    <dimension name="products" uniqueName="[products]" caption="products"/>
  </dimensions>
  <measureGroups count="4">
    <measureGroup name="Calendar" caption="Calendar"/>
    <measureGroup name="marketing_spend" caption="marketing_spend"/>
    <measureGroup name="orders" caption="orders"/>
    <measureGroup name="products" caption="products"/>
  </measureGroups>
  <maps count="6">
    <map measureGroup="0" dimension="0"/>
    <map measureGroup="1"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873682638892" createdVersion="8" refreshedVersion="8" minRefreshableVersion="3" recordCount="0" supportSubquery="1" supportAdvancedDrill="1" xr:uid="{3F4FE83C-0995-41AF-BED0-C1F072AEF7F7}">
  <cacheSource type="external" connectionId="5"/>
  <cacheFields count="5">
    <cacheField name="[marketing_spend].[platform].[platform]" caption="platform" numFmtId="0" hierarchy="9" level="1">
      <sharedItems count="6">
        <s v="Email Marketing"/>
        <s v="Facebook Ads"/>
        <s v="Google Ads"/>
        <s v="Influencer"/>
        <s v="Instagram Ads"/>
        <s v="TikTok Ads"/>
      </sharedItems>
    </cacheField>
    <cacheField name="[Measures].[CTR]" caption="CTR" numFmtId="0" hierarchy="82" level="32767"/>
    <cacheField name="[Measures].[CVR]" caption="CVR" numFmtId="0" hierarchy="83" level="32767"/>
    <cacheField name="[Measures].[ROAS]" caption="ROAS" numFmtId="0" hierarchy="92" level="32767"/>
    <cacheField name="[orders].[primary_category].[primary_category]" caption="primary_category" numFmtId="0" hierarchy="30" level="1">
      <sharedItems containsSemiMixedTypes="0" containsNonDate="0" containsString="0"/>
    </cacheField>
  </cacheFields>
  <cacheHierarchies count="10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marketing_spend].[month]" caption="month" attribute="1" time="1" defaultMemberUniqueName="[marketing_spend].[month].[All]" allUniqueName="[marketing_spend].[month].[All]" dimensionUniqueName="[marketing_spend]" displayFolder="" count="0" memberValueDatatype="7" unbalanced="0"/>
    <cacheHierarchy uniqueName="[marketing_spend].[platform]" caption="platform" attribute="1" defaultMemberUniqueName="[marketing_spend].[platform].[All]" allUniqueName="[marketing_spend].[platform].[All]" dimensionUniqueName="[marketing_spend]" displayFolder="" count="2" memberValueDatatype="130" unbalanced="0">
      <fieldsUsage count="2">
        <fieldUsage x="-1"/>
        <fieldUsage x="0"/>
      </fieldsUsage>
    </cacheHierarchy>
    <cacheHierarchy uniqueName="[marketing_spend].[spend]" caption="spend" attribute="1" defaultMemberUniqueName="[marketing_spend].[spend].[All]" allUniqueName="[marketing_spend].[spend].[All]" dimensionUniqueName="[marketing_spend]" displayFolder="" count="0" memberValueDatatype="5" unbalanced="0"/>
    <cacheHierarchy uniqueName="[marketing_spend].[impressions]" caption="impressions" attribute="1" defaultMemberUniqueName="[marketing_spend].[impressions].[All]" allUniqueName="[marketing_spend].[impressions].[All]" dimensionUniqueName="[marketing_spend]" displayFolder="" count="0" memberValueDatatype="20" unbalanced="0"/>
    <cacheHierarchy uniqueName="[marketing_spend].[clicks]" caption="clicks" attribute="1" defaultMemberUniqueName="[marketing_spend].[clicks].[All]" allUniqueName="[marketing_spend].[clicks].[All]" dimensionUniqueName="[marketing_spend]" displayFolder="" count="0" memberValueDatatype="20" unbalanced="0"/>
    <cacheHierarchy uniqueName="[marketing_spend].[conversions]" caption="conversions" attribute="1" defaultMemberUniqueName="[marketing_spend].[conversions].[All]" allUniqueName="[marketing_spend].[conversions].[All]" dimensionUniqueName="[marketing_spend]" displayFolder="" count="0"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0" memberValueDatatype="5" unbalanced="0"/>
    <cacheHierarchy uniqueName="[marketing_spend].[cpc_first]" caption="cpc_first" attribute="1" defaultMemberUniqueName="[marketing_spend].[cpc_first].[All]" allUniqueName="[marketing_spend].[cpc_first].[All]" dimensionUniqueName="[marketing_spend]" displayFolder="" count="0" memberValueDatatype="5" unbalanced="0"/>
    <cacheHierarchy uniqueName="[marketing_spend].[cpa_first]" caption="cpa_first" attribute="1" defaultMemberUniqueName="[marketing_spend].[cpa_first].[All]" allUniqueName="[marketing_spend].[cpa_first].[All]" dimensionUniqueName="[marketing_spend]" displayFolder="" count="0" memberValueDatatype="5" unbalanced="0"/>
    <cacheHierarchy uniqueName="[marketing_spend].[roas_first]" caption="roas_first" attribute="1" defaultMemberUniqueName="[marketing_spend].[roas_first].[All]" allUniqueName="[marketing_spend].[roas_first].[All]" dimensionUniqueName="[marketing_spend]" displayFolder="" count="0"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0"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0" memberValueDatatype="5" unbalanced="0"/>
    <cacheHierarchy uniqueName="[marketing_spend].[month (Year)]" caption="month (Year)" attribute="1" defaultMemberUniqueName="[marketing_spend].[month (Year)].[All]" allUniqueName="[marketing_spend].[month (Year)].[All]" dimensionUniqueName="[marketing_spend]" displayFolder="" count="0" memberValueDatatype="130" unbalanced="0"/>
    <cacheHierarchy uniqueName="[marketing_spend].[month (Quarter)]" caption="month (Quarter)" attribute="1" defaultMemberUniqueName="[marketing_spend].[month (Quarter)].[All]" allUniqueName="[marketing_spend].[month (Quarter)].[All]" dimensionUniqueName="[marketing_spend]" displayFolder="" count="0" memberValueDatatype="130" unbalanced="0"/>
    <cacheHierarchy uniqueName="[marketing_spend].[month (Month)]" caption="month (Month)" attribute="1" defaultMemberUniqueName="[marketing_spend].[month (Month)].[All]" allUniqueName="[marketing_spend].[month (Month)].[All]" dimensionUniqueName="[marketing_spend]"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hannel]" caption="channel" attribute="1" defaultMemberUniqueName="[orders].[channel].[All]" allUniqueName="[orders].[channel].[All]" dimensionUniqueName="[orders]" displayFolder="" count="2" memberValueDatatype="130" unbalanced="0"/>
    <cacheHierarchy uniqueName="[orders].[payment_method]" caption="payment_method" attribute="1" defaultMemberUniqueName="[orders].[payment_method].[All]" allUniqueName="[orders].[payment_method].[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items_ordered]" caption="items_ordered" attribute="1" defaultMemberUniqueName="[orders].[items_ordered].[All]" allUniqueName="[orders].[items_ordered].[All]" dimensionUniqueName="[orders]" displayFolder="" count="0"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fieldsUsage count="2">
        <fieldUsage x="-1"/>
        <fieldUsage x="4"/>
      </fieldsUsage>
    </cacheHierarchy>
    <cacheHierarchy uniqueName="[orders].[gross_revenue]" caption="gross_revenue" attribute="1" defaultMemberUniqueName="[orders].[gross_revenue].[All]" allUniqueName="[orders].[gross_revenue].[All]" dimensionUniqueName="[orders]" displayFolder="" count="0" memberValueDatatype="5" unbalanced="0"/>
    <cacheHierarchy uniqueName="[orders].[discount_pct]" caption="discount_pct" attribute="1" defaultMemberUniqueName="[orders].[discount_pct].[All]" allUniqueName="[orders].[discount_pct].[All]" dimensionUniqueName="[orders]" displayFolder="" count="0" memberValueDatatype="20" unbalanced="0"/>
    <cacheHierarchy uniqueName="[orders].[discount_amount]" caption="discount_amount" attribute="1" defaultMemberUniqueName="[orders].[discount_amount].[All]" allUniqueName="[orders].[discount_am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product_cost]" caption="product_cost" attribute="1" defaultMemberUniqueName="[orders].[product_cost].[All]" allUniqueName="[orders].[product_cost].[All]" dimensionUniqueName="[orders]" displayFolder="" count="0" memberValueDatatype="5" unbalanced="0"/>
    <cacheHierarchy uniqueName="[orders].[platform_fee]" caption="platform_fee" attribute="1" defaultMemberUniqueName="[orders].[platform_fee].[All]" allUniqueName="[orders].[platform_fee].[All]" dimensionUniqueName="[orders]" displayFolder="" count="0" memberValueDatatype="5" unbalanced="0"/>
    <cacheHierarchy uniqueName="[orders].[transaction_fee]" caption="transaction_fee" attribute="1" defaultMemberUniqueName="[orders].[transaction_fee].[All]" allUniqueName="[orders].[transaction_fee].[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refund_amount]" caption="refund_amount" attribute="1" defaultMemberUniqueName="[orders].[refund_amount].[All]" allUniqueName="[orders].[refund_amount].[All]" dimensionUniqueName="[orders]" displayFolder="" count="0" memberValueDatatype="5" unbalanced="0"/>
    <cacheHierarchy uniqueName="[orders].[net_revenue]" caption="net_revenue" attribute="1" defaultMemberUniqueName="[orders].[net_revenue].[All]" allUniqueName="[orders].[net_revenue].[All]" dimensionUniqueName="[orders]" displayFolder="" count="0" memberValueDatatype="5" unbalanced="0"/>
    <cacheHierarchy uniqueName="[orders].[total_costs]" caption="total_costs" attribute="1" defaultMemberUniqueName="[orders].[total_costs].[All]" allUniqueName="[orders].[total_costs].[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iscount_check]" caption="discount_check" attribute="1" defaultMemberUniqueName="[orders].[discount_check].[All]" allUniqueName="[orders].[discount_check].[All]" dimensionUniqueName="[orders]" displayFolder="" count="0" memberValueDatatype="5" unbalanced="0"/>
    <cacheHierarchy uniqueName="[orders].[total_costs_check]" caption="total_costs_check" attribute="1" defaultMemberUniqueName="[orders].[total_costs_check].[All]" allUniqueName="[orders].[total_costs_check].[All]" dimensionUniqueName="[orders]" displayFolder="" count="0" memberValueDatatype="5" unbalanced="0"/>
    <cacheHierarchy uniqueName="[orders].[net_revenue_check]" caption="net_revenue_check" attribute="1" defaultMemberUniqueName="[orders].[net_revenue_check].[All]" allUniqueName="[orders].[net_revenue_check].[All]" dimensionUniqueName="[orders]" displayFolder="" count="0" memberValueDatatype="5" unbalanced="0"/>
    <cacheHierarchy uniqueName="[orders].[profit_check]" caption="profit_check" attribute="1" defaultMemberUniqueName="[orders].[profit_check].[All]" allUniqueName="[orders].[profit_check].[All]" dimensionUniqueName="[orders]" displayFolder="" count="0" memberValueDatatype="5" unbalanced="0"/>
    <cacheHierarchy uniqueName="[orders].[net_margin]" caption="net_margin" attribute="1" defaultMemberUniqueName="[orders].[net_margin].[All]" allUniqueName="[orders].[net_margin].[All]" dimensionUniqueName="[orders]" displayFolder="" count="0" memberValueDatatype="5" unbalanced="0"/>
    <cacheHierarchy uniqueName="[orders].[netmargincheck]" caption="netmargincheck" attribute="1" defaultMemberUniqueName="[orders].[netmargincheck].[All]" allUniqueName="[orders].[netmargincheck].[All]" dimensionUniqueName="[orders]" displayFolder="" count="0" memberValueDatatype="11"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_category]" caption="sub_category" attribute="1" defaultMemberUniqueName="[products].[sub_category].[All]" allUniqueName="[products].[sub_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0" memberValueDatatype="5" unbalanced="0"/>
    <cacheHierarchy uniqueName="[products].[weight_lbs]" caption="weight_lbs" attribute="1" defaultMemberUniqueName="[products].[weight_lbs].[All]" allUniqueName="[products].[weight_lbs].[All]" dimensionUniqueName="[products]" displayFolder="" count="0" memberValueDatatype="5" unbalanced="0"/>
    <cacheHierarchy uniqueName="[products].[supplier]" caption="supplier" attribute="1" defaultMemberUniqueName="[products].[supplier].[All]" allUniqueName="[products].[supplier].[All]" dimensionUniqueName="[products]" displayFolder="" count="0"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0" memberValueDatatype="20" unbalanced="0" hidden="1"/>
    <cacheHierarchy uniqueName="[Measures].[Sum of profit_check]" caption="Sum of profit_check" measure="1" displayFolder="" measureGroup="orders" count="0">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oneField="1">
      <fieldsUsage count="1">
        <fieldUsage x="1"/>
      </fieldsUsage>
    </cacheHierarchy>
    <cacheHierarchy uniqueName="[Measures].[CVR]" caption="CVR" measure="1" displayFolder="" measureGroup="marketing_spend" count="0" oneField="1">
      <fieldsUsage count="1">
        <fieldUsage x="2"/>
      </fieldsUsage>
    </cacheHierarchy>
    <cacheHierarchy uniqueName="[Measures].[Net Margin]" caption="Net Margin" measure="1" displayFolder="" measureGroup="orders" count="0"/>
    <cacheHierarchy uniqueName="[Measures].[Discount Revenue]" caption="Discount Revenue" measure="1" displayFolder="" measureGroup="orders" count="0"/>
    <cacheHierarchy uniqueName="[Measures].[Shipping Revenue]" caption="Shipping Revenue" measure="1" displayFolder="" measureGroup="orders" count="0"/>
    <cacheHierarchy uniqueName="[Measures].[Product Revenue]" caption="Product Revenue" measure="1" displayFolder="" measureGroup="orders" count="0"/>
    <cacheHierarchy uniqueName="[Measures].[Refund Revenue]" caption="Refund Revenue" measure="1" displayFolder="" measureGroup="orders" count="0"/>
    <cacheHierarchy uniqueName="[Measures].[Return Rate]" caption="Return Rate" measure="1" displayFolder="" measureGroup="orders" count="0"/>
    <cacheHierarchy uniqueName="[Measures].[Order Value]" caption="Order Value" measure="1" displayFolder="" measureGroup="orders" count="0"/>
    <cacheHierarchy uniqueName="[Measures].[Platform Fee %]" caption="Platform Fee %" measure="1" displayFolder="" measureGroup="orders" count="0"/>
    <cacheHierarchy uniqueName="[Measures].[ROAS]" caption="ROAS" measure="1" displayFolder="" measureGroup="marketing_spend" count="0" oneField="1">
      <fieldsUsage count="1">
        <fieldUsage x="3"/>
      </fieldsUsage>
    </cacheHierarchy>
    <cacheHierarchy uniqueName="[Measures].[CPC]" caption="CPC" measure="1" displayFolder="" measureGroup="marketing_spend" count="0"/>
    <cacheHierarchy uniqueName="[Measures].[CPA]" caption="CPA" measure="1" displayFolder="" measureGroup="marketing_spend" count="0"/>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marketing_spend" uniqueName="[marketing_spend]" caption="marketing_spend"/>
    <dimension measure="1" name="Measures" uniqueName="[Measures]" caption="Measures"/>
    <dimension name="orders" uniqueName="[orders]" caption="orders"/>
    <dimension name="products" uniqueName="[products]" caption="products"/>
  </dimensions>
  <measureGroups count="4">
    <measureGroup name="Calendar" caption="Calendar"/>
    <measureGroup name="marketing_spend" caption="marketing_spend"/>
    <measureGroup name="orders" caption="orders"/>
    <measureGroup name="products" caption="products"/>
  </measureGroups>
  <maps count="6">
    <map measureGroup="0" dimension="0"/>
    <map measureGroup="1"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873683333331" createdVersion="8" refreshedVersion="8" minRefreshableVersion="3" recordCount="0" supportSubquery="1" supportAdvancedDrill="1" xr:uid="{3F8396B4-FAA3-47A0-AD74-E078596440F8}">
  <cacheSource type="external" connectionId="5"/>
  <cacheFields count="7">
    <cacheField name="[marketing_spend].[platform].[platform]" caption="platform" numFmtId="0" hierarchy="9" level="1">
      <sharedItems count="6">
        <s v="Email Marketing"/>
        <s v="Facebook Ads"/>
        <s v="Google Ads"/>
        <s v="Influencer"/>
        <s v="Instagram Ads"/>
        <s v="TikTok Ads"/>
      </sharedItems>
    </cacheField>
    <cacheField name="[Measures].[ROAS]" caption="ROAS" numFmtId="0" hierarchy="92" level="32767"/>
    <cacheField name="[Measures].[CPC]" caption="CPC" numFmtId="0" hierarchy="93" level="32767"/>
    <cacheField name="[Measures].[CPA]" caption="CPA" numFmtId="0" hierarchy="94" level="32767"/>
    <cacheField name="[Measures].[CTR]" caption="CTR" numFmtId="0" hierarchy="82" level="32767"/>
    <cacheField name="[Measures].[CVR]" caption="CVR" numFmtId="0" hierarchy="83" level="32767"/>
    <cacheField name="[orders].[primary_category].[primary_category]" caption="primary_category" numFmtId="0" hierarchy="30" level="1">
      <sharedItems containsSemiMixedTypes="0" containsNonDate="0" containsString="0"/>
    </cacheField>
  </cacheFields>
  <cacheHierarchies count="10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marketing_spend].[month]" caption="month" attribute="1" time="1" defaultMemberUniqueName="[marketing_spend].[month].[All]" allUniqueName="[marketing_spend].[month].[All]" dimensionUniqueName="[marketing_spend]" displayFolder="" count="0" memberValueDatatype="7" unbalanced="0"/>
    <cacheHierarchy uniqueName="[marketing_spend].[platform]" caption="platform" attribute="1" defaultMemberUniqueName="[marketing_spend].[platform].[All]" allUniqueName="[marketing_spend].[platform].[All]" dimensionUniqueName="[marketing_spend]" displayFolder="" count="2" memberValueDatatype="130" unbalanced="0">
      <fieldsUsage count="2">
        <fieldUsage x="-1"/>
        <fieldUsage x="0"/>
      </fieldsUsage>
    </cacheHierarchy>
    <cacheHierarchy uniqueName="[marketing_spend].[spend]" caption="spend" attribute="1" defaultMemberUniqueName="[marketing_spend].[spend].[All]" allUniqueName="[marketing_spend].[spend].[All]" dimensionUniqueName="[marketing_spend]" displayFolder="" count="0" memberValueDatatype="5" unbalanced="0"/>
    <cacheHierarchy uniqueName="[marketing_spend].[impressions]" caption="impressions" attribute="1" defaultMemberUniqueName="[marketing_spend].[impressions].[All]" allUniqueName="[marketing_spend].[impressions].[All]" dimensionUniqueName="[marketing_spend]" displayFolder="" count="0" memberValueDatatype="20" unbalanced="0"/>
    <cacheHierarchy uniqueName="[marketing_spend].[clicks]" caption="clicks" attribute="1" defaultMemberUniqueName="[marketing_spend].[clicks].[All]" allUniqueName="[marketing_spend].[clicks].[All]" dimensionUniqueName="[marketing_spend]" displayFolder="" count="0" memberValueDatatype="20" unbalanced="0"/>
    <cacheHierarchy uniqueName="[marketing_spend].[conversions]" caption="conversions" attribute="1" defaultMemberUniqueName="[marketing_spend].[conversions].[All]" allUniqueName="[marketing_spend].[conversions].[All]" dimensionUniqueName="[marketing_spend]" displayFolder="" count="0"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0" memberValueDatatype="5" unbalanced="0"/>
    <cacheHierarchy uniqueName="[marketing_spend].[cpc_first]" caption="cpc_first" attribute="1" defaultMemberUniqueName="[marketing_spend].[cpc_first].[All]" allUniqueName="[marketing_spend].[cpc_first].[All]" dimensionUniqueName="[marketing_spend]" displayFolder="" count="0" memberValueDatatype="5" unbalanced="0"/>
    <cacheHierarchy uniqueName="[marketing_spend].[cpa_first]" caption="cpa_first" attribute="1" defaultMemberUniqueName="[marketing_spend].[cpa_first].[All]" allUniqueName="[marketing_spend].[cpa_first].[All]" dimensionUniqueName="[marketing_spend]" displayFolder="" count="0" memberValueDatatype="5" unbalanced="0"/>
    <cacheHierarchy uniqueName="[marketing_spend].[roas_first]" caption="roas_first" attribute="1" defaultMemberUniqueName="[marketing_spend].[roas_first].[All]" allUniqueName="[marketing_spend].[roas_first].[All]" dimensionUniqueName="[marketing_spend]" displayFolder="" count="0"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0"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0" memberValueDatatype="5" unbalanced="0"/>
    <cacheHierarchy uniqueName="[marketing_spend].[month (Year)]" caption="month (Year)" attribute="1" defaultMemberUniqueName="[marketing_spend].[month (Year)].[All]" allUniqueName="[marketing_spend].[month (Year)].[All]" dimensionUniqueName="[marketing_spend]" displayFolder="" count="0" memberValueDatatype="130" unbalanced="0"/>
    <cacheHierarchy uniqueName="[marketing_spend].[month (Quarter)]" caption="month (Quarter)" attribute="1" defaultMemberUniqueName="[marketing_spend].[month (Quarter)].[All]" allUniqueName="[marketing_spend].[month (Quarter)].[All]" dimensionUniqueName="[marketing_spend]" displayFolder="" count="0" memberValueDatatype="130" unbalanced="0"/>
    <cacheHierarchy uniqueName="[marketing_spend].[month (Month)]" caption="month (Month)" attribute="1" defaultMemberUniqueName="[marketing_spend].[month (Month)].[All]" allUniqueName="[marketing_spend].[month (Month)].[All]" dimensionUniqueName="[marketing_spend]"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hannel]" caption="channel" attribute="1" defaultMemberUniqueName="[orders].[channel].[All]" allUniqueName="[orders].[channel].[All]" dimensionUniqueName="[orders]" displayFolder="" count="2" memberValueDatatype="130" unbalanced="0"/>
    <cacheHierarchy uniqueName="[orders].[payment_method]" caption="payment_method" attribute="1" defaultMemberUniqueName="[orders].[payment_method].[All]" allUniqueName="[orders].[payment_method].[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items_ordered]" caption="items_ordered" attribute="1" defaultMemberUniqueName="[orders].[items_ordered].[All]" allUniqueName="[orders].[items_ordered].[All]" dimensionUniqueName="[orders]" displayFolder="" count="0"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fieldsUsage count="2">
        <fieldUsage x="-1"/>
        <fieldUsage x="6"/>
      </fieldsUsage>
    </cacheHierarchy>
    <cacheHierarchy uniqueName="[orders].[gross_revenue]" caption="gross_revenue" attribute="1" defaultMemberUniqueName="[orders].[gross_revenue].[All]" allUniqueName="[orders].[gross_revenue].[All]" dimensionUniqueName="[orders]" displayFolder="" count="0" memberValueDatatype="5" unbalanced="0"/>
    <cacheHierarchy uniqueName="[orders].[discount_pct]" caption="discount_pct" attribute="1" defaultMemberUniqueName="[orders].[discount_pct].[All]" allUniqueName="[orders].[discount_pct].[All]" dimensionUniqueName="[orders]" displayFolder="" count="0" memberValueDatatype="20" unbalanced="0"/>
    <cacheHierarchy uniqueName="[orders].[discount_amount]" caption="discount_amount" attribute="1" defaultMemberUniqueName="[orders].[discount_amount].[All]" allUniqueName="[orders].[discount_am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product_cost]" caption="product_cost" attribute="1" defaultMemberUniqueName="[orders].[product_cost].[All]" allUniqueName="[orders].[product_cost].[All]" dimensionUniqueName="[orders]" displayFolder="" count="0" memberValueDatatype="5" unbalanced="0"/>
    <cacheHierarchy uniqueName="[orders].[platform_fee]" caption="platform_fee" attribute="1" defaultMemberUniqueName="[orders].[platform_fee].[All]" allUniqueName="[orders].[platform_fee].[All]" dimensionUniqueName="[orders]" displayFolder="" count="0" memberValueDatatype="5" unbalanced="0"/>
    <cacheHierarchy uniqueName="[orders].[transaction_fee]" caption="transaction_fee" attribute="1" defaultMemberUniqueName="[orders].[transaction_fee].[All]" allUniqueName="[orders].[transaction_fee].[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refund_amount]" caption="refund_amount" attribute="1" defaultMemberUniqueName="[orders].[refund_amount].[All]" allUniqueName="[orders].[refund_amount].[All]" dimensionUniqueName="[orders]" displayFolder="" count="0" memberValueDatatype="5" unbalanced="0"/>
    <cacheHierarchy uniqueName="[orders].[net_revenue]" caption="net_revenue" attribute="1" defaultMemberUniqueName="[orders].[net_revenue].[All]" allUniqueName="[orders].[net_revenue].[All]" dimensionUniqueName="[orders]" displayFolder="" count="0" memberValueDatatype="5" unbalanced="0"/>
    <cacheHierarchy uniqueName="[orders].[total_costs]" caption="total_costs" attribute="1" defaultMemberUniqueName="[orders].[total_costs].[All]" allUniqueName="[orders].[total_costs].[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iscount_check]" caption="discount_check" attribute="1" defaultMemberUniqueName="[orders].[discount_check].[All]" allUniqueName="[orders].[discount_check].[All]" dimensionUniqueName="[orders]" displayFolder="" count="0" memberValueDatatype="5" unbalanced="0"/>
    <cacheHierarchy uniqueName="[orders].[total_costs_check]" caption="total_costs_check" attribute="1" defaultMemberUniqueName="[orders].[total_costs_check].[All]" allUniqueName="[orders].[total_costs_check].[All]" dimensionUniqueName="[orders]" displayFolder="" count="0" memberValueDatatype="5" unbalanced="0"/>
    <cacheHierarchy uniqueName="[orders].[net_revenue_check]" caption="net_revenue_check" attribute="1" defaultMemberUniqueName="[orders].[net_revenue_check].[All]" allUniqueName="[orders].[net_revenue_check].[All]" dimensionUniqueName="[orders]" displayFolder="" count="0" memberValueDatatype="5" unbalanced="0"/>
    <cacheHierarchy uniqueName="[orders].[profit_check]" caption="profit_check" attribute="1" defaultMemberUniqueName="[orders].[profit_check].[All]" allUniqueName="[orders].[profit_check].[All]" dimensionUniqueName="[orders]" displayFolder="" count="0" memberValueDatatype="5" unbalanced="0"/>
    <cacheHierarchy uniqueName="[orders].[net_margin]" caption="net_margin" attribute="1" defaultMemberUniqueName="[orders].[net_margin].[All]" allUniqueName="[orders].[net_margin].[All]" dimensionUniqueName="[orders]" displayFolder="" count="0" memberValueDatatype="5" unbalanced="0"/>
    <cacheHierarchy uniqueName="[orders].[netmargincheck]" caption="netmargincheck" attribute="1" defaultMemberUniqueName="[orders].[netmargincheck].[All]" allUniqueName="[orders].[netmargincheck].[All]" dimensionUniqueName="[orders]" displayFolder="" count="0" memberValueDatatype="11"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_category]" caption="sub_category" attribute="1" defaultMemberUniqueName="[products].[sub_category].[All]" allUniqueName="[products].[sub_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0" memberValueDatatype="5" unbalanced="0"/>
    <cacheHierarchy uniqueName="[products].[weight_lbs]" caption="weight_lbs" attribute="1" defaultMemberUniqueName="[products].[weight_lbs].[All]" allUniqueName="[products].[weight_lbs].[All]" dimensionUniqueName="[products]" displayFolder="" count="0" memberValueDatatype="5" unbalanced="0"/>
    <cacheHierarchy uniqueName="[products].[supplier]" caption="supplier" attribute="1" defaultMemberUniqueName="[products].[supplier].[All]" allUniqueName="[products].[supplier].[All]" dimensionUniqueName="[products]" displayFolder="" count="0"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0" memberValueDatatype="20" unbalanced="0" hidden="1"/>
    <cacheHierarchy uniqueName="[Measures].[Sum of profit_check]" caption="Sum of profit_check" measure="1" displayFolder="" measureGroup="orders" count="0">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oneField="1">
      <fieldsUsage count="1">
        <fieldUsage x="4"/>
      </fieldsUsage>
    </cacheHierarchy>
    <cacheHierarchy uniqueName="[Measures].[CVR]" caption="CVR" measure="1" displayFolder="" measureGroup="marketing_spend" count="0" oneField="1">
      <fieldsUsage count="1">
        <fieldUsage x="5"/>
      </fieldsUsage>
    </cacheHierarchy>
    <cacheHierarchy uniqueName="[Measures].[Net Margin]" caption="Net Margin" measure="1" displayFolder="" measureGroup="orders" count="0"/>
    <cacheHierarchy uniqueName="[Measures].[Discount Revenue]" caption="Discount Revenue" measure="1" displayFolder="" measureGroup="orders" count="0"/>
    <cacheHierarchy uniqueName="[Measures].[Shipping Revenue]" caption="Shipping Revenue" measure="1" displayFolder="" measureGroup="orders" count="0"/>
    <cacheHierarchy uniqueName="[Measures].[Product Revenue]" caption="Product Revenue" measure="1" displayFolder="" measureGroup="orders" count="0"/>
    <cacheHierarchy uniqueName="[Measures].[Refund Revenue]" caption="Refund Revenue" measure="1" displayFolder="" measureGroup="orders" count="0"/>
    <cacheHierarchy uniqueName="[Measures].[Return Rate]" caption="Return Rate" measure="1" displayFolder="" measureGroup="orders" count="0"/>
    <cacheHierarchy uniqueName="[Measures].[Order Value]" caption="Order Value" measure="1" displayFolder="" measureGroup="orders" count="0"/>
    <cacheHierarchy uniqueName="[Measures].[Platform Fee %]" caption="Platform Fee %" measure="1" displayFolder="" measureGroup="orders" count="0"/>
    <cacheHierarchy uniqueName="[Measures].[ROAS]" caption="ROAS" measure="1" displayFolder="" measureGroup="marketing_spend" count="0" oneField="1">
      <fieldsUsage count="1">
        <fieldUsage x="1"/>
      </fieldsUsage>
    </cacheHierarchy>
    <cacheHierarchy uniqueName="[Measures].[CPC]" caption="CPC" measure="1" displayFolder="" measureGroup="marketing_spend" count="0" oneField="1">
      <fieldsUsage count="1">
        <fieldUsage x="2"/>
      </fieldsUsage>
    </cacheHierarchy>
    <cacheHierarchy uniqueName="[Measures].[CPA]" caption="CPA" measure="1" displayFolder="" measureGroup="marketing_spend" count="0" oneField="1">
      <fieldsUsage count="1">
        <fieldUsage x="3"/>
      </fieldsUsage>
    </cacheHierarchy>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marketing_spend" uniqueName="[marketing_spend]" caption="marketing_spend"/>
    <dimension measure="1" name="Measures" uniqueName="[Measures]" caption="Measures"/>
    <dimension name="orders" uniqueName="[orders]" caption="orders"/>
    <dimension name="products" uniqueName="[products]" caption="products"/>
  </dimensions>
  <measureGroups count="4">
    <measureGroup name="Calendar" caption="Calendar"/>
    <measureGroup name="marketing_spend" caption="marketing_spend"/>
    <measureGroup name="orders" caption="orders"/>
    <measureGroup name="products" caption="products"/>
  </measureGroups>
  <maps count="6">
    <map measureGroup="0" dimension="0"/>
    <map measureGroup="1"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873684722224" createdVersion="8" refreshedVersion="8" minRefreshableVersion="3" recordCount="0" supportSubquery="1" supportAdvancedDrill="1" xr:uid="{1A8A858E-5224-4C79-A8CC-5BB5C7FBC153}">
  <cacheSource type="external" connectionId="5"/>
  <cacheFields count="6">
    <cacheField name="[Measures].[Sum of spend]" caption="Sum of spend" numFmtId="0" hierarchy="77" level="32767"/>
    <cacheField name="[Measures].[ROAS]" caption="ROAS" numFmtId="0" hierarchy="92" level="32767"/>
    <cacheField name="[Calendar].[Month].[Month]" caption="Month" numFmtId="0" hierarchy="4" level="1">
      <sharedItems count="12">
        <s v="January"/>
        <s v="February"/>
        <s v="March"/>
        <s v="April"/>
        <s v="May"/>
        <s v="June"/>
        <s v="July"/>
        <s v="August"/>
        <s v="September"/>
        <s v="October"/>
        <s v="November"/>
        <s v="December"/>
      </sharedItems>
    </cacheField>
    <cacheField name="[Calendar].[MMM-YYYY].[MMM-YYYY]" caption="MMM-YYYY" numFmtId="0" hierarchy="5" level="1">
      <sharedItems count="24">
        <s v="Apr-2024"/>
        <s v="Apr-2025"/>
        <s v="Aug-2024"/>
        <s v="Aug-2025"/>
        <s v="Dec-2024"/>
        <s v="Dec-2025"/>
        <s v="Feb-2024"/>
        <s v="Feb-2025"/>
        <s v="Jan-2024"/>
        <s v="Jan-2025"/>
        <s v="Jul-2024"/>
        <s v="Jul-2025"/>
        <s v="Jun-2024"/>
        <s v="Jun-2025"/>
        <s v="Mar-2024"/>
        <s v="Mar-2025"/>
        <s v="May-2024"/>
        <s v="May-2025"/>
        <s v="Nov-2024"/>
        <s v="Nov-2025"/>
        <s v="Oct-2024"/>
        <s v="Oct-2025"/>
        <s v="Sep-2024"/>
        <s v="Sep-2025"/>
      </sharedItems>
    </cacheField>
    <cacheField name="[marketing_spend].[platform].[platform]" caption="platform" numFmtId="0" hierarchy="9" level="1">
      <sharedItems count="6">
        <s v="Email Marketing"/>
        <s v="Facebook Ads"/>
        <s v="Google Ads"/>
        <s v="Influencer"/>
        <s v="Instagram Ads"/>
        <s v="TikTok Ads"/>
      </sharedItems>
    </cacheField>
    <cacheField name="[orders].[primary_category].[primary_category]" caption="primary_category" numFmtId="0" hierarchy="30" level="1">
      <sharedItems containsSemiMixedTypes="0" containsNonDate="0" containsString="0"/>
    </cacheField>
  </cacheFields>
  <cacheHierarchies count="10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marketing_spend].[month]" caption="month" attribute="1" time="1" defaultMemberUniqueName="[marketing_spend].[month].[All]" allUniqueName="[marketing_spend].[month].[All]" dimensionUniqueName="[marketing_spend]" displayFolder="" count="0" memberValueDatatype="7" unbalanced="0"/>
    <cacheHierarchy uniqueName="[marketing_spend].[platform]" caption="platform" attribute="1" defaultMemberUniqueName="[marketing_spend].[platform].[All]" allUniqueName="[marketing_spend].[platform].[All]" dimensionUniqueName="[marketing_spend]" displayFolder="" count="2" memberValueDatatype="130" unbalanced="0">
      <fieldsUsage count="2">
        <fieldUsage x="-1"/>
        <fieldUsage x="4"/>
      </fieldsUsage>
    </cacheHierarchy>
    <cacheHierarchy uniqueName="[marketing_spend].[spend]" caption="spend" attribute="1" defaultMemberUniqueName="[marketing_spend].[spend].[All]" allUniqueName="[marketing_spend].[spend].[All]" dimensionUniqueName="[marketing_spend]" displayFolder="" count="0" memberValueDatatype="5" unbalanced="0"/>
    <cacheHierarchy uniqueName="[marketing_spend].[impressions]" caption="impressions" attribute="1" defaultMemberUniqueName="[marketing_spend].[impressions].[All]" allUniqueName="[marketing_spend].[impressions].[All]" dimensionUniqueName="[marketing_spend]" displayFolder="" count="0" memberValueDatatype="20" unbalanced="0"/>
    <cacheHierarchy uniqueName="[marketing_spend].[clicks]" caption="clicks" attribute="1" defaultMemberUniqueName="[marketing_spend].[clicks].[All]" allUniqueName="[marketing_spend].[clicks].[All]" dimensionUniqueName="[marketing_spend]" displayFolder="" count="0" memberValueDatatype="20" unbalanced="0"/>
    <cacheHierarchy uniqueName="[marketing_spend].[conversions]" caption="conversions" attribute="1" defaultMemberUniqueName="[marketing_spend].[conversions].[All]" allUniqueName="[marketing_spend].[conversions].[All]" dimensionUniqueName="[marketing_spend]" displayFolder="" count="0"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0" memberValueDatatype="5" unbalanced="0"/>
    <cacheHierarchy uniqueName="[marketing_spend].[cpc_first]" caption="cpc_first" attribute="1" defaultMemberUniqueName="[marketing_spend].[cpc_first].[All]" allUniqueName="[marketing_spend].[cpc_first].[All]" dimensionUniqueName="[marketing_spend]" displayFolder="" count="0" memberValueDatatype="5" unbalanced="0"/>
    <cacheHierarchy uniqueName="[marketing_spend].[cpa_first]" caption="cpa_first" attribute="1" defaultMemberUniqueName="[marketing_spend].[cpa_first].[All]" allUniqueName="[marketing_spend].[cpa_first].[All]" dimensionUniqueName="[marketing_spend]" displayFolder="" count="0" memberValueDatatype="5" unbalanced="0"/>
    <cacheHierarchy uniqueName="[marketing_spend].[roas_first]" caption="roas_first" attribute="1" defaultMemberUniqueName="[marketing_spend].[roas_first].[All]" allUniqueName="[marketing_spend].[roas_first].[All]" dimensionUniqueName="[marketing_spend]" displayFolder="" count="0"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0"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0" memberValueDatatype="5" unbalanced="0"/>
    <cacheHierarchy uniqueName="[marketing_spend].[month (Year)]" caption="month (Year)" attribute="1" defaultMemberUniqueName="[marketing_spend].[month (Year)].[All]" allUniqueName="[marketing_spend].[month (Year)].[All]" dimensionUniqueName="[marketing_spend]" displayFolder="" count="0" memberValueDatatype="130" unbalanced="0"/>
    <cacheHierarchy uniqueName="[marketing_spend].[month (Quarter)]" caption="month (Quarter)" attribute="1" defaultMemberUniqueName="[marketing_spend].[month (Quarter)].[All]" allUniqueName="[marketing_spend].[month (Quarter)].[All]" dimensionUniqueName="[marketing_spend]" displayFolder="" count="0" memberValueDatatype="130" unbalanced="0"/>
    <cacheHierarchy uniqueName="[marketing_spend].[month (Month)]" caption="month (Month)" attribute="1" defaultMemberUniqueName="[marketing_spend].[month (Month)].[All]" allUniqueName="[marketing_spend].[month (Month)].[All]" dimensionUniqueName="[marketing_spend]"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hannel]" caption="channel" attribute="1" defaultMemberUniqueName="[orders].[channel].[All]" allUniqueName="[orders].[channel].[All]" dimensionUniqueName="[orders]" displayFolder="" count="2" memberValueDatatype="130" unbalanced="0"/>
    <cacheHierarchy uniqueName="[orders].[payment_method]" caption="payment_method" attribute="1" defaultMemberUniqueName="[orders].[payment_method].[All]" allUniqueName="[orders].[payment_method].[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items_ordered]" caption="items_ordered" attribute="1" defaultMemberUniqueName="[orders].[items_ordered].[All]" allUniqueName="[orders].[items_ordered].[All]" dimensionUniqueName="[orders]" displayFolder="" count="0"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fieldsUsage count="2">
        <fieldUsage x="-1"/>
        <fieldUsage x="5"/>
      </fieldsUsage>
    </cacheHierarchy>
    <cacheHierarchy uniqueName="[orders].[gross_revenue]" caption="gross_revenue" attribute="1" defaultMemberUniqueName="[orders].[gross_revenue].[All]" allUniqueName="[orders].[gross_revenue].[All]" dimensionUniqueName="[orders]" displayFolder="" count="0" memberValueDatatype="5" unbalanced="0"/>
    <cacheHierarchy uniqueName="[orders].[discount_pct]" caption="discount_pct" attribute="1" defaultMemberUniqueName="[orders].[discount_pct].[All]" allUniqueName="[orders].[discount_pct].[All]" dimensionUniqueName="[orders]" displayFolder="" count="0" memberValueDatatype="20" unbalanced="0"/>
    <cacheHierarchy uniqueName="[orders].[discount_amount]" caption="discount_amount" attribute="1" defaultMemberUniqueName="[orders].[discount_amount].[All]" allUniqueName="[orders].[discount_am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product_cost]" caption="product_cost" attribute="1" defaultMemberUniqueName="[orders].[product_cost].[All]" allUniqueName="[orders].[product_cost].[All]" dimensionUniqueName="[orders]" displayFolder="" count="0" memberValueDatatype="5" unbalanced="0"/>
    <cacheHierarchy uniqueName="[orders].[platform_fee]" caption="platform_fee" attribute="1" defaultMemberUniqueName="[orders].[platform_fee].[All]" allUniqueName="[orders].[platform_fee].[All]" dimensionUniqueName="[orders]" displayFolder="" count="0" memberValueDatatype="5" unbalanced="0"/>
    <cacheHierarchy uniqueName="[orders].[transaction_fee]" caption="transaction_fee" attribute="1" defaultMemberUniqueName="[orders].[transaction_fee].[All]" allUniqueName="[orders].[transaction_fee].[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refund_amount]" caption="refund_amount" attribute="1" defaultMemberUniqueName="[orders].[refund_amount].[All]" allUniqueName="[orders].[refund_amount].[All]" dimensionUniqueName="[orders]" displayFolder="" count="0" memberValueDatatype="5" unbalanced="0"/>
    <cacheHierarchy uniqueName="[orders].[net_revenue]" caption="net_revenue" attribute="1" defaultMemberUniqueName="[orders].[net_revenue].[All]" allUniqueName="[orders].[net_revenue].[All]" dimensionUniqueName="[orders]" displayFolder="" count="0" memberValueDatatype="5" unbalanced="0"/>
    <cacheHierarchy uniqueName="[orders].[total_costs]" caption="total_costs" attribute="1" defaultMemberUniqueName="[orders].[total_costs].[All]" allUniqueName="[orders].[total_costs].[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iscount_check]" caption="discount_check" attribute="1" defaultMemberUniqueName="[orders].[discount_check].[All]" allUniqueName="[orders].[discount_check].[All]" dimensionUniqueName="[orders]" displayFolder="" count="0" memberValueDatatype="5" unbalanced="0"/>
    <cacheHierarchy uniqueName="[orders].[total_costs_check]" caption="total_costs_check" attribute="1" defaultMemberUniqueName="[orders].[total_costs_check].[All]" allUniqueName="[orders].[total_costs_check].[All]" dimensionUniqueName="[orders]" displayFolder="" count="0" memberValueDatatype="5" unbalanced="0"/>
    <cacheHierarchy uniqueName="[orders].[net_revenue_check]" caption="net_revenue_check" attribute="1" defaultMemberUniqueName="[orders].[net_revenue_check].[All]" allUniqueName="[orders].[net_revenue_check].[All]" dimensionUniqueName="[orders]" displayFolder="" count="0" memberValueDatatype="5" unbalanced="0"/>
    <cacheHierarchy uniqueName="[orders].[profit_check]" caption="profit_check" attribute="1" defaultMemberUniqueName="[orders].[profit_check].[All]" allUniqueName="[orders].[profit_check].[All]" dimensionUniqueName="[orders]" displayFolder="" count="0" memberValueDatatype="5" unbalanced="0"/>
    <cacheHierarchy uniqueName="[orders].[net_margin]" caption="net_margin" attribute="1" defaultMemberUniqueName="[orders].[net_margin].[All]" allUniqueName="[orders].[net_margin].[All]" dimensionUniqueName="[orders]" displayFolder="" count="0" memberValueDatatype="5" unbalanced="0"/>
    <cacheHierarchy uniqueName="[orders].[netmargincheck]" caption="netmargincheck" attribute="1" defaultMemberUniqueName="[orders].[netmargincheck].[All]" allUniqueName="[orders].[netmargincheck].[All]" dimensionUniqueName="[orders]" displayFolder="" count="0" memberValueDatatype="11"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_category]" caption="sub_category" attribute="1" defaultMemberUniqueName="[products].[sub_category].[All]" allUniqueName="[products].[sub_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0" memberValueDatatype="5" unbalanced="0"/>
    <cacheHierarchy uniqueName="[products].[weight_lbs]" caption="weight_lbs" attribute="1" defaultMemberUniqueName="[products].[weight_lbs].[All]" allUniqueName="[products].[weight_lbs].[All]" dimensionUniqueName="[products]" displayFolder="" count="0" memberValueDatatype="5" unbalanced="0"/>
    <cacheHierarchy uniqueName="[products].[supplier]" caption="supplier" attribute="1" defaultMemberUniqueName="[products].[supplier].[All]" allUniqueName="[products].[supplier].[All]" dimensionUniqueName="[products]" displayFolder="" count="0"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0" memberValueDatatype="20" unbalanced="0" hidden="1"/>
    <cacheHierarchy uniqueName="[Measures].[Sum of profit_check]" caption="Sum of profit_check" measure="1" displayFolder="" measureGroup="orders" count="0">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oneField="1">
      <fieldsUsage count="1">
        <fieldUsage x="0"/>
      </fieldsUsage>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cacheHierarchy uniqueName="[Measures].[CVR]" caption="CVR" measure="1" displayFolder="" measureGroup="marketing_spend" count="0"/>
    <cacheHierarchy uniqueName="[Measures].[Net Margin]" caption="Net Margin" measure="1" displayFolder="" measureGroup="orders" count="0"/>
    <cacheHierarchy uniqueName="[Measures].[Discount Revenue]" caption="Discount Revenue" measure="1" displayFolder="" measureGroup="orders" count="0"/>
    <cacheHierarchy uniqueName="[Measures].[Shipping Revenue]" caption="Shipping Revenue" measure="1" displayFolder="" measureGroup="orders" count="0"/>
    <cacheHierarchy uniqueName="[Measures].[Product Revenue]" caption="Product Revenue" measure="1" displayFolder="" measureGroup="orders" count="0"/>
    <cacheHierarchy uniqueName="[Measures].[Refund Revenue]" caption="Refund Revenue" measure="1" displayFolder="" measureGroup="orders" count="0"/>
    <cacheHierarchy uniqueName="[Measures].[Return Rate]" caption="Return Rate" measure="1" displayFolder="" measureGroup="orders" count="0"/>
    <cacheHierarchy uniqueName="[Measures].[Order Value]" caption="Order Value" measure="1" displayFolder="" measureGroup="orders" count="0"/>
    <cacheHierarchy uniqueName="[Measures].[Platform Fee %]" caption="Platform Fee %" measure="1" displayFolder="" measureGroup="orders" count="0"/>
    <cacheHierarchy uniqueName="[Measures].[ROAS]" caption="ROAS" measure="1" displayFolder="" measureGroup="marketing_spend" count="0" oneField="1">
      <fieldsUsage count="1">
        <fieldUsage x="1"/>
      </fieldsUsage>
    </cacheHierarchy>
    <cacheHierarchy uniqueName="[Measures].[CPC]" caption="CPC" measure="1" displayFolder="" measureGroup="marketing_spend" count="0"/>
    <cacheHierarchy uniqueName="[Measures].[CPA]" caption="CPA" measure="1" displayFolder="" measureGroup="marketing_spend" count="0"/>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marketing_spend" uniqueName="[marketing_spend]" caption="marketing_spend"/>
    <dimension measure="1" name="Measures" uniqueName="[Measures]" caption="Measures"/>
    <dimension name="orders" uniqueName="[orders]" caption="orders"/>
    <dimension name="products" uniqueName="[products]" caption="products"/>
  </dimensions>
  <measureGroups count="4">
    <measureGroup name="Calendar" caption="Calendar"/>
    <measureGroup name="marketing_spend" caption="marketing_spend"/>
    <measureGroup name="orders" caption="orders"/>
    <measureGroup name="products" caption="products"/>
  </measureGroups>
  <maps count="6">
    <map measureGroup="0" dimension="0"/>
    <map measureGroup="1"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873685879633" createdVersion="8" refreshedVersion="8" minRefreshableVersion="3" recordCount="0" supportSubquery="1" supportAdvancedDrill="1" xr:uid="{D6626622-E892-43EF-8BEB-CAE542C9ADEC}">
  <cacheSource type="external" connectionId="5"/>
  <cacheFields count="6">
    <cacheField name="[orders].[primary_category].[primary_category]" caption="primary_category" numFmtId="0" hierarchy="30" level="1">
      <sharedItems count="8">
        <s v="Beauty"/>
        <s v="Books"/>
        <s v="Clothing"/>
        <s v="Electronics"/>
        <s v="Food &amp; Beverage"/>
        <s v="Home &amp; Kitchen"/>
        <s v="Sports"/>
        <s v="Toys"/>
      </sharedItems>
    </cacheField>
    <cacheField name="[Measures].[Sum of discount_check]" caption="Sum of discount_check" numFmtId="0" hierarchy="70" level="32767"/>
    <cacheField name="[Measures].[Sum of refund_amount]" caption="Sum of refund_amount" numFmtId="0" hierarchy="66" level="32767"/>
    <cacheField name="[Measures].[Net Margin]" caption="Net Margin" numFmtId="0" hierarchy="84" level="32767"/>
    <cacheField name="[Measures].[Sum of shipping_cost]" caption="Sum of shipping_cost" numFmtId="0" hierarchy="71" level="32767"/>
    <cacheField name="[Measures].[Sum of product_cost]" caption="Sum of product_cost" numFmtId="0" hierarchy="72" level="32767"/>
  </cacheFields>
  <cacheHierarchies count="100">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marketing_spend].[month]" caption="month" attribute="1" time="1" defaultMemberUniqueName="[marketing_spend].[month].[All]" allUniqueName="[marketing_spend].[month].[All]" dimensionUniqueName="[marketing_spend]" displayFolder="" count="2" memberValueDatatype="7" unbalanced="0"/>
    <cacheHierarchy uniqueName="[marketing_spend].[platform]" caption="platform" attribute="1" defaultMemberUniqueName="[marketing_spend].[platform].[All]" allUniqueName="[marketing_spend].[platform].[All]" dimensionUniqueName="[marketing_spend]" displayFolder="" count="2" memberValueDatatype="130" unbalanced="0"/>
    <cacheHierarchy uniqueName="[marketing_spend].[spend]" caption="spend" attribute="1" defaultMemberUniqueName="[marketing_spend].[spend].[All]" allUniqueName="[marketing_spend].[spend].[All]" dimensionUniqueName="[marketing_spend]" displayFolder="" count="2" memberValueDatatype="5" unbalanced="0"/>
    <cacheHierarchy uniqueName="[marketing_spend].[impressions]" caption="impressions" attribute="1" defaultMemberUniqueName="[marketing_spend].[impressions].[All]" allUniqueName="[marketing_spend].[impressions].[All]" dimensionUniqueName="[marketing_spend]" displayFolder="" count="2" memberValueDatatype="20" unbalanced="0"/>
    <cacheHierarchy uniqueName="[marketing_spend].[clicks]" caption="clicks" attribute="1" defaultMemberUniqueName="[marketing_spend].[clicks].[All]" allUniqueName="[marketing_spend].[clicks].[All]" dimensionUniqueName="[marketing_spend]" displayFolder="" count="2" memberValueDatatype="20" unbalanced="0"/>
    <cacheHierarchy uniqueName="[marketing_spend].[conversions]" caption="conversions" attribute="1" defaultMemberUniqueName="[marketing_spend].[conversions].[All]" allUniqueName="[marketing_spend].[conversions].[All]" dimensionUniqueName="[marketing_spend]" displayFolder="" count="2"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2" memberValueDatatype="5" unbalanced="0"/>
    <cacheHierarchy uniqueName="[marketing_spend].[cpc_first]" caption="cpc_first" attribute="1" defaultMemberUniqueName="[marketing_spend].[cpc_first].[All]" allUniqueName="[marketing_spend].[cpc_first].[All]" dimensionUniqueName="[marketing_spend]" displayFolder="" count="2" memberValueDatatype="5" unbalanced="0"/>
    <cacheHierarchy uniqueName="[marketing_spend].[cpa_first]" caption="cpa_first" attribute="1" defaultMemberUniqueName="[marketing_spend].[cpa_first].[All]" allUniqueName="[marketing_spend].[cpa_first].[All]" dimensionUniqueName="[marketing_spend]" displayFolder="" count="2" memberValueDatatype="5" unbalanced="0"/>
    <cacheHierarchy uniqueName="[marketing_spend].[roas_first]" caption="roas_first" attribute="1" defaultMemberUniqueName="[marketing_spend].[roas_first].[All]" allUniqueName="[marketing_spend].[roas_first].[All]" dimensionUniqueName="[marketing_spend]" displayFolder="" count="2"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2"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2" memberValueDatatype="5" unbalanced="0"/>
    <cacheHierarchy uniqueName="[marketing_spend].[month (Year)]" caption="month (Year)" attribute="1" defaultMemberUniqueName="[marketing_spend].[month (Year)].[All]" allUniqueName="[marketing_spend].[month (Year)].[All]" dimensionUniqueName="[marketing_spend]" displayFolder="" count="2" memberValueDatatype="130" unbalanced="0"/>
    <cacheHierarchy uniqueName="[marketing_spend].[month (Quarter)]" caption="month (Quarter)" attribute="1" defaultMemberUniqueName="[marketing_spend].[month (Quarter)].[All]" allUniqueName="[marketing_spend].[month (Quarter)].[All]" dimensionUniqueName="[marketing_spend]" displayFolder="" count="2" memberValueDatatype="130" unbalanced="0"/>
    <cacheHierarchy uniqueName="[marketing_spend].[month (Month)]" caption="month (Month)" attribute="1" defaultMemberUniqueName="[marketing_spend].[month (Month)].[All]" allUniqueName="[marketing_spend].[month (Month)].[All]" dimensionUniqueName="[marketing_spend]"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order_date]" caption="order_date" attribute="1" time="1" defaultMemberUniqueName="[orders].[order_date].[All]" allUniqueName="[orders].[order_date].[All]" dimensionUniqueName="[orders]" displayFolder="" count="2" memberValueDatatype="7" unbalanced="0"/>
    <cacheHierarchy uniqueName="[orders].[channel]" caption="channel" attribute="1" defaultMemberUniqueName="[orders].[channel].[All]" allUniqueName="[orders].[channel].[All]" dimensionUniqueName="[orders]" displayFolder="" count="2" memberValueDatatype="130" unbalanced="0"/>
    <cacheHierarchy uniqueName="[orders].[payment_method]" caption="payment_method" attribute="1" defaultMemberUniqueName="[orders].[payment_method].[All]" allUniqueName="[orders].[payment_method].[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items_ordered]" caption="items_ordered" attribute="1" defaultMemberUniqueName="[orders].[items_ordered].[All]" allUniqueName="[orders].[items_ordered].[All]" dimensionUniqueName="[orders]" displayFolder="" count="2"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fieldsUsage count="2">
        <fieldUsage x="-1"/>
        <fieldUsage x="0"/>
      </fieldsUsage>
    </cacheHierarchy>
    <cacheHierarchy uniqueName="[orders].[gross_revenue]" caption="gross_revenue" attribute="1" defaultMemberUniqueName="[orders].[gross_revenue].[All]" allUniqueName="[orders].[gross_revenue].[All]" dimensionUniqueName="[orders]" displayFolder="" count="2" memberValueDatatype="5" unbalanced="0"/>
    <cacheHierarchy uniqueName="[orders].[discount_pct]" caption="discount_pct" attribute="1" defaultMemberUniqueName="[orders].[discount_pct].[All]" allUniqueName="[orders].[discount_pct].[All]" dimensionUniqueName="[orders]" displayFolder="" count="2" memberValueDatatype="20" unbalanced="0"/>
    <cacheHierarchy uniqueName="[orders].[discount_amount]" caption="discount_amount" attribute="1" defaultMemberUniqueName="[orders].[discount_amount].[All]" allUniqueName="[orders].[discount_amount].[All]" dimensionUniqueName="[orders]" displayFolder="" count="2" memberValueDatatype="5" unbalanced="0"/>
    <cacheHierarchy uniqueName="[orders].[shipping_cost]" caption="shipping_cost" attribute="1" defaultMemberUniqueName="[orders].[shipping_cost].[All]" allUniqueName="[orders].[shipping_cost].[All]" dimensionUniqueName="[orders]" displayFolder="" count="2" memberValueDatatype="5" unbalanced="0"/>
    <cacheHierarchy uniqueName="[orders].[product_cost]" caption="product_cost" attribute="1" defaultMemberUniqueName="[orders].[product_cost].[All]" allUniqueName="[orders].[product_cost].[All]" dimensionUniqueName="[orders]" displayFolder="" count="2" memberValueDatatype="5" unbalanced="0"/>
    <cacheHierarchy uniqueName="[orders].[platform_fee]" caption="platform_fee" attribute="1" defaultMemberUniqueName="[orders].[platform_fee].[All]" allUniqueName="[orders].[platform_fee].[All]" dimensionUniqueName="[orders]" displayFolder="" count="2" memberValueDatatype="5" unbalanced="0"/>
    <cacheHierarchy uniqueName="[orders].[transaction_fee]" caption="transaction_fee" attribute="1" defaultMemberUniqueName="[orders].[transaction_fee].[All]" allUniqueName="[orders].[transaction_fee].[All]" dimensionUniqueName="[orders]" displayFolder="" count="2" memberValueDatatype="5" unbalanced="0"/>
    <cacheHierarchy uniqueName="[orders].[returned]" caption="returned" attribute="1" defaultMemberUniqueName="[orders].[returned].[All]" allUniqueName="[orders].[returned].[All]" dimensionUniqueName="[orders]" displayFolder="" count="2" memberValueDatatype="130" unbalanced="0"/>
    <cacheHierarchy uniqueName="[orders].[refund_amount]" caption="refund_amount" attribute="1" defaultMemberUniqueName="[orders].[refund_amount].[All]" allUniqueName="[orders].[refund_amount].[All]" dimensionUniqueName="[orders]" displayFolder="" count="2" memberValueDatatype="5" unbalanced="0"/>
    <cacheHierarchy uniqueName="[orders].[net_revenue]" caption="net_revenue" attribute="1" defaultMemberUniqueName="[orders].[net_revenue].[All]" allUniqueName="[orders].[net_revenue].[All]" dimensionUniqueName="[orders]" displayFolder="" count="2" memberValueDatatype="5" unbalanced="0"/>
    <cacheHierarchy uniqueName="[orders].[total_costs]" caption="total_costs" attribute="1" defaultMemberUniqueName="[orders].[total_costs].[All]" allUniqueName="[orders].[total_costs].[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iscount_check]" caption="discount_check" attribute="1" defaultMemberUniqueName="[orders].[discount_check].[All]" allUniqueName="[orders].[discount_check].[All]" dimensionUniqueName="[orders]" displayFolder="" count="2" memberValueDatatype="5" unbalanced="0"/>
    <cacheHierarchy uniqueName="[orders].[total_costs_check]" caption="total_costs_check" attribute="1" defaultMemberUniqueName="[orders].[total_costs_check].[All]" allUniqueName="[orders].[total_costs_check].[All]" dimensionUniqueName="[orders]" displayFolder="" count="2" memberValueDatatype="5" unbalanced="0"/>
    <cacheHierarchy uniqueName="[orders].[net_revenue_check]" caption="net_revenue_check" attribute="1" defaultMemberUniqueName="[orders].[net_revenue_check].[All]" allUniqueName="[orders].[net_revenue_check].[All]" dimensionUniqueName="[orders]" displayFolder="" count="2" memberValueDatatype="5" unbalanced="0"/>
    <cacheHierarchy uniqueName="[orders].[profit_check]" caption="profit_check" attribute="1" defaultMemberUniqueName="[orders].[profit_check].[All]" allUniqueName="[orders].[profit_check].[All]" dimensionUniqueName="[orders]" displayFolder="" count="2" memberValueDatatype="5" unbalanced="0"/>
    <cacheHierarchy uniqueName="[orders].[net_margin]" caption="net_margin" attribute="1" defaultMemberUniqueName="[orders].[net_margin].[All]" allUniqueName="[orders].[net_margin].[All]" dimensionUniqueName="[orders]" displayFolder="" count="2" memberValueDatatype="5" unbalanced="0"/>
    <cacheHierarchy uniqueName="[orders].[netmargincheck]" caption="netmargincheck" attribute="1" defaultMemberUniqueName="[orders].[netmargincheck].[All]" allUniqueName="[orders].[netmargincheck].[All]" dimensionUniqueName="[orders]" displayFolder="" count="2" memberValueDatatype="11" unbalanced="0"/>
    <cacheHierarchy uniqueName="[products].[product_id]" caption="product_id" attribute="1" defaultMemberUniqueName="[products].[product_id].[All]" allUniqueName="[products].[product_id].[All]" dimensionUniqueName="[products]" displayFolder="" count="2" memberValueDatatype="13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sub_category]" caption="sub_category" attribute="1" defaultMemberUniqueName="[products].[sub_category].[All]" allUniqueName="[products].[sub_category].[All]" dimensionUniqueName="[products]" displayFolder="" count="2" memberValueDatatype="130" unbalanced="0"/>
    <cacheHierarchy uniqueName="[products].[unit_cost]" caption="unit_cost" attribute="1" defaultMemberUniqueName="[products].[unit_cost].[All]" allUniqueName="[products].[unit_cost].[All]" dimensionUniqueName="[products]" displayFolder="" count="2" memberValueDatatype="5" unbalanced="0"/>
    <cacheHierarchy uniqueName="[products].[selling_price]" caption="selling_price" attribute="1" defaultMemberUniqueName="[products].[selling_price].[All]" allUniqueName="[products].[selling_price].[All]" dimensionUniqueName="[products]" displayFolder="" count="2"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2" memberValueDatatype="5" unbalanced="0"/>
    <cacheHierarchy uniqueName="[products].[weight_lbs]" caption="weight_lbs" attribute="1" defaultMemberUniqueName="[products].[weight_lbs].[All]" allUniqueName="[products].[weight_lbs].[All]" dimensionUniqueName="[products]" displayFolder="" count="2" memberValueDatatype="5" unbalanced="0"/>
    <cacheHierarchy uniqueName="[products].[supplier]" caption="supplier" attribute="1" defaultMemberUniqueName="[products].[supplier].[All]" allUniqueName="[products].[supplier].[All]" dimensionUniqueName="[products]" displayFolder="" count="2"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2" memberValueDatatype="20" unbalanced="0" hidden="1"/>
    <cacheHierarchy uniqueName="[Measures].[Sum of profit_check]" caption="Sum of profit_check" measure="1" displayFolder="" measureGroup="orders" count="0">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oneField="1">
      <fieldsUsage count="1">
        <fieldUsage x="2"/>
      </fieldsUsage>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oneField="1">
      <fieldsUsage count="1">
        <fieldUsage x="1"/>
      </fieldsUsage>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oneField="1">
      <fieldsUsage count="1">
        <fieldUsage x="4"/>
      </fieldsUsage>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oneField="1">
      <fieldsUsage count="1">
        <fieldUsage x="5"/>
      </fieldsUsage>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cacheHierarchy uniqueName="[Measures].[CVR]" caption="CVR" measure="1" displayFolder="" measureGroup="marketing_spend" count="0"/>
    <cacheHierarchy uniqueName="[Measures].[Net Margin]" caption="Net Margin" measure="1" displayFolder="" measureGroup="orders" count="0" oneField="1">
      <fieldsUsage count="1">
        <fieldUsage x="3"/>
      </fieldsUsage>
    </cacheHierarchy>
    <cacheHierarchy uniqueName="[Measures].[Discount Revenue]" caption="Discount Revenue" measure="1" displayFolder="" measureGroup="orders" count="0"/>
    <cacheHierarchy uniqueName="[Measures].[Shipping Revenue]" caption="Shipping Revenue" measure="1" displayFolder="" measureGroup="orders" count="0"/>
    <cacheHierarchy uniqueName="[Measures].[Product Revenue]" caption="Product Revenue" measure="1" displayFolder="" measureGroup="orders" count="0"/>
    <cacheHierarchy uniqueName="[Measures].[Refund Revenue]" caption="Refund Revenue" measure="1" displayFolder="" measureGroup="orders" count="0"/>
    <cacheHierarchy uniqueName="[Measures].[Return Rate]" caption="Return Rate" measure="1" displayFolder="" measureGroup="orders" count="0"/>
    <cacheHierarchy uniqueName="[Measures].[Order Value]" caption="Order Value" measure="1" displayFolder="" measureGroup="orders" count="0"/>
    <cacheHierarchy uniqueName="[Measures].[Platform Fee %]" caption="Platform Fee %" measure="1" displayFolder="" measureGroup="orders" count="0"/>
    <cacheHierarchy uniqueName="[Measures].[ROAS]" caption="ROAS" measure="1" displayFolder="" measureGroup="marketing_spend" count="0"/>
    <cacheHierarchy uniqueName="[Measures].[CPC]" caption="CPC" measure="1" displayFolder="" measureGroup="marketing_spend" count="0"/>
    <cacheHierarchy uniqueName="[Measures].[CPA]" caption="CPA" measure="1" displayFolder="" measureGroup="marketing_spend" count="0"/>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marketing_spend" uniqueName="[marketing_spend]" caption="marketing_spend"/>
    <dimension measure="1" name="Measures" uniqueName="[Measures]" caption="Measures"/>
    <dimension name="orders" uniqueName="[orders]" caption="orders"/>
    <dimension name="products" uniqueName="[products]" caption="products"/>
  </dimensions>
  <measureGroups count="4">
    <measureGroup name="Calendar" caption="Calendar"/>
    <measureGroup name="marketing_spend" caption="marketing_spend"/>
    <measureGroup name="orders" caption="orders"/>
    <measureGroup name="products" caption="products"/>
  </measureGroups>
  <maps count="6">
    <map measureGroup="0" dimension="0"/>
    <map measureGroup="1"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873687037034" createdVersion="8" refreshedVersion="8" minRefreshableVersion="3" recordCount="0" supportSubquery="1" supportAdvancedDrill="1" xr:uid="{3C3E8474-CAAB-47B6-8FF5-85636C380179}">
  <cacheSource type="external" connectionId="5"/>
  <cacheFields count="4">
    <cacheField name="[orders].[channel].[channel]" caption="channel" numFmtId="0" hierarchy="26" level="1">
      <sharedItems count="4">
        <s v="Marketplace"/>
        <s v="Mobile App"/>
        <s v="Social Commerce"/>
        <s v="Website"/>
      </sharedItems>
    </cacheField>
    <cacheField name="[Measures].[Return Rate]" caption="Return Rate" numFmtId="0" hierarchy="89" level="32767"/>
    <cacheField name="[orders].[primary_category].[primary_category]" caption="primary_category" numFmtId="0" hierarchy="30" level="1">
      <sharedItems count="8">
        <s v="Beauty"/>
        <s v="Books"/>
        <s v="Clothing"/>
        <s v="Electronics"/>
        <s v="Food &amp; Beverage"/>
        <s v="Home &amp; Kitchen"/>
        <s v="Sports"/>
        <s v="Toys"/>
      </sharedItems>
    </cacheField>
    <cacheField name="[Measures].[Sum of refund_amount]" caption="Sum of refund_amount" numFmtId="0" hierarchy="66" level="32767"/>
  </cacheFields>
  <cacheHierarchies count="10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marketing_spend].[month]" caption="month" attribute="1" time="1" defaultMemberUniqueName="[marketing_spend].[month].[All]" allUniqueName="[marketing_spend].[month].[All]" dimensionUniqueName="[marketing_spend]" displayFolder="" count="0" memberValueDatatype="7" unbalanced="0"/>
    <cacheHierarchy uniqueName="[marketing_spend].[platform]" caption="platform" attribute="1" defaultMemberUniqueName="[marketing_spend].[platform].[All]" allUniqueName="[marketing_spend].[platform].[All]" dimensionUniqueName="[marketing_spend]" displayFolder="" count="0" memberValueDatatype="130" unbalanced="0"/>
    <cacheHierarchy uniqueName="[marketing_spend].[spend]" caption="spend" attribute="1" defaultMemberUniqueName="[marketing_spend].[spend].[All]" allUniqueName="[marketing_spend].[spend].[All]" dimensionUniqueName="[marketing_spend]" displayFolder="" count="0" memberValueDatatype="5" unbalanced="0"/>
    <cacheHierarchy uniqueName="[marketing_spend].[impressions]" caption="impressions" attribute="1" defaultMemberUniqueName="[marketing_spend].[impressions].[All]" allUniqueName="[marketing_spend].[impressions].[All]" dimensionUniqueName="[marketing_spend]" displayFolder="" count="0" memberValueDatatype="20" unbalanced="0"/>
    <cacheHierarchy uniqueName="[marketing_spend].[clicks]" caption="clicks" attribute="1" defaultMemberUniqueName="[marketing_spend].[clicks].[All]" allUniqueName="[marketing_spend].[clicks].[All]" dimensionUniqueName="[marketing_spend]" displayFolder="" count="0" memberValueDatatype="20" unbalanced="0"/>
    <cacheHierarchy uniqueName="[marketing_spend].[conversions]" caption="conversions" attribute="1" defaultMemberUniqueName="[marketing_spend].[conversions].[All]" allUniqueName="[marketing_spend].[conversions].[All]" dimensionUniqueName="[marketing_spend]" displayFolder="" count="0"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0" memberValueDatatype="5" unbalanced="0"/>
    <cacheHierarchy uniqueName="[marketing_spend].[cpc_first]" caption="cpc_first" attribute="1" defaultMemberUniqueName="[marketing_spend].[cpc_first].[All]" allUniqueName="[marketing_spend].[cpc_first].[All]" dimensionUniqueName="[marketing_spend]" displayFolder="" count="0" memberValueDatatype="5" unbalanced="0"/>
    <cacheHierarchy uniqueName="[marketing_spend].[cpa_first]" caption="cpa_first" attribute="1" defaultMemberUniqueName="[marketing_spend].[cpa_first].[All]" allUniqueName="[marketing_spend].[cpa_first].[All]" dimensionUniqueName="[marketing_spend]" displayFolder="" count="0" memberValueDatatype="5" unbalanced="0"/>
    <cacheHierarchy uniqueName="[marketing_spend].[roas_first]" caption="roas_first" attribute="1" defaultMemberUniqueName="[marketing_spend].[roas_first].[All]" allUniqueName="[marketing_spend].[roas_first].[All]" dimensionUniqueName="[marketing_spend]" displayFolder="" count="0"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0"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0" memberValueDatatype="5" unbalanced="0"/>
    <cacheHierarchy uniqueName="[marketing_spend].[month (Year)]" caption="month (Year)" attribute="1" defaultMemberUniqueName="[marketing_spend].[month (Year)].[All]" allUniqueName="[marketing_spend].[month (Year)].[All]" dimensionUniqueName="[marketing_spend]" displayFolder="" count="0" memberValueDatatype="130" unbalanced="0"/>
    <cacheHierarchy uniqueName="[marketing_spend].[month (Quarter)]" caption="month (Quarter)" attribute="1" defaultMemberUniqueName="[marketing_spend].[month (Quarter)].[All]" allUniqueName="[marketing_spend].[month (Quarter)].[All]" dimensionUniqueName="[marketing_spend]" displayFolder="" count="0" memberValueDatatype="130" unbalanced="0"/>
    <cacheHierarchy uniqueName="[marketing_spend].[month (Month)]" caption="month (Month)" attribute="1" defaultMemberUniqueName="[marketing_spend].[month (Month)].[All]" allUniqueName="[marketing_spend].[month (Month)].[All]" dimensionUniqueName="[marketing_spend]"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hannel]" caption="channel" attribute="1" defaultMemberUniqueName="[orders].[channel].[All]" allUniqueName="[orders].[channel].[All]" dimensionUniqueName="[orders]" displayFolder="" count="2" memberValueDatatype="130" unbalanced="0">
      <fieldsUsage count="2">
        <fieldUsage x="-1"/>
        <fieldUsage x="0"/>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items_ordered]" caption="items_ordered" attribute="1" defaultMemberUniqueName="[orders].[items_ordered].[All]" allUniqueName="[orders].[items_ordered].[All]" dimensionUniqueName="[orders]" displayFolder="" count="0"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fieldsUsage count="2">
        <fieldUsage x="-1"/>
        <fieldUsage x="2"/>
      </fieldsUsage>
    </cacheHierarchy>
    <cacheHierarchy uniqueName="[orders].[gross_revenue]" caption="gross_revenue" attribute="1" defaultMemberUniqueName="[orders].[gross_revenue].[All]" allUniqueName="[orders].[gross_revenue].[All]" dimensionUniqueName="[orders]" displayFolder="" count="0" memberValueDatatype="5" unbalanced="0"/>
    <cacheHierarchy uniqueName="[orders].[discount_pct]" caption="discount_pct" attribute="1" defaultMemberUniqueName="[orders].[discount_pct].[All]" allUniqueName="[orders].[discount_pct].[All]" dimensionUniqueName="[orders]" displayFolder="" count="0" memberValueDatatype="20" unbalanced="0"/>
    <cacheHierarchy uniqueName="[orders].[discount_amount]" caption="discount_amount" attribute="1" defaultMemberUniqueName="[orders].[discount_amount].[All]" allUniqueName="[orders].[discount_am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product_cost]" caption="product_cost" attribute="1" defaultMemberUniqueName="[orders].[product_cost].[All]" allUniqueName="[orders].[product_cost].[All]" dimensionUniqueName="[orders]" displayFolder="" count="0" memberValueDatatype="5" unbalanced="0"/>
    <cacheHierarchy uniqueName="[orders].[platform_fee]" caption="platform_fee" attribute="1" defaultMemberUniqueName="[orders].[platform_fee].[All]" allUniqueName="[orders].[platform_fee].[All]" dimensionUniqueName="[orders]" displayFolder="" count="0" memberValueDatatype="5" unbalanced="0"/>
    <cacheHierarchy uniqueName="[orders].[transaction_fee]" caption="transaction_fee" attribute="1" defaultMemberUniqueName="[orders].[transaction_fee].[All]" allUniqueName="[orders].[transaction_fee].[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refund_amount]" caption="refund_amount" attribute="1" defaultMemberUniqueName="[orders].[refund_amount].[All]" allUniqueName="[orders].[refund_amount].[All]" dimensionUniqueName="[orders]" displayFolder="" count="0" memberValueDatatype="5" unbalanced="0"/>
    <cacheHierarchy uniqueName="[orders].[net_revenue]" caption="net_revenue" attribute="1" defaultMemberUniqueName="[orders].[net_revenue].[All]" allUniqueName="[orders].[net_revenue].[All]" dimensionUniqueName="[orders]" displayFolder="" count="0" memberValueDatatype="5" unbalanced="0"/>
    <cacheHierarchy uniqueName="[orders].[total_costs]" caption="total_costs" attribute="1" defaultMemberUniqueName="[orders].[total_costs].[All]" allUniqueName="[orders].[total_costs].[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iscount_check]" caption="discount_check" attribute="1" defaultMemberUniqueName="[orders].[discount_check].[All]" allUniqueName="[orders].[discount_check].[All]" dimensionUniqueName="[orders]" displayFolder="" count="0" memberValueDatatype="5" unbalanced="0"/>
    <cacheHierarchy uniqueName="[orders].[total_costs_check]" caption="total_costs_check" attribute="1" defaultMemberUniqueName="[orders].[total_costs_check].[All]" allUniqueName="[orders].[total_costs_check].[All]" dimensionUniqueName="[orders]" displayFolder="" count="0" memberValueDatatype="5" unbalanced="0"/>
    <cacheHierarchy uniqueName="[orders].[net_revenue_check]" caption="net_revenue_check" attribute="1" defaultMemberUniqueName="[orders].[net_revenue_check].[All]" allUniqueName="[orders].[net_revenue_check].[All]" dimensionUniqueName="[orders]" displayFolder="" count="0" memberValueDatatype="5" unbalanced="0"/>
    <cacheHierarchy uniqueName="[orders].[profit_check]" caption="profit_check" attribute="1" defaultMemberUniqueName="[orders].[profit_check].[All]" allUniqueName="[orders].[profit_check].[All]" dimensionUniqueName="[orders]" displayFolder="" count="0" memberValueDatatype="5" unbalanced="0"/>
    <cacheHierarchy uniqueName="[orders].[net_margin]" caption="net_margin" attribute="1" defaultMemberUniqueName="[orders].[net_margin].[All]" allUniqueName="[orders].[net_margin].[All]" dimensionUniqueName="[orders]" displayFolder="" count="0" memberValueDatatype="5" unbalanced="0"/>
    <cacheHierarchy uniqueName="[orders].[netmargincheck]" caption="netmargincheck" attribute="1" defaultMemberUniqueName="[orders].[netmargincheck].[All]" allUniqueName="[orders].[netmargincheck].[All]" dimensionUniqueName="[orders]" displayFolder="" count="0" memberValueDatatype="11"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_category]" caption="sub_category" attribute="1" defaultMemberUniqueName="[products].[sub_category].[All]" allUniqueName="[products].[sub_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0" memberValueDatatype="5" unbalanced="0"/>
    <cacheHierarchy uniqueName="[products].[weight_lbs]" caption="weight_lbs" attribute="1" defaultMemberUniqueName="[products].[weight_lbs].[All]" allUniqueName="[products].[weight_lbs].[All]" dimensionUniqueName="[products]" displayFolder="" count="0" memberValueDatatype="5" unbalanced="0"/>
    <cacheHierarchy uniqueName="[products].[supplier]" caption="supplier" attribute="1" defaultMemberUniqueName="[products].[supplier].[All]" allUniqueName="[products].[supplier].[All]" dimensionUniqueName="[products]" displayFolder="" count="0"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0" memberValueDatatype="20" unbalanced="0" hidden="1"/>
    <cacheHierarchy uniqueName="[Measures].[Sum of profit_check]" caption="Sum of profit_check" measure="1" displayFolder="" measureGroup="orders" count="0">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oneField="1">
      <fieldsUsage count="1">
        <fieldUsage x="3"/>
      </fieldsUsage>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cacheHierarchy uniqueName="[Measures].[CVR]" caption="CVR" measure="1" displayFolder="" measureGroup="marketing_spend" count="0"/>
    <cacheHierarchy uniqueName="[Measures].[Net Margin]" caption="Net Margin" measure="1" displayFolder="" measureGroup="orders" count="0"/>
    <cacheHierarchy uniqueName="[Measures].[Discount Revenue]" caption="Discount Revenue" measure="1" displayFolder="" measureGroup="orders" count="0"/>
    <cacheHierarchy uniqueName="[Measures].[Shipping Revenue]" caption="Shipping Revenue" measure="1" displayFolder="" measureGroup="orders" count="0"/>
    <cacheHierarchy uniqueName="[Measures].[Product Revenue]" caption="Product Revenue" measure="1" displayFolder="" measureGroup="orders" count="0"/>
    <cacheHierarchy uniqueName="[Measures].[Refund Revenue]" caption="Refund Revenue" measure="1" displayFolder="" measureGroup="orders" count="0"/>
    <cacheHierarchy uniqueName="[Measures].[Return Rate]" caption="Return Rate" measure="1" displayFolder="" measureGroup="orders" count="0" oneField="1">
      <fieldsUsage count="1">
        <fieldUsage x="1"/>
      </fieldsUsage>
    </cacheHierarchy>
    <cacheHierarchy uniqueName="[Measures].[Order Value]" caption="Order Value" measure="1" displayFolder="" measureGroup="orders" count="0"/>
    <cacheHierarchy uniqueName="[Measures].[Platform Fee %]" caption="Platform Fee %" measure="1" displayFolder="" measureGroup="orders" count="0"/>
    <cacheHierarchy uniqueName="[Measures].[ROAS]" caption="ROAS" measure="1" displayFolder="" measureGroup="marketing_spend" count="0"/>
    <cacheHierarchy uniqueName="[Measures].[CPC]" caption="CPC" measure="1" displayFolder="" measureGroup="marketing_spend" count="0"/>
    <cacheHierarchy uniqueName="[Measures].[CPA]" caption="CPA" measure="1" displayFolder="" measureGroup="marketing_spend" count="0"/>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marketing_spend" uniqueName="[marketing_spend]" caption="marketing_spend"/>
    <dimension measure="1" name="Measures" uniqueName="[Measures]" caption="Measures"/>
    <dimension name="orders" uniqueName="[orders]" caption="orders"/>
    <dimension name="products" uniqueName="[products]" caption="products"/>
  </dimensions>
  <measureGroups count="4">
    <measureGroup name="Calendar" caption="Calendar"/>
    <measureGroup name="marketing_spend" caption="marketing_spend"/>
    <measureGroup name="orders" caption="orders"/>
    <measureGroup name="products" caption="products"/>
  </measureGroups>
  <maps count="6">
    <map measureGroup="0" dimension="0"/>
    <map measureGroup="1"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873687962965" createdVersion="8" refreshedVersion="8" minRefreshableVersion="3" recordCount="0" supportSubquery="1" supportAdvancedDrill="1" xr:uid="{5DFEE92B-31FE-408B-9455-1A0DF6E03BFE}">
  <cacheSource type="external" connectionId="5"/>
  <cacheFields count="4">
    <cacheField name="[orders].[channel].[channel]" caption="channel" numFmtId="0" hierarchy="26" level="1">
      <sharedItems count="4">
        <s v="Marketplace"/>
        <s v="Mobile App"/>
        <s v="Social Commerce"/>
        <s v="Website"/>
      </sharedItems>
    </cacheField>
    <cacheField name="[Measures].[Return Rate]" caption="Return Rate" numFmtId="0" hierarchy="89" level="32767"/>
    <cacheField name="[orders].[primary_category].[primary_category]" caption="primary_category" numFmtId="0" hierarchy="30" level="1">
      <sharedItems count="8">
        <s v="Beauty"/>
        <s v="Books"/>
        <s v="Clothing"/>
        <s v="Electronics"/>
        <s v="Food &amp; Beverage"/>
        <s v="Home &amp; Kitchen"/>
        <s v="Sports"/>
        <s v="Toys"/>
      </sharedItems>
    </cacheField>
    <cacheField name="[Measures].[Sum of refund_amount]" caption="Sum of refund_amount" numFmtId="0" hierarchy="66" level="32767"/>
  </cacheFields>
  <cacheHierarchies count="10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marketing_spend].[month]" caption="month" attribute="1" time="1" defaultMemberUniqueName="[marketing_spend].[month].[All]" allUniqueName="[marketing_spend].[month].[All]" dimensionUniqueName="[marketing_spend]" displayFolder="" count="0" memberValueDatatype="7" unbalanced="0"/>
    <cacheHierarchy uniqueName="[marketing_spend].[platform]" caption="platform" attribute="1" defaultMemberUniqueName="[marketing_spend].[platform].[All]" allUniqueName="[marketing_spend].[platform].[All]" dimensionUniqueName="[marketing_spend]" displayFolder="" count="0" memberValueDatatype="130" unbalanced="0"/>
    <cacheHierarchy uniqueName="[marketing_spend].[spend]" caption="spend" attribute="1" defaultMemberUniqueName="[marketing_spend].[spend].[All]" allUniqueName="[marketing_spend].[spend].[All]" dimensionUniqueName="[marketing_spend]" displayFolder="" count="0" memberValueDatatype="5" unbalanced="0"/>
    <cacheHierarchy uniqueName="[marketing_spend].[impressions]" caption="impressions" attribute="1" defaultMemberUniqueName="[marketing_spend].[impressions].[All]" allUniqueName="[marketing_spend].[impressions].[All]" dimensionUniqueName="[marketing_spend]" displayFolder="" count="0" memberValueDatatype="20" unbalanced="0"/>
    <cacheHierarchy uniqueName="[marketing_spend].[clicks]" caption="clicks" attribute="1" defaultMemberUniqueName="[marketing_spend].[clicks].[All]" allUniqueName="[marketing_spend].[clicks].[All]" dimensionUniqueName="[marketing_spend]" displayFolder="" count="0" memberValueDatatype="20" unbalanced="0"/>
    <cacheHierarchy uniqueName="[marketing_spend].[conversions]" caption="conversions" attribute="1" defaultMemberUniqueName="[marketing_spend].[conversions].[All]" allUniqueName="[marketing_spend].[conversions].[All]" dimensionUniqueName="[marketing_spend]" displayFolder="" count="0"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0" memberValueDatatype="5" unbalanced="0"/>
    <cacheHierarchy uniqueName="[marketing_spend].[cpc_first]" caption="cpc_first" attribute="1" defaultMemberUniqueName="[marketing_spend].[cpc_first].[All]" allUniqueName="[marketing_spend].[cpc_first].[All]" dimensionUniqueName="[marketing_spend]" displayFolder="" count="0" memberValueDatatype="5" unbalanced="0"/>
    <cacheHierarchy uniqueName="[marketing_spend].[cpa_first]" caption="cpa_first" attribute="1" defaultMemberUniqueName="[marketing_spend].[cpa_first].[All]" allUniqueName="[marketing_spend].[cpa_first].[All]" dimensionUniqueName="[marketing_spend]" displayFolder="" count="0" memberValueDatatype="5" unbalanced="0"/>
    <cacheHierarchy uniqueName="[marketing_spend].[roas_first]" caption="roas_first" attribute="1" defaultMemberUniqueName="[marketing_spend].[roas_first].[All]" allUniqueName="[marketing_spend].[roas_first].[All]" dimensionUniqueName="[marketing_spend]" displayFolder="" count="0"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0"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0" memberValueDatatype="5" unbalanced="0"/>
    <cacheHierarchy uniqueName="[marketing_spend].[month (Year)]" caption="month (Year)" attribute="1" defaultMemberUniqueName="[marketing_spend].[month (Year)].[All]" allUniqueName="[marketing_spend].[month (Year)].[All]" dimensionUniqueName="[marketing_spend]" displayFolder="" count="0" memberValueDatatype="130" unbalanced="0"/>
    <cacheHierarchy uniqueName="[marketing_spend].[month (Quarter)]" caption="month (Quarter)" attribute="1" defaultMemberUniqueName="[marketing_spend].[month (Quarter)].[All]" allUniqueName="[marketing_spend].[month (Quarter)].[All]" dimensionUniqueName="[marketing_spend]" displayFolder="" count="0" memberValueDatatype="130" unbalanced="0"/>
    <cacheHierarchy uniqueName="[marketing_spend].[month (Month)]" caption="month (Month)" attribute="1" defaultMemberUniqueName="[marketing_spend].[month (Month)].[All]" allUniqueName="[marketing_spend].[month (Month)].[All]" dimensionUniqueName="[marketing_spend]"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hannel]" caption="channel" attribute="1" defaultMemberUniqueName="[orders].[channel].[All]" allUniqueName="[orders].[channel].[All]" dimensionUniqueName="[orders]" displayFolder="" count="2" memberValueDatatype="130" unbalanced="0">
      <fieldsUsage count="2">
        <fieldUsage x="-1"/>
        <fieldUsage x="0"/>
      </fieldsUsage>
    </cacheHierarchy>
    <cacheHierarchy uniqueName="[orders].[payment_method]" caption="payment_method" attribute="1" defaultMemberUniqueName="[orders].[payment_method].[All]" allUniqueName="[orders].[payment_method].[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items_ordered]" caption="items_ordered" attribute="1" defaultMemberUniqueName="[orders].[items_ordered].[All]" allUniqueName="[orders].[items_ordered].[All]" dimensionUniqueName="[orders]" displayFolder="" count="0"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fieldsUsage count="2">
        <fieldUsage x="-1"/>
        <fieldUsage x="2"/>
      </fieldsUsage>
    </cacheHierarchy>
    <cacheHierarchy uniqueName="[orders].[gross_revenue]" caption="gross_revenue" attribute="1" defaultMemberUniqueName="[orders].[gross_revenue].[All]" allUniqueName="[orders].[gross_revenue].[All]" dimensionUniqueName="[orders]" displayFolder="" count="0" memberValueDatatype="5" unbalanced="0"/>
    <cacheHierarchy uniqueName="[orders].[discount_pct]" caption="discount_pct" attribute="1" defaultMemberUniqueName="[orders].[discount_pct].[All]" allUniqueName="[orders].[discount_pct].[All]" dimensionUniqueName="[orders]" displayFolder="" count="0" memberValueDatatype="20" unbalanced="0"/>
    <cacheHierarchy uniqueName="[orders].[discount_amount]" caption="discount_amount" attribute="1" defaultMemberUniqueName="[orders].[discount_amount].[All]" allUniqueName="[orders].[discount_am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product_cost]" caption="product_cost" attribute="1" defaultMemberUniqueName="[orders].[product_cost].[All]" allUniqueName="[orders].[product_cost].[All]" dimensionUniqueName="[orders]" displayFolder="" count="0" memberValueDatatype="5" unbalanced="0"/>
    <cacheHierarchy uniqueName="[orders].[platform_fee]" caption="platform_fee" attribute="1" defaultMemberUniqueName="[orders].[platform_fee].[All]" allUniqueName="[orders].[platform_fee].[All]" dimensionUniqueName="[orders]" displayFolder="" count="0" memberValueDatatype="5" unbalanced="0"/>
    <cacheHierarchy uniqueName="[orders].[transaction_fee]" caption="transaction_fee" attribute="1" defaultMemberUniqueName="[orders].[transaction_fee].[All]" allUniqueName="[orders].[transaction_fee].[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refund_amount]" caption="refund_amount" attribute="1" defaultMemberUniqueName="[orders].[refund_amount].[All]" allUniqueName="[orders].[refund_amount].[All]" dimensionUniqueName="[orders]" displayFolder="" count="0" memberValueDatatype="5" unbalanced="0"/>
    <cacheHierarchy uniqueName="[orders].[net_revenue]" caption="net_revenue" attribute="1" defaultMemberUniqueName="[orders].[net_revenue].[All]" allUniqueName="[orders].[net_revenue].[All]" dimensionUniqueName="[orders]" displayFolder="" count="0" memberValueDatatype="5" unbalanced="0"/>
    <cacheHierarchy uniqueName="[orders].[total_costs]" caption="total_costs" attribute="1" defaultMemberUniqueName="[orders].[total_costs].[All]" allUniqueName="[orders].[total_costs].[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iscount_check]" caption="discount_check" attribute="1" defaultMemberUniqueName="[orders].[discount_check].[All]" allUniqueName="[orders].[discount_check].[All]" dimensionUniqueName="[orders]" displayFolder="" count="0" memberValueDatatype="5" unbalanced="0"/>
    <cacheHierarchy uniqueName="[orders].[total_costs_check]" caption="total_costs_check" attribute="1" defaultMemberUniqueName="[orders].[total_costs_check].[All]" allUniqueName="[orders].[total_costs_check].[All]" dimensionUniqueName="[orders]" displayFolder="" count="0" memberValueDatatype="5" unbalanced="0"/>
    <cacheHierarchy uniqueName="[orders].[net_revenue_check]" caption="net_revenue_check" attribute="1" defaultMemberUniqueName="[orders].[net_revenue_check].[All]" allUniqueName="[orders].[net_revenue_check].[All]" dimensionUniqueName="[orders]" displayFolder="" count="0" memberValueDatatype="5" unbalanced="0"/>
    <cacheHierarchy uniqueName="[orders].[profit_check]" caption="profit_check" attribute="1" defaultMemberUniqueName="[orders].[profit_check].[All]" allUniqueName="[orders].[profit_check].[All]" dimensionUniqueName="[orders]" displayFolder="" count="0" memberValueDatatype="5" unbalanced="0"/>
    <cacheHierarchy uniqueName="[orders].[net_margin]" caption="net_margin" attribute="1" defaultMemberUniqueName="[orders].[net_margin].[All]" allUniqueName="[orders].[net_margin].[All]" dimensionUniqueName="[orders]" displayFolder="" count="0" memberValueDatatype="5" unbalanced="0"/>
    <cacheHierarchy uniqueName="[orders].[netmargincheck]" caption="netmargincheck" attribute="1" defaultMemberUniqueName="[orders].[netmargincheck].[All]" allUniqueName="[orders].[netmargincheck].[All]" dimensionUniqueName="[orders]" displayFolder="" count="0" memberValueDatatype="11"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_category]" caption="sub_category" attribute="1" defaultMemberUniqueName="[products].[sub_category].[All]" allUniqueName="[products].[sub_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0" memberValueDatatype="5" unbalanced="0"/>
    <cacheHierarchy uniqueName="[products].[weight_lbs]" caption="weight_lbs" attribute="1" defaultMemberUniqueName="[products].[weight_lbs].[All]" allUniqueName="[products].[weight_lbs].[All]" dimensionUniqueName="[products]" displayFolder="" count="0" memberValueDatatype="5" unbalanced="0"/>
    <cacheHierarchy uniqueName="[products].[supplier]" caption="supplier" attribute="1" defaultMemberUniqueName="[products].[supplier].[All]" allUniqueName="[products].[supplier].[All]" dimensionUniqueName="[products]" displayFolder="" count="0"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0" memberValueDatatype="20" unbalanced="0" hidden="1"/>
    <cacheHierarchy uniqueName="[Measures].[Sum of profit_check]" caption="Sum of profit_check" measure="1" displayFolder="" measureGroup="orders" count="0">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oneField="1">
      <fieldsUsage count="1">
        <fieldUsage x="3"/>
      </fieldsUsage>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cacheHierarchy uniqueName="[Measures].[CVR]" caption="CVR" measure="1" displayFolder="" measureGroup="marketing_spend" count="0"/>
    <cacheHierarchy uniqueName="[Measures].[Net Margin]" caption="Net Margin" measure="1" displayFolder="" measureGroup="orders" count="0"/>
    <cacheHierarchy uniqueName="[Measures].[Discount Revenue]" caption="Discount Revenue" measure="1" displayFolder="" measureGroup="orders" count="0"/>
    <cacheHierarchy uniqueName="[Measures].[Shipping Revenue]" caption="Shipping Revenue" measure="1" displayFolder="" measureGroup="orders" count="0"/>
    <cacheHierarchy uniqueName="[Measures].[Product Revenue]" caption="Product Revenue" measure="1" displayFolder="" measureGroup="orders" count="0"/>
    <cacheHierarchy uniqueName="[Measures].[Refund Revenue]" caption="Refund Revenue" measure="1" displayFolder="" measureGroup="orders" count="0"/>
    <cacheHierarchy uniqueName="[Measures].[Return Rate]" caption="Return Rate" measure="1" displayFolder="" measureGroup="orders" count="0" oneField="1">
      <fieldsUsage count="1">
        <fieldUsage x="1"/>
      </fieldsUsage>
    </cacheHierarchy>
    <cacheHierarchy uniqueName="[Measures].[Order Value]" caption="Order Value" measure="1" displayFolder="" measureGroup="orders" count="0"/>
    <cacheHierarchy uniqueName="[Measures].[Platform Fee %]" caption="Platform Fee %" measure="1" displayFolder="" measureGroup="orders" count="0"/>
    <cacheHierarchy uniqueName="[Measures].[ROAS]" caption="ROAS" measure="1" displayFolder="" measureGroup="marketing_spend" count="0"/>
    <cacheHierarchy uniqueName="[Measures].[CPC]" caption="CPC" measure="1" displayFolder="" measureGroup="marketing_spend" count="0"/>
    <cacheHierarchy uniqueName="[Measures].[CPA]" caption="CPA" measure="1" displayFolder="" measureGroup="marketing_spend" count="0"/>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marketing_spend" uniqueName="[marketing_spend]" caption="marketing_spend"/>
    <dimension measure="1" name="Measures" uniqueName="[Measures]" caption="Measures"/>
    <dimension name="orders" uniqueName="[orders]" caption="orders"/>
    <dimension name="products" uniqueName="[products]" caption="products"/>
  </dimensions>
  <measureGroups count="4">
    <measureGroup name="Calendar" caption="Calendar"/>
    <measureGroup name="marketing_spend" caption="marketing_spend"/>
    <measureGroup name="orders" caption="orders"/>
    <measureGroup name="products" caption="products"/>
  </measureGroups>
  <maps count="6">
    <map measureGroup="0" dimension="0"/>
    <map measureGroup="1" dimension="0"/>
    <map measureGroup="1" dimension="1"/>
    <map measureGroup="2" dimension="0"/>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a Septiani M." refreshedDate="46165.597559953705" createdVersion="3" refreshedVersion="8" minRefreshableVersion="3" recordCount="0" supportSubquery="1" supportAdvancedDrill="1" xr:uid="{AA771AC1-AF2A-4BEA-AC78-D8086AA8CCB2}">
  <cacheSource type="external" connectionId="5">
    <extLst>
      <ext xmlns:x14="http://schemas.microsoft.com/office/spreadsheetml/2009/9/main" uri="{F057638F-6D5F-4e77-A914-E7F072B9BCA8}">
        <x14:sourceConnection name="ThisWorkbookDataModel"/>
      </ext>
    </extLst>
  </cacheSource>
  <cacheFields count="0"/>
  <cacheHierarchies count="10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marketing_spend].[month]" caption="month" attribute="1" time="1" defaultMemberUniqueName="[marketing_spend].[month].[All]" allUniqueName="[marketing_spend].[month].[All]" dimensionUniqueName="[marketing_spend]" displayFolder="" count="0" memberValueDatatype="7" unbalanced="0"/>
    <cacheHierarchy uniqueName="[marketing_spend].[platform]" caption="platform" attribute="1" defaultMemberUniqueName="[marketing_spend].[platform].[All]" allUniqueName="[marketing_spend].[platform].[All]" dimensionUniqueName="[marketing_spend]" displayFolder="" count="2" memberValueDatatype="130" unbalanced="0"/>
    <cacheHierarchy uniqueName="[marketing_spend].[spend]" caption="spend" attribute="1" defaultMemberUniqueName="[marketing_spend].[spend].[All]" allUniqueName="[marketing_spend].[spend].[All]" dimensionUniqueName="[marketing_spend]" displayFolder="" count="0" memberValueDatatype="5" unbalanced="0"/>
    <cacheHierarchy uniqueName="[marketing_spend].[impressions]" caption="impressions" attribute="1" defaultMemberUniqueName="[marketing_spend].[impressions].[All]" allUniqueName="[marketing_spend].[impressions].[All]" dimensionUniqueName="[marketing_spend]" displayFolder="" count="0" memberValueDatatype="20" unbalanced="0"/>
    <cacheHierarchy uniqueName="[marketing_spend].[clicks]" caption="clicks" attribute="1" defaultMemberUniqueName="[marketing_spend].[clicks].[All]" allUniqueName="[marketing_spend].[clicks].[All]" dimensionUniqueName="[marketing_spend]" displayFolder="" count="0" memberValueDatatype="20" unbalanced="0"/>
    <cacheHierarchy uniqueName="[marketing_spend].[conversions]" caption="conversions" attribute="1" defaultMemberUniqueName="[marketing_spend].[conversions].[All]" allUniqueName="[marketing_spend].[conversions].[All]" dimensionUniqueName="[marketing_spend]" displayFolder="" count="0" memberValueDatatype="20" unbalanced="0"/>
    <cacheHierarchy uniqueName="[marketing_spend].[revenue_attributed]" caption="revenue_attributed" attribute="1" defaultMemberUniqueName="[marketing_spend].[revenue_attributed].[All]" allUniqueName="[marketing_spend].[revenue_attributed].[All]" dimensionUniqueName="[marketing_spend]" displayFolder="" count="0" memberValueDatatype="5" unbalanced="0"/>
    <cacheHierarchy uniqueName="[marketing_spend].[cpc_first]" caption="cpc_first" attribute="1" defaultMemberUniqueName="[marketing_spend].[cpc_first].[All]" allUniqueName="[marketing_spend].[cpc_first].[All]" dimensionUniqueName="[marketing_spend]" displayFolder="" count="0" memberValueDatatype="5" unbalanced="0"/>
    <cacheHierarchy uniqueName="[marketing_spend].[cpa_first]" caption="cpa_first" attribute="1" defaultMemberUniqueName="[marketing_spend].[cpa_first].[All]" allUniqueName="[marketing_spend].[cpa_first].[All]" dimensionUniqueName="[marketing_spend]" displayFolder="" count="0" memberValueDatatype="5" unbalanced="0"/>
    <cacheHierarchy uniqueName="[marketing_spend].[roas_first]" caption="roas_first" attribute="1" defaultMemberUniqueName="[marketing_spend].[roas_first].[All]" allUniqueName="[marketing_spend].[roas_first].[All]" dimensionUniqueName="[marketing_spend]" displayFolder="" count="0" memberValueDatatype="5" unbalanced="0"/>
    <cacheHierarchy uniqueName="[marketing_spend].[click_through_rate]" caption="click_through_rate" attribute="1" defaultMemberUniqueName="[marketing_spend].[click_through_rate].[All]" allUniqueName="[marketing_spend].[click_through_rate].[All]" dimensionUniqueName="[marketing_spend]" displayFolder="" count="0" memberValueDatatype="5" unbalanced="0"/>
    <cacheHierarchy uniqueName="[marketing_spend].[click_convertion_rate]" caption="click_convertion_rate" attribute="1" defaultMemberUniqueName="[marketing_spend].[click_convertion_rate].[All]" allUniqueName="[marketing_spend].[click_convertion_rate].[All]" dimensionUniqueName="[marketing_spend]" displayFolder="" count="0" memberValueDatatype="5" unbalanced="0"/>
    <cacheHierarchy uniqueName="[marketing_spend].[month (Year)]" caption="month (Year)" attribute="1" defaultMemberUniqueName="[marketing_spend].[month (Year)].[All]" allUniqueName="[marketing_spend].[month (Year)].[All]" dimensionUniqueName="[marketing_spend]" displayFolder="" count="0" memberValueDatatype="130" unbalanced="0"/>
    <cacheHierarchy uniqueName="[marketing_spend].[month (Quarter)]" caption="month (Quarter)" attribute="1" defaultMemberUniqueName="[marketing_spend].[month (Quarter)].[All]" allUniqueName="[marketing_spend].[month (Quarter)].[All]" dimensionUniqueName="[marketing_spend]" displayFolder="" count="0" memberValueDatatype="130" unbalanced="0"/>
    <cacheHierarchy uniqueName="[marketing_spend].[month (Month)]" caption="month (Month)" attribute="1" defaultMemberUniqueName="[marketing_spend].[month (Month)].[All]" allUniqueName="[marketing_spend].[month (Month)].[All]" dimensionUniqueName="[marketing_spend]"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channel]" caption="channel" attribute="1" defaultMemberUniqueName="[orders].[channel].[All]" allUniqueName="[orders].[channel].[All]" dimensionUniqueName="[orders]" displayFolder="" count="2" memberValueDatatype="130" unbalanced="0"/>
    <cacheHierarchy uniqueName="[orders].[payment_method]" caption="payment_method" attribute="1" defaultMemberUniqueName="[orders].[payment_method].[All]" allUniqueName="[orders].[payment_method].[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items_ordered]" caption="items_ordered" attribute="1" defaultMemberUniqueName="[orders].[items_ordered].[All]" allUniqueName="[orders].[items_ordered].[All]" dimensionUniqueName="[orders]" displayFolder="" count="0" memberValueDatatype="20" unbalanced="0"/>
    <cacheHierarchy uniqueName="[orders].[primary_category]" caption="primary_category" attribute="1" defaultMemberUniqueName="[orders].[primary_category].[All]" allUniqueName="[orders].[primary_category].[All]" dimensionUniqueName="[orders]" displayFolder="" count="2" memberValueDatatype="130" unbalanced="0"/>
    <cacheHierarchy uniqueName="[orders].[gross_revenue]" caption="gross_revenue" attribute="1" defaultMemberUniqueName="[orders].[gross_revenue].[All]" allUniqueName="[orders].[gross_revenue].[All]" dimensionUniqueName="[orders]" displayFolder="" count="0" memberValueDatatype="5" unbalanced="0"/>
    <cacheHierarchy uniqueName="[orders].[discount_pct]" caption="discount_pct" attribute="1" defaultMemberUniqueName="[orders].[discount_pct].[All]" allUniqueName="[orders].[discount_pct].[All]" dimensionUniqueName="[orders]" displayFolder="" count="0" memberValueDatatype="20" unbalanced="0"/>
    <cacheHierarchy uniqueName="[orders].[discount_amount]" caption="discount_amount" attribute="1" defaultMemberUniqueName="[orders].[discount_amount].[All]" allUniqueName="[orders].[discount_am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product_cost]" caption="product_cost" attribute="1" defaultMemberUniqueName="[orders].[product_cost].[All]" allUniqueName="[orders].[product_cost].[All]" dimensionUniqueName="[orders]" displayFolder="" count="0" memberValueDatatype="5" unbalanced="0"/>
    <cacheHierarchy uniqueName="[orders].[platform_fee]" caption="platform_fee" attribute="1" defaultMemberUniqueName="[orders].[platform_fee].[All]" allUniqueName="[orders].[platform_fee].[All]" dimensionUniqueName="[orders]" displayFolder="" count="0" memberValueDatatype="5" unbalanced="0"/>
    <cacheHierarchy uniqueName="[orders].[transaction_fee]" caption="transaction_fee" attribute="1" defaultMemberUniqueName="[orders].[transaction_fee].[All]" allUniqueName="[orders].[transaction_fee].[All]" dimensionUniqueName="[orders]" displayFolder="" count="0" memberValueDatatype="5" unbalanced="0"/>
    <cacheHierarchy uniqueName="[orders].[returned]" caption="returned" attribute="1" defaultMemberUniqueName="[orders].[returned].[All]" allUniqueName="[orders].[returned].[All]" dimensionUniqueName="[orders]" displayFolder="" count="0" memberValueDatatype="130" unbalanced="0"/>
    <cacheHierarchy uniqueName="[orders].[refund_amount]" caption="refund_amount" attribute="1" defaultMemberUniqueName="[orders].[refund_amount].[All]" allUniqueName="[orders].[refund_amount].[All]" dimensionUniqueName="[orders]" displayFolder="" count="0" memberValueDatatype="5" unbalanced="0"/>
    <cacheHierarchy uniqueName="[orders].[net_revenue]" caption="net_revenue" attribute="1" defaultMemberUniqueName="[orders].[net_revenue].[All]" allUniqueName="[orders].[net_revenue].[All]" dimensionUniqueName="[orders]" displayFolder="" count="0" memberValueDatatype="5" unbalanced="0"/>
    <cacheHierarchy uniqueName="[orders].[total_costs]" caption="total_costs" attribute="1" defaultMemberUniqueName="[orders].[total_costs].[All]" allUniqueName="[orders].[total_costs].[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iscount_check]" caption="discount_check" attribute="1" defaultMemberUniqueName="[orders].[discount_check].[All]" allUniqueName="[orders].[discount_check].[All]" dimensionUniqueName="[orders]" displayFolder="" count="0" memberValueDatatype="5" unbalanced="0"/>
    <cacheHierarchy uniqueName="[orders].[total_costs_check]" caption="total_costs_check" attribute="1" defaultMemberUniqueName="[orders].[total_costs_check].[All]" allUniqueName="[orders].[total_costs_check].[All]" dimensionUniqueName="[orders]" displayFolder="" count="0" memberValueDatatype="5" unbalanced="0"/>
    <cacheHierarchy uniqueName="[orders].[net_revenue_check]" caption="net_revenue_check" attribute="1" defaultMemberUniqueName="[orders].[net_revenue_check].[All]" allUniqueName="[orders].[net_revenue_check].[All]" dimensionUniqueName="[orders]" displayFolder="" count="0" memberValueDatatype="5" unbalanced="0"/>
    <cacheHierarchy uniqueName="[orders].[profit_check]" caption="profit_check" attribute="1" defaultMemberUniqueName="[orders].[profit_check].[All]" allUniqueName="[orders].[profit_check].[All]" dimensionUniqueName="[orders]" displayFolder="" count="0" memberValueDatatype="5" unbalanced="0"/>
    <cacheHierarchy uniqueName="[orders].[net_margin]" caption="net_margin" attribute="1" defaultMemberUniqueName="[orders].[net_margin].[All]" allUniqueName="[orders].[net_margin].[All]" dimensionUniqueName="[orders]" displayFolder="" count="0" memberValueDatatype="5" unbalanced="0"/>
    <cacheHierarchy uniqueName="[orders].[netmargincheck]" caption="netmargincheck" attribute="1" defaultMemberUniqueName="[orders].[netmargincheck].[All]" allUniqueName="[orders].[netmargincheck].[All]" dimensionUniqueName="[orders]" displayFolder="" count="0" memberValueDatatype="11"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_category]" caption="sub_category" attribute="1" defaultMemberUniqueName="[products].[sub_category].[All]" allUniqueName="[products].[sub_category].[All]" dimensionUniqueName="[products]" displayFolder="" count="0" memberValueDatatype="130" unbalanced="0"/>
    <cacheHierarchy uniqueName="[products].[unit_cost]" caption="unit_cost" attribute="1" defaultMemberUniqueName="[products].[unit_cost].[All]" allUniqueName="[products].[unit_cost].[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hipping_cost_per_unit]" caption="shipping_cost_per_unit" attribute="1" defaultMemberUniqueName="[products].[shipping_cost_per_unit].[All]" allUniqueName="[products].[shipping_cost_per_unit].[All]" dimensionUniqueName="[products]" displayFolder="" count="0" memberValueDatatype="5" unbalanced="0"/>
    <cacheHierarchy uniqueName="[products].[weight_lbs]" caption="weight_lbs" attribute="1" defaultMemberUniqueName="[products].[weight_lbs].[All]" allUniqueName="[products].[weight_lbs].[All]" dimensionUniqueName="[products]" displayFolder="" count="0" memberValueDatatype="5" unbalanced="0"/>
    <cacheHierarchy uniqueName="[products].[supplier]" caption="supplier" attribute="1" defaultMemberUniqueName="[products].[supplier].[All]" allUniqueName="[products].[supplier].[All]" dimensionUniqueName="[products]" displayFolder="" count="0" memberValueDatatype="130" unbalanced="0"/>
    <cacheHierarchy uniqueName="[marketing_spend].[month (Month Index)]" caption="month (Month Index)" attribute="1" defaultMemberUniqueName="[marketing_spend].[month (Month Index)].[All]" allUniqueName="[marketing_spend].[month (Month Index)].[All]" dimensionUniqueName="[marketing_spend]" displayFolder="" count="0" memberValueDatatype="20" unbalanced="0" hidden="1"/>
    <cacheHierarchy uniqueName="[Measures].[Sum of profit_check]" caption="Sum of profit_check" measure="1" displayFolder="" measureGroup="orders" count="0">
      <extLst>
        <ext xmlns:x15="http://schemas.microsoft.com/office/spreadsheetml/2010/11/main" uri="{B97F6D7D-B522-45F9-BDA1-12C45D357490}">
          <x15:cacheHierarchy aggregatedColumn="46"/>
        </ext>
      </extLst>
    </cacheHierarchy>
    <cacheHierarchy uniqueName="[Measures].[Sum of net_revenue_check]" caption="Sum of net_revenue_check" measure="1" displayFolder="" measureGroup="orders" count="0">
      <extLst>
        <ext xmlns:x15="http://schemas.microsoft.com/office/spreadsheetml/2010/11/main" uri="{B97F6D7D-B522-45F9-BDA1-12C45D357490}">
          <x15:cacheHierarchy aggregatedColumn="45"/>
        </ext>
      </extLst>
    </cacheHierarchy>
    <cacheHierarchy uniqueName="[Measures].[Sum of net_margin]" caption="Sum of net_margin" measure="1" displayFolder="" measureGroup="orders" count="0">
      <extLst>
        <ext xmlns:x15="http://schemas.microsoft.com/office/spreadsheetml/2010/11/main" uri="{B97F6D7D-B522-45F9-BDA1-12C45D357490}">
          <x15:cacheHierarchy aggregatedColumn="47"/>
        </ext>
      </extLst>
    </cacheHierarchy>
    <cacheHierarchy uniqueName="[Measures].[Average of net_margin]" caption="Average of net_margin" measure="1" displayFolder="" measureGroup="orders" count="0">
      <extLst>
        <ext xmlns:x15="http://schemas.microsoft.com/office/spreadsheetml/2010/11/main" uri="{B97F6D7D-B522-45F9-BDA1-12C45D357490}">
          <x15:cacheHierarchy aggregatedColumn="47"/>
        </ext>
      </extLst>
    </cacheHierarchy>
    <cacheHierarchy uniqueName="[Measures].[Sum of total_costs]" caption="Sum of total_costs" measure="1" displayFolder="" measureGroup="orders" count="0">
      <extLst>
        <ext xmlns:x15="http://schemas.microsoft.com/office/spreadsheetml/2010/11/main" uri="{B97F6D7D-B522-45F9-BDA1-12C45D357490}">
          <x15:cacheHierarchy aggregatedColumn="41"/>
        </ext>
      </extLst>
    </cacheHierarchy>
    <cacheHierarchy uniqueName="[Measures].[Sum of shipping_cost_per_unit]" caption="Sum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Average of shipping_cost_per_unit]" caption="Average of shipping_cost_per_unit" measure="1" displayFolder="" measureGroup="products" count="0">
      <extLst>
        <ext xmlns:x15="http://schemas.microsoft.com/office/spreadsheetml/2010/11/main" uri="{B97F6D7D-B522-45F9-BDA1-12C45D357490}">
          <x15:cacheHierarchy aggregatedColumn="55"/>
        </ext>
      </extLst>
    </cacheHierarchy>
    <cacheHierarchy uniqueName="[Measures].[Sum of refund_amount]" caption="Sum of refund_amount" measure="1" displayFolder="" measureGroup="orders" count="0">
      <extLst>
        <ext xmlns:x15="http://schemas.microsoft.com/office/spreadsheetml/2010/11/main" uri="{B97F6D7D-B522-45F9-BDA1-12C45D357490}">
          <x15:cacheHierarchy aggregatedColumn="39"/>
        </ext>
      </extLst>
    </cacheHierarchy>
    <cacheHierarchy uniqueName="[Measures].[Average of refund_amount]" caption="Average of refund_amount" measure="1" displayFolder="" measureGroup="orders" count="0">
      <extLst>
        <ext xmlns:x15="http://schemas.microsoft.com/office/spreadsheetml/2010/11/main" uri="{B97F6D7D-B522-45F9-BDA1-12C45D357490}">
          <x15:cacheHierarchy aggregatedColumn="39"/>
        </ext>
      </extLst>
    </cacheHierarchy>
    <cacheHierarchy uniqueName="[Measures].[Sum of gross_revenue]" caption="Sum of gross_revenue" measure="1" displayFolder="" measureGroup="orders" count="0">
      <extLst>
        <ext xmlns:x15="http://schemas.microsoft.com/office/spreadsheetml/2010/11/main" uri="{B97F6D7D-B522-45F9-BDA1-12C45D357490}">
          <x15:cacheHierarchy aggregatedColumn="31"/>
        </ext>
      </extLst>
    </cacheHierarchy>
    <cacheHierarchy uniqueName="[Measures].[Sum of total_costs_check]" caption="Sum of total_costs_check" measure="1" displayFolder="" measureGroup="orders" count="0">
      <extLst>
        <ext xmlns:x15="http://schemas.microsoft.com/office/spreadsheetml/2010/11/main" uri="{B97F6D7D-B522-45F9-BDA1-12C45D357490}">
          <x15:cacheHierarchy aggregatedColumn="44"/>
        </ext>
      </extLst>
    </cacheHierarchy>
    <cacheHierarchy uniqueName="[Measures].[Sum of discount_check]" caption="Sum of discount_check" measure="1" displayFolder="" measureGroup="orders" count="0">
      <extLst>
        <ext xmlns:x15="http://schemas.microsoft.com/office/spreadsheetml/2010/11/main" uri="{B97F6D7D-B522-45F9-BDA1-12C45D357490}">
          <x15:cacheHierarchy aggregatedColumn="43"/>
        </ext>
      </extLst>
    </cacheHierarchy>
    <cacheHierarchy uniqueName="[Measures].[Sum of shipping_cost]" caption="Sum of shipping_cost" measure="1" displayFolder="" measureGroup="orders" count="0">
      <extLst>
        <ext xmlns:x15="http://schemas.microsoft.com/office/spreadsheetml/2010/11/main" uri="{B97F6D7D-B522-45F9-BDA1-12C45D357490}">
          <x15:cacheHierarchy aggregatedColumn="34"/>
        </ext>
      </extLst>
    </cacheHierarchy>
    <cacheHierarchy uniqueName="[Measures].[Sum of product_cost]" caption="Sum of product_cost" measure="1" displayFolder="" measureGroup="orders" count="0">
      <extLst>
        <ext xmlns:x15="http://schemas.microsoft.com/office/spreadsheetml/2010/11/main" uri="{B97F6D7D-B522-45F9-BDA1-12C45D357490}">
          <x15:cacheHierarchy aggregatedColumn="35"/>
        </ext>
      </extLst>
    </cacheHierarchy>
    <cacheHierarchy uniqueName="[Measures].[Sum of discount_pct]" caption="Sum of discount_pct" measure="1" displayFolder="" measureGroup="orders" count="0">
      <extLst>
        <ext xmlns:x15="http://schemas.microsoft.com/office/spreadsheetml/2010/11/main" uri="{B97F6D7D-B522-45F9-BDA1-12C45D357490}">
          <x15:cacheHierarchy aggregatedColumn="32"/>
        </ext>
      </extLst>
    </cacheHierarchy>
    <cacheHierarchy uniqueName="[Measures].[Average of profit_check]" caption="Average of profit_check" measure="1" displayFolder="" measureGroup="orders" count="0">
      <extLst>
        <ext xmlns:x15="http://schemas.microsoft.com/office/spreadsheetml/2010/11/main" uri="{B97F6D7D-B522-45F9-BDA1-12C45D357490}">
          <x15:cacheHierarchy aggregatedColumn="46"/>
        </ext>
      </extLst>
    </cacheHierarchy>
    <cacheHierarchy uniqueName="[Measures].[Sum of platform_fee]" caption="Sum of platform_fee" measure="1" displayFolder="" measureGroup="orders" count="0">
      <extLst>
        <ext xmlns:x15="http://schemas.microsoft.com/office/spreadsheetml/2010/11/main" uri="{B97F6D7D-B522-45F9-BDA1-12C45D357490}">
          <x15:cacheHierarchy aggregatedColumn="36"/>
        </ext>
      </extLst>
    </cacheHierarchy>
    <cacheHierarchy uniqueName="[Measures].[Average of platform_fee]" caption="Average of platform_fee" measure="1" displayFolder="" measureGroup="orders" count="0">
      <extLst>
        <ext xmlns:x15="http://schemas.microsoft.com/office/spreadsheetml/2010/11/main" uri="{B97F6D7D-B522-45F9-BDA1-12C45D357490}">
          <x15:cacheHierarchy aggregatedColumn="36"/>
        </ext>
      </extLst>
    </cacheHierarchy>
    <cacheHierarchy uniqueName="[Measures].[Sum of spend]" caption="Sum of spend" measure="1" displayFolder="" measureGroup="marketing_spend" count="0">
      <extLst>
        <ext xmlns:x15="http://schemas.microsoft.com/office/spreadsheetml/2010/11/main" uri="{B97F6D7D-B522-45F9-BDA1-12C45D357490}">
          <x15:cacheHierarchy aggregatedColumn="10"/>
        </ext>
      </extLst>
    </cacheHierarchy>
    <cacheHierarchy uniqueName="[Measures].[Sum of revenue_attributed]" caption="Sum of revenue_attributed" measure="1" displayFolder="" measureGroup="marketing_spend" count="0">
      <extLst>
        <ext xmlns:x15="http://schemas.microsoft.com/office/spreadsheetml/2010/11/main" uri="{B97F6D7D-B522-45F9-BDA1-12C45D357490}">
          <x15:cacheHierarchy aggregatedColumn="14"/>
        </ext>
      </extLst>
    </cacheHierarchy>
    <cacheHierarchy uniqueName="[Measures].[Sum of cpc]" caption="Sum of cpc" measure="1" displayFolder="" measureGroup="marketing_spend" count="0"/>
    <cacheHierarchy uniqueName="[Measures].[Sum of cpa]" caption="Sum of cpa" measure="1" displayFolder="" measureGroup="marketing_spend" count="0"/>
    <cacheHierarchy uniqueName="[Measures].[Sum of roas]" caption="Sum of roas" measure="1" displayFolder="" measureGroup="marketing_spend" count="0"/>
    <cacheHierarchy uniqueName="[Measures].[CTR]" caption="CTR" measure="1" displayFolder="" measureGroup="marketing_spend" count="0"/>
    <cacheHierarchy uniqueName="[Measures].[CVR]" caption="CVR" measure="1" displayFolder="" measureGroup="marketing_spend" count="0"/>
    <cacheHierarchy uniqueName="[Measures].[Net Margin]" caption="Net Margin" measure="1" displayFolder="" measureGroup="orders" count="0"/>
    <cacheHierarchy uniqueName="[Measures].[Discount Revenue]" caption="Discount Revenue" measure="1" displayFolder="" measureGroup="orders" count="0"/>
    <cacheHierarchy uniqueName="[Measures].[Shipping Revenue]" caption="Shipping Revenue" measure="1" displayFolder="" measureGroup="orders" count="0"/>
    <cacheHierarchy uniqueName="[Measures].[Product Revenue]" caption="Product Revenue" measure="1" displayFolder="" measureGroup="orders" count="0"/>
    <cacheHierarchy uniqueName="[Measures].[Refund Revenue]" caption="Refund Revenue" measure="1" displayFolder="" measureGroup="orders" count="0"/>
    <cacheHierarchy uniqueName="[Measures].[Return Rate]" caption="Return Rate" measure="1" displayFolder="" measureGroup="orders" count="0"/>
    <cacheHierarchy uniqueName="[Measures].[Order Value]" caption="Order Value" measure="1" displayFolder="" measureGroup="orders" count="0"/>
    <cacheHierarchy uniqueName="[Measures].[Platform Fee %]" caption="Platform Fee %" measure="1" displayFolder="" measureGroup="orders" count="0"/>
    <cacheHierarchy uniqueName="[Measures].[ROAS]" caption="ROAS" measure="1" displayFolder="" measureGroup="marketing_spend" count="0"/>
    <cacheHierarchy uniqueName="[Measures].[CPC]" caption="CPC" measure="1" displayFolder="" measureGroup="marketing_spend" count="0"/>
    <cacheHierarchy uniqueName="[Measures].[CPA]" caption="CPA" measure="1" displayFolder="" measureGroup="marketing_spend" count="0"/>
    <cacheHierarchy uniqueName="[Measures].[__XL_Count marketing_spend]" caption="__XL_Count marketing_spend" measure="1" displayFolder="" measureGroup="marketing_spend"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7721695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24D2F1-C9D0-419B-89CB-704FCAE76B2A}" name="PivotTable1" cacheId="693" applyNumberFormats="0" applyBorderFormats="0" applyFontFormats="0" applyPatternFormats="0" applyAlignmentFormats="0" applyWidthHeightFormats="1" dataCaption="Values" tag="dec70e6a-791e-48ea-b76c-59a2eade2784" updatedVersion="8" minRefreshableVersion="3" useAutoFormatting="1" subtotalHiddenItems="1" itemPrintTitles="1" createdVersion="8" indent="0" outline="1" outlineData="1" multipleFieldFilters="0" chartFormat="32">
  <location ref="A3:I12" firstHeaderRow="0" firstDataRow="1" firstDataCol="1"/>
  <pivotFields count="9">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9">
    <i>
      <x v="3"/>
    </i>
    <i>
      <x v="7"/>
    </i>
    <i>
      <x v="2"/>
    </i>
    <i>
      <x v="6"/>
    </i>
    <i>
      <x v="4"/>
    </i>
    <i>
      <x v="5"/>
    </i>
    <i>
      <x v="1"/>
    </i>
    <i>
      <x/>
    </i>
    <i t="grand">
      <x/>
    </i>
  </rowItems>
  <colFields count="1">
    <field x="-2"/>
  </colFields>
  <colItems count="8">
    <i>
      <x/>
    </i>
    <i i="1">
      <x v="1"/>
    </i>
    <i i="2">
      <x v="2"/>
    </i>
    <i i="3">
      <x v="3"/>
    </i>
    <i i="4">
      <x v="4"/>
    </i>
    <i i="5">
      <x v="5"/>
    </i>
    <i i="6">
      <x v="6"/>
    </i>
    <i i="7">
      <x v="7"/>
    </i>
  </colItems>
  <dataFields count="8">
    <dataField name="Gross Revenue" fld="2" baseField="0" baseItem="5" numFmtId="164"/>
    <dataField name="Net Revenue" fld="3" baseField="0" baseItem="3" numFmtId="164"/>
    <dataField name="Profit" fld="4" baseField="0" baseItem="3" numFmtId="164"/>
    <dataField fld="1" subtotal="count" baseField="0" baseItem="0" numFmtId="168"/>
    <dataField name="Discount %" fld="5" subtotal="count" baseField="0" baseItem="0" numFmtId="168"/>
    <dataField name="Shipping %" fld="6" subtotal="count" baseField="0" baseItem="0" numFmtId="168"/>
    <dataField name="Product Cost %" fld="7" subtotal="count" baseField="0" baseItem="3" numFmtId="168"/>
    <dataField name="Refund %" fld="8" subtotal="count" baseField="0" baseItem="0" numFmtId="168"/>
  </dataFields>
  <formats count="4">
    <format dxfId="133">
      <pivotArea outline="0" fieldPosition="0">
        <references count="1">
          <reference field="4294967294" count="1">
            <x v="0"/>
          </reference>
        </references>
      </pivotArea>
    </format>
    <format dxfId="132">
      <pivotArea outline="0" fieldPosition="0">
        <references count="1">
          <reference field="4294967294" count="1">
            <x v="2"/>
          </reference>
        </references>
      </pivotArea>
    </format>
    <format dxfId="131">
      <pivotArea outline="0" fieldPosition="0">
        <references count="1">
          <reference field="4294967294" count="1">
            <x v="1"/>
          </reference>
        </references>
      </pivotArea>
    </format>
    <format dxfId="130">
      <pivotArea outline="0" collapsedLevelsAreSubtotals="1" fieldPosition="0">
        <references count="1">
          <reference field="4294967294" count="5" selected="0">
            <x v="3"/>
            <x v="4"/>
            <x v="5"/>
            <x v="6"/>
            <x v="7"/>
          </reference>
        </references>
      </pivotArea>
    </format>
  </formats>
  <chartFormats count="17">
    <chartFormat chart="0" format="0" series="1">
      <pivotArea type="data" outline="0" fieldPosition="0">
        <references count="1">
          <reference field="4294967294" count="1" selected="0">
            <x v="3"/>
          </reference>
        </references>
      </pivotArea>
    </chartFormat>
    <chartFormat chart="26" format="28" series="1">
      <pivotArea type="data" outline="0" fieldPosition="0">
        <references count="1">
          <reference field="4294967294" count="1" selected="0">
            <x v="0"/>
          </reference>
        </references>
      </pivotArea>
    </chartFormat>
    <chartFormat chart="26" format="29" series="1">
      <pivotArea type="data" outline="0" fieldPosition="0">
        <references count="1">
          <reference field="4294967294" count="1" selected="0">
            <x v="1"/>
          </reference>
        </references>
      </pivotArea>
    </chartFormat>
    <chartFormat chart="26" format="30" series="1">
      <pivotArea type="data" outline="0" fieldPosition="0">
        <references count="1">
          <reference field="4294967294" count="1" selected="0">
            <x v="2"/>
          </reference>
        </references>
      </pivotArea>
    </chartFormat>
    <chartFormat chart="26" format="31" series="1">
      <pivotArea type="data" outline="0" fieldPosition="0">
        <references count="1">
          <reference field="4294967294" count="1" selected="0">
            <x v="3"/>
          </reference>
        </references>
      </pivotArea>
    </chartFormat>
    <chartFormat chart="26" format="32" series="1">
      <pivotArea type="data" outline="0" fieldPosition="0">
        <references count="1">
          <reference field="4294967294" count="1" selected="0">
            <x v="4"/>
          </reference>
        </references>
      </pivotArea>
    </chartFormat>
    <chartFormat chart="26" format="33" series="1">
      <pivotArea type="data" outline="0" fieldPosition="0">
        <references count="1">
          <reference field="4294967294" count="1" selected="0">
            <x v="5"/>
          </reference>
        </references>
      </pivotArea>
    </chartFormat>
    <chartFormat chart="26" format="34" series="1">
      <pivotArea type="data" outline="0" fieldPosition="0">
        <references count="1">
          <reference field="4294967294" count="1" selected="0">
            <x v="6"/>
          </reference>
        </references>
      </pivotArea>
    </chartFormat>
    <chartFormat chart="26" format="35" series="1">
      <pivotArea type="data" outline="0" fieldPosition="0">
        <references count="1">
          <reference field="4294967294" count="1" selected="0">
            <x v="7"/>
          </reference>
        </references>
      </pivotArea>
    </chartFormat>
    <chartFormat chart="29" format="44" series="1">
      <pivotArea type="data" outline="0" fieldPosition="0">
        <references count="1">
          <reference field="4294967294" count="1" selected="0">
            <x v="0"/>
          </reference>
        </references>
      </pivotArea>
    </chartFormat>
    <chartFormat chart="29" format="45" series="1">
      <pivotArea type="data" outline="0" fieldPosition="0">
        <references count="1">
          <reference field="4294967294" count="1" selected="0">
            <x v="1"/>
          </reference>
        </references>
      </pivotArea>
    </chartFormat>
    <chartFormat chart="29" format="46" series="1">
      <pivotArea type="data" outline="0" fieldPosition="0">
        <references count="1">
          <reference field="4294967294" count="1" selected="0">
            <x v="2"/>
          </reference>
        </references>
      </pivotArea>
    </chartFormat>
    <chartFormat chart="29" format="47" series="1">
      <pivotArea type="data" outline="0" fieldPosition="0">
        <references count="1">
          <reference field="4294967294" count="1" selected="0">
            <x v="3"/>
          </reference>
        </references>
      </pivotArea>
    </chartFormat>
    <chartFormat chart="29" format="48" series="1">
      <pivotArea type="data" outline="0" fieldPosition="0">
        <references count="1">
          <reference field="4294967294" count="1" selected="0">
            <x v="4"/>
          </reference>
        </references>
      </pivotArea>
    </chartFormat>
    <chartFormat chart="29" format="49" series="1">
      <pivotArea type="data" outline="0" fieldPosition="0">
        <references count="1">
          <reference field="4294967294" count="1" selected="0">
            <x v="5"/>
          </reference>
        </references>
      </pivotArea>
    </chartFormat>
    <chartFormat chart="29" format="50" series="1">
      <pivotArea type="data" outline="0" fieldPosition="0">
        <references count="1">
          <reference field="4294967294" count="1" selected="0">
            <x v="6"/>
          </reference>
        </references>
      </pivotArea>
    </chartFormat>
    <chartFormat chart="29" format="51" series="1">
      <pivotArea type="data" outline="0" fieldPosition="0">
        <references count="1">
          <reference field="4294967294" count="1" selected="0">
            <x v="7"/>
          </reference>
        </references>
      </pivotArea>
    </chartFormat>
  </chartFormats>
  <pivotHierarchies count="10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rofit"/>
    <pivotHierarchy dragToData="1" caption="Net Revenue"/>
    <pivotHierarchy dragToData="1"/>
    <pivotHierarchy dragToData="1" caption="Average of net_margin"/>
    <pivotHierarchy dragToData="1"/>
    <pivotHierarchy dragToData="1"/>
    <pivotHierarchy dragToData="1"/>
    <pivotHierarchy dragToData="1" caption="Refund"/>
    <pivotHierarchy dragToData="1" caption="Average of refund_amount"/>
    <pivotHierarchy dragToData="1" caption="Gross Revenue"/>
    <pivotHierarchy dragToData="1" caption="Total Cost"/>
    <pivotHierarchy dragToData="1" caption="Discount"/>
    <pivotHierarchy dragToData="1" caption="Shipping Cost"/>
    <pivotHierarchy dragToData="1" caption="Product Cos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Discount %"/>
    <pivotHierarchy dragToRow="0" dragToCol="0" dragToPage="0" dragToData="1" caption="Shipping %"/>
    <pivotHierarchy dragToRow="0" dragToCol="0" dragToPage="0" dragToData="1" caption="Product Cost %"/>
    <pivotHierarchy dragToRow="0" dragToCol="0" dragToPage="0" dragToData="1" caption="Refund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marketing_spend]"/>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F8E059-6C7A-420C-B75B-4502A3D7F521}" name="PivotTable1" cacheId="711" applyNumberFormats="0" applyBorderFormats="0" applyFontFormats="0" applyPatternFormats="0" applyAlignmentFormats="0" applyWidthHeightFormats="1" dataCaption="Values" tag="69b621a5-6647-4178-8e2e-a2145f98aa3f" updatedVersion="8" minRefreshableVersion="3" useAutoFormatting="1" subtotalHiddenItems="1" itemPrintTitles="1" createdVersion="8" indent="0" outline="1" outlineData="1" multipleFieldFilters="0" chartFormat="10">
  <location ref="A3:F12" firstHeaderRow="0" firstDataRow="1" firstDataCol="1"/>
  <pivotFields count="6">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9">
    <i>
      <x v="3"/>
    </i>
    <i>
      <x v="7"/>
    </i>
    <i>
      <x v="5"/>
    </i>
    <i>
      <x v="4"/>
    </i>
    <i>
      <x v="6"/>
    </i>
    <i>
      <x v="2"/>
    </i>
    <i>
      <x/>
    </i>
    <i>
      <x v="1"/>
    </i>
    <i t="grand">
      <x/>
    </i>
  </rowItems>
  <colFields count="1">
    <field x="-2"/>
  </colFields>
  <colItems count="5">
    <i>
      <x/>
    </i>
    <i i="1">
      <x v="1"/>
    </i>
    <i i="2">
      <x v="2"/>
    </i>
    <i i="3">
      <x v="3"/>
    </i>
    <i i="4">
      <x v="4"/>
    </i>
  </colItems>
  <dataFields count="5">
    <dataField fld="3" subtotal="count" baseField="0" baseItem="0" numFmtId="168"/>
    <dataField name="Refund" fld="2" baseField="0" baseItem="0" numFmtId="164"/>
    <dataField name="Discount" fld="1" baseField="0" baseItem="0" numFmtId="164"/>
    <dataField name="Shipping Cost" fld="4" baseField="0" baseItem="5" numFmtId="164"/>
    <dataField name="Product Cost" fld="5" baseField="0" baseItem="3" numFmtId="164"/>
  </dataFields>
  <formats count="3">
    <format dxfId="129">
      <pivotArea outline="0" fieldPosition="0">
        <references count="1">
          <reference field="4294967294" count="1">
            <x v="3"/>
          </reference>
        </references>
      </pivotArea>
    </format>
    <format dxfId="128">
      <pivotArea outline="0" fieldPosition="0">
        <references count="1">
          <reference field="4294967294" count="1">
            <x v="4"/>
          </reference>
        </references>
      </pivotArea>
    </format>
    <format dxfId="95">
      <pivotArea outline="0" collapsedLevelsAreSubtotals="1" fieldPosition="0">
        <references count="1">
          <reference field="4294967294" count="1" selected="0">
            <x v="0"/>
          </reference>
        </references>
      </pivotArea>
    </format>
  </formats>
  <chartFormats count="5">
    <chartFormat chart="9" format="20" series="1">
      <pivotArea type="data" outline="0" fieldPosition="0">
        <references count="1">
          <reference field="4294967294" count="1" selected="0">
            <x v="0"/>
          </reference>
        </references>
      </pivotArea>
    </chartFormat>
    <chartFormat chart="9" format="21" series="1">
      <pivotArea type="data" outline="0" fieldPosition="0">
        <references count="1">
          <reference field="4294967294" count="1" selected="0">
            <x v="1"/>
          </reference>
        </references>
      </pivotArea>
    </chartFormat>
    <chartFormat chart="9" format="22" series="1">
      <pivotArea type="data" outline="0" fieldPosition="0">
        <references count="1">
          <reference field="4294967294" count="1" selected="0">
            <x v="2"/>
          </reference>
        </references>
      </pivotArea>
    </chartFormat>
    <chartFormat chart="9" format="23" series="1">
      <pivotArea type="data" outline="0" fieldPosition="0">
        <references count="1">
          <reference field="4294967294" count="1" selected="0">
            <x v="3"/>
          </reference>
        </references>
      </pivotArea>
    </chartFormat>
    <chartFormat chart="9" format="24" series="1">
      <pivotArea type="data" outline="0" fieldPosition="0">
        <references count="1">
          <reference field="4294967294" count="1" selected="0">
            <x v="4"/>
          </reference>
        </references>
      </pivotArea>
    </chartFormat>
  </chartFormats>
  <pivotHierarchies count="10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rofit"/>
    <pivotHierarchy dragToData="1" caption="Net Revenue"/>
    <pivotHierarchy dragToData="1"/>
    <pivotHierarchy dragToData="1" caption="Average of net_margin"/>
    <pivotHierarchy dragToData="1"/>
    <pivotHierarchy dragToData="1"/>
    <pivotHierarchy dragToData="1"/>
    <pivotHierarchy dragToData="1" caption="Refund"/>
    <pivotHierarchy dragToData="1" caption="Average of refund_amount"/>
    <pivotHierarchy dragToData="1" caption="Gross Revenue"/>
    <pivotHierarchy dragToData="1" caption="Total Cost"/>
    <pivotHierarchy dragToData="1" caption="Discount"/>
    <pivotHierarchy dragToData="1" caption="Shipping Cost"/>
    <pivotHierarchy dragToData="1" caption="Product Cos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marketing_spend]"/>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C5E392E-EDB3-4AD7-AE9F-2920EBD969D2}" name="PivotTable1" cacheId="69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2">
  <location ref="A1:C6" firstHeaderRow="0" firstDataRow="1" firstDataCol="1"/>
  <pivotFields count="4">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v="1"/>
    </i>
    <i>
      <x v="3"/>
    </i>
    <i>
      <x v="2"/>
    </i>
    <i>
      <x/>
    </i>
    <i t="grand">
      <x/>
    </i>
  </rowItems>
  <colFields count="1">
    <field x="-2"/>
  </colFields>
  <colItems count="2">
    <i>
      <x/>
    </i>
    <i i="1">
      <x v="1"/>
    </i>
  </colItems>
  <dataFields count="2">
    <dataField name="Profit per Order" fld="1" subtotal="average" baseField="0" baseItem="0" numFmtId="164"/>
    <dataField name="Platform Fee" fld="2" subtotal="count" baseField="0" baseItem="1" numFmtId="9"/>
  </dataFields>
  <formats count="1">
    <format dxfId="127">
      <pivotArea outline="0" fieldPosition="0">
        <references count="1">
          <reference field="4294967294" count="1">
            <x v="1"/>
          </reference>
        </references>
      </pivotArea>
    </format>
  </formats>
  <chartFormats count="2">
    <chartFormat chart="17" format="6" series="1">
      <pivotArea type="data" outline="0" fieldPosition="0">
        <references count="1">
          <reference field="4294967294" count="1" selected="0">
            <x v="0"/>
          </reference>
        </references>
      </pivotArea>
    </chartFormat>
    <chartFormat chart="17" format="7" series="1">
      <pivotArea type="data" outline="0" fieldPosition="0">
        <references count="1">
          <reference field="4294967294" count="1" selected="0">
            <x v="1"/>
          </reference>
        </references>
      </pivotArea>
    </chartFormat>
  </chartFormats>
  <pivotHierarchies count="10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rofit per Order"/>
    <pivotHierarchy dragToData="1"/>
    <pivotHierarchy dragToData="1" caption="Avg Platform Fee"/>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Platform Fe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92AF8A-638A-49C9-B99D-1F64D437010A}" name="PivotTable1" cacheId="7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1">
  <location ref="A1:C42" firstHeaderRow="0" firstDataRow="1" firstDataCol="1"/>
  <pivotFields count="4">
    <pivotField axis="axisRow" allDrilled="1" showAll="0" sortType="descending" defaultAttributeDrillState="1">
      <items count="5">
        <item x="0"/>
        <item x="1"/>
        <item x="2"/>
        <item x="3"/>
        <item t="default"/>
      </items>
      <autoSortScope>
        <pivotArea dataOnly="0" outline="0" fieldPosition="0">
          <references count="1">
            <reference field="4294967294" count="1" selected="0">
              <x v="0"/>
            </reference>
          </references>
        </pivotArea>
      </autoSortScope>
    </pivotField>
    <pivotField dataField="1" showAll="0" defaultSubtotal="0"/>
    <pivotField axis="axisRow" allDrilled="1" showAll="0" sortType="descending" defaultAttributeDrillState="1">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dataField="1" showAll="0" defaultSubtotal="0"/>
  </pivotFields>
  <rowFields count="2">
    <field x="2"/>
    <field x="0"/>
  </rowFields>
  <rowItems count="41">
    <i>
      <x v="3"/>
    </i>
    <i r="1">
      <x v="3"/>
    </i>
    <i r="1">
      <x v="1"/>
    </i>
    <i r="1">
      <x/>
    </i>
    <i r="1">
      <x v="2"/>
    </i>
    <i>
      <x v="4"/>
    </i>
    <i r="1">
      <x v="3"/>
    </i>
    <i r="1">
      <x v="1"/>
    </i>
    <i r="1">
      <x v="2"/>
    </i>
    <i r="1">
      <x/>
    </i>
    <i>
      <x v="2"/>
    </i>
    <i r="1">
      <x v="3"/>
    </i>
    <i r="1">
      <x/>
    </i>
    <i r="1">
      <x v="1"/>
    </i>
    <i r="1">
      <x v="2"/>
    </i>
    <i>
      <x v="7"/>
    </i>
    <i r="1">
      <x v="1"/>
    </i>
    <i r="1">
      <x v="3"/>
    </i>
    <i r="1">
      <x/>
    </i>
    <i r="1">
      <x v="2"/>
    </i>
    <i>
      <x v="5"/>
    </i>
    <i r="1">
      <x/>
    </i>
    <i r="1">
      <x v="2"/>
    </i>
    <i r="1">
      <x v="3"/>
    </i>
    <i r="1">
      <x v="1"/>
    </i>
    <i>
      <x v="1"/>
    </i>
    <i r="1">
      <x v="3"/>
    </i>
    <i r="1">
      <x v="2"/>
    </i>
    <i r="1">
      <x v="1"/>
    </i>
    <i r="1">
      <x/>
    </i>
    <i>
      <x v="6"/>
    </i>
    <i r="1">
      <x v="3"/>
    </i>
    <i r="1">
      <x v="1"/>
    </i>
    <i r="1">
      <x/>
    </i>
    <i r="1">
      <x v="2"/>
    </i>
    <i>
      <x/>
    </i>
    <i r="1">
      <x v="3"/>
    </i>
    <i r="1">
      <x v="1"/>
    </i>
    <i r="1">
      <x/>
    </i>
    <i r="1">
      <x v="2"/>
    </i>
    <i t="grand">
      <x/>
    </i>
  </rowItems>
  <colFields count="1">
    <field x="-2"/>
  </colFields>
  <colItems count="2">
    <i>
      <x/>
    </i>
    <i i="1">
      <x v="1"/>
    </i>
  </colItems>
  <dataFields count="2">
    <dataField name="Refund Amount" fld="3" baseField="0" baseItem="0" numFmtId="164"/>
    <dataField fld="1" subtotal="count" baseField="0" baseItem="0" numFmtId="9"/>
  </dataFields>
  <formats count="19">
    <format dxfId="124">
      <pivotArea outline="0" fieldPosition="0">
        <references count="1">
          <reference field="4294967294" count="1">
            <x v="0"/>
          </reference>
        </references>
      </pivotArea>
    </format>
    <format dxfId="123">
      <pivotArea outline="0" collapsedLevelsAreSubtotals="1" fieldPosition="0">
        <references count="1">
          <reference field="4294967294" count="1" selected="0">
            <x v="1"/>
          </reference>
        </references>
      </pivotArea>
    </format>
    <format dxfId="122">
      <pivotArea collapsedLevelsAreSubtotals="1" fieldPosition="0">
        <references count="3">
          <reference field="4294967294" count="1" selected="0">
            <x v="1"/>
          </reference>
          <reference field="0" count="0"/>
          <reference field="2" count="1" selected="0">
            <x v="3"/>
          </reference>
        </references>
      </pivotArea>
    </format>
    <format dxfId="121">
      <pivotArea collapsedLevelsAreSubtotals="1" fieldPosition="0">
        <references count="2">
          <reference field="4294967294" count="1" selected="0">
            <x v="1"/>
          </reference>
          <reference field="2" count="1">
            <x v="4"/>
          </reference>
        </references>
      </pivotArea>
    </format>
    <format dxfId="120">
      <pivotArea collapsedLevelsAreSubtotals="1" fieldPosition="0">
        <references count="3">
          <reference field="4294967294" count="1" selected="0">
            <x v="1"/>
          </reference>
          <reference field="0" count="0"/>
          <reference field="2" count="1" selected="0">
            <x v="4"/>
          </reference>
        </references>
      </pivotArea>
    </format>
    <format dxfId="119">
      <pivotArea collapsedLevelsAreSubtotals="1" fieldPosition="0">
        <references count="2">
          <reference field="4294967294" count="1" selected="0">
            <x v="1"/>
          </reference>
          <reference field="2" count="1">
            <x v="2"/>
          </reference>
        </references>
      </pivotArea>
    </format>
    <format dxfId="118">
      <pivotArea collapsedLevelsAreSubtotals="1" fieldPosition="0">
        <references count="3">
          <reference field="4294967294" count="1" selected="0">
            <x v="1"/>
          </reference>
          <reference field="0" count="0"/>
          <reference field="2" count="1" selected="0">
            <x v="2"/>
          </reference>
        </references>
      </pivotArea>
    </format>
    <format dxfId="117">
      <pivotArea collapsedLevelsAreSubtotals="1" fieldPosition="0">
        <references count="2">
          <reference field="4294967294" count="1" selected="0">
            <x v="1"/>
          </reference>
          <reference field="2" count="1">
            <x v="7"/>
          </reference>
        </references>
      </pivotArea>
    </format>
    <format dxfId="116">
      <pivotArea collapsedLevelsAreSubtotals="1" fieldPosition="0">
        <references count="3">
          <reference field="4294967294" count="1" selected="0">
            <x v="1"/>
          </reference>
          <reference field="0" count="0"/>
          <reference field="2" count="1" selected="0">
            <x v="7"/>
          </reference>
        </references>
      </pivotArea>
    </format>
    <format dxfId="115">
      <pivotArea collapsedLevelsAreSubtotals="1" fieldPosition="0">
        <references count="2">
          <reference field="4294967294" count="1" selected="0">
            <x v="1"/>
          </reference>
          <reference field="2" count="1">
            <x v="5"/>
          </reference>
        </references>
      </pivotArea>
    </format>
    <format dxfId="114">
      <pivotArea collapsedLevelsAreSubtotals="1" fieldPosition="0">
        <references count="3">
          <reference field="4294967294" count="1" selected="0">
            <x v="1"/>
          </reference>
          <reference field="0" count="0"/>
          <reference field="2" count="1" selected="0">
            <x v="5"/>
          </reference>
        </references>
      </pivotArea>
    </format>
    <format dxfId="113">
      <pivotArea collapsedLevelsAreSubtotals="1" fieldPosition="0">
        <references count="2">
          <reference field="4294967294" count="1" selected="0">
            <x v="1"/>
          </reference>
          <reference field="2" count="1">
            <x v="1"/>
          </reference>
        </references>
      </pivotArea>
    </format>
    <format dxfId="112">
      <pivotArea collapsedLevelsAreSubtotals="1" fieldPosition="0">
        <references count="3">
          <reference field="4294967294" count="1" selected="0">
            <x v="1"/>
          </reference>
          <reference field="0" count="0"/>
          <reference field="2" count="1" selected="0">
            <x v="1"/>
          </reference>
        </references>
      </pivotArea>
    </format>
    <format dxfId="111">
      <pivotArea collapsedLevelsAreSubtotals="1" fieldPosition="0">
        <references count="2">
          <reference field="4294967294" count="1" selected="0">
            <x v="1"/>
          </reference>
          <reference field="2" count="1">
            <x v="6"/>
          </reference>
        </references>
      </pivotArea>
    </format>
    <format dxfId="110">
      <pivotArea collapsedLevelsAreSubtotals="1" fieldPosition="0">
        <references count="3">
          <reference field="4294967294" count="1" selected="0">
            <x v="1"/>
          </reference>
          <reference field="0" count="0"/>
          <reference field="2" count="1" selected="0">
            <x v="6"/>
          </reference>
        </references>
      </pivotArea>
    </format>
    <format dxfId="109">
      <pivotArea collapsedLevelsAreSubtotals="1" fieldPosition="0">
        <references count="2">
          <reference field="4294967294" count="1" selected="0">
            <x v="1"/>
          </reference>
          <reference field="2" count="1">
            <x v="0"/>
          </reference>
        </references>
      </pivotArea>
    </format>
    <format dxfId="108">
      <pivotArea collapsedLevelsAreSubtotals="1" fieldPosition="0">
        <references count="3">
          <reference field="4294967294" count="1" selected="0">
            <x v="1"/>
          </reference>
          <reference field="0" count="0"/>
          <reference field="2" count="1" selected="0">
            <x v="0"/>
          </reference>
        </references>
      </pivotArea>
    </format>
    <format dxfId="107">
      <pivotArea field="2" grandRow="1" outline="0" collapsedLevelsAreSubtotals="1" axis="axisRow" fieldPosition="0">
        <references count="1">
          <reference field="4294967294" count="1" selected="0">
            <x v="1"/>
          </reference>
        </references>
      </pivotArea>
    </format>
    <format dxfId="106">
      <pivotArea collapsedLevelsAreSubtotals="1" fieldPosition="0">
        <references count="2">
          <reference field="4294967294" count="1" selected="0">
            <x v="1"/>
          </reference>
          <reference field="2" count="1">
            <x v="3"/>
          </reference>
        </references>
      </pivotArea>
    </format>
  </formats>
  <chartFormats count="10">
    <chartFormat chart="0" format="3" series="1">
      <pivotArea type="data" outline="0" fieldPosition="0">
        <references count="1">
          <reference field="4294967294" count="1" selected="0">
            <x v="1"/>
          </reference>
        </references>
      </pivotArea>
    </chartFormat>
    <chartFormat chart="3" format="7" series="1">
      <pivotArea type="data" outline="0" fieldPosition="0">
        <references count="1">
          <reference field="4294967294" count="1" selected="0">
            <x v="1"/>
          </reference>
        </references>
      </pivotArea>
    </chartFormat>
    <chartFormat chart="4" format="11" series="1">
      <pivotArea type="data" outline="0" fieldPosition="0">
        <references count="1">
          <reference field="4294967294" count="1" selected="0">
            <x v="1"/>
          </reference>
        </references>
      </pivotArea>
    </chartFormat>
    <chartFormat chart="10" format="7" series="1">
      <pivotArea type="data" outline="0" fieldPosition="0">
        <references count="1">
          <reference field="4294967294" count="1" selected="0">
            <x v="1"/>
          </reference>
        </references>
      </pivotArea>
    </chartFormat>
    <chartFormat chart="10" format="11" series="1">
      <pivotArea type="data" outline="0" fieldPosition="0">
        <references count="2">
          <reference field="4294967294" count="1" selected="0">
            <x v="1"/>
          </reference>
          <reference field="0" count="1" selected="0">
            <x v="1"/>
          </reference>
        </references>
      </pivotArea>
    </chartFormat>
    <chartFormat chart="10" format="15" series="1">
      <pivotArea type="data" outline="0" fieldPosition="0">
        <references count="2">
          <reference field="4294967294" count="1" selected="0">
            <x v="1"/>
          </reference>
          <reference field="0" count="1" selected="0">
            <x v="2"/>
          </reference>
        </references>
      </pivotArea>
    </chartFormat>
    <chartFormat chart="10" format="19" series="1">
      <pivotArea type="data" outline="0" fieldPosition="0">
        <references count="2">
          <reference field="4294967294" count="1" selected="0">
            <x v="1"/>
          </reference>
          <reference field="0" count="1" selected="0">
            <x v="3"/>
          </reference>
        </references>
      </pivotArea>
    </chartFormat>
    <chartFormat chart="10" format="20"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1"/>
          </reference>
        </references>
      </pivotArea>
    </chartFormat>
  </chartFormats>
  <pivotHierarchies count="10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Refund Amount"/>
    <pivotHierarchy dragToData="1"/>
    <pivotHierarchy dragToData="1"/>
    <pivotHierarchy dragToData="1"/>
    <pivotHierarchy dragToData="1"/>
    <pivotHierarchy dragToData="1"/>
    <pivotHierarchy dragToData="1"/>
    <pivotHierarchy dragToData="1"/>
    <pivotHierarchy dragToData="1" caption="Profit per Order"/>
    <pivotHierarchy dragToData="1"/>
    <pivotHierarchy dragToData="1" caption="Avg Platform Fee"/>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Platform Fe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30"/>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BA9B298-656E-400F-8DC9-47C2C97F5C98}" name="PivotTable2" cacheId="7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7">
  <location ref="L1:N6" firstHeaderRow="0" firstDataRow="1" firstDataCol="1"/>
  <pivotFields count="4">
    <pivotField axis="axisRow" allDrilled="1"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howAll="0" defaultSubtotal="0"/>
    <pivotField allDrilled="1"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howAll="0" defaultSubtotal="0"/>
  </pivotFields>
  <rowFields count="1">
    <field x="0"/>
  </rowFields>
  <rowItems count="5">
    <i>
      <x v="3"/>
    </i>
    <i>
      <x v="1"/>
    </i>
    <i>
      <x/>
    </i>
    <i>
      <x v="2"/>
    </i>
    <i t="grand">
      <x/>
    </i>
  </rowItems>
  <colFields count="1">
    <field x="-2"/>
  </colFields>
  <colItems count="2">
    <i>
      <x/>
    </i>
    <i i="1">
      <x v="1"/>
    </i>
  </colItems>
  <dataFields count="2">
    <dataField name="Refund Amount" fld="3" baseField="0" baseItem="0" numFmtId="164"/>
    <dataField fld="1" subtotal="count" baseField="0" baseItem="0" numFmtId="168"/>
  </dataFields>
  <formats count="2">
    <format dxfId="126">
      <pivotArea outline="0" fieldPosition="0">
        <references count="1">
          <reference field="4294967294" count="1">
            <x v="0"/>
          </reference>
        </references>
      </pivotArea>
    </format>
    <format dxfId="125">
      <pivotArea outline="0" collapsedLevelsAreSubtotals="1" fieldPosition="0">
        <references count="1">
          <reference field="4294967294" count="1" selected="0">
            <x v="1"/>
          </reference>
        </references>
      </pivotArea>
    </format>
  </formats>
  <chartFormats count="10">
    <chartFormat chart="0" format="3" series="1">
      <pivotArea type="data" outline="0" fieldPosition="0">
        <references count="1">
          <reference field="4294967294" count="1" selected="0">
            <x v="1"/>
          </reference>
        </references>
      </pivotArea>
    </chartFormat>
    <chartFormat chart="3" format="7" series="1">
      <pivotArea type="data" outline="0" fieldPosition="0">
        <references count="1">
          <reference field="4294967294" count="1" selected="0">
            <x v="1"/>
          </reference>
        </references>
      </pivotArea>
    </chartFormat>
    <chartFormat chart="4" format="11" series="1">
      <pivotArea type="data" outline="0" fieldPosition="0">
        <references count="1">
          <reference field="4294967294" count="1" selected="0">
            <x v="1"/>
          </reference>
        </references>
      </pivotArea>
    </chartFormat>
    <chartFormat chart="10" format="7" series="1">
      <pivotArea type="data" outline="0" fieldPosition="0">
        <references count="1">
          <reference field="4294967294" count="1" selected="0">
            <x v="1"/>
          </reference>
        </references>
      </pivotArea>
    </chartFormat>
    <chartFormat chart="10" format="11" series="1">
      <pivotArea type="data" outline="0" fieldPosition="0">
        <references count="2">
          <reference field="4294967294" count="1" selected="0">
            <x v="1"/>
          </reference>
          <reference field="0" count="1" selected="0">
            <x v="1"/>
          </reference>
        </references>
      </pivotArea>
    </chartFormat>
    <chartFormat chart="10" format="15" series="1">
      <pivotArea type="data" outline="0" fieldPosition="0">
        <references count="2">
          <reference field="4294967294" count="1" selected="0">
            <x v="1"/>
          </reference>
          <reference field="0" count="1" selected="0">
            <x v="2"/>
          </reference>
        </references>
      </pivotArea>
    </chartFormat>
    <chartFormat chart="10" format="19" series="1">
      <pivotArea type="data" outline="0" fieldPosition="0">
        <references count="2">
          <reference field="4294967294" count="1" selected="0">
            <x v="1"/>
          </reference>
          <reference field="0" count="1" selected="0">
            <x v="3"/>
          </reference>
        </references>
      </pivotArea>
    </chartFormat>
    <chartFormat chart="10" format="2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1"/>
          </reference>
        </references>
      </pivotArea>
    </chartFormat>
    <chartFormat chart="11" format="1" series="1">
      <pivotArea type="data" outline="0" fieldPosition="0">
        <references count="1">
          <reference field="4294967294" count="1" selected="0">
            <x v="0"/>
          </reference>
        </references>
      </pivotArea>
    </chartFormat>
  </chartFormats>
  <pivotHierarchies count="10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Refund Amount"/>
    <pivotHierarchy dragToData="1"/>
    <pivotHierarchy dragToData="1"/>
    <pivotHierarchy dragToData="1"/>
    <pivotHierarchy dragToData="1"/>
    <pivotHierarchy dragToData="1"/>
    <pivotHierarchy dragToData="1"/>
    <pivotHierarchy dragToData="1"/>
    <pivotHierarchy dragToData="1" caption="Profit per Order"/>
    <pivotHierarchy dragToData="1"/>
    <pivotHierarchy dragToData="1" caption="Avg Platform Fee"/>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Platform Fe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49461B-B79A-4A86-892B-91BE7FF9466B}" name="PivotTable3" cacheId="70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T1:Y8" firstHeaderRow="0" firstDataRow="1" firstDataCol="1"/>
  <pivotFields count="7">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v="5"/>
    </i>
    <i>
      <x v="3"/>
    </i>
    <i>
      <x v="4"/>
    </i>
    <i>
      <x v="2"/>
    </i>
    <i>
      <x v="1"/>
    </i>
    <i>
      <x/>
    </i>
    <i t="grand">
      <x/>
    </i>
  </rowItems>
  <colFields count="1">
    <field x="-2"/>
  </colFields>
  <colItems count="5">
    <i>
      <x/>
    </i>
    <i i="1">
      <x v="1"/>
    </i>
    <i i="2">
      <x v="2"/>
    </i>
    <i i="3">
      <x v="3"/>
    </i>
    <i i="4">
      <x v="4"/>
    </i>
  </colItems>
  <dataFields count="5">
    <dataField fld="1" subtotal="count" baseField="0" baseItem="0" numFmtId="167"/>
    <dataField fld="2" subtotal="count" baseField="0" baseItem="0" numFmtId="2"/>
    <dataField fld="3" subtotal="count" baseField="0" baseItem="0" numFmtId="2"/>
    <dataField fld="4" subtotal="count" baseField="0" baseItem="0"/>
    <dataField fld="5" subtotal="count" baseField="0" baseItem="0"/>
  </dataFields>
  <formats count="3">
    <format dxfId="100">
      <pivotArea outline="0" fieldPosition="0">
        <references count="1">
          <reference field="4294967294" count="1">
            <x v="0"/>
          </reference>
        </references>
      </pivotArea>
    </format>
    <format dxfId="99">
      <pivotArea outline="0" collapsedLevelsAreSubtotals="1" fieldPosition="0">
        <references count="1">
          <reference field="4294967294" count="1" selected="0">
            <x v="0"/>
          </reference>
        </references>
      </pivotArea>
    </format>
    <format dxfId="98">
      <pivotArea outline="0" collapsedLevelsAreSubtotals="1" fieldPosition="0">
        <references count="1">
          <reference field="4294967294" count="2" selected="0">
            <x v="1"/>
            <x v="2"/>
          </reference>
        </references>
      </pivotArea>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Hierarchies count="100">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pend"/>
    <pivotHierarchy dragToData="1" caption="Revenue Attribute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rketing_spen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30DB2B-02AD-4B7E-9BA0-AB6F3040CCC2}" name="PivotTable2" cacheId="7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7:D24" firstHeaderRow="0" firstDataRow="1" firstDataCol="1"/>
  <pivotFields count="5">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v="5"/>
    </i>
    <i>
      <x v="3"/>
    </i>
    <i>
      <x v="4"/>
    </i>
    <i>
      <x v="2"/>
    </i>
    <i>
      <x v="1"/>
    </i>
    <i>
      <x/>
    </i>
    <i t="grand">
      <x/>
    </i>
  </rowItems>
  <colFields count="1">
    <field x="-2"/>
  </colFields>
  <colItems count="3">
    <i>
      <x/>
    </i>
    <i i="1">
      <x v="1"/>
    </i>
    <i i="2">
      <x v="2"/>
    </i>
  </colItems>
  <dataFields count="3">
    <dataField fld="3" subtotal="count" baseField="0" baseItem="0" numFmtId="167"/>
    <dataField fld="1" subtotal="count" baseField="0" baseItem="0"/>
    <dataField fld="2" subtotal="count" baseField="0" baseItem="0"/>
  </dataFields>
  <formats count="2">
    <format dxfId="102">
      <pivotArea outline="0" fieldPosition="0">
        <references count="1">
          <reference field="4294967294" count="1">
            <x v="0"/>
          </reference>
        </references>
      </pivotArea>
    </format>
    <format dxfId="101">
      <pivotArea outline="0" collapsedLevelsAreSubtotals="1" fieldPosition="0">
        <references count="1">
          <reference field="4294967294" count="1" selected="0">
            <x v="0"/>
          </reference>
        </references>
      </pivotArea>
    </format>
  </formats>
  <chartFormats count="3">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Hierarchies count="100">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pend"/>
    <pivotHierarchy dragToData="1" caption="Revenue Attribute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rketing_spen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2EBA27-75A5-4FDE-9E6E-0FDBDA54DB78}" name="PivotTable1" cacheId="6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1:D8" firstHeaderRow="0" firstDataRow="1" firstDataCol="1"/>
  <pivotFields count="5">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v="5"/>
    </i>
    <i>
      <x v="3"/>
    </i>
    <i>
      <x v="4"/>
    </i>
    <i>
      <x v="2"/>
    </i>
    <i>
      <x v="1"/>
    </i>
    <i>
      <x/>
    </i>
    <i t="grand">
      <x/>
    </i>
  </rowItems>
  <colFields count="1">
    <field x="-2"/>
  </colFields>
  <colItems count="3">
    <i>
      <x/>
    </i>
    <i i="1">
      <x v="1"/>
    </i>
    <i i="2">
      <x v="2"/>
    </i>
  </colItems>
  <dataFields count="3">
    <dataField fld="1" subtotal="count" baseField="0" baseItem="0" numFmtId="167"/>
    <dataField fld="2" subtotal="count" baseField="0" baseItem="0" numFmtId="2"/>
    <dataField fld="3" subtotal="count" baseField="0" baseItem="0" numFmtId="2"/>
  </dataFields>
  <formats count="3">
    <format dxfId="105">
      <pivotArea outline="0" fieldPosition="0">
        <references count="1">
          <reference field="4294967294" count="1">
            <x v="0"/>
          </reference>
        </references>
      </pivotArea>
    </format>
    <format dxfId="104">
      <pivotArea outline="0" collapsedLevelsAreSubtotals="1" fieldPosition="0">
        <references count="1">
          <reference field="4294967294" count="1" selected="0">
            <x v="0"/>
          </reference>
        </references>
      </pivotArea>
    </format>
    <format dxfId="103">
      <pivotArea outline="0" collapsedLevelsAreSubtotals="1" fieldPosition="0">
        <references count="1">
          <reference field="4294967294" count="2" selected="0">
            <x v="1"/>
            <x v="2"/>
          </reference>
        </references>
      </pivotArea>
    </format>
  </formats>
  <chartFormats count="12">
    <chartFormat chart="10" format="6"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2"/>
          </reference>
        </references>
      </pivotArea>
    </chartFormat>
    <chartFormat chart="14" format="12" series="1">
      <pivotArea type="data" outline="0" fieldPosition="0">
        <references count="1">
          <reference field="4294967294" count="1" selected="0">
            <x v="0"/>
          </reference>
        </references>
      </pivotArea>
    </chartFormat>
    <chartFormat chart="14" format="13" series="1">
      <pivotArea type="data" outline="0" fieldPosition="0">
        <references count="1">
          <reference field="4294967294" count="1" selected="0">
            <x v="1"/>
          </reference>
        </references>
      </pivotArea>
    </chartFormat>
    <chartFormat chart="14" format="14" series="1">
      <pivotArea type="data" outline="0" fieldPosition="0">
        <references count="1">
          <reference field="4294967294" count="1" selected="0">
            <x v="2"/>
          </reference>
        </references>
      </pivotArea>
    </chartFormat>
    <chartFormat chart="15" format="15" series="1">
      <pivotArea type="data" outline="0" fieldPosition="0">
        <references count="1">
          <reference field="4294967294" count="1" selected="0">
            <x v="0"/>
          </reference>
        </references>
      </pivotArea>
    </chartFormat>
    <chartFormat chart="15" format="16" series="1">
      <pivotArea type="data" outline="0" fieldPosition="0">
        <references count="1">
          <reference field="4294967294" count="1" selected="0">
            <x v="1"/>
          </reference>
        </references>
      </pivotArea>
    </chartFormat>
    <chartFormat chart="15" format="17" series="1">
      <pivotArea type="data" outline="0" fieldPosition="0">
        <references count="1">
          <reference field="4294967294" count="1" selected="0">
            <x v="2"/>
          </reference>
        </references>
      </pivotArea>
    </chartFormat>
    <chartFormat chart="16" format="18" series="1">
      <pivotArea type="data" outline="0" fieldPosition="0">
        <references count="1">
          <reference field="4294967294" count="1" selected="0">
            <x v="0"/>
          </reference>
        </references>
      </pivotArea>
    </chartFormat>
    <chartFormat chart="16" format="19" series="1">
      <pivotArea type="data" outline="0" fieldPosition="0">
        <references count="1">
          <reference field="4294967294" count="1" selected="0">
            <x v="1"/>
          </reference>
        </references>
      </pivotArea>
    </chartFormat>
    <chartFormat chart="16" format="20" series="1">
      <pivotArea type="data" outline="0" fieldPosition="0">
        <references count="1">
          <reference field="4294967294" count="1" selected="0">
            <x v="2"/>
          </reference>
        </references>
      </pivotArea>
    </chartFormat>
  </chartFormats>
  <pivotHierarchies count="100">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pend"/>
    <pivotHierarchy dragToData="1" caption="Revenue Attribute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rketing_spen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0BF0984-42E7-4880-999C-51FBAF376502}" name="PivotTable4" cacheId="7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location ref="A1:O16" firstHeaderRow="1" firstDataRow="3" firstDataCol="1"/>
  <pivotFields count="6">
    <pivotField dataField="1" subtotalTop="0" showAll="0" defaultSubtotal="0"/>
    <pivotField dataField="1" subtotalTop="0" showAll="0" defaultSubtotal="0"/>
    <pivotField axis="axisRow" allDrilled="1" subtotalTop="0" showAll="0" defaultSubtotal="0" defaultAttributeDrillState="1">
      <items count="12">
        <item x="0"/>
        <item x="1"/>
        <item x="2"/>
        <item x="3"/>
        <item x="4"/>
        <item x="5"/>
        <item x="6"/>
        <item x="7"/>
        <item x="8"/>
        <item x="9"/>
        <item x="10"/>
        <item x="11"/>
      </items>
    </pivotField>
    <pivotField allDrilled="1" subtotalTop="0" showAll="0" sortType="de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Fields count="2">
    <field x="4"/>
    <field x="-2"/>
  </colFields>
  <colItems count="14">
    <i>
      <x/>
      <x/>
    </i>
    <i r="1" i="1">
      <x v="1"/>
    </i>
    <i>
      <x v="1"/>
      <x/>
    </i>
    <i r="1" i="1">
      <x v="1"/>
    </i>
    <i>
      <x v="2"/>
      <x/>
    </i>
    <i r="1" i="1">
      <x v="1"/>
    </i>
    <i>
      <x v="3"/>
      <x/>
    </i>
    <i r="1" i="1">
      <x v="1"/>
    </i>
    <i>
      <x v="4"/>
      <x/>
    </i>
    <i r="1" i="1">
      <x v="1"/>
    </i>
    <i>
      <x v="5"/>
      <x/>
    </i>
    <i r="1" i="1">
      <x v="1"/>
    </i>
    <i t="grand">
      <x/>
    </i>
    <i t="grand" i="1">
      <x/>
    </i>
  </colItems>
  <dataFields count="2">
    <dataField name="Spend" fld="0" baseField="0" baseItem="0" numFmtId="164"/>
    <dataField fld="1" subtotal="count" baseField="2" baseItem="6" numFmtId="2"/>
  </dataFields>
  <formats count="2">
    <format dxfId="97">
      <pivotArea type="all" dataOnly="0" outline="0" fieldPosition="0"/>
    </format>
    <format dxfId="96">
      <pivotArea type="all" dataOnly="0" outline="0" fieldPosition="0"/>
    </format>
  </formats>
  <conditionalFormats count="4">
    <conditionalFormat priority="3">
      <pivotAreas count="6">
        <pivotArea type="data" collapsedLevelsAreSubtotals="1" fieldPosition="0">
          <references count="3">
            <reference field="4294967294" count="1" selected="0">
              <x v="0"/>
            </reference>
            <reference field="2" count="12">
              <x v="0"/>
              <x v="1"/>
              <x v="2"/>
              <x v="3"/>
              <x v="4"/>
              <x v="5"/>
              <x v="6"/>
              <x v="7"/>
              <x v="8"/>
              <x v="9"/>
              <x v="10"/>
              <x v="11"/>
            </reference>
            <reference field="4" count="1" selected="0">
              <x v="0"/>
            </reference>
          </references>
        </pivotArea>
        <pivotArea type="data" collapsedLevelsAreSubtotals="1" fieldPosition="0">
          <references count="3">
            <reference field="4294967294" count="1" selected="0">
              <x v="0"/>
            </reference>
            <reference field="2" count="12">
              <x v="0"/>
              <x v="1"/>
              <x v="2"/>
              <x v="3"/>
              <x v="4"/>
              <x v="5"/>
              <x v="6"/>
              <x v="7"/>
              <x v="8"/>
              <x v="9"/>
              <x v="10"/>
              <x v="11"/>
            </reference>
            <reference field="4" count="1" selected="0">
              <x v="1"/>
            </reference>
          </references>
        </pivotArea>
        <pivotArea type="data" collapsedLevelsAreSubtotals="1" fieldPosition="0">
          <references count="3">
            <reference field="4294967294" count="1" selected="0">
              <x v="0"/>
            </reference>
            <reference field="2" count="12">
              <x v="0"/>
              <x v="1"/>
              <x v="2"/>
              <x v="3"/>
              <x v="4"/>
              <x v="5"/>
              <x v="6"/>
              <x v="7"/>
              <x v="8"/>
              <x v="9"/>
              <x v="10"/>
              <x v="11"/>
            </reference>
            <reference field="4" count="1" selected="0">
              <x v="2"/>
            </reference>
          </references>
        </pivotArea>
        <pivotArea type="data" collapsedLevelsAreSubtotals="1" fieldPosition="0">
          <references count="3">
            <reference field="4294967294" count="1" selected="0">
              <x v="0"/>
            </reference>
            <reference field="2" count="12">
              <x v="0"/>
              <x v="1"/>
              <x v="2"/>
              <x v="3"/>
              <x v="4"/>
              <x v="5"/>
              <x v="6"/>
              <x v="7"/>
              <x v="8"/>
              <x v="9"/>
              <x v="10"/>
              <x v="11"/>
            </reference>
            <reference field="4" count="1" selected="0">
              <x v="3"/>
            </reference>
          </references>
        </pivotArea>
        <pivotArea type="data" collapsedLevelsAreSubtotals="1" fieldPosition="0">
          <references count="3">
            <reference field="4294967294" count="1" selected="0">
              <x v="0"/>
            </reference>
            <reference field="2" count="12">
              <x v="0"/>
              <x v="1"/>
              <x v="2"/>
              <x v="3"/>
              <x v="4"/>
              <x v="5"/>
              <x v="6"/>
              <x v="7"/>
              <x v="8"/>
              <x v="9"/>
              <x v="10"/>
              <x v="11"/>
            </reference>
            <reference field="4" count="1" selected="0">
              <x v="4"/>
            </reference>
          </references>
        </pivotArea>
        <pivotArea type="data" collapsedLevelsAreSubtotals="1" fieldPosition="0">
          <references count="3">
            <reference field="4294967294" count="1" selected="0">
              <x v="0"/>
            </reference>
            <reference field="2" count="12">
              <x v="0"/>
              <x v="1"/>
              <x v="2"/>
              <x v="3"/>
              <x v="4"/>
              <x v="5"/>
              <x v="6"/>
              <x v="7"/>
              <x v="8"/>
              <x v="9"/>
              <x v="10"/>
              <x v="11"/>
            </reference>
            <reference field="4" count="1" selected="0">
              <x v="5"/>
            </reference>
          </references>
        </pivotArea>
      </pivotAreas>
    </conditionalFormat>
    <conditionalFormat priority="5">
      <pivotAreas count="1">
        <pivotArea type="data" grandCol="1" collapsedLevelsAreSubtotals="1" fieldPosition="0">
          <references count="2">
            <reference field="4294967294" count="1" selected="0">
              <x v="1"/>
            </reference>
            <reference field="2" count="12">
              <x v="0"/>
              <x v="1"/>
              <x v="2"/>
              <x v="3"/>
              <x v="4"/>
              <x v="5"/>
              <x v="6"/>
              <x v="7"/>
              <x v="8"/>
              <x v="9"/>
              <x v="10"/>
              <x v="11"/>
            </reference>
          </references>
        </pivotArea>
      </pivotAreas>
    </conditionalFormat>
    <conditionalFormat priority="4">
      <pivotAreas count="1">
        <pivotArea type="data" grandCol="1" collapsedLevelsAreSubtotals="1" fieldPosition="0">
          <references count="2">
            <reference field="4294967294" count="1" selected="0">
              <x v="0"/>
            </reference>
            <reference field="2" count="12">
              <x v="0"/>
              <x v="1"/>
              <x v="2"/>
              <x v="3"/>
              <x v="4"/>
              <x v="5"/>
              <x v="6"/>
              <x v="7"/>
              <x v="8"/>
              <x v="9"/>
              <x v="10"/>
              <x v="11"/>
            </reference>
          </references>
        </pivotArea>
      </pivotAreas>
    </conditionalFormat>
    <conditionalFormat priority="7">
      <pivotAreas count="6">
        <pivotArea type="data" collapsedLevelsAreSubtotals="1" fieldPosition="0">
          <references count="3">
            <reference field="4294967294" count="1" selected="0">
              <x v="1"/>
            </reference>
            <reference field="2" count="12">
              <x v="0"/>
              <x v="1"/>
              <x v="2"/>
              <x v="3"/>
              <x v="4"/>
              <x v="5"/>
              <x v="6"/>
              <x v="7"/>
              <x v="8"/>
              <x v="9"/>
              <x v="10"/>
              <x v="11"/>
            </reference>
            <reference field="4" count="1" selected="0">
              <x v="0"/>
            </reference>
          </references>
        </pivotArea>
        <pivotArea type="data" collapsedLevelsAreSubtotals="1" fieldPosition="0">
          <references count="3">
            <reference field="4294967294" count="1" selected="0">
              <x v="1"/>
            </reference>
            <reference field="2" count="12">
              <x v="0"/>
              <x v="1"/>
              <x v="2"/>
              <x v="3"/>
              <x v="4"/>
              <x v="5"/>
              <x v="6"/>
              <x v="7"/>
              <x v="8"/>
              <x v="9"/>
              <x v="10"/>
              <x v="11"/>
            </reference>
            <reference field="4" count="1" selected="0">
              <x v="1"/>
            </reference>
          </references>
        </pivotArea>
        <pivotArea type="data" collapsedLevelsAreSubtotals="1" fieldPosition="0">
          <references count="3">
            <reference field="4294967294" count="1" selected="0">
              <x v="1"/>
            </reference>
            <reference field="2" count="12">
              <x v="0"/>
              <x v="1"/>
              <x v="2"/>
              <x v="3"/>
              <x v="4"/>
              <x v="5"/>
              <x v="6"/>
              <x v="7"/>
              <x v="8"/>
              <x v="9"/>
              <x v="10"/>
              <x v="11"/>
            </reference>
            <reference field="4" count="1" selected="0">
              <x v="2"/>
            </reference>
          </references>
        </pivotArea>
        <pivotArea type="data" collapsedLevelsAreSubtotals="1" fieldPosition="0">
          <references count="3">
            <reference field="4294967294" count="1" selected="0">
              <x v="1"/>
            </reference>
            <reference field="2" count="12">
              <x v="0"/>
              <x v="1"/>
              <x v="2"/>
              <x v="3"/>
              <x v="4"/>
              <x v="5"/>
              <x v="6"/>
              <x v="7"/>
              <x v="8"/>
              <x v="9"/>
              <x v="10"/>
              <x v="11"/>
            </reference>
            <reference field="4" count="1" selected="0">
              <x v="3"/>
            </reference>
          </references>
        </pivotArea>
        <pivotArea type="data" collapsedLevelsAreSubtotals="1" fieldPosition="0">
          <references count="3">
            <reference field="4294967294" count="1" selected="0">
              <x v="1"/>
            </reference>
            <reference field="2" count="12">
              <x v="0"/>
              <x v="1"/>
              <x v="2"/>
              <x v="3"/>
              <x v="4"/>
              <x v="5"/>
              <x v="6"/>
              <x v="7"/>
              <x v="8"/>
              <x v="9"/>
              <x v="10"/>
              <x v="11"/>
            </reference>
            <reference field="4" count="1" selected="0">
              <x v="4"/>
            </reference>
          </references>
        </pivotArea>
        <pivotArea type="data" collapsedLevelsAreSubtotals="1" fieldPosition="0">
          <references count="3">
            <reference field="4294967294" count="1" selected="0">
              <x v="1"/>
            </reference>
            <reference field="2" count="12">
              <x v="0"/>
              <x v="1"/>
              <x v="2"/>
              <x v="3"/>
              <x v="4"/>
              <x v="5"/>
              <x v="6"/>
              <x v="7"/>
              <x v="8"/>
              <x v="9"/>
              <x v="10"/>
              <x v="11"/>
            </reference>
            <reference field="4" count="1" selected="0">
              <x v="5"/>
            </reference>
          </references>
        </pivotArea>
      </pivotAreas>
    </conditionalFormat>
  </conditionalFormats>
  <pivotHierarchies count="10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pen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9"/>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marketing_spend]"/>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8DC86892-E5E0-4B52-8443-8AF09B87793D}" sourceName="[orders].[channel]">
  <pivotTables>
    <pivotTable tabId="9" name="PivotTable1"/>
    <pivotTable tabId="11" name="PivotTable1"/>
    <pivotTable tabId="13" name="PivotTable1"/>
    <pivotTable tabId="13" name="PivotTable2"/>
    <pivotTable tabId="13" name="PivotTable3"/>
    <pivotTable tabId="14" name="PivotTable4"/>
    <pivotTable tabId="4" name="PivotTable1"/>
    <pivotTable tabId="12" name="PivotTable1"/>
    <pivotTable tabId="12" name="PivotTable2"/>
  </pivotTables>
  <data>
    <olap pivotCacheId="277216957">
      <levels count="2">
        <level uniqueName="[orders].[channel].[(All)]" sourceCaption="(All)" count="0"/>
        <level uniqueName="[orders].[channel].[channel]" sourceCaption="channel" count="4">
          <ranges>
            <range startItem="0">
              <i n="[orders].[channel].&amp;[Marketplace]" c="Marketplace"/>
              <i n="[orders].[channel].&amp;[Mobile App]" c="Mobile App"/>
              <i n="[orders].[channel].&amp;[Social Commerce]" c="Social Commerce"/>
              <i n="[orders].[channel].&amp;[Website]" c="Website"/>
            </range>
          </ranges>
        </level>
      </levels>
      <selections count="1">
        <selection n="[orders].[channel].[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mary_category" xr10:uid="{2BBA1FBA-2263-4A09-B2C7-9991B0527D07}" sourceName="[orders].[primary_category]">
  <pivotTables>
    <pivotTable tabId="9" name="PivotTable1"/>
    <pivotTable tabId="11" name="PivotTable1"/>
    <pivotTable tabId="13" name="PivotTable1"/>
    <pivotTable tabId="13" name="PivotTable2"/>
    <pivotTable tabId="13" name="PivotTable3"/>
    <pivotTable tabId="14" name="PivotTable4"/>
    <pivotTable tabId="4" name="PivotTable1"/>
    <pivotTable tabId="12" name="PivotTable1"/>
    <pivotTable tabId="12" name="PivotTable2"/>
  </pivotTables>
  <data>
    <olap pivotCacheId="277216957">
      <levels count="2">
        <level uniqueName="[orders].[primary_category].[(All)]" sourceCaption="(All)" count="0"/>
        <level uniqueName="[orders].[primary_category].[primary_category]" sourceCaption="primary_category" count="8">
          <ranges>
            <range startItem="0">
              <i n="[orders].[primary_category].&amp;[Beauty]" c="Beauty"/>
              <i n="[orders].[primary_category].&amp;[Books]" c="Books"/>
              <i n="[orders].[primary_category].&amp;[Clothing]" c="Clothing"/>
              <i n="[orders].[primary_category].&amp;[Electronics]" c="Electronics"/>
              <i n="[orders].[primary_category].&amp;[Food &amp; Beverage]" c="Food &amp; Beverage"/>
              <i n="[orders].[primary_category].&amp;[Home &amp; Kitchen]" c="Home &amp; Kitchen"/>
              <i n="[orders].[primary_category].&amp;[Sports]" c="Sports"/>
              <i n="[orders].[primary_category].&amp;[Toys]" c="Toys"/>
            </range>
          </ranges>
        </level>
      </levels>
      <selections count="1">
        <selection n="[orders].[primary_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tform" xr10:uid="{87240EB2-E59F-4327-AE6C-9732647D77F8}" sourceName="[marketing_spend].[platform]">
  <pivotTables>
    <pivotTable tabId="13" name="PivotTable1"/>
    <pivotTable tabId="13" name="PivotTable2"/>
    <pivotTable tabId="13" name="PivotTable3"/>
  </pivotTables>
  <data>
    <olap pivotCacheId="277216957">
      <levels count="2">
        <level uniqueName="[marketing_spend].[platform].[(All)]" sourceCaption="(All)" count="0"/>
        <level uniqueName="[marketing_spend].[platform].[platform]" sourceCaption="platform" count="6">
          <ranges>
            <range startItem="0">
              <i n="[marketing_spend].[platform].&amp;[Email Marketing]" c="Email Marketing"/>
              <i n="[marketing_spend].[platform].&amp;[Facebook Ads]" c="Facebook Ads"/>
              <i n="[marketing_spend].[platform].&amp;[Google Ads]" c="Google Ads"/>
              <i n="[marketing_spend].[platform].&amp;[Influencer]" c="Influencer"/>
              <i n="[marketing_spend].[platform].&amp;[Instagram Ads]" c="Instagram Ads"/>
              <i n="[marketing_spend].[platform].&amp;[TikTok Ads]" c="TikTok Ads"/>
            </range>
          </ranges>
        </level>
      </levels>
      <selections count="1">
        <selection n="[marketing_spend].[platform].[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 xr10:uid="{4BAE7CD9-DA33-429A-A0C1-4FA7F25212EB}" cache="Slicer_channel" caption="Channel" level="1" style="SlicerStyleDark1" rowHeight="234950"/>
  <slicer name="primary_category" xr10:uid="{DA7797E6-71B6-454D-96C1-FE5CD6621342}" cache="Slicer_primary_category" caption="Category" level="1" style="SlicerStyleDark1" rowHeight="234950"/>
  <slicer name="platform" xr10:uid="{4AD782E2-E3F1-45F5-8C42-EED200FA59DB}" cache="Slicer_platform" caption="Platform" level="1"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332659-2609-4ABB-B2DD-33A0F94D0F09}" name="Table1" displayName="Table1" ref="B43:C49" totalsRowShown="0" headerRowDxfId="39">
  <autoFilter ref="B43:C49" xr:uid="{31332659-2609-4ABB-B2DD-33A0F94D0F09}"/>
  <tableColumns count="2">
    <tableColumn id="1" xr3:uid="{5E66A3B4-02C7-45C1-80A5-7D35CECC50C0}" name="Platform"/>
    <tableColumn id="2" xr3:uid="{62005976-BEC5-454C-9757-C1A5411C3B1C}" name="Month"/>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A38D8-7527-467F-85E2-FE9709EEB2C2}">
  <dimension ref="A1"/>
  <sheetViews>
    <sheetView showGridLines="0" zoomScale="67" workbookViewId="0">
      <selection activeCell="AF54" sqref="AF54"/>
    </sheetView>
  </sheetViews>
  <sheetFormatPr defaultRowHeight="13.8" x14ac:dyDescent="0.25"/>
  <cols>
    <col min="1" max="16384" width="8.88671875" style="3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371E-98B3-443F-84D5-8EC44215C5B7}">
  <dimension ref="A3:I32"/>
  <sheetViews>
    <sheetView tabSelected="1" zoomScale="90" zoomScaleNormal="90" workbookViewId="0">
      <selection activeCell="B12" sqref="B12"/>
    </sheetView>
  </sheetViews>
  <sheetFormatPr defaultRowHeight="14.4" x14ac:dyDescent="0.3"/>
  <cols>
    <col min="1" max="1" width="15.77734375" bestFit="1" customWidth="1"/>
    <col min="2" max="2" width="14.33203125" bestFit="1" customWidth="1"/>
    <col min="3" max="3" width="12.5546875" bestFit="1" customWidth="1"/>
    <col min="4" max="4" width="8.21875" style="7" bestFit="1" customWidth="1"/>
    <col min="5" max="5" width="11" bestFit="1" customWidth="1"/>
    <col min="6" max="6" width="10.77734375" bestFit="1" customWidth="1"/>
    <col min="7" max="7" width="10.44140625" bestFit="1" customWidth="1"/>
    <col min="8" max="8" width="14.21875" bestFit="1" customWidth="1"/>
    <col min="9" max="9" width="9.33203125" bestFit="1" customWidth="1"/>
    <col min="10" max="10" width="11.77734375" bestFit="1" customWidth="1"/>
    <col min="11" max="11" width="24.21875" bestFit="1" customWidth="1"/>
  </cols>
  <sheetData>
    <row r="3" spans="1:9" x14ac:dyDescent="0.3">
      <c r="A3" s="4" t="s">
        <v>31</v>
      </c>
      <c r="B3" t="s">
        <v>33</v>
      </c>
      <c r="C3" t="s">
        <v>34</v>
      </c>
      <c r="D3" t="s">
        <v>35</v>
      </c>
      <c r="E3" t="s">
        <v>38</v>
      </c>
      <c r="F3" t="s">
        <v>104</v>
      </c>
      <c r="G3" t="s">
        <v>105</v>
      </c>
      <c r="H3" t="s">
        <v>107</v>
      </c>
      <c r="I3" t="s">
        <v>106</v>
      </c>
    </row>
    <row r="4" spans="1:9" x14ac:dyDescent="0.3">
      <c r="A4" s="5" t="s">
        <v>12</v>
      </c>
      <c r="B4" s="6">
        <v>52876.49</v>
      </c>
      <c r="C4" s="6">
        <v>44885.904000000002</v>
      </c>
      <c r="D4" s="6">
        <v>13973.523999999999</v>
      </c>
      <c r="E4" s="28">
        <v>0.31131207694959201</v>
      </c>
      <c r="F4" s="28">
        <v>7.3989706956721218E-2</v>
      </c>
      <c r="G4" s="28">
        <v>0.135027873446214</v>
      </c>
      <c r="H4" s="28">
        <v>0.37996205875238698</v>
      </c>
      <c r="I4" s="28">
        <v>7.7128228443302499E-2</v>
      </c>
    </row>
    <row r="5" spans="1:9" x14ac:dyDescent="0.3">
      <c r="A5" s="5" t="s">
        <v>9</v>
      </c>
      <c r="B5" s="6">
        <v>39081</v>
      </c>
      <c r="C5" s="6">
        <v>33595.663500000002</v>
      </c>
      <c r="D5" s="6">
        <v>8786.2335000000003</v>
      </c>
      <c r="E5" s="28">
        <v>0.26152879820337527</v>
      </c>
      <c r="F5" s="28">
        <v>7.7160934981192905E-2</v>
      </c>
      <c r="G5" s="28">
        <v>0.17247153348174304</v>
      </c>
      <c r="H5" s="28">
        <v>0.39944320769683478</v>
      </c>
      <c r="I5" s="28">
        <v>6.3197205803331546E-2</v>
      </c>
    </row>
    <row r="6" spans="1:9" x14ac:dyDescent="0.3">
      <c r="A6" s="5" t="s">
        <v>10</v>
      </c>
      <c r="B6" s="6">
        <v>37515.599999999999</v>
      </c>
      <c r="C6" s="6">
        <v>31383.096000000001</v>
      </c>
      <c r="D6" s="6">
        <v>6272.4459999999999</v>
      </c>
      <c r="E6" s="28">
        <v>0.19986702395455183</v>
      </c>
      <c r="F6" s="28">
        <v>7.7922091076778721E-2</v>
      </c>
      <c r="G6" s="28">
        <v>0.19844011557858598</v>
      </c>
      <c r="H6" s="28">
        <v>0.40904130548358553</v>
      </c>
      <c r="I6" s="28">
        <v>8.5543347300856179E-2</v>
      </c>
    </row>
    <row r="7" spans="1:9" x14ac:dyDescent="0.3">
      <c r="A7" s="5" t="s">
        <v>11</v>
      </c>
      <c r="B7" s="6">
        <v>37453.25</v>
      </c>
      <c r="C7" s="6">
        <v>32329.7585</v>
      </c>
      <c r="D7" s="6">
        <v>7596.5585000000001</v>
      </c>
      <c r="E7" s="28">
        <v>0.23497108708683984</v>
      </c>
      <c r="F7" s="28">
        <v>8.3171727420183833E-2</v>
      </c>
      <c r="G7" s="28">
        <v>0.18462269629471409</v>
      </c>
      <c r="H7" s="28">
        <v>0.41896551033621915</v>
      </c>
      <c r="I7" s="28">
        <v>5.3625252815176251E-2</v>
      </c>
    </row>
    <row r="8" spans="1:9" x14ac:dyDescent="0.3">
      <c r="A8" s="5" t="s">
        <v>14</v>
      </c>
      <c r="B8" s="6">
        <v>36878.519999999997</v>
      </c>
      <c r="C8" s="6">
        <v>30662.6325</v>
      </c>
      <c r="D8" s="6">
        <v>7591.7124999999996</v>
      </c>
      <c r="E8" s="28">
        <v>0.2475884123778348</v>
      </c>
      <c r="F8" s="28">
        <v>7.3520507330554485E-2</v>
      </c>
      <c r="G8" s="28">
        <v>0.17467512253745543</v>
      </c>
      <c r="H8" s="28">
        <v>0.38773437762686791</v>
      </c>
      <c r="I8" s="28">
        <v>9.5029843930830207E-2</v>
      </c>
    </row>
    <row r="9" spans="1:9" x14ac:dyDescent="0.3">
      <c r="A9" s="5" t="s">
        <v>15</v>
      </c>
      <c r="B9" s="6">
        <v>30879.43</v>
      </c>
      <c r="C9" s="6">
        <v>26359.7745</v>
      </c>
      <c r="D9" s="6">
        <v>6688.5844999999999</v>
      </c>
      <c r="E9" s="28">
        <v>0.25374209859041091</v>
      </c>
      <c r="F9" s="28">
        <v>7.0582763347639507E-2</v>
      </c>
      <c r="G9" s="28">
        <v>0.16155868162074236</v>
      </c>
      <c r="H9" s="28">
        <v>0.39989954477786671</v>
      </c>
      <c r="I9" s="28">
        <v>7.578183923731753E-2</v>
      </c>
    </row>
    <row r="10" spans="1:9" x14ac:dyDescent="0.3">
      <c r="A10" s="5" t="s">
        <v>13</v>
      </c>
      <c r="B10" s="6">
        <v>22413.48</v>
      </c>
      <c r="C10" s="6">
        <v>18847.327000000001</v>
      </c>
      <c r="D10" s="6">
        <v>2249.7469999999998</v>
      </c>
      <c r="E10" s="28">
        <v>0.11936690014451384</v>
      </c>
      <c r="F10" s="28">
        <v>6.5130135971745565E-2</v>
      </c>
      <c r="G10" s="28">
        <v>0.27942113406753438</v>
      </c>
      <c r="H10" s="28">
        <v>0.39961978238096008</v>
      </c>
      <c r="I10" s="28">
        <v>9.3977374330090652E-2</v>
      </c>
    </row>
    <row r="11" spans="1:9" x14ac:dyDescent="0.3">
      <c r="A11" s="5" t="s">
        <v>8</v>
      </c>
      <c r="B11" s="6">
        <v>20871.36</v>
      </c>
      <c r="C11" s="6">
        <v>18254.037499999999</v>
      </c>
      <c r="D11" s="6">
        <v>3174.8474999999999</v>
      </c>
      <c r="E11" s="28">
        <v>0.17392576847724786</v>
      </c>
      <c r="F11" s="28">
        <v>8.3924693934654945E-2</v>
      </c>
      <c r="G11" s="28">
        <v>0.24785064317802</v>
      </c>
      <c r="H11" s="28">
        <v>0.41159704015454668</v>
      </c>
      <c r="I11" s="28">
        <v>4.1477891234687154E-2</v>
      </c>
    </row>
    <row r="12" spans="1:9" x14ac:dyDescent="0.3">
      <c r="A12" s="5" t="s">
        <v>32</v>
      </c>
      <c r="B12" s="6">
        <v>277969.13</v>
      </c>
      <c r="C12" s="6">
        <v>236318.19349999999</v>
      </c>
      <c r="D12" s="6">
        <v>56333.6535</v>
      </c>
      <c r="E12" s="28">
        <v>0.23838051851052255</v>
      </c>
      <c r="F12" s="28">
        <v>7.5794339105209274E-2</v>
      </c>
      <c r="G12" s="28">
        <v>0.18385444455648725</v>
      </c>
      <c r="H12" s="28">
        <v>0.39908730152877048</v>
      </c>
      <c r="I12" s="28">
        <v>7.4045812209434916E-2</v>
      </c>
    </row>
    <row r="13" spans="1:9" x14ac:dyDescent="0.3">
      <c r="D13"/>
    </row>
    <row r="14" spans="1:9" x14ac:dyDescent="0.3">
      <c r="D14"/>
    </row>
    <row r="15" spans="1:9" x14ac:dyDescent="0.3">
      <c r="D15"/>
    </row>
    <row r="16" spans="1:9" x14ac:dyDescent="0.3">
      <c r="D16"/>
    </row>
    <row r="17" spans="3:4" x14ac:dyDescent="0.3">
      <c r="D17"/>
    </row>
    <row r="18" spans="3:4" x14ac:dyDescent="0.3">
      <c r="D18"/>
    </row>
    <row r="19" spans="3:4" x14ac:dyDescent="0.3">
      <c r="C19" s="3"/>
      <c r="D19"/>
    </row>
    <row r="20" spans="3:4" x14ac:dyDescent="0.3">
      <c r="D20"/>
    </row>
    <row r="21" spans="3:4" x14ac:dyDescent="0.3">
      <c r="D21"/>
    </row>
    <row r="22" spans="3:4" x14ac:dyDescent="0.3">
      <c r="D22"/>
    </row>
    <row r="23" spans="3:4" x14ac:dyDescent="0.3">
      <c r="D23"/>
    </row>
    <row r="24" spans="3:4" x14ac:dyDescent="0.3">
      <c r="D24"/>
    </row>
    <row r="25" spans="3:4" x14ac:dyDescent="0.3">
      <c r="D25"/>
    </row>
    <row r="26" spans="3:4" x14ac:dyDescent="0.3">
      <c r="D26"/>
    </row>
    <row r="27" spans="3:4" x14ac:dyDescent="0.3">
      <c r="D27"/>
    </row>
    <row r="28" spans="3:4" x14ac:dyDescent="0.3">
      <c r="D28"/>
    </row>
    <row r="29" spans="3:4" x14ac:dyDescent="0.3">
      <c r="D29"/>
    </row>
    <row r="30" spans="3:4" x14ac:dyDescent="0.3">
      <c r="D30"/>
    </row>
    <row r="31" spans="3:4" x14ac:dyDescent="0.3">
      <c r="D31"/>
    </row>
    <row r="32" spans="3:4" x14ac:dyDescent="0.3">
      <c r="D3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40399-8BD2-4EB0-89F7-F4525D8D62E1}">
  <dimension ref="A3:F32"/>
  <sheetViews>
    <sheetView workbookViewId="0">
      <selection activeCell="C12" sqref="C12"/>
    </sheetView>
  </sheetViews>
  <sheetFormatPr defaultRowHeight="14.4" x14ac:dyDescent="0.3"/>
  <cols>
    <col min="1" max="1" width="15" bestFit="1" customWidth="1"/>
    <col min="2" max="2" width="10.44140625" bestFit="1" customWidth="1"/>
    <col min="3" max="3" width="7.5546875" bestFit="1" customWidth="1"/>
    <col min="4" max="4" width="8.33203125" style="7" bestFit="1" customWidth="1"/>
    <col min="5" max="5" width="12.44140625" bestFit="1" customWidth="1"/>
    <col min="6" max="6" width="11.77734375" bestFit="1" customWidth="1"/>
    <col min="7" max="9" width="13.44140625" bestFit="1" customWidth="1"/>
    <col min="10" max="10" width="10.44140625" bestFit="1" customWidth="1"/>
    <col min="11" max="11" width="24.21875" bestFit="1" customWidth="1"/>
  </cols>
  <sheetData>
    <row r="3" spans="1:6" x14ac:dyDescent="0.3">
      <c r="A3" s="4" t="s">
        <v>31</v>
      </c>
      <c r="B3" t="s">
        <v>38</v>
      </c>
      <c r="C3" t="s">
        <v>36</v>
      </c>
      <c r="D3" t="s">
        <v>37</v>
      </c>
      <c r="E3" t="s">
        <v>40</v>
      </c>
      <c r="F3" t="s">
        <v>39</v>
      </c>
    </row>
    <row r="4" spans="1:6" x14ac:dyDescent="0.3">
      <c r="A4" s="5" t="s">
        <v>12</v>
      </c>
      <c r="B4" s="28">
        <v>0.31131207694959201</v>
      </c>
      <c r="C4" s="6">
        <v>4078.27</v>
      </c>
      <c r="D4" s="6">
        <v>3912.3159999999998</v>
      </c>
      <c r="E4" s="6">
        <v>7139.8</v>
      </c>
      <c r="F4" s="6">
        <v>20091.060000000001</v>
      </c>
    </row>
    <row r="5" spans="1:6" x14ac:dyDescent="0.3">
      <c r="A5" s="5" t="s">
        <v>9</v>
      </c>
      <c r="B5" s="28">
        <v>0.26152879820337527</v>
      </c>
      <c r="C5" s="6">
        <v>2469.81</v>
      </c>
      <c r="D5" s="6">
        <v>3015.5264999999999</v>
      </c>
      <c r="E5" s="6">
        <v>6740.36</v>
      </c>
      <c r="F5" s="6">
        <v>15610.64</v>
      </c>
    </row>
    <row r="6" spans="1:6" x14ac:dyDescent="0.3">
      <c r="A6" s="5" t="s">
        <v>15</v>
      </c>
      <c r="B6" s="28">
        <v>0.25374209859041091</v>
      </c>
      <c r="C6" s="6">
        <v>2340.1</v>
      </c>
      <c r="D6" s="6">
        <v>2179.5554999999999</v>
      </c>
      <c r="E6" s="6">
        <v>4988.84</v>
      </c>
      <c r="F6" s="6">
        <v>12348.67</v>
      </c>
    </row>
    <row r="7" spans="1:6" x14ac:dyDescent="0.3">
      <c r="A7" s="5" t="s">
        <v>14</v>
      </c>
      <c r="B7" s="28">
        <v>0.2475884123778348</v>
      </c>
      <c r="C7" s="6">
        <v>3504.56</v>
      </c>
      <c r="D7" s="6">
        <v>2711.3274999999999</v>
      </c>
      <c r="E7" s="6">
        <v>6441.76</v>
      </c>
      <c r="F7" s="6">
        <v>14299.07</v>
      </c>
    </row>
    <row r="8" spans="1:6" x14ac:dyDescent="0.3">
      <c r="A8" s="5" t="s">
        <v>11</v>
      </c>
      <c r="B8" s="28">
        <v>0.23497108708683984</v>
      </c>
      <c r="C8" s="6">
        <v>2008.44</v>
      </c>
      <c r="D8" s="6">
        <v>3115.0515</v>
      </c>
      <c r="E8" s="6">
        <v>6914.72</v>
      </c>
      <c r="F8" s="6">
        <v>15691.62</v>
      </c>
    </row>
    <row r="9" spans="1:6" x14ac:dyDescent="0.3">
      <c r="A9" s="5" t="s">
        <v>10</v>
      </c>
      <c r="B9" s="28">
        <v>0.19986702395455183</v>
      </c>
      <c r="C9" s="6">
        <v>3209.21</v>
      </c>
      <c r="D9" s="6">
        <v>2923.2939999999999</v>
      </c>
      <c r="E9" s="6">
        <v>7444.6</v>
      </c>
      <c r="F9" s="6">
        <v>15345.43</v>
      </c>
    </row>
    <row r="10" spans="1:6" x14ac:dyDescent="0.3">
      <c r="A10" s="5" t="s">
        <v>8</v>
      </c>
      <c r="B10" s="28">
        <v>0.17392576847724786</v>
      </c>
      <c r="C10" s="6">
        <v>865.7</v>
      </c>
      <c r="D10" s="6">
        <v>1751.6224999999999</v>
      </c>
      <c r="E10" s="6">
        <v>5172.9799999999996</v>
      </c>
      <c r="F10" s="6">
        <v>8590.59</v>
      </c>
    </row>
    <row r="11" spans="1:6" x14ac:dyDescent="0.3">
      <c r="A11" s="5" t="s">
        <v>13</v>
      </c>
      <c r="B11" s="28">
        <v>0.11936690014451384</v>
      </c>
      <c r="C11" s="6">
        <v>2106.36</v>
      </c>
      <c r="D11" s="6">
        <v>1459.7929999999999</v>
      </c>
      <c r="E11" s="6">
        <v>6262.8</v>
      </c>
      <c r="F11" s="6">
        <v>8956.8700000000008</v>
      </c>
    </row>
    <row r="12" spans="1:6" x14ac:dyDescent="0.3">
      <c r="A12" s="5" t="s">
        <v>32</v>
      </c>
      <c r="B12" s="28">
        <v>0.23838051851052255</v>
      </c>
      <c r="C12" s="6">
        <v>20582.45</v>
      </c>
      <c r="D12" s="6">
        <v>21068.486499999999</v>
      </c>
      <c r="E12" s="6">
        <v>51105.86</v>
      </c>
      <c r="F12" s="6">
        <v>110933.95</v>
      </c>
    </row>
    <row r="13" spans="1:6" x14ac:dyDescent="0.3">
      <c r="D13"/>
    </row>
    <row r="14" spans="1:6" x14ac:dyDescent="0.3">
      <c r="D14"/>
    </row>
    <row r="15" spans="1:6" x14ac:dyDescent="0.3">
      <c r="D15"/>
    </row>
    <row r="16" spans="1:6" x14ac:dyDescent="0.3">
      <c r="D16"/>
    </row>
    <row r="17" spans="3:4" x14ac:dyDescent="0.3">
      <c r="D17"/>
    </row>
    <row r="18" spans="3:4" x14ac:dyDescent="0.3">
      <c r="D18"/>
    </row>
    <row r="19" spans="3:4" x14ac:dyDescent="0.3">
      <c r="C19" s="3"/>
      <c r="D19"/>
    </row>
    <row r="20" spans="3:4" x14ac:dyDescent="0.3">
      <c r="D20"/>
    </row>
    <row r="21" spans="3:4" x14ac:dyDescent="0.3">
      <c r="D21"/>
    </row>
    <row r="22" spans="3:4" x14ac:dyDescent="0.3">
      <c r="D22"/>
    </row>
    <row r="23" spans="3:4" x14ac:dyDescent="0.3">
      <c r="D23"/>
    </row>
    <row r="24" spans="3:4" x14ac:dyDescent="0.3">
      <c r="D24"/>
    </row>
    <row r="25" spans="3:4" x14ac:dyDescent="0.3">
      <c r="D25"/>
    </row>
    <row r="26" spans="3:4" x14ac:dyDescent="0.3">
      <c r="D26"/>
    </row>
    <row r="27" spans="3:4" x14ac:dyDescent="0.3">
      <c r="D27"/>
    </row>
    <row r="28" spans="3:4" x14ac:dyDescent="0.3">
      <c r="D28"/>
    </row>
    <row r="29" spans="3:4" x14ac:dyDescent="0.3">
      <c r="D29"/>
    </row>
    <row r="30" spans="3:4" x14ac:dyDescent="0.3">
      <c r="D30"/>
    </row>
    <row r="31" spans="3:4" x14ac:dyDescent="0.3">
      <c r="D31"/>
    </row>
    <row r="32" spans="3:4" x14ac:dyDescent="0.3">
      <c r="D32"/>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E4AA-30DB-4506-BE50-FCB2F0830888}">
  <dimension ref="A1:E10"/>
  <sheetViews>
    <sheetView workbookViewId="0">
      <selection activeCell="I20" sqref="I20"/>
    </sheetView>
  </sheetViews>
  <sheetFormatPr defaultRowHeight="14.4" x14ac:dyDescent="0.3"/>
  <cols>
    <col min="1" max="1" width="15.21875" bestFit="1" customWidth="1"/>
    <col min="2" max="2" width="14.21875" bestFit="1" customWidth="1"/>
    <col min="3" max="3" width="11.6640625" style="14" bestFit="1" customWidth="1"/>
    <col min="4" max="4" width="10.88671875" bestFit="1" customWidth="1"/>
    <col min="5" max="5" width="10.88671875" style="3" bestFit="1" customWidth="1"/>
    <col min="6" max="7" width="10.88671875" bestFit="1" customWidth="1"/>
  </cols>
  <sheetData>
    <row r="1" spans="1:5" x14ac:dyDescent="0.3">
      <c r="A1" s="4" t="s">
        <v>31</v>
      </c>
      <c r="B1" t="s">
        <v>57</v>
      </c>
      <c r="C1" t="s">
        <v>58</v>
      </c>
      <c r="E1"/>
    </row>
    <row r="2" spans="1:5" x14ac:dyDescent="0.3">
      <c r="A2" s="5" t="s">
        <v>53</v>
      </c>
      <c r="B2" s="6">
        <v>36.321382852292018</v>
      </c>
      <c r="C2" s="2">
        <v>0</v>
      </c>
      <c r="E2"/>
    </row>
    <row r="3" spans="1:5" x14ac:dyDescent="0.3">
      <c r="A3" s="5" t="s">
        <v>55</v>
      </c>
      <c r="B3" s="6">
        <v>31.595500000000001</v>
      </c>
      <c r="C3" s="2">
        <v>0</v>
      </c>
      <c r="E3"/>
    </row>
    <row r="4" spans="1:5" x14ac:dyDescent="0.3">
      <c r="A4" s="5" t="s">
        <v>54</v>
      </c>
      <c r="B4" s="6">
        <v>17.109111675126904</v>
      </c>
      <c r="C4" s="2">
        <v>7.3541750719657448E-2</v>
      </c>
      <c r="E4"/>
    </row>
    <row r="5" spans="1:5" x14ac:dyDescent="0.3">
      <c r="A5" s="5" t="s">
        <v>52</v>
      </c>
      <c r="B5" s="6">
        <v>15.39723508353222</v>
      </c>
      <c r="C5" s="2">
        <v>0.13794015905207294</v>
      </c>
      <c r="E5"/>
    </row>
    <row r="6" spans="1:5" x14ac:dyDescent="0.3">
      <c r="A6" s="5" t="s">
        <v>32</v>
      </c>
      <c r="B6" s="6">
        <v>28.166826749999998</v>
      </c>
      <c r="C6" s="2">
        <v>3.5596110978222656E-2</v>
      </c>
      <c r="E6"/>
    </row>
    <row r="10" spans="1:5" x14ac:dyDescent="0.3">
      <c r="D10"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A2946-02FE-4613-9194-3805DBA48353}">
  <dimension ref="A1:N42"/>
  <sheetViews>
    <sheetView workbookViewId="0">
      <selection activeCell="N25" sqref="N25"/>
    </sheetView>
  </sheetViews>
  <sheetFormatPr defaultRowHeight="14.4" x14ac:dyDescent="0.3"/>
  <cols>
    <col min="1" max="1" width="19.21875" bestFit="1" customWidth="1"/>
    <col min="2" max="2" width="14.5546875" bestFit="1" customWidth="1"/>
    <col min="3" max="3" width="10.88671875" style="14" bestFit="1" customWidth="1"/>
    <col min="4" max="4" width="10.88671875" bestFit="1" customWidth="1"/>
    <col min="5" max="5" width="10.88671875" style="3" bestFit="1" customWidth="1"/>
    <col min="6" max="6" width="11" bestFit="1" customWidth="1"/>
    <col min="7" max="7" width="14.21875" bestFit="1" customWidth="1"/>
    <col min="8" max="8" width="11.6640625" bestFit="1" customWidth="1"/>
    <col min="9" max="9" width="10.88671875" bestFit="1" customWidth="1"/>
    <col min="10" max="10" width="15.5546875" bestFit="1" customWidth="1"/>
    <col min="11" max="11" width="14.21875" bestFit="1" customWidth="1"/>
    <col min="12" max="12" width="15.21875" bestFit="1" customWidth="1"/>
    <col min="13" max="13" width="14.5546875" bestFit="1" customWidth="1"/>
    <col min="14" max="15" width="10.88671875" bestFit="1" customWidth="1"/>
    <col min="16" max="16" width="11.6640625" bestFit="1" customWidth="1"/>
    <col min="17" max="17" width="10.88671875" bestFit="1" customWidth="1"/>
    <col min="18" max="18" width="15.77734375" bestFit="1" customWidth="1"/>
    <col min="19" max="19" width="19" bestFit="1" customWidth="1"/>
    <col min="20" max="20" width="16.44140625" bestFit="1" customWidth="1"/>
    <col min="21" max="21" width="15.6640625" bestFit="1" customWidth="1"/>
  </cols>
  <sheetData>
    <row r="1" spans="1:14" x14ac:dyDescent="0.3">
      <c r="A1" s="4" t="s">
        <v>31</v>
      </c>
      <c r="B1" t="s">
        <v>64</v>
      </c>
      <c r="C1" t="s">
        <v>56</v>
      </c>
      <c r="E1"/>
      <c r="L1" s="4" t="s">
        <v>31</v>
      </c>
      <c r="M1" t="s">
        <v>64</v>
      </c>
      <c r="N1" t="s">
        <v>56</v>
      </c>
    </row>
    <row r="2" spans="1:14" x14ac:dyDescent="0.3">
      <c r="A2" s="5" t="s">
        <v>12</v>
      </c>
      <c r="B2" s="6">
        <v>4078.27</v>
      </c>
      <c r="C2" s="28">
        <v>8.6142322097378279E-2</v>
      </c>
      <c r="E2"/>
      <c r="L2" s="5" t="s">
        <v>55</v>
      </c>
      <c r="M2" s="6">
        <v>9383.68</v>
      </c>
      <c r="N2" s="28">
        <v>7.0440251572327042E-2</v>
      </c>
    </row>
    <row r="3" spans="1:14" x14ac:dyDescent="0.3">
      <c r="A3" s="29" t="s">
        <v>55</v>
      </c>
      <c r="B3" s="6">
        <v>2377.61</v>
      </c>
      <c r="C3" s="28">
        <v>9.9009900990099015E-2</v>
      </c>
      <c r="E3"/>
      <c r="L3" s="5" t="s">
        <v>53</v>
      </c>
      <c r="M3" s="6">
        <v>5324.17</v>
      </c>
      <c r="N3" s="28">
        <v>7.3005093378607805E-2</v>
      </c>
    </row>
    <row r="4" spans="1:14" x14ac:dyDescent="0.3">
      <c r="A4" s="29" t="s">
        <v>53</v>
      </c>
      <c r="B4" s="6">
        <v>715.54</v>
      </c>
      <c r="C4" s="28">
        <v>7.6923076923076927E-2</v>
      </c>
      <c r="E4"/>
      <c r="L4" s="5" t="s">
        <v>52</v>
      </c>
      <c r="M4" s="6">
        <v>3492.95</v>
      </c>
      <c r="N4" s="28">
        <v>6.4439140811455853E-2</v>
      </c>
    </row>
    <row r="5" spans="1:14" x14ac:dyDescent="0.3">
      <c r="A5" s="29" t="s">
        <v>52</v>
      </c>
      <c r="B5" s="6">
        <v>639.78</v>
      </c>
      <c r="C5" s="28">
        <v>7.6923076923076927E-2</v>
      </c>
      <c r="E5"/>
      <c r="L5" s="5" t="s">
        <v>54</v>
      </c>
      <c r="M5" s="6">
        <v>2381.65</v>
      </c>
      <c r="N5" s="28">
        <v>9.1370558375634514E-2</v>
      </c>
    </row>
    <row r="6" spans="1:14" x14ac:dyDescent="0.3">
      <c r="A6" s="29" t="s">
        <v>54</v>
      </c>
      <c r="B6" s="6">
        <v>345.34</v>
      </c>
      <c r="C6" s="28">
        <v>8.6956521739130432E-2</v>
      </c>
      <c r="E6"/>
      <c r="L6" s="5" t="s">
        <v>32</v>
      </c>
      <c r="M6" s="6">
        <v>20582.45</v>
      </c>
      <c r="N6" s="28">
        <v>7.1999999999999995E-2</v>
      </c>
    </row>
    <row r="7" spans="1:14" x14ac:dyDescent="0.3">
      <c r="A7" s="5" t="s">
        <v>14</v>
      </c>
      <c r="B7" s="6">
        <v>3504.56</v>
      </c>
      <c r="C7" s="28">
        <v>5.6680161943319839E-2</v>
      </c>
      <c r="E7"/>
    </row>
    <row r="8" spans="1:14" x14ac:dyDescent="0.3">
      <c r="A8" s="29" t="s">
        <v>55</v>
      </c>
      <c r="B8" s="6">
        <v>1865.23</v>
      </c>
      <c r="C8" s="28">
        <v>5.7471264367816091E-2</v>
      </c>
      <c r="E8"/>
    </row>
    <row r="9" spans="1:14" x14ac:dyDescent="0.3">
      <c r="A9" s="29" t="s">
        <v>53</v>
      </c>
      <c r="B9" s="6">
        <v>1185.5</v>
      </c>
      <c r="C9" s="28">
        <v>6.7567567567567571E-2</v>
      </c>
      <c r="E9"/>
    </row>
    <row r="10" spans="1:14" x14ac:dyDescent="0.3">
      <c r="A10" s="29" t="s">
        <v>54</v>
      </c>
      <c r="B10" s="6">
        <v>354.85</v>
      </c>
      <c r="C10" s="28">
        <v>0.125</v>
      </c>
      <c r="E10"/>
    </row>
    <row r="11" spans="1:14" x14ac:dyDescent="0.3">
      <c r="A11" s="29" t="s">
        <v>52</v>
      </c>
      <c r="B11" s="6">
        <v>98.98</v>
      </c>
      <c r="C11" s="28">
        <v>1.6129032258064516E-2</v>
      </c>
      <c r="E11"/>
    </row>
    <row r="12" spans="1:14" x14ac:dyDescent="0.3">
      <c r="A12" s="5" t="s">
        <v>10</v>
      </c>
      <c r="B12" s="6">
        <v>3209.21</v>
      </c>
      <c r="C12" s="28">
        <v>8.191126279863481E-2</v>
      </c>
      <c r="E12"/>
    </row>
    <row r="13" spans="1:14" x14ac:dyDescent="0.3">
      <c r="A13" s="29" t="s">
        <v>55</v>
      </c>
      <c r="B13" s="6">
        <v>1365.1</v>
      </c>
      <c r="C13" s="28">
        <v>5.9701492537313432E-2</v>
      </c>
      <c r="E13"/>
    </row>
    <row r="14" spans="1:14" x14ac:dyDescent="0.3">
      <c r="A14" s="29" t="s">
        <v>52</v>
      </c>
      <c r="B14" s="6">
        <v>887.77</v>
      </c>
      <c r="C14" s="28">
        <v>0.11666666666666667</v>
      </c>
      <c r="E14"/>
    </row>
    <row r="15" spans="1:14" x14ac:dyDescent="0.3">
      <c r="A15" s="29" t="s">
        <v>53</v>
      </c>
      <c r="B15" s="6">
        <v>579.39</v>
      </c>
      <c r="C15" s="28">
        <v>7.2463768115942032E-2</v>
      </c>
      <c r="E15"/>
    </row>
    <row r="16" spans="1:14" x14ac:dyDescent="0.3">
      <c r="A16" s="29" t="s">
        <v>54</v>
      </c>
      <c r="B16" s="6">
        <v>376.95</v>
      </c>
      <c r="C16" s="28">
        <v>0.13333333333333333</v>
      </c>
      <c r="E16"/>
    </row>
    <row r="17" spans="1:5" x14ac:dyDescent="0.3">
      <c r="A17" s="5" t="s">
        <v>9</v>
      </c>
      <c r="B17" s="6">
        <v>2469.81</v>
      </c>
      <c r="C17" s="28">
        <v>7.0038910505836577E-2</v>
      </c>
      <c r="E17"/>
    </row>
    <row r="18" spans="1:5" x14ac:dyDescent="0.3">
      <c r="A18" s="29" t="s">
        <v>53</v>
      </c>
      <c r="B18" s="6">
        <v>1068.47</v>
      </c>
      <c r="C18" s="28">
        <v>0.08</v>
      </c>
      <c r="E18"/>
    </row>
    <row r="19" spans="1:5" x14ac:dyDescent="0.3">
      <c r="A19" s="29" t="s">
        <v>55</v>
      </c>
      <c r="B19" s="6">
        <v>792.35</v>
      </c>
      <c r="C19" s="28">
        <v>6.3063063063063057E-2</v>
      </c>
      <c r="E19"/>
    </row>
    <row r="20" spans="1:5" x14ac:dyDescent="0.3">
      <c r="A20" s="29" t="s">
        <v>52</v>
      </c>
      <c r="B20" s="6">
        <v>404.45</v>
      </c>
      <c r="C20" s="28">
        <v>8.3333333333333329E-2</v>
      </c>
      <c r="E20"/>
    </row>
    <row r="21" spans="1:5" x14ac:dyDescent="0.3">
      <c r="A21" s="29" t="s">
        <v>54</v>
      </c>
      <c r="B21" s="6">
        <v>204.54</v>
      </c>
      <c r="C21" s="28">
        <v>4.3478260869565216E-2</v>
      </c>
      <c r="E21"/>
    </row>
    <row r="22" spans="1:5" x14ac:dyDescent="0.3">
      <c r="A22" s="5" t="s">
        <v>15</v>
      </c>
      <c r="B22" s="6">
        <v>2340.1</v>
      </c>
      <c r="C22" s="28">
        <v>0.06</v>
      </c>
      <c r="E22"/>
    </row>
    <row r="23" spans="1:5" x14ac:dyDescent="0.3">
      <c r="A23" s="29" t="s">
        <v>52</v>
      </c>
      <c r="B23" s="6">
        <v>842.71</v>
      </c>
      <c r="C23" s="28">
        <v>6.6666666666666666E-2</v>
      </c>
      <c r="E23"/>
    </row>
    <row r="24" spans="1:5" x14ac:dyDescent="0.3">
      <c r="A24" s="29" t="s">
        <v>54</v>
      </c>
      <c r="B24" s="6">
        <v>590.54999999999995</v>
      </c>
      <c r="C24" s="28">
        <v>0.13043478260869565</v>
      </c>
      <c r="E24"/>
    </row>
    <row r="25" spans="1:5" x14ac:dyDescent="0.3">
      <c r="A25" s="29" t="s">
        <v>55</v>
      </c>
      <c r="B25" s="6">
        <v>563.07000000000005</v>
      </c>
      <c r="C25" s="28">
        <v>4.3478260869565216E-2</v>
      </c>
      <c r="E25"/>
    </row>
    <row r="26" spans="1:5" x14ac:dyDescent="0.3">
      <c r="A26" s="29" t="s">
        <v>53</v>
      </c>
      <c r="B26" s="6">
        <v>343.77</v>
      </c>
      <c r="C26" s="28">
        <v>4.7619047619047616E-2</v>
      </c>
      <c r="E26"/>
    </row>
    <row r="27" spans="1:5" x14ac:dyDescent="0.3">
      <c r="A27" s="5" t="s">
        <v>13</v>
      </c>
      <c r="B27" s="6">
        <v>2106.36</v>
      </c>
      <c r="C27" s="28">
        <v>8.3682008368200833E-2</v>
      </c>
      <c r="E27"/>
    </row>
    <row r="28" spans="1:5" x14ac:dyDescent="0.3">
      <c r="A28" s="29" t="s">
        <v>55</v>
      </c>
      <c r="B28" s="6">
        <v>787.9</v>
      </c>
      <c r="C28" s="28">
        <v>9.0909090909090912E-2</v>
      </c>
      <c r="E28"/>
    </row>
    <row r="29" spans="1:5" x14ac:dyDescent="0.3">
      <c r="A29" s="29" t="s">
        <v>54</v>
      </c>
      <c r="B29" s="6">
        <v>475.14</v>
      </c>
      <c r="C29" s="28">
        <v>0.13043478260869565</v>
      </c>
      <c r="E29"/>
    </row>
    <row r="30" spans="1:5" x14ac:dyDescent="0.3">
      <c r="A30" s="29" t="s">
        <v>53</v>
      </c>
      <c r="B30" s="6">
        <v>439.45</v>
      </c>
      <c r="C30" s="28">
        <v>6.4935064935064929E-2</v>
      </c>
      <c r="E30"/>
    </row>
    <row r="31" spans="1:5" x14ac:dyDescent="0.3">
      <c r="A31" s="29" t="s">
        <v>52</v>
      </c>
      <c r="B31" s="6">
        <v>403.87</v>
      </c>
      <c r="C31" s="28">
        <v>7.8431372549019607E-2</v>
      </c>
      <c r="E31"/>
    </row>
    <row r="32" spans="1:5" x14ac:dyDescent="0.3">
      <c r="A32" s="5" t="s">
        <v>11</v>
      </c>
      <c r="B32" s="6">
        <v>2008.44</v>
      </c>
      <c r="C32" s="28">
        <v>7.1917808219178078E-2</v>
      </c>
      <c r="E32"/>
    </row>
    <row r="33" spans="1:5" x14ac:dyDescent="0.3">
      <c r="A33" s="29" t="s">
        <v>55</v>
      </c>
      <c r="B33" s="6">
        <v>1139.22</v>
      </c>
      <c r="C33" s="28">
        <v>8.2644628099173556E-2</v>
      </c>
      <c r="E33"/>
    </row>
    <row r="34" spans="1:5" x14ac:dyDescent="0.3">
      <c r="A34" s="29" t="s">
        <v>53</v>
      </c>
      <c r="B34" s="6">
        <v>720.01</v>
      </c>
      <c r="C34" s="28">
        <v>9.4736842105263161E-2</v>
      </c>
      <c r="E34"/>
    </row>
    <row r="35" spans="1:5" x14ac:dyDescent="0.3">
      <c r="A35" s="29" t="s">
        <v>52</v>
      </c>
      <c r="B35" s="6">
        <v>137.38999999999999</v>
      </c>
      <c r="C35" s="28">
        <v>1.9230769230769232E-2</v>
      </c>
      <c r="E35"/>
    </row>
    <row r="36" spans="1:5" x14ac:dyDescent="0.3">
      <c r="A36" s="29" t="s">
        <v>54</v>
      </c>
      <c r="B36" s="6">
        <v>11.82</v>
      </c>
      <c r="C36" s="28">
        <v>4.1666666666666664E-2</v>
      </c>
      <c r="E36"/>
    </row>
    <row r="37" spans="1:5" x14ac:dyDescent="0.3">
      <c r="A37" s="5" t="s">
        <v>8</v>
      </c>
      <c r="B37" s="6">
        <v>865.7</v>
      </c>
      <c r="C37" s="28">
        <v>5.8536585365853662E-2</v>
      </c>
      <c r="E37"/>
    </row>
    <row r="38" spans="1:5" x14ac:dyDescent="0.3">
      <c r="A38" s="29" t="s">
        <v>55</v>
      </c>
      <c r="B38" s="6">
        <v>493.2</v>
      </c>
      <c r="C38" s="28">
        <v>5.9523809523809521E-2</v>
      </c>
      <c r="E38"/>
    </row>
    <row r="39" spans="1:5" x14ac:dyDescent="0.3">
      <c r="A39" s="29" t="s">
        <v>53</v>
      </c>
      <c r="B39" s="6">
        <v>272.04000000000002</v>
      </c>
      <c r="C39" s="28">
        <v>6.8965517241379309E-2</v>
      </c>
      <c r="E39"/>
    </row>
    <row r="40" spans="1:5" x14ac:dyDescent="0.3">
      <c r="A40" s="29" t="s">
        <v>52</v>
      </c>
      <c r="B40" s="6">
        <v>78</v>
      </c>
      <c r="C40" s="28">
        <v>5.5555555555555552E-2</v>
      </c>
      <c r="E40"/>
    </row>
    <row r="41" spans="1:5" x14ac:dyDescent="0.3">
      <c r="A41" s="29" t="s">
        <v>54</v>
      </c>
      <c r="B41" s="6">
        <v>22.46</v>
      </c>
      <c r="C41" s="28">
        <v>3.7037037037037035E-2</v>
      </c>
      <c r="E41"/>
    </row>
    <row r="42" spans="1:5" x14ac:dyDescent="0.3">
      <c r="A42" s="5" t="s">
        <v>32</v>
      </c>
      <c r="B42" s="6">
        <v>20582.45</v>
      </c>
      <c r="C42" s="28">
        <v>7.1999999999999995E-2</v>
      </c>
      <c r="E4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13DB9-B837-4D3A-95B0-9B9D915F9486}">
  <dimension ref="A1:Y24"/>
  <sheetViews>
    <sheetView topLeftCell="A3" workbookViewId="0">
      <selection activeCell="Q14" sqref="Q14"/>
    </sheetView>
  </sheetViews>
  <sheetFormatPr defaultRowHeight="14.4" x14ac:dyDescent="0.3"/>
  <cols>
    <col min="1" max="1" width="14.21875" bestFit="1" customWidth="1"/>
    <col min="2" max="2" width="5.6640625" bestFit="1" customWidth="1"/>
    <col min="3" max="4" width="6" bestFit="1" customWidth="1"/>
    <col min="5" max="6" width="5.5546875" bestFit="1" customWidth="1"/>
    <col min="7" max="9" width="10" bestFit="1" customWidth="1"/>
    <col min="10" max="10" width="12" bestFit="1" customWidth="1"/>
    <col min="20" max="20" width="14.21875" bestFit="1" customWidth="1"/>
    <col min="21" max="21" width="5.6640625" bestFit="1" customWidth="1"/>
    <col min="22" max="22" width="4.5546875" bestFit="1" customWidth="1"/>
    <col min="23" max="23" width="5.5546875" bestFit="1" customWidth="1"/>
    <col min="24" max="25" width="6" bestFit="1" customWidth="1"/>
  </cols>
  <sheetData>
    <row r="1" spans="1:25" x14ac:dyDescent="0.3">
      <c r="A1" s="4" t="s">
        <v>31</v>
      </c>
      <c r="B1" t="s">
        <v>74</v>
      </c>
      <c r="C1" t="s">
        <v>76</v>
      </c>
      <c r="D1" t="s">
        <v>77</v>
      </c>
      <c r="T1" s="4" t="s">
        <v>31</v>
      </c>
      <c r="U1" t="s">
        <v>74</v>
      </c>
      <c r="V1" t="s">
        <v>76</v>
      </c>
      <c r="W1" t="s">
        <v>77</v>
      </c>
      <c r="X1" t="s">
        <v>78</v>
      </c>
      <c r="Y1" t="s">
        <v>79</v>
      </c>
    </row>
    <row r="2" spans="1:25" x14ac:dyDescent="0.3">
      <c r="A2" s="5" t="s">
        <v>73</v>
      </c>
      <c r="B2" s="17">
        <v>24.019673341695029</v>
      </c>
      <c r="C2" s="16">
        <v>0.14931867696056816</v>
      </c>
      <c r="D2" s="16">
        <v>3.0630068507814174</v>
      </c>
      <c r="T2" s="5" t="s">
        <v>73</v>
      </c>
      <c r="U2" s="17">
        <v>24.019673341695029</v>
      </c>
      <c r="V2" s="16">
        <v>0.14931867696056816</v>
      </c>
      <c r="W2" s="16">
        <v>3.0630068507814174</v>
      </c>
      <c r="X2" s="15">
        <v>1.8479851330956695E-2</v>
      </c>
      <c r="Y2" s="15">
        <v>4.9321815208303858E-2</v>
      </c>
    </row>
    <row r="3" spans="1:25" x14ac:dyDescent="0.3">
      <c r="A3" s="5" t="s">
        <v>71</v>
      </c>
      <c r="B3" s="17">
        <v>22.700219489199196</v>
      </c>
      <c r="C3" s="16">
        <v>0.16623481491946396</v>
      </c>
      <c r="D3" s="16">
        <v>3.3882570080488481</v>
      </c>
      <c r="T3" s="5" t="s">
        <v>71</v>
      </c>
      <c r="U3" s="17">
        <v>22.700219489199196</v>
      </c>
      <c r="V3" s="16">
        <v>0.16623481491946396</v>
      </c>
      <c r="W3" s="16">
        <v>3.3882570080488481</v>
      </c>
      <c r="X3" s="15">
        <v>5.853056461426779E-2</v>
      </c>
      <c r="Y3" s="15">
        <v>4.6515055381585034E-2</v>
      </c>
    </row>
    <row r="4" spans="1:25" x14ac:dyDescent="0.3">
      <c r="A4" s="5" t="s">
        <v>72</v>
      </c>
      <c r="B4" s="17">
        <v>15.726413504492895</v>
      </c>
      <c r="C4" s="16">
        <v>0.21233666728587583</v>
      </c>
      <c r="D4" s="16">
        <v>4.6998499603260475</v>
      </c>
      <c r="T4" s="5" t="s">
        <v>72</v>
      </c>
      <c r="U4" s="17">
        <v>15.726413504492895</v>
      </c>
      <c r="V4" s="16">
        <v>0.21233666728587583</v>
      </c>
      <c r="W4" s="16">
        <v>4.6998499603260475</v>
      </c>
      <c r="X4" s="15">
        <v>2.7106150998243556E-2</v>
      </c>
      <c r="Y4" s="15">
        <v>4.576801184425424E-2</v>
      </c>
    </row>
    <row r="5" spans="1:25" x14ac:dyDescent="0.3">
      <c r="A5" s="5" t="s">
        <v>70</v>
      </c>
      <c r="B5" s="17">
        <v>14.383293734473584</v>
      </c>
      <c r="C5" s="16">
        <v>0.24936489358224084</v>
      </c>
      <c r="D5" s="16">
        <v>4.7214856541520938</v>
      </c>
      <c r="T5" s="5" t="s">
        <v>70</v>
      </c>
      <c r="U5" s="17">
        <v>14.383293734473584</v>
      </c>
      <c r="V5" s="16">
        <v>0.24936489358224084</v>
      </c>
      <c r="W5" s="16">
        <v>4.7214856541520938</v>
      </c>
      <c r="X5" s="15">
        <v>3.4033592918884352E-2</v>
      </c>
      <c r="Y5" s="15">
        <v>5.1921656292800482E-2</v>
      </c>
    </row>
    <row r="6" spans="1:25" x14ac:dyDescent="0.3">
      <c r="A6" s="5" t="s">
        <v>69</v>
      </c>
      <c r="B6" s="17">
        <v>11.447161455879664</v>
      </c>
      <c r="C6" s="16">
        <v>0.32088383884055871</v>
      </c>
      <c r="D6" s="16">
        <v>6.2736875294672316</v>
      </c>
      <c r="T6" s="5" t="s">
        <v>69</v>
      </c>
      <c r="U6" s="17">
        <v>11.447161455879664</v>
      </c>
      <c r="V6" s="16">
        <v>0.32088383884055871</v>
      </c>
      <c r="W6" s="16">
        <v>6.2736875294672316</v>
      </c>
      <c r="X6" s="15">
        <v>2.0290132307460813E-2</v>
      </c>
      <c r="Y6" s="15">
        <v>4.8901402232564471E-2</v>
      </c>
    </row>
    <row r="7" spans="1:25" x14ac:dyDescent="0.3">
      <c r="A7" s="5" t="s">
        <v>68</v>
      </c>
      <c r="B7" s="17">
        <v>4.8109100185312599</v>
      </c>
      <c r="C7" s="16">
        <v>0.94187247314312117</v>
      </c>
      <c r="D7" s="16">
        <v>17.855014598540144</v>
      </c>
      <c r="T7" s="5" t="s">
        <v>68</v>
      </c>
      <c r="U7" s="17">
        <v>4.8109100185312599</v>
      </c>
      <c r="V7" s="16">
        <v>0.94187247314312117</v>
      </c>
      <c r="W7" s="16">
        <v>17.855014598540144</v>
      </c>
      <c r="X7" s="15">
        <v>4.1756367831113E-2</v>
      </c>
      <c r="Y7" s="15">
        <v>5.2370216797577446E-2</v>
      </c>
    </row>
    <row r="8" spans="1:25" x14ac:dyDescent="0.3">
      <c r="A8" s="5" t="s">
        <v>32</v>
      </c>
      <c r="B8" s="17">
        <v>16.179773299288861</v>
      </c>
      <c r="C8" s="16">
        <v>0.22407229859327926</v>
      </c>
      <c r="D8" s="16">
        <v>4.4948681461907904</v>
      </c>
      <c r="T8" s="5" t="s">
        <v>32</v>
      </c>
      <c r="U8" s="17">
        <v>16.179773299288861</v>
      </c>
      <c r="V8" s="16">
        <v>0.22407229859327926</v>
      </c>
      <c r="W8" s="16">
        <v>4.4948681461907904</v>
      </c>
      <c r="X8" s="15">
        <v>3.3366110000154367E-2</v>
      </c>
      <c r="Y8" s="15">
        <v>4.9133026292847583E-2</v>
      </c>
    </row>
    <row r="17" spans="1:4" x14ac:dyDescent="0.3">
      <c r="A17" s="4" t="s">
        <v>31</v>
      </c>
      <c r="B17" t="s">
        <v>74</v>
      </c>
      <c r="C17" t="s">
        <v>78</v>
      </c>
      <c r="D17" t="s">
        <v>79</v>
      </c>
    </row>
    <row r="18" spans="1:4" x14ac:dyDescent="0.3">
      <c r="A18" s="5" t="s">
        <v>73</v>
      </c>
      <c r="B18" s="17">
        <v>24.019673341695029</v>
      </c>
      <c r="C18" s="15">
        <v>1.8479851330956695E-2</v>
      </c>
      <c r="D18" s="15">
        <v>4.9321815208303858E-2</v>
      </c>
    </row>
    <row r="19" spans="1:4" x14ac:dyDescent="0.3">
      <c r="A19" s="5" t="s">
        <v>71</v>
      </c>
      <c r="B19" s="17">
        <v>22.700219489199196</v>
      </c>
      <c r="C19" s="15">
        <v>5.853056461426779E-2</v>
      </c>
      <c r="D19" s="15">
        <v>4.6515055381585034E-2</v>
      </c>
    </row>
    <row r="20" spans="1:4" x14ac:dyDescent="0.3">
      <c r="A20" s="5" t="s">
        <v>72</v>
      </c>
      <c r="B20" s="17">
        <v>15.726413504492895</v>
      </c>
      <c r="C20" s="15">
        <v>2.7106150998243556E-2</v>
      </c>
      <c r="D20" s="15">
        <v>4.576801184425424E-2</v>
      </c>
    </row>
    <row r="21" spans="1:4" x14ac:dyDescent="0.3">
      <c r="A21" s="5" t="s">
        <v>70</v>
      </c>
      <c r="B21" s="17">
        <v>14.383293734473584</v>
      </c>
      <c r="C21" s="15">
        <v>3.4033592918884352E-2</v>
      </c>
      <c r="D21" s="15">
        <v>5.1921656292800482E-2</v>
      </c>
    </row>
    <row r="22" spans="1:4" x14ac:dyDescent="0.3">
      <c r="A22" s="5" t="s">
        <v>69</v>
      </c>
      <c r="B22" s="17">
        <v>11.447161455879664</v>
      </c>
      <c r="C22" s="15">
        <v>2.0290132307460813E-2</v>
      </c>
      <c r="D22" s="15">
        <v>4.8901402232564471E-2</v>
      </c>
    </row>
    <row r="23" spans="1:4" x14ac:dyDescent="0.3">
      <c r="A23" s="5" t="s">
        <v>68</v>
      </c>
      <c r="B23" s="17">
        <v>4.8109100185312599</v>
      </c>
      <c r="C23" s="15">
        <v>4.1756367831113E-2</v>
      </c>
      <c r="D23" s="15">
        <v>5.2370216797577446E-2</v>
      </c>
    </row>
    <row r="24" spans="1:4" x14ac:dyDescent="0.3">
      <c r="A24" s="5" t="s">
        <v>32</v>
      </c>
      <c r="B24" s="17">
        <v>16.179773299288861</v>
      </c>
      <c r="C24" s="15">
        <v>3.3366110000154367E-2</v>
      </c>
      <c r="D24" s="15">
        <v>4.9133026292847583E-2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C124E-ABFB-406C-8EA8-DA385B3A1B7B}">
  <dimension ref="A1:U49"/>
  <sheetViews>
    <sheetView topLeftCell="A17" zoomScale="79" workbookViewId="0">
      <selection activeCell="D46" sqref="D46"/>
    </sheetView>
  </sheetViews>
  <sheetFormatPr defaultRowHeight="14.4" x14ac:dyDescent="0.3"/>
  <cols>
    <col min="1" max="1" width="16.33203125" bestFit="1" customWidth="1"/>
    <col min="2" max="2" width="19.33203125" bestFit="1" customWidth="1"/>
    <col min="3" max="3" width="5.77734375" bestFit="1" customWidth="1"/>
    <col min="4" max="4" width="13" bestFit="1" customWidth="1"/>
    <col min="5" max="5" width="5.77734375" bestFit="1" customWidth="1"/>
    <col min="6" max="6" width="10.88671875" bestFit="1" customWidth="1"/>
    <col min="7" max="7" width="5.77734375" bestFit="1" customWidth="1"/>
    <col min="8" max="8" width="10" bestFit="1" customWidth="1"/>
    <col min="9" max="9" width="5.77734375" bestFit="1" customWidth="1"/>
    <col min="10" max="10" width="13.33203125" bestFit="1" customWidth="1"/>
    <col min="11" max="11" width="5.77734375" bestFit="1" customWidth="1"/>
    <col min="12" max="12" width="10.21875" bestFit="1" customWidth="1"/>
    <col min="13" max="13" width="5.77734375" bestFit="1" customWidth="1"/>
    <col min="14" max="14" width="11.21875" bestFit="1" customWidth="1"/>
    <col min="15" max="15" width="10.5546875" bestFit="1" customWidth="1"/>
    <col min="16" max="16" width="13.77734375" bestFit="1" customWidth="1"/>
    <col min="17" max="17" width="10.21875" bestFit="1" customWidth="1"/>
    <col min="18" max="18" width="5.77734375" bestFit="1" customWidth="1"/>
    <col min="19" max="19" width="13.77734375" bestFit="1" customWidth="1"/>
    <col min="20" max="20" width="11.21875" bestFit="1" customWidth="1"/>
    <col min="21" max="21" width="10.5546875" bestFit="1" customWidth="1"/>
  </cols>
  <sheetData>
    <row r="1" spans="1:15" x14ac:dyDescent="0.3">
      <c r="A1" s="18"/>
      <c r="B1" s="19" t="s">
        <v>101</v>
      </c>
      <c r="C1" s="18"/>
      <c r="D1" s="18"/>
      <c r="E1" s="18"/>
      <c r="F1" s="18"/>
      <c r="G1" s="18"/>
      <c r="H1" s="18"/>
      <c r="I1" s="18"/>
      <c r="J1" s="18"/>
      <c r="K1" s="18"/>
      <c r="L1" s="18"/>
      <c r="M1" s="18"/>
      <c r="N1" s="18"/>
      <c r="O1" s="18"/>
    </row>
    <row r="2" spans="1:15" x14ac:dyDescent="0.3">
      <c r="A2" s="18"/>
      <c r="B2" s="18" t="s">
        <v>68</v>
      </c>
      <c r="C2" s="18"/>
      <c r="D2" s="18" t="s">
        <v>69</v>
      </c>
      <c r="E2" s="18"/>
      <c r="F2" s="18" t="s">
        <v>70</v>
      </c>
      <c r="G2" s="18"/>
      <c r="H2" s="18" t="s">
        <v>71</v>
      </c>
      <c r="I2" s="18"/>
      <c r="J2" s="18" t="s">
        <v>72</v>
      </c>
      <c r="K2" s="18"/>
      <c r="L2" s="18" t="s">
        <v>73</v>
      </c>
      <c r="M2" s="18"/>
      <c r="N2" s="18" t="s">
        <v>102</v>
      </c>
      <c r="O2" s="18" t="s">
        <v>103</v>
      </c>
    </row>
    <row r="3" spans="1:15" x14ac:dyDescent="0.3">
      <c r="A3" s="19" t="s">
        <v>31</v>
      </c>
      <c r="B3" s="18" t="s">
        <v>75</v>
      </c>
      <c r="C3" s="18" t="s">
        <v>74</v>
      </c>
      <c r="D3" s="18" t="s">
        <v>75</v>
      </c>
      <c r="E3" s="18" t="s">
        <v>74</v>
      </c>
      <c r="F3" s="18" t="s">
        <v>75</v>
      </c>
      <c r="G3" s="18" t="s">
        <v>74</v>
      </c>
      <c r="H3" s="18" t="s">
        <v>75</v>
      </c>
      <c r="I3" s="18" t="s">
        <v>74</v>
      </c>
      <c r="J3" s="18" t="s">
        <v>75</v>
      </c>
      <c r="K3" s="18" t="s">
        <v>74</v>
      </c>
      <c r="L3" s="18" t="s">
        <v>75</v>
      </c>
      <c r="M3" s="18" t="s">
        <v>74</v>
      </c>
      <c r="N3" s="18"/>
      <c r="O3" s="18"/>
    </row>
    <row r="4" spans="1:15" x14ac:dyDescent="0.3">
      <c r="A4" s="18" t="s">
        <v>85</v>
      </c>
      <c r="B4" s="20">
        <v>1599.41</v>
      </c>
      <c r="C4" s="21">
        <v>4.9829624674098572</v>
      </c>
      <c r="D4" s="20">
        <v>4338.95</v>
      </c>
      <c r="E4" s="21">
        <v>6.4109196925523459</v>
      </c>
      <c r="F4" s="20">
        <v>5095.78</v>
      </c>
      <c r="G4" s="21">
        <v>13.463248020911422</v>
      </c>
      <c r="H4" s="20">
        <v>6712.35</v>
      </c>
      <c r="I4" s="21">
        <v>7.3936579588370686</v>
      </c>
      <c r="J4" s="20">
        <v>4147.04</v>
      </c>
      <c r="K4" s="21">
        <v>24.75339760407423</v>
      </c>
      <c r="L4" s="20">
        <v>3110.08</v>
      </c>
      <c r="M4" s="21">
        <v>31.111775259800392</v>
      </c>
      <c r="N4" s="20">
        <v>25003.61</v>
      </c>
      <c r="O4" s="21">
        <v>14.135337657242292</v>
      </c>
    </row>
    <row r="5" spans="1:15" x14ac:dyDescent="0.3">
      <c r="A5" s="18" t="s">
        <v>86</v>
      </c>
      <c r="B5" s="20">
        <v>1585.05</v>
      </c>
      <c r="C5" s="21">
        <v>5.9923093908709513</v>
      </c>
      <c r="D5" s="20">
        <v>7107.75</v>
      </c>
      <c r="E5" s="21">
        <v>15.35577644120854</v>
      </c>
      <c r="F5" s="20">
        <v>9987.49</v>
      </c>
      <c r="G5" s="21">
        <v>12.559099433391173</v>
      </c>
      <c r="H5" s="20">
        <v>5201.8900000000003</v>
      </c>
      <c r="I5" s="21">
        <v>45.571153945969634</v>
      </c>
      <c r="J5" s="20">
        <v>2877.43</v>
      </c>
      <c r="K5" s="21">
        <v>20.259877738120476</v>
      </c>
      <c r="L5" s="20">
        <v>2693.2</v>
      </c>
      <c r="M5" s="21">
        <v>26.71424699242537</v>
      </c>
      <c r="N5" s="20">
        <v>29452.81</v>
      </c>
      <c r="O5" s="21">
        <v>20.757826842328456</v>
      </c>
    </row>
    <row r="6" spans="1:15" x14ac:dyDescent="0.3">
      <c r="A6" s="18" t="s">
        <v>87</v>
      </c>
      <c r="B6" s="20">
        <v>1638.96</v>
      </c>
      <c r="C6" s="21">
        <v>9.841600771220774</v>
      </c>
      <c r="D6" s="20">
        <v>6746.74</v>
      </c>
      <c r="E6" s="21">
        <v>7.3753012566068943</v>
      </c>
      <c r="F6" s="20">
        <v>12417.73</v>
      </c>
      <c r="G6" s="21">
        <v>18.59606626976106</v>
      </c>
      <c r="H6" s="20">
        <v>7811.43</v>
      </c>
      <c r="I6" s="21">
        <v>12.635617294144605</v>
      </c>
      <c r="J6" s="20">
        <v>3998.52</v>
      </c>
      <c r="K6" s="21">
        <v>20.323797305002852</v>
      </c>
      <c r="L6" s="20">
        <v>5443.97</v>
      </c>
      <c r="M6" s="21">
        <v>37.424603735876573</v>
      </c>
      <c r="N6" s="20">
        <v>38057.35</v>
      </c>
      <c r="O6" s="21">
        <v>17.881327260043069</v>
      </c>
    </row>
    <row r="7" spans="1:15" x14ac:dyDescent="0.3">
      <c r="A7" s="18" t="s">
        <v>88</v>
      </c>
      <c r="B7" s="20">
        <v>1638.22</v>
      </c>
      <c r="C7" s="21">
        <v>6.1719793434337262</v>
      </c>
      <c r="D7" s="20">
        <v>9494.86</v>
      </c>
      <c r="E7" s="21">
        <v>14.999317525482208</v>
      </c>
      <c r="F7" s="20">
        <v>13937.63</v>
      </c>
      <c r="G7" s="21">
        <v>15.09936266065321</v>
      </c>
      <c r="H7" s="20">
        <v>11181.58</v>
      </c>
      <c r="I7" s="21">
        <v>13.668038863917262</v>
      </c>
      <c r="J7" s="20">
        <v>5669.81</v>
      </c>
      <c r="K7" s="21">
        <v>14.658882749157378</v>
      </c>
      <c r="L7" s="20">
        <v>3913.9</v>
      </c>
      <c r="M7" s="21">
        <v>31.373420373540455</v>
      </c>
      <c r="N7" s="20">
        <v>45836</v>
      </c>
      <c r="O7" s="21">
        <v>15.745540404921895</v>
      </c>
    </row>
    <row r="8" spans="1:15" x14ac:dyDescent="0.3">
      <c r="A8" s="18" t="s">
        <v>89</v>
      </c>
      <c r="B8" s="20">
        <v>1858.07</v>
      </c>
      <c r="C8" s="21">
        <v>8.0284327285839616</v>
      </c>
      <c r="D8" s="20">
        <v>6508.93</v>
      </c>
      <c r="E8" s="21">
        <v>17.36231607960141</v>
      </c>
      <c r="F8" s="20">
        <v>12641.58</v>
      </c>
      <c r="G8" s="21">
        <v>20.389012291185121</v>
      </c>
      <c r="H8" s="20">
        <v>4161.8100000000004</v>
      </c>
      <c r="I8" s="21">
        <v>21.133230493463181</v>
      </c>
      <c r="J8" s="20">
        <v>4455.8599999999997</v>
      </c>
      <c r="K8" s="21">
        <v>29.170485607716582</v>
      </c>
      <c r="L8" s="20">
        <v>3404.12</v>
      </c>
      <c r="M8" s="21">
        <v>16.598192778162932</v>
      </c>
      <c r="N8" s="20">
        <v>33030.370000000003</v>
      </c>
      <c r="O8" s="21">
        <v>19.984975947892803</v>
      </c>
    </row>
    <row r="9" spans="1:15" x14ac:dyDescent="0.3">
      <c r="A9" s="18" t="s">
        <v>90</v>
      </c>
      <c r="B9" s="20">
        <v>2236.52</v>
      </c>
      <c r="C9" s="21">
        <v>2.6209691842684171</v>
      </c>
      <c r="D9" s="20">
        <v>9728.7099999999991</v>
      </c>
      <c r="E9" s="21">
        <v>14.875511758496247</v>
      </c>
      <c r="F9" s="20">
        <v>13632.59</v>
      </c>
      <c r="G9" s="21">
        <v>12.383192042011093</v>
      </c>
      <c r="H9" s="20">
        <v>10012.17</v>
      </c>
      <c r="I9" s="21">
        <v>43.701587168416033</v>
      </c>
      <c r="J9" s="20">
        <v>6221.91</v>
      </c>
      <c r="K9" s="21">
        <v>21.004477724685827</v>
      </c>
      <c r="L9" s="20">
        <v>5874.46</v>
      </c>
      <c r="M9" s="21">
        <v>19.255237077110067</v>
      </c>
      <c r="N9" s="20">
        <v>47706.36</v>
      </c>
      <c r="O9" s="21">
        <v>20.977206812676549</v>
      </c>
    </row>
    <row r="10" spans="1:15" x14ac:dyDescent="0.3">
      <c r="A10" s="18" t="s">
        <v>91</v>
      </c>
      <c r="B10" s="20">
        <v>2196.2399999999998</v>
      </c>
      <c r="C10" s="21">
        <v>3.9760089971952071</v>
      </c>
      <c r="D10" s="20">
        <v>8964.18</v>
      </c>
      <c r="E10" s="21">
        <v>11.316439428927131</v>
      </c>
      <c r="F10" s="20">
        <v>11785.82</v>
      </c>
      <c r="G10" s="21">
        <v>6.6978318012662674</v>
      </c>
      <c r="H10" s="20">
        <v>10632.35</v>
      </c>
      <c r="I10" s="21">
        <v>16.304018396685585</v>
      </c>
      <c r="J10" s="20">
        <v>6836.78</v>
      </c>
      <c r="K10" s="21">
        <v>8.6769590362714606</v>
      </c>
      <c r="L10" s="20">
        <v>6649.28</v>
      </c>
      <c r="M10" s="21">
        <v>17.659403724914579</v>
      </c>
      <c r="N10" s="20">
        <v>47064.65</v>
      </c>
      <c r="O10" s="21">
        <v>11.456775308007177</v>
      </c>
    </row>
    <row r="11" spans="1:15" x14ac:dyDescent="0.3">
      <c r="A11" s="18" t="s">
        <v>92</v>
      </c>
      <c r="B11" s="20">
        <v>2172.02</v>
      </c>
      <c r="C11" s="21">
        <v>5.9342363329987755</v>
      </c>
      <c r="D11" s="20">
        <v>9718.57</v>
      </c>
      <c r="E11" s="21">
        <v>5.7941384380623902</v>
      </c>
      <c r="F11" s="20">
        <v>8506.6299999999992</v>
      </c>
      <c r="G11" s="21">
        <v>13.848144329775717</v>
      </c>
      <c r="H11" s="20">
        <v>9100.65</v>
      </c>
      <c r="I11" s="21">
        <v>18.286609198244083</v>
      </c>
      <c r="J11" s="20">
        <v>4563.51</v>
      </c>
      <c r="K11" s="21">
        <v>8.9216261167390893</v>
      </c>
      <c r="L11" s="20">
        <v>5132.9399999999996</v>
      </c>
      <c r="M11" s="21">
        <v>17.663598249736019</v>
      </c>
      <c r="N11" s="20">
        <v>39194.32</v>
      </c>
      <c r="O11" s="21">
        <v>12.369170073622913</v>
      </c>
    </row>
    <row r="12" spans="1:15" x14ac:dyDescent="0.3">
      <c r="A12" s="18" t="s">
        <v>93</v>
      </c>
      <c r="B12" s="20">
        <v>1481.24</v>
      </c>
      <c r="C12" s="21">
        <v>5.6616213442791175</v>
      </c>
      <c r="D12" s="20">
        <v>6463.19</v>
      </c>
      <c r="E12" s="21">
        <v>8.2501674869530373</v>
      </c>
      <c r="F12" s="20">
        <v>14319.77</v>
      </c>
      <c r="G12" s="21">
        <v>14.940676421478836</v>
      </c>
      <c r="H12" s="20">
        <v>5618.29</v>
      </c>
      <c r="I12" s="21">
        <v>12.092152594472696</v>
      </c>
      <c r="J12" s="20">
        <v>4421.84</v>
      </c>
      <c r="K12" s="21">
        <v>19.275932643424454</v>
      </c>
      <c r="L12" s="20">
        <v>4050.71</v>
      </c>
      <c r="M12" s="21">
        <v>19.960268693636422</v>
      </c>
      <c r="N12" s="20">
        <v>36355.040000000001</v>
      </c>
      <c r="O12" s="21">
        <v>14.019548321223137</v>
      </c>
    </row>
    <row r="13" spans="1:15" x14ac:dyDescent="0.3">
      <c r="A13" s="18" t="s">
        <v>94</v>
      </c>
      <c r="B13" s="20">
        <v>1832.31</v>
      </c>
      <c r="C13" s="21">
        <v>1.95386697665788</v>
      </c>
      <c r="D13" s="20">
        <v>9630.77</v>
      </c>
      <c r="E13" s="21">
        <v>7.0639159693357847</v>
      </c>
      <c r="F13" s="20">
        <v>14096.92</v>
      </c>
      <c r="G13" s="21">
        <v>15.027171183492563</v>
      </c>
      <c r="H13" s="20">
        <v>9370.7800000000007</v>
      </c>
      <c r="I13" s="21">
        <v>38.823642215482593</v>
      </c>
      <c r="J13" s="20">
        <v>4639.32</v>
      </c>
      <c r="K13" s="21">
        <v>16.441450471189743</v>
      </c>
      <c r="L13" s="20">
        <v>4563.1400000000003</v>
      </c>
      <c r="M13" s="21">
        <v>30.295112575989339</v>
      </c>
      <c r="N13" s="20">
        <v>44133.24</v>
      </c>
      <c r="O13" s="21">
        <v>19.52663502611637</v>
      </c>
    </row>
    <row r="14" spans="1:15" x14ac:dyDescent="0.3">
      <c r="A14" s="18" t="s">
        <v>95</v>
      </c>
      <c r="B14" s="20">
        <v>3397.4</v>
      </c>
      <c r="C14" s="21">
        <v>3.3644934361570615</v>
      </c>
      <c r="D14" s="20">
        <v>15440.3</v>
      </c>
      <c r="E14" s="21">
        <v>5.6364999384726984</v>
      </c>
      <c r="F14" s="20">
        <v>19074.27</v>
      </c>
      <c r="G14" s="21">
        <v>15.549266105596702</v>
      </c>
      <c r="H14" s="20">
        <v>8008.73</v>
      </c>
      <c r="I14" s="21">
        <v>25.321805080206225</v>
      </c>
      <c r="J14" s="20">
        <v>8696.44</v>
      </c>
      <c r="K14" s="21">
        <v>5.5802799766341167</v>
      </c>
      <c r="L14" s="20">
        <v>6765.64</v>
      </c>
      <c r="M14" s="21">
        <v>23.177461407937752</v>
      </c>
      <c r="N14" s="20">
        <v>61382.78</v>
      </c>
      <c r="O14" s="21">
        <v>13.084860444574195</v>
      </c>
    </row>
    <row r="15" spans="1:15" x14ac:dyDescent="0.3">
      <c r="A15" s="18" t="s">
        <v>96</v>
      </c>
      <c r="B15" s="20">
        <v>2825.93</v>
      </c>
      <c r="C15" s="21">
        <v>2.8928034310828648</v>
      </c>
      <c r="D15" s="20">
        <v>12308.98</v>
      </c>
      <c r="E15" s="21">
        <v>21.575265375360104</v>
      </c>
      <c r="F15" s="20">
        <v>17050.27</v>
      </c>
      <c r="G15" s="21">
        <v>12.494310647280072</v>
      </c>
      <c r="H15" s="20">
        <v>9851.09</v>
      </c>
      <c r="I15" s="21">
        <v>18.165096451255646</v>
      </c>
      <c r="J15" s="20">
        <v>8625.56</v>
      </c>
      <c r="K15" s="21">
        <v>14.905280352811877</v>
      </c>
      <c r="L15" s="20">
        <v>5627.78</v>
      </c>
      <c r="M15" s="21">
        <v>22.349855538062968</v>
      </c>
      <c r="N15" s="20">
        <v>56289.61</v>
      </c>
      <c r="O15" s="21">
        <v>16.345258032521453</v>
      </c>
    </row>
    <row r="16" spans="1:15" x14ac:dyDescent="0.3">
      <c r="A16" s="18" t="s">
        <v>32</v>
      </c>
      <c r="B16" s="20">
        <v>24461.37</v>
      </c>
      <c r="C16" s="21">
        <v>4.8109100185312599</v>
      </c>
      <c r="D16" s="20">
        <v>106451.93</v>
      </c>
      <c r="E16" s="21">
        <v>11.447161455879664</v>
      </c>
      <c r="F16" s="20">
        <v>152546.48000000001</v>
      </c>
      <c r="G16" s="21">
        <v>14.383293734473584</v>
      </c>
      <c r="H16" s="20">
        <v>97663.12</v>
      </c>
      <c r="I16" s="21">
        <v>22.700219489199196</v>
      </c>
      <c r="J16" s="20">
        <v>65154.02</v>
      </c>
      <c r="K16" s="21">
        <v>15.726413504492895</v>
      </c>
      <c r="L16" s="20">
        <v>57229.22</v>
      </c>
      <c r="M16" s="21">
        <v>24.019673341695029</v>
      </c>
      <c r="N16" s="20">
        <v>503506.14</v>
      </c>
      <c r="O16" s="21">
        <v>16.179773299288861</v>
      </c>
    </row>
    <row r="20" spans="1:21" s="27" customFormat="1" x14ac:dyDescent="0.3">
      <c r="A20" s="26"/>
      <c r="B20" s="30" t="s">
        <v>68</v>
      </c>
      <c r="C20" s="31"/>
      <c r="D20" s="32"/>
      <c r="E20" s="30" t="s">
        <v>69</v>
      </c>
      <c r="F20" s="31"/>
      <c r="G20" s="32"/>
      <c r="H20" s="30" t="s">
        <v>70</v>
      </c>
      <c r="I20" s="31"/>
      <c r="J20" s="32"/>
      <c r="K20" s="30" t="s">
        <v>71</v>
      </c>
      <c r="L20" s="31"/>
      <c r="M20" s="32"/>
      <c r="N20" s="30" t="s">
        <v>72</v>
      </c>
      <c r="O20" s="31"/>
      <c r="P20" s="32"/>
      <c r="Q20" s="30" t="s">
        <v>73</v>
      </c>
      <c r="R20" s="31"/>
      <c r="S20" s="32"/>
      <c r="T20" s="26" t="s">
        <v>102</v>
      </c>
      <c r="U20" s="26" t="s">
        <v>103</v>
      </c>
    </row>
    <row r="21" spans="1:21" s="27" customFormat="1" x14ac:dyDescent="0.3">
      <c r="A21" s="26" t="s">
        <v>31</v>
      </c>
      <c r="B21" s="26" t="s">
        <v>75</v>
      </c>
      <c r="C21" s="26" t="s">
        <v>74</v>
      </c>
      <c r="D21" s="26" t="s">
        <v>108</v>
      </c>
      <c r="E21" s="26" t="s">
        <v>75</v>
      </c>
      <c r="F21" s="26" t="s">
        <v>74</v>
      </c>
      <c r="G21" s="26" t="s">
        <v>108</v>
      </c>
      <c r="H21" s="26" t="s">
        <v>75</v>
      </c>
      <c r="I21" s="26" t="s">
        <v>74</v>
      </c>
      <c r="J21" s="26" t="s">
        <v>108</v>
      </c>
      <c r="K21" s="26" t="s">
        <v>75</v>
      </c>
      <c r="L21" s="26" t="s">
        <v>74</v>
      </c>
      <c r="M21" s="26" t="s">
        <v>108</v>
      </c>
      <c r="N21" s="26" t="s">
        <v>75</v>
      </c>
      <c r="O21" s="26" t="s">
        <v>74</v>
      </c>
      <c r="P21" s="26" t="s">
        <v>108</v>
      </c>
      <c r="Q21" s="26" t="s">
        <v>75</v>
      </c>
      <c r="R21" s="26" t="s">
        <v>74</v>
      </c>
      <c r="S21" s="26" t="s">
        <v>108</v>
      </c>
      <c r="T21" s="26"/>
      <c r="U21" s="26"/>
    </row>
    <row r="22" spans="1:21" x14ac:dyDescent="0.3">
      <c r="A22" s="22" t="s">
        <v>85</v>
      </c>
      <c r="B22" s="23">
        <v>1599.41</v>
      </c>
      <c r="C22" s="24">
        <v>4.9829624674098572</v>
      </c>
      <c r="D22" s="25">
        <f>B22*($U$34-C22)</f>
        <v>17908.291212615597</v>
      </c>
      <c r="E22" s="23">
        <v>4338.95</v>
      </c>
      <c r="F22" s="24">
        <v>6.4109196925523459</v>
      </c>
      <c r="G22" s="25">
        <f>E22*($U$34-F22)</f>
        <v>42386.567356949403</v>
      </c>
      <c r="H22" s="23">
        <v>5095.78</v>
      </c>
      <c r="I22" s="24">
        <v>13.463248020911422</v>
      </c>
      <c r="J22" s="25">
        <f>H22*($U$34-I22)</f>
        <v>13842.815183050187</v>
      </c>
      <c r="K22" s="23">
        <v>6712.35</v>
      </c>
      <c r="L22" s="24">
        <v>7.3936579588370686</v>
      </c>
      <c r="M22" s="25">
        <f>K22*($U$34-L22)</f>
        <v>58975.481305481597</v>
      </c>
      <c r="N22" s="23">
        <v>4147.04</v>
      </c>
      <c r="O22" s="24">
        <v>24.75339760407423</v>
      </c>
      <c r="P22" s="25">
        <f>N22*($U$34-O22)</f>
        <v>-35555.162936917113</v>
      </c>
      <c r="Q22" s="23">
        <v>3110.08</v>
      </c>
      <c r="R22" s="24">
        <v>31.111775259800392</v>
      </c>
      <c r="S22" s="25">
        <f>Q22*($U$34-R22)</f>
        <v>-46439.720657347701</v>
      </c>
      <c r="T22" s="23">
        <v>25003.61</v>
      </c>
      <c r="U22" s="24">
        <v>14.135337657242292</v>
      </c>
    </row>
    <row r="23" spans="1:21" x14ac:dyDescent="0.3">
      <c r="A23" s="22" t="s">
        <v>86</v>
      </c>
      <c r="B23" s="23">
        <v>1585.05</v>
      </c>
      <c r="C23" s="24">
        <v>5.9923093908709513</v>
      </c>
      <c r="D23" s="25">
        <f t="shared" ref="D23:D33" si="0">B23*($U$34-C23)</f>
        <v>16147.639668037809</v>
      </c>
      <c r="E23" s="23">
        <v>7107.75</v>
      </c>
      <c r="F23" s="24">
        <v>15.35577644120854</v>
      </c>
      <c r="G23" s="25">
        <f t="shared" ref="G23:G33" si="1">E23*($U$34-F23)</f>
        <v>5856.7636680203996</v>
      </c>
      <c r="H23" s="23">
        <v>9987.49</v>
      </c>
      <c r="I23" s="24">
        <v>12.559099433391173</v>
      </c>
      <c r="J23" s="25">
        <f t="shared" ref="J23:J33" si="2">H23*($U$34-I23)</f>
        <v>36161.444028914499</v>
      </c>
      <c r="K23" s="23">
        <v>5201.8900000000003</v>
      </c>
      <c r="L23" s="24">
        <v>45.571153945969634</v>
      </c>
      <c r="M23" s="25">
        <f t="shared" ref="M23:M33" si="3">K23*($U$38-L23)</f>
        <v>-237056.13</v>
      </c>
      <c r="N23" s="23">
        <v>2877.43</v>
      </c>
      <c r="O23" s="24">
        <v>20.259877738120476</v>
      </c>
      <c r="P23" s="25">
        <f t="shared" ref="P23:P33" si="4">N23*($U$34-O23)</f>
        <v>-11740.214915427254</v>
      </c>
      <c r="Q23" s="23">
        <v>2693.2</v>
      </c>
      <c r="R23" s="24">
        <v>26.71424699242537</v>
      </c>
      <c r="S23" s="25">
        <f t="shared" ref="S23:S33" si="5">Q23*($U$34-R23)</f>
        <v>-28371.444550355242</v>
      </c>
      <c r="T23" s="23">
        <v>29452.81</v>
      </c>
      <c r="U23" s="24">
        <v>20.757826842328456</v>
      </c>
    </row>
    <row r="24" spans="1:21" x14ac:dyDescent="0.3">
      <c r="A24" s="22" t="s">
        <v>87</v>
      </c>
      <c r="B24" s="23">
        <v>1638.96</v>
      </c>
      <c r="C24" s="24">
        <v>9.841600771220774</v>
      </c>
      <c r="D24" s="25">
        <f t="shared" si="0"/>
        <v>10388.011246602473</v>
      </c>
      <c r="E24" s="23">
        <v>6746.74</v>
      </c>
      <c r="F24" s="24">
        <v>7.3753012566068943</v>
      </c>
      <c r="G24" s="25">
        <f t="shared" si="1"/>
        <v>59401.48370924413</v>
      </c>
      <c r="H24" s="23">
        <v>12417.73</v>
      </c>
      <c r="I24" s="24">
        <v>18.59606626976106</v>
      </c>
      <c r="J24" s="25">
        <f t="shared" si="2"/>
        <v>-30004.873708221738</v>
      </c>
      <c r="K24" s="23">
        <v>7811.43</v>
      </c>
      <c r="L24" s="24">
        <v>12.635617294144605</v>
      </c>
      <c r="M24" s="25">
        <f t="shared" si="3"/>
        <v>-98702.24</v>
      </c>
      <c r="N24" s="23">
        <v>3998.52</v>
      </c>
      <c r="O24" s="24">
        <v>20.323797305002852</v>
      </c>
      <c r="P24" s="25">
        <f t="shared" si="4"/>
        <v>-16569.962867327507</v>
      </c>
      <c r="Q24" s="23">
        <v>5443.97</v>
      </c>
      <c r="R24" s="24">
        <v>37.424603735876573</v>
      </c>
      <c r="S24" s="25">
        <f t="shared" si="5"/>
        <v>-115656.21955187041</v>
      </c>
      <c r="T24" s="23">
        <v>38057.35</v>
      </c>
      <c r="U24" s="24">
        <v>17.881327260043069</v>
      </c>
    </row>
    <row r="25" spans="1:21" x14ac:dyDescent="0.3">
      <c r="A25" s="22" t="s">
        <v>88</v>
      </c>
      <c r="B25" s="23">
        <v>1638.22</v>
      </c>
      <c r="C25" s="24">
        <v>6.1719793434337262</v>
      </c>
      <c r="D25" s="25">
        <f t="shared" si="0"/>
        <v>16394.968214361001</v>
      </c>
      <c r="E25" s="23">
        <v>9494.86</v>
      </c>
      <c r="F25" s="24">
        <v>14.999317525482208</v>
      </c>
      <c r="G25" s="25">
        <f t="shared" si="1"/>
        <v>11208.262308485835</v>
      </c>
      <c r="H25" s="23">
        <v>13937.63</v>
      </c>
      <c r="I25" s="24">
        <v>15.09936266065321</v>
      </c>
      <c r="J25" s="25">
        <f t="shared" si="2"/>
        <v>15058.363729367415</v>
      </c>
      <c r="K25" s="23">
        <v>11181.58</v>
      </c>
      <c r="L25" s="24">
        <v>13.668038863917262</v>
      </c>
      <c r="M25" s="25">
        <f t="shared" si="3"/>
        <v>-152830.26999999999</v>
      </c>
      <c r="N25" s="23">
        <v>5669.81</v>
      </c>
      <c r="O25" s="24">
        <v>14.658882749157378</v>
      </c>
      <c r="P25" s="25">
        <f t="shared" si="4"/>
        <v>8623.1604500409849</v>
      </c>
      <c r="Q25" s="23">
        <v>3913.9</v>
      </c>
      <c r="R25" s="24">
        <v>31.373420373540455</v>
      </c>
      <c r="S25" s="25">
        <f t="shared" si="5"/>
        <v>-59466.415283913317</v>
      </c>
      <c r="T25" s="23">
        <v>45836</v>
      </c>
      <c r="U25" s="24">
        <v>15.745540404921895</v>
      </c>
    </row>
    <row r="26" spans="1:21" x14ac:dyDescent="0.3">
      <c r="A26" s="22" t="s">
        <v>89</v>
      </c>
      <c r="B26" s="23">
        <v>1858.07</v>
      </c>
      <c r="C26" s="24">
        <v>8.0284327285839616</v>
      </c>
      <c r="D26" s="25">
        <f t="shared" si="0"/>
        <v>15145.761374209653</v>
      </c>
      <c r="E26" s="23">
        <v>6508.93</v>
      </c>
      <c r="F26" s="24">
        <v>17.36231607960141</v>
      </c>
      <c r="G26" s="25">
        <f t="shared" si="1"/>
        <v>-7697.0881790597568</v>
      </c>
      <c r="H26" s="23">
        <v>12641.58</v>
      </c>
      <c r="I26" s="24">
        <v>20.389012291185121</v>
      </c>
      <c r="J26" s="25">
        <f t="shared" si="2"/>
        <v>-53211.431455175923</v>
      </c>
      <c r="K26" s="23">
        <v>4161.8100000000004</v>
      </c>
      <c r="L26" s="24">
        <v>21.133230493463181</v>
      </c>
      <c r="M26" s="25">
        <f t="shared" si="3"/>
        <v>-87952.49</v>
      </c>
      <c r="N26" s="23">
        <v>4455.8599999999997</v>
      </c>
      <c r="O26" s="24">
        <v>29.170485607716582</v>
      </c>
      <c r="P26" s="25">
        <f t="shared" si="4"/>
        <v>-57884.795346630737</v>
      </c>
      <c r="Q26" s="23">
        <v>3404.12</v>
      </c>
      <c r="R26" s="24">
        <v>16.598192778162932</v>
      </c>
      <c r="S26" s="25">
        <f t="shared" si="5"/>
        <v>-1424.350116424803</v>
      </c>
      <c r="T26" s="23">
        <v>33030.370000000003</v>
      </c>
      <c r="U26" s="24">
        <v>19.984975947892803</v>
      </c>
    </row>
    <row r="27" spans="1:21" x14ac:dyDescent="0.3">
      <c r="A27" s="22" t="s">
        <v>90</v>
      </c>
      <c r="B27" s="23">
        <v>2236.52</v>
      </c>
      <c r="C27" s="24">
        <v>2.6209691842684171</v>
      </c>
      <c r="D27" s="25">
        <f t="shared" si="0"/>
        <v>30324.536579325522</v>
      </c>
      <c r="E27" s="23">
        <v>9728.7099999999991</v>
      </c>
      <c r="F27" s="24">
        <v>14.875511758496247</v>
      </c>
      <c r="G27" s="25">
        <f t="shared" si="1"/>
        <v>12688.782294524517</v>
      </c>
      <c r="H27" s="23">
        <v>13632.59</v>
      </c>
      <c r="I27" s="24">
        <v>12.383192042011093</v>
      </c>
      <c r="J27" s="25">
        <f t="shared" si="2"/>
        <v>51757.235682152335</v>
      </c>
      <c r="K27" s="23">
        <v>10012.17</v>
      </c>
      <c r="L27" s="24">
        <v>43.701587168416033</v>
      </c>
      <c r="M27" s="25">
        <f t="shared" si="3"/>
        <v>-437547.72</v>
      </c>
      <c r="N27" s="23">
        <v>6221.91</v>
      </c>
      <c r="O27" s="24">
        <v>21.004477724685827</v>
      </c>
      <c r="P27" s="25">
        <f t="shared" si="4"/>
        <v>-30018.876711421639</v>
      </c>
      <c r="Q27" s="23">
        <v>5874.46</v>
      </c>
      <c r="R27" s="24">
        <v>19.255237077110067</v>
      </c>
      <c r="S27" s="25">
        <f t="shared" si="5"/>
        <v>-18066.68894425956</v>
      </c>
      <c r="T27" s="23">
        <v>47706.36</v>
      </c>
      <c r="U27" s="24">
        <v>20.977206812676549</v>
      </c>
    </row>
    <row r="28" spans="1:21" x14ac:dyDescent="0.3">
      <c r="A28" s="22" t="s">
        <v>91</v>
      </c>
      <c r="B28" s="23">
        <v>2196.2399999999998</v>
      </c>
      <c r="C28" s="24">
        <v>3.9760089971952071</v>
      </c>
      <c r="D28" s="25">
        <f t="shared" si="0"/>
        <v>26802.395310830165</v>
      </c>
      <c r="E28" s="23">
        <v>8964.18</v>
      </c>
      <c r="F28" s="24">
        <v>11.316439428927131</v>
      </c>
      <c r="G28" s="25">
        <f t="shared" si="1"/>
        <v>43595.800214019218</v>
      </c>
      <c r="H28" s="23">
        <v>11785.82</v>
      </c>
      <c r="I28" s="24">
        <v>6.6978318012662674</v>
      </c>
      <c r="J28" s="25">
        <f t="shared" si="2"/>
        <v>111752.45574622463</v>
      </c>
      <c r="K28" s="23">
        <v>10632.35</v>
      </c>
      <c r="L28" s="24">
        <v>16.304018396685585</v>
      </c>
      <c r="M28" s="25">
        <f t="shared" si="3"/>
        <v>-173350.03</v>
      </c>
      <c r="N28" s="23">
        <v>6836.78</v>
      </c>
      <c r="O28" s="24">
        <v>8.6769590362714606</v>
      </c>
      <c r="P28" s="25">
        <f t="shared" si="4"/>
        <v>51295.090497112105</v>
      </c>
      <c r="Q28" s="23">
        <v>6649.28</v>
      </c>
      <c r="R28" s="24">
        <v>17.659403724914579</v>
      </c>
      <c r="S28" s="25">
        <f t="shared" si="5"/>
        <v>-9838.4769965045743</v>
      </c>
      <c r="T28" s="23">
        <v>47064.65</v>
      </c>
      <c r="U28" s="24">
        <v>11.456775308007177</v>
      </c>
    </row>
    <row r="29" spans="1:21" x14ac:dyDescent="0.3">
      <c r="A29" s="22" t="s">
        <v>92</v>
      </c>
      <c r="B29" s="23">
        <v>2172.02</v>
      </c>
      <c r="C29" s="24">
        <v>5.9342363329987755</v>
      </c>
      <c r="D29" s="25">
        <f t="shared" si="0"/>
        <v>22253.511201521393</v>
      </c>
      <c r="E29" s="23">
        <v>9718.57</v>
      </c>
      <c r="F29" s="24">
        <v>5.7941384380623902</v>
      </c>
      <c r="G29" s="25">
        <f t="shared" si="1"/>
        <v>100933.51939326974</v>
      </c>
      <c r="H29" s="23">
        <v>8506.6299999999992</v>
      </c>
      <c r="I29" s="24">
        <v>13.848144329775717</v>
      </c>
      <c r="J29" s="25">
        <f t="shared" si="2"/>
        <v>19834.304940929593</v>
      </c>
      <c r="K29" s="23">
        <v>9100.65</v>
      </c>
      <c r="L29" s="24">
        <v>18.286609198244083</v>
      </c>
      <c r="M29" s="25">
        <f t="shared" si="3"/>
        <v>-166420.03</v>
      </c>
      <c r="N29" s="23">
        <v>4563.51</v>
      </c>
      <c r="O29" s="24">
        <v>8.9216261167390893</v>
      </c>
      <c r="P29" s="25">
        <f t="shared" si="4"/>
        <v>33122.627249037709</v>
      </c>
      <c r="Q29" s="23">
        <v>5132.9399999999996</v>
      </c>
      <c r="R29" s="24">
        <v>17.663598249736019</v>
      </c>
      <c r="S29" s="25">
        <f t="shared" si="5"/>
        <v>-7616.3844411482332</v>
      </c>
      <c r="T29" s="23">
        <v>39194.32</v>
      </c>
      <c r="U29" s="24">
        <v>12.369170073622913</v>
      </c>
    </row>
    <row r="30" spans="1:21" x14ac:dyDescent="0.3">
      <c r="A30" s="22" t="s">
        <v>93</v>
      </c>
      <c r="B30" s="23">
        <v>1481.24</v>
      </c>
      <c r="C30" s="24">
        <v>5.6616213442791175</v>
      </c>
      <c r="D30" s="25">
        <f t="shared" si="0"/>
        <v>15579.907401838633</v>
      </c>
      <c r="E30" s="23">
        <v>6463.19</v>
      </c>
      <c r="F30" s="24">
        <v>8.2501674869530373</v>
      </c>
      <c r="G30" s="25">
        <f t="shared" si="1"/>
        <v>51250.548990230767</v>
      </c>
      <c r="H30" s="23">
        <v>14319.77</v>
      </c>
      <c r="I30" s="24">
        <v>14.940676421478836</v>
      </c>
      <c r="J30" s="25">
        <f t="shared" si="2"/>
        <v>17743.58229795767</v>
      </c>
      <c r="K30" s="23">
        <v>5618.29</v>
      </c>
      <c r="L30" s="24">
        <v>12.092152594472696</v>
      </c>
      <c r="M30" s="25">
        <f t="shared" si="3"/>
        <v>-67937.22</v>
      </c>
      <c r="N30" s="23">
        <v>4421.84</v>
      </c>
      <c r="O30" s="24">
        <v>19.275932643424454</v>
      </c>
      <c r="P30" s="25">
        <f t="shared" si="4"/>
        <v>-13690.721234272531</v>
      </c>
      <c r="Q30" s="23">
        <v>4050.71</v>
      </c>
      <c r="R30" s="24">
        <v>19.960268693636422</v>
      </c>
      <c r="S30" s="25">
        <f t="shared" si="5"/>
        <v>-15313.690498837608</v>
      </c>
      <c r="T30" s="23">
        <v>36355.040000000001</v>
      </c>
      <c r="U30" s="24">
        <v>14.019548321223137</v>
      </c>
    </row>
    <row r="31" spans="1:21" x14ac:dyDescent="0.3">
      <c r="A31" s="22" t="s">
        <v>94</v>
      </c>
      <c r="B31" s="23">
        <v>1832.31</v>
      </c>
      <c r="C31" s="24">
        <v>1.95386697665788</v>
      </c>
      <c r="D31" s="25">
        <f t="shared" si="0"/>
        <v>26066.270414019975</v>
      </c>
      <c r="E31" s="23">
        <v>9630.77</v>
      </c>
      <c r="F31" s="24">
        <v>7.0639159693357847</v>
      </c>
      <c r="G31" s="25">
        <f t="shared" si="1"/>
        <v>87792.725297592202</v>
      </c>
      <c r="H31" s="23">
        <v>14096.92</v>
      </c>
      <c r="I31" s="24">
        <v>15.027171183492563</v>
      </c>
      <c r="J31" s="25">
        <f t="shared" si="2"/>
        <v>16248.139818211159</v>
      </c>
      <c r="K31" s="23">
        <v>9370.7800000000007</v>
      </c>
      <c r="L31" s="24">
        <v>38.823642215482593</v>
      </c>
      <c r="M31" s="25">
        <f t="shared" si="3"/>
        <v>-363807.81</v>
      </c>
      <c r="N31" s="23">
        <v>4639.32</v>
      </c>
      <c r="O31" s="24">
        <v>16.441450471189743</v>
      </c>
      <c r="P31" s="25">
        <f t="shared" si="4"/>
        <v>-1214.0041371431982</v>
      </c>
      <c r="Q31" s="23">
        <v>4563.1400000000003</v>
      </c>
      <c r="R31" s="24">
        <v>30.295112575989339</v>
      </c>
      <c r="S31" s="25">
        <f t="shared" si="5"/>
        <v>-64410.269267083022</v>
      </c>
      <c r="T31" s="23">
        <v>44133.24</v>
      </c>
      <c r="U31" s="24">
        <v>19.52663502611637</v>
      </c>
    </row>
    <row r="32" spans="1:21" x14ac:dyDescent="0.3">
      <c r="A32" s="22" t="s">
        <v>95</v>
      </c>
      <c r="B32" s="23">
        <v>3397.4</v>
      </c>
      <c r="C32" s="24">
        <v>3.3644934361570615</v>
      </c>
      <c r="D32" s="25">
        <f t="shared" si="0"/>
        <v>43538.631807003978</v>
      </c>
      <c r="E32" s="23">
        <v>15440.3</v>
      </c>
      <c r="F32" s="24">
        <v>5.6364999384726984</v>
      </c>
      <c r="G32" s="25">
        <f t="shared" si="1"/>
        <v>162791.30367300977</v>
      </c>
      <c r="H32" s="23">
        <v>19074.27</v>
      </c>
      <c r="I32" s="24">
        <v>15.549266105596702</v>
      </c>
      <c r="J32" s="25">
        <f t="shared" si="2"/>
        <v>12026.464449426536</v>
      </c>
      <c r="K32" s="23">
        <v>8008.73</v>
      </c>
      <c r="L32" s="24">
        <v>25.321805080206225</v>
      </c>
      <c r="M32" s="25">
        <f t="shared" si="3"/>
        <v>-202795.5</v>
      </c>
      <c r="N32" s="23">
        <v>8696.44</v>
      </c>
      <c r="O32" s="24">
        <v>5.5802799766341167</v>
      </c>
      <c r="P32" s="25">
        <f t="shared" si="4"/>
        <v>92177.857710867625</v>
      </c>
      <c r="Q32" s="23">
        <v>6765.64</v>
      </c>
      <c r="R32" s="24">
        <v>23.177461407937752</v>
      </c>
      <c r="S32" s="25">
        <f t="shared" si="5"/>
        <v>-47343.838575399284</v>
      </c>
      <c r="T32" s="23">
        <v>61382.78</v>
      </c>
      <c r="U32" s="24">
        <v>13.084860444574195</v>
      </c>
    </row>
    <row r="33" spans="1:21" x14ac:dyDescent="0.3">
      <c r="A33" s="22" t="s">
        <v>96</v>
      </c>
      <c r="B33" s="23">
        <v>2825.93</v>
      </c>
      <c r="C33" s="24">
        <v>2.8928034310828648</v>
      </c>
      <c r="D33" s="25">
        <f t="shared" si="0"/>
        <v>37548.046759659373</v>
      </c>
      <c r="E33" s="23">
        <v>12308.98</v>
      </c>
      <c r="F33" s="24">
        <v>21.575265375360104</v>
      </c>
      <c r="G33" s="25">
        <f t="shared" si="1"/>
        <v>-66413.004054519406</v>
      </c>
      <c r="H33" s="23">
        <v>17050.27</v>
      </c>
      <c r="I33" s="24">
        <v>12.494310647280072</v>
      </c>
      <c r="J33" s="25">
        <f t="shared" si="2"/>
        <v>62838.133291665901</v>
      </c>
      <c r="K33" s="23">
        <v>9851.09</v>
      </c>
      <c r="L33" s="24">
        <v>18.165096451255646</v>
      </c>
      <c r="M33" s="25">
        <f t="shared" si="3"/>
        <v>-178946</v>
      </c>
      <c r="N33" s="23">
        <v>8625.56</v>
      </c>
      <c r="O33" s="24">
        <v>14.905280352811877</v>
      </c>
      <c r="P33" s="25">
        <f t="shared" si="4"/>
        <v>10993.215379414016</v>
      </c>
      <c r="Q33" s="23">
        <v>5627.78</v>
      </c>
      <c r="R33" s="24">
        <v>22.349855538062968</v>
      </c>
      <c r="S33" s="25">
        <f t="shared" si="5"/>
        <v>-34723.865421728144</v>
      </c>
      <c r="T33" s="23">
        <v>56289.61</v>
      </c>
      <c r="U33" s="24">
        <v>16.345258032521453</v>
      </c>
    </row>
    <row r="34" spans="1:21" x14ac:dyDescent="0.3">
      <c r="A34" s="22" t="s">
        <v>32</v>
      </c>
      <c r="B34" s="23">
        <v>24461.37</v>
      </c>
      <c r="C34" s="24">
        <v>4.8109100185312599</v>
      </c>
      <c r="D34" s="24"/>
      <c r="E34" s="23">
        <v>106451.93</v>
      </c>
      <c r="F34" s="24">
        <v>11.447161455879664</v>
      </c>
      <c r="G34" s="24"/>
      <c r="H34" s="23">
        <v>152546.48000000001</v>
      </c>
      <c r="I34" s="24">
        <v>14.383293734473584</v>
      </c>
      <c r="J34" s="24"/>
      <c r="K34" s="23">
        <v>97663.12</v>
      </c>
      <c r="L34" s="24">
        <v>22.700219489199196</v>
      </c>
      <c r="M34" s="24"/>
      <c r="N34" s="23">
        <v>65154.02</v>
      </c>
      <c r="O34" s="24">
        <v>15.726413504492895</v>
      </c>
      <c r="P34" s="24"/>
      <c r="Q34" s="23">
        <v>57229.22</v>
      </c>
      <c r="R34" s="24">
        <v>24.019673341695029</v>
      </c>
      <c r="S34" s="24"/>
      <c r="T34" s="23">
        <v>503506.14</v>
      </c>
      <c r="U34" s="24">
        <v>16.179773299288861</v>
      </c>
    </row>
    <row r="36" spans="1:21" x14ac:dyDescent="0.3">
      <c r="B36" t="s">
        <v>68</v>
      </c>
      <c r="E36" t="s">
        <v>69</v>
      </c>
      <c r="H36" t="s">
        <v>70</v>
      </c>
      <c r="K36" t="s">
        <v>71</v>
      </c>
      <c r="N36" t="s">
        <v>72</v>
      </c>
      <c r="Q36" t="s">
        <v>73</v>
      </c>
    </row>
    <row r="37" spans="1:21" x14ac:dyDescent="0.3">
      <c r="B37" t="s">
        <v>99</v>
      </c>
      <c r="E37" t="s">
        <v>99</v>
      </c>
      <c r="H37" t="s">
        <v>91</v>
      </c>
      <c r="K37" t="s">
        <v>111</v>
      </c>
      <c r="N37" t="s">
        <v>99</v>
      </c>
    </row>
    <row r="38" spans="1:21" x14ac:dyDescent="0.3">
      <c r="B38" t="s">
        <v>100</v>
      </c>
      <c r="E38" t="s">
        <v>97</v>
      </c>
      <c r="H38" t="s">
        <v>100</v>
      </c>
      <c r="N38" t="s">
        <v>91</v>
      </c>
    </row>
    <row r="39" spans="1:21" x14ac:dyDescent="0.3">
      <c r="B39" t="s">
        <v>90</v>
      </c>
      <c r="E39" t="s">
        <v>98</v>
      </c>
    </row>
    <row r="40" spans="1:21" x14ac:dyDescent="0.3">
      <c r="E40" t="s">
        <v>87</v>
      </c>
    </row>
    <row r="43" spans="1:21" x14ac:dyDescent="0.3">
      <c r="B43" s="34" t="s">
        <v>82</v>
      </c>
      <c r="C43" s="34" t="s">
        <v>115</v>
      </c>
    </row>
    <row r="44" spans="1:21" x14ac:dyDescent="0.3">
      <c r="B44" s="35" t="s">
        <v>68</v>
      </c>
      <c r="C44" s="35" t="s">
        <v>116</v>
      </c>
    </row>
    <row r="45" spans="1:21" x14ac:dyDescent="0.3">
      <c r="B45" s="35" t="s">
        <v>69</v>
      </c>
      <c r="C45" s="35" t="s">
        <v>112</v>
      </c>
    </row>
    <row r="46" spans="1:21" x14ac:dyDescent="0.3">
      <c r="B46" s="35" t="s">
        <v>70</v>
      </c>
      <c r="C46" s="35" t="s">
        <v>113</v>
      </c>
    </row>
    <row r="47" spans="1:21" x14ac:dyDescent="0.3">
      <c r="B47" s="35" t="s">
        <v>71</v>
      </c>
      <c r="C47" s="35" t="s">
        <v>111</v>
      </c>
    </row>
    <row r="48" spans="1:21" x14ac:dyDescent="0.3">
      <c r="B48" s="35" t="s">
        <v>72</v>
      </c>
      <c r="C48" s="35" t="s">
        <v>114</v>
      </c>
    </row>
    <row r="49" spans="2:3" x14ac:dyDescent="0.3">
      <c r="B49" s="35" t="s">
        <v>73</v>
      </c>
      <c r="C49" s="35"/>
    </row>
  </sheetData>
  <mergeCells count="6">
    <mergeCell ref="Q20:S20"/>
    <mergeCell ref="B20:D20"/>
    <mergeCell ref="E20:G20"/>
    <mergeCell ref="H20:J20"/>
    <mergeCell ref="K20:M20"/>
    <mergeCell ref="N20:P20"/>
  </mergeCells>
  <conditionalFormatting pivot="1" sqref="C4:C15 E4:E15 G4:G15 I4:I15 K4:K15 M4:M15">
    <cfRule type="colorScale" priority="7">
      <colorScale>
        <cfvo type="min"/>
        <cfvo type="percentile" val="50"/>
        <cfvo type="max"/>
        <color rgb="FFF8696B"/>
        <color rgb="FFFFEB84"/>
        <color rgb="FF63BE7B"/>
      </colorScale>
    </cfRule>
  </conditionalFormatting>
  <conditionalFormatting pivot="1" sqref="N4:N15">
    <cfRule type="colorScale" priority="4">
      <colorScale>
        <cfvo type="min"/>
        <cfvo type="percentile" val="50"/>
        <cfvo type="max"/>
        <color rgb="FF63BE7B"/>
        <color rgb="FFFFEB84"/>
        <color rgb="FFF8696B"/>
      </colorScale>
    </cfRule>
  </conditionalFormatting>
  <conditionalFormatting pivot="1" sqref="O4:O15">
    <cfRule type="colorScale" priority="5">
      <colorScale>
        <cfvo type="min"/>
        <cfvo type="percentile" val="50"/>
        <cfvo type="max"/>
        <color rgb="FFF8696B"/>
        <color rgb="FFFFEB84"/>
        <color rgb="FF63BE7B"/>
      </colorScale>
    </cfRule>
  </conditionalFormatting>
  <conditionalFormatting pivot="1" sqref="B4:B15 D4:D15 F4:F15 H4:H15 J4:J15 L4:L15">
    <cfRule type="colorScale" priority="3">
      <colorScale>
        <cfvo type="min"/>
        <cfvo type="percentile" val="50"/>
        <cfvo type="max"/>
        <color rgb="FF63BE7B"/>
        <color rgb="FFFFEB84"/>
        <color rgb="FFF8696B"/>
      </colorScale>
    </cfRule>
  </conditionalFormatting>
  <conditionalFormatting sqref="M22:M33 D22:D33 G22:G33 J22:J33 P22:P33 S22:S33">
    <cfRule type="colorScale" priority="1">
      <colorScale>
        <cfvo type="min"/>
        <cfvo type="percentile" val="50"/>
        <cfvo type="max"/>
        <color rgb="FF63BE7B"/>
        <color rgb="FFFFEB84"/>
        <color rgb="FFF8696B"/>
      </colorScale>
    </cfRule>
  </conditionalFormatting>
  <pageMargins left="0.7" right="0.7" top="0.75" bottom="0.75" header="0.3" footer="0.3"/>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2E373-CFBA-43BA-94DA-996936D3F912}">
  <dimension ref="A1:F18"/>
  <sheetViews>
    <sheetView zoomScale="90" zoomScaleNormal="90" workbookViewId="0">
      <selection activeCell="F18" sqref="F18"/>
    </sheetView>
  </sheetViews>
  <sheetFormatPr defaultRowHeight="13.2" x14ac:dyDescent="0.25"/>
  <cols>
    <col min="1" max="1" width="19.21875" style="11" customWidth="1"/>
    <col min="2" max="2" width="19" style="11" customWidth="1"/>
    <col min="3" max="3" width="70.44140625" style="13" customWidth="1"/>
    <col min="4" max="16384" width="8.88671875" style="10"/>
  </cols>
  <sheetData>
    <row r="1" spans="1:3" x14ac:dyDescent="0.25">
      <c r="A1" s="8" t="s">
        <v>41</v>
      </c>
      <c r="B1" s="8" t="s">
        <v>1</v>
      </c>
      <c r="C1" s="9" t="s">
        <v>42</v>
      </c>
    </row>
    <row r="2" spans="1:3" x14ac:dyDescent="0.25">
      <c r="A2" s="11" t="s">
        <v>44</v>
      </c>
      <c r="B2" s="11" t="s">
        <v>33</v>
      </c>
      <c r="C2" s="12">
        <v>277969</v>
      </c>
    </row>
    <row r="3" spans="1:3" x14ac:dyDescent="0.25">
      <c r="A3" s="11" t="s">
        <v>44</v>
      </c>
      <c r="B3" s="11" t="s">
        <v>34</v>
      </c>
      <c r="C3" s="12">
        <v>236138</v>
      </c>
    </row>
    <row r="4" spans="1:3" x14ac:dyDescent="0.25">
      <c r="A4" s="11" t="s">
        <v>44</v>
      </c>
      <c r="B4" s="11" t="s">
        <v>35</v>
      </c>
      <c r="C4" s="12">
        <v>56334</v>
      </c>
    </row>
    <row r="5" spans="1:3" ht="26.4" x14ac:dyDescent="0.25">
      <c r="A5" s="11" t="s">
        <v>44</v>
      </c>
      <c r="B5" s="11" t="s">
        <v>35</v>
      </c>
      <c r="C5" s="12" t="s">
        <v>45</v>
      </c>
    </row>
    <row r="6" spans="1:3" ht="26.4" x14ac:dyDescent="0.25">
      <c r="A6" s="11" t="s">
        <v>44</v>
      </c>
      <c r="B6" s="11" t="s">
        <v>39</v>
      </c>
      <c r="C6" s="13" t="s">
        <v>46</v>
      </c>
    </row>
    <row r="7" spans="1:3" ht="26.4" x14ac:dyDescent="0.25">
      <c r="A7" s="11" t="s">
        <v>44</v>
      </c>
      <c r="B7" s="11" t="s">
        <v>40</v>
      </c>
      <c r="C7" s="13" t="s">
        <v>47</v>
      </c>
    </row>
    <row r="8" spans="1:3" ht="39.6" x14ac:dyDescent="0.25">
      <c r="A8" s="11" t="s">
        <v>44</v>
      </c>
      <c r="B8" s="11" t="s">
        <v>48</v>
      </c>
      <c r="C8" s="13" t="s">
        <v>51</v>
      </c>
    </row>
    <row r="9" spans="1:3" ht="26.4" x14ac:dyDescent="0.25">
      <c r="A9" s="11" t="s">
        <v>44</v>
      </c>
      <c r="B9" s="11" t="s">
        <v>49</v>
      </c>
      <c r="C9" s="13" t="s">
        <v>50</v>
      </c>
    </row>
    <row r="10" spans="1:3" ht="26.4" x14ac:dyDescent="0.25">
      <c r="A10" s="11" t="s">
        <v>38</v>
      </c>
      <c r="B10" s="11" t="s">
        <v>38</v>
      </c>
      <c r="C10" s="13" t="s">
        <v>43</v>
      </c>
    </row>
    <row r="11" spans="1:3" x14ac:dyDescent="0.25">
      <c r="A11" s="11" t="s">
        <v>59</v>
      </c>
      <c r="B11" s="11" t="s">
        <v>60</v>
      </c>
      <c r="C11" s="13" t="s">
        <v>61</v>
      </c>
    </row>
    <row r="12" spans="1:3" ht="26.4" x14ac:dyDescent="0.25">
      <c r="A12" s="11" t="s">
        <v>59</v>
      </c>
      <c r="B12" s="11" t="s">
        <v>62</v>
      </c>
      <c r="C12" s="13" t="s">
        <v>63</v>
      </c>
    </row>
    <row r="13" spans="1:3" ht="26.4" x14ac:dyDescent="0.25">
      <c r="A13" s="11" t="s">
        <v>56</v>
      </c>
      <c r="B13" s="11" t="s">
        <v>65</v>
      </c>
      <c r="C13" s="13" t="s">
        <v>66</v>
      </c>
    </row>
    <row r="14" spans="1:3" ht="26.4" x14ac:dyDescent="0.25">
      <c r="A14" s="11" t="s">
        <v>56</v>
      </c>
      <c r="B14" s="11" t="s">
        <v>59</v>
      </c>
      <c r="C14" s="13" t="s">
        <v>67</v>
      </c>
    </row>
    <row r="15" spans="1:3" x14ac:dyDescent="0.25">
      <c r="A15" s="11" t="s">
        <v>80</v>
      </c>
      <c r="B15" s="11" t="s">
        <v>74</v>
      </c>
      <c r="C15" s="13" t="s">
        <v>81</v>
      </c>
    </row>
    <row r="16" spans="1:3" ht="26.4" x14ac:dyDescent="0.25">
      <c r="A16" s="11" t="s">
        <v>80</v>
      </c>
      <c r="B16" s="11" t="s">
        <v>82</v>
      </c>
      <c r="C16" s="13" t="s">
        <v>84</v>
      </c>
    </row>
    <row r="17" spans="1:6" ht="26.4" x14ac:dyDescent="0.25">
      <c r="A17" s="11" t="s">
        <v>80</v>
      </c>
      <c r="B17" s="11" t="s">
        <v>82</v>
      </c>
      <c r="C17" s="13" t="s">
        <v>83</v>
      </c>
    </row>
    <row r="18" spans="1:6" ht="52.8" x14ac:dyDescent="0.25">
      <c r="A18" s="11" t="s">
        <v>109</v>
      </c>
      <c r="B18" s="10"/>
      <c r="C18" s="13" t="s">
        <v>110</v>
      </c>
      <c r="F18" s="10">
        <f>20%*spend</f>
        <v>100701.228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
  <sheetViews>
    <sheetView workbookViewId="0">
      <selection activeCell="E19" sqref="E19"/>
    </sheetView>
  </sheetViews>
  <sheetFormatPr defaultRowHeight="14.4" x14ac:dyDescent="0.3"/>
  <cols>
    <col min="1" max="1" width="10.109375" customWidth="1"/>
    <col min="2" max="2" width="21.6640625" customWidth="1"/>
    <col min="3" max="3" width="45.88671875" customWidth="1"/>
    <col min="4" max="4" width="13.6640625" customWidth="1"/>
    <col min="5" max="5" width="12.88671875" customWidth="1"/>
    <col min="6" max="6" width="11.21875" customWidth="1"/>
    <col min="7" max="7" width="36.6640625" customWidth="1"/>
  </cols>
  <sheetData>
    <row r="1" spans="1:7" ht="15.6" x14ac:dyDescent="0.3">
      <c r="A1" s="1" t="s">
        <v>0</v>
      </c>
      <c r="B1" s="1" t="s">
        <v>1</v>
      </c>
      <c r="C1" s="1" t="s">
        <v>2</v>
      </c>
      <c r="D1" s="1" t="s">
        <v>17</v>
      </c>
      <c r="E1" s="1" t="s">
        <v>18</v>
      </c>
      <c r="F1" s="1" t="s">
        <v>19</v>
      </c>
      <c r="G1" s="1" t="s">
        <v>20</v>
      </c>
    </row>
    <row r="2" spans="1:7" x14ac:dyDescent="0.3">
      <c r="A2" t="s">
        <v>3</v>
      </c>
      <c r="B2" t="s">
        <v>4</v>
      </c>
      <c r="C2" t="s">
        <v>5</v>
      </c>
      <c r="D2">
        <v>2000</v>
      </c>
      <c r="E2" s="2">
        <v>1</v>
      </c>
      <c r="F2" t="s">
        <v>21</v>
      </c>
      <c r="G2" t="s">
        <v>22</v>
      </c>
    </row>
    <row r="3" spans="1:7" x14ac:dyDescent="0.3">
      <c r="A3" t="s">
        <v>3</v>
      </c>
      <c r="B3" t="s">
        <v>6</v>
      </c>
      <c r="C3" t="s">
        <v>5</v>
      </c>
      <c r="D3">
        <v>2000</v>
      </c>
      <c r="E3" s="2">
        <v>1</v>
      </c>
      <c r="F3" t="s">
        <v>21</v>
      </c>
      <c r="G3" t="s">
        <v>23</v>
      </c>
    </row>
    <row r="4" spans="1:7" x14ac:dyDescent="0.3">
      <c r="A4" t="s">
        <v>3</v>
      </c>
      <c r="B4" t="s">
        <v>16</v>
      </c>
      <c r="C4" t="s">
        <v>5</v>
      </c>
      <c r="D4">
        <v>2000</v>
      </c>
      <c r="E4" s="2">
        <v>1</v>
      </c>
      <c r="F4" t="s">
        <v>21</v>
      </c>
      <c r="G4" t="s">
        <v>24</v>
      </c>
    </row>
    <row r="5" spans="1:7" x14ac:dyDescent="0.3">
      <c r="A5" t="s">
        <v>3</v>
      </c>
      <c r="B5" t="s">
        <v>7</v>
      </c>
      <c r="C5" t="s">
        <v>5</v>
      </c>
      <c r="D5">
        <v>2000</v>
      </c>
      <c r="E5" s="2">
        <v>1</v>
      </c>
      <c r="F5" t="s">
        <v>21</v>
      </c>
      <c r="G5" t="s">
        <v>25</v>
      </c>
    </row>
    <row r="6" spans="1:7" x14ac:dyDescent="0.3">
      <c r="A6" t="s">
        <v>26</v>
      </c>
      <c r="B6" t="s">
        <v>27</v>
      </c>
      <c r="C6" t="s">
        <v>28</v>
      </c>
      <c r="D6">
        <v>68</v>
      </c>
      <c r="E6" s="3">
        <f>68/207</f>
        <v>0.32850241545893721</v>
      </c>
      <c r="F6" t="s">
        <v>29</v>
      </c>
      <c r="G6" t="s">
        <v>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0A72B2FD-E8AC-4E56-ABEA-099F79CAF6EB}">
  <ds:schemaRefs/>
</ds:datastoreItem>
</file>

<file path=customXml/itemProps2.xml><?xml version="1.0" encoding="utf-8"?>
<ds:datastoreItem xmlns:ds="http://schemas.openxmlformats.org/officeDocument/2006/customXml" ds:itemID="{9AE8ED20-DB15-4FA6-888A-D63CBE3906AD}">
  <ds:schemaRefs/>
</ds:datastoreItem>
</file>

<file path=customXml/itemProps3.xml><?xml version="1.0" encoding="utf-8"?>
<ds:datastoreItem xmlns:ds="http://schemas.openxmlformats.org/officeDocument/2006/customXml" ds:itemID="{D72E543D-667B-41B9-B189-D26DF53DB7C1}">
  <ds:schemaRefs/>
</ds:datastoreItem>
</file>

<file path=customXml/itemProps4.xml><?xml version="1.0" encoding="utf-8"?>
<ds:datastoreItem xmlns:ds="http://schemas.openxmlformats.org/officeDocument/2006/customXml" ds:itemID="{B680D6EC-DB74-4392-AC3D-AA880462886B}">
  <ds:schemaRefs/>
</ds:datastoreItem>
</file>

<file path=customXml/itemProps5.xml><?xml version="1.0" encoding="utf-8"?>
<ds:datastoreItem xmlns:ds="http://schemas.openxmlformats.org/officeDocument/2006/customXml" ds:itemID="{81871DE1-1178-42EE-8570-F094364AD549}">
  <ds:schemaRefs/>
</ds:datastoreItem>
</file>

<file path=customXml/itemProps6.xml><?xml version="1.0" encoding="utf-8"?>
<ds:datastoreItem xmlns:ds="http://schemas.openxmlformats.org/officeDocument/2006/customXml" ds:itemID="{9DD5B4CA-9B65-4830-88EB-39ACE68DCEB9}">
  <ds:schemaRefs/>
</ds:datastoreItem>
</file>

<file path=customXml/itemProps7.xml><?xml version="1.0" encoding="utf-8"?>
<ds:datastoreItem xmlns:ds="http://schemas.openxmlformats.org/officeDocument/2006/customXml" ds:itemID="{D96C70F4-9722-476E-8073-6F996099D964}">
  <ds:schemaRefs/>
</ds:datastoreItem>
</file>

<file path=customXml/itemProps8.xml><?xml version="1.0" encoding="utf-8"?>
<ds:datastoreItem xmlns:ds="http://schemas.openxmlformats.org/officeDocument/2006/customXml" ds:itemID="{5CBB1008-679E-40BF-9053-9155D5AEA6FF}">
  <ds:schemaRefs/>
</ds:datastoreItem>
</file>

<file path=customXml/itemProps9.xml><?xml version="1.0" encoding="utf-8"?>
<ds:datastoreItem xmlns:ds="http://schemas.openxmlformats.org/officeDocument/2006/customXml" ds:itemID="{76D75531-C7B6-4A91-AC5F-9E3A12B5534F}">
  <ds:schemaRefs/>
</ds:datastoreItem>
</file>

<file path=customXml/itemProps10.xml><?xml version="1.0" encoding="utf-8"?>
<ds:datastoreItem xmlns:ds="http://schemas.openxmlformats.org/officeDocument/2006/customXml" ds:itemID="{5CDFD815-6465-455E-8351-7B86BA23AC52}">
  <ds:schemaRefs/>
</ds:datastoreItem>
</file>

<file path=customXml/itemProps11.xml><?xml version="1.0" encoding="utf-8"?>
<ds:datastoreItem xmlns:ds="http://schemas.openxmlformats.org/officeDocument/2006/customXml" ds:itemID="{410BD39F-8DE8-4CFF-9A14-C838B6F62420}">
  <ds:schemaRefs/>
</ds:datastoreItem>
</file>

<file path=customXml/itemProps12.xml><?xml version="1.0" encoding="utf-8"?>
<ds:datastoreItem xmlns:ds="http://schemas.openxmlformats.org/officeDocument/2006/customXml" ds:itemID="{5F3C617C-9E46-44DC-9585-09C0645B2677}">
  <ds:schemaRefs/>
</ds:datastoreItem>
</file>

<file path=customXml/itemProps13.xml><?xml version="1.0" encoding="utf-8"?>
<ds:datastoreItem xmlns:ds="http://schemas.openxmlformats.org/officeDocument/2006/customXml" ds:itemID="{858CD76C-C4E5-4864-BFDA-BFF8B3F840DA}">
  <ds:schemaRefs/>
</ds:datastoreItem>
</file>

<file path=customXml/itemProps14.xml><?xml version="1.0" encoding="utf-8"?>
<ds:datastoreItem xmlns:ds="http://schemas.openxmlformats.org/officeDocument/2006/customXml" ds:itemID="{B5D2AC10-B1A4-4704-8390-CC81F4C34A6D}">
  <ds:schemaRefs/>
</ds:datastoreItem>
</file>

<file path=customXml/itemProps15.xml><?xml version="1.0" encoding="utf-8"?>
<ds:datastoreItem xmlns:ds="http://schemas.openxmlformats.org/officeDocument/2006/customXml" ds:itemID="{4C2E793C-237C-45DA-87C4-D4CEA556E690}">
  <ds:schemaRefs/>
</ds:datastoreItem>
</file>

<file path=customXml/itemProps16.xml><?xml version="1.0" encoding="utf-8"?>
<ds:datastoreItem xmlns:ds="http://schemas.openxmlformats.org/officeDocument/2006/customXml" ds:itemID="{6CDAEAE9-FE6B-47A9-8058-7069E9713917}">
  <ds:schemaRefs/>
</ds:datastoreItem>
</file>

<file path=customXml/itemProps17.xml><?xml version="1.0" encoding="utf-8"?>
<ds:datastoreItem xmlns:ds="http://schemas.openxmlformats.org/officeDocument/2006/customXml" ds:itemID="{0ED5E734-9749-4130-BA95-5AE4217B820C}">
  <ds:schemaRefs/>
</ds:datastoreItem>
</file>

<file path=customXml/itemProps18.xml><?xml version="1.0" encoding="utf-8"?>
<ds:datastoreItem xmlns:ds="http://schemas.openxmlformats.org/officeDocument/2006/customXml" ds:itemID="{E9977250-65D5-4EF4-8582-49FFC32638D7}">
  <ds:schemaRefs/>
</ds:datastoreItem>
</file>

<file path=customXml/itemProps19.xml><?xml version="1.0" encoding="utf-8"?>
<ds:datastoreItem xmlns:ds="http://schemas.openxmlformats.org/officeDocument/2006/customXml" ds:itemID="{788BD35B-1331-426B-80F7-E198D48C4A8A}">
  <ds:schemaRefs/>
</ds:datastoreItem>
</file>

<file path=customXml/itemProps20.xml><?xml version="1.0" encoding="utf-8"?>
<ds:datastoreItem xmlns:ds="http://schemas.openxmlformats.org/officeDocument/2006/customXml" ds:itemID="{039BE9EB-F9E1-43A2-92CA-7329A1AC33AF}">
  <ds:schemaRefs/>
</ds:datastoreItem>
</file>

<file path=customXml/itemProps21.xml><?xml version="1.0" encoding="utf-8"?>
<ds:datastoreItem xmlns:ds="http://schemas.openxmlformats.org/officeDocument/2006/customXml" ds:itemID="{11F7E754-49AC-4BA0-B695-8C03A7000A7F}">
  <ds:schemaRefs>
    <ds:schemaRef ds:uri="http://schemas.microsoft.com/DataMashup"/>
  </ds:schemaRefs>
</ds:datastoreItem>
</file>

<file path=customXml/itemProps22.xml><?xml version="1.0" encoding="utf-8"?>
<ds:datastoreItem xmlns:ds="http://schemas.openxmlformats.org/officeDocument/2006/customXml" ds:itemID="{AC6B4104-C57F-4BFA-803D-0E12171C3D72}">
  <ds:schemaRefs/>
</ds:datastoreItem>
</file>

<file path=customXml/itemProps23.xml><?xml version="1.0" encoding="utf-8"?>
<ds:datastoreItem xmlns:ds="http://schemas.openxmlformats.org/officeDocument/2006/customXml" ds:itemID="{E84EDA5C-C96F-4A63-8B6B-20D3FA3D303E}">
  <ds:schemaRefs/>
</ds:datastoreItem>
</file>

<file path=customXml/itemProps24.xml><?xml version="1.0" encoding="utf-8"?>
<ds:datastoreItem xmlns:ds="http://schemas.openxmlformats.org/officeDocument/2006/customXml" ds:itemID="{E2FF9D39-E31B-4ABF-BFB1-DC590C9A7F27}">
  <ds:schemaRefs/>
</ds:datastoreItem>
</file>

<file path=customXml/itemProps25.xml><?xml version="1.0" encoding="utf-8"?>
<ds:datastoreItem xmlns:ds="http://schemas.openxmlformats.org/officeDocument/2006/customXml" ds:itemID="{4C6272FA-E332-4906-A606-4D398DE5606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Dashboard</vt:lpstr>
      <vt:lpstr>Revenue</vt:lpstr>
      <vt:lpstr>Net Margin</vt:lpstr>
      <vt:lpstr>Channel</vt:lpstr>
      <vt:lpstr>Return Rate</vt:lpstr>
      <vt:lpstr>Marketing</vt:lpstr>
      <vt:lpstr>Marketing Budget</vt:lpstr>
      <vt:lpstr>Insight_log</vt:lpstr>
      <vt:lpstr>Issue_log</vt:lpstr>
      <vt:lpstr>grossrevenue</vt:lpstr>
      <vt:lpstr>netmargin</vt:lpstr>
      <vt:lpstr>roas</vt:lpstr>
      <vt:lpstr>spend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X1 Yoga</dc:creator>
  <cp:lastModifiedBy>Anisah Septiani Muthia</cp:lastModifiedBy>
  <dcterms:created xsi:type="dcterms:W3CDTF">2015-06-05T18:17:20Z</dcterms:created>
  <dcterms:modified xsi:type="dcterms:W3CDTF">2026-05-23T14:07:33Z</dcterms:modified>
</cp:coreProperties>
</file>